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C62ED8B-63A7-4EDE-A03A-B1F5B64750A7}" xr6:coauthVersionLast="45" xr6:coauthVersionMax="45" xr10:uidLastSave="{00000000-0000-0000-0000-000000000000}"/>
  <bookViews>
    <workbookView xWindow="-28920" yWindow="-120" windowWidth="29040" windowHeight="15840" activeTab="5" xr2:uid="{4290D6C0-A698-42A0-942B-FFC3CD8D5D5C}"/>
    <workbookView xWindow="-120" yWindow="-120" windowWidth="29040" windowHeight="15840" activeTab="1"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27" i="2" l="1"/>
  <c r="O27" i="2"/>
  <c r="H27" i="2"/>
  <c r="H16" i="2"/>
  <c r="H9" i="2"/>
  <c r="AF236" i="1" l="1"/>
  <c r="AG236" i="1" s="1"/>
  <c r="AF226" i="1"/>
  <c r="AG226" i="1" s="1"/>
  <c r="AF216" i="1"/>
  <c r="AG216" i="1" s="1"/>
  <c r="AF206" i="1"/>
  <c r="AG206" i="1" s="1"/>
  <c r="AF196" i="1"/>
  <c r="AG196" i="1" s="1"/>
  <c r="U204" i="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241" i="3" l="1"/>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AE25" i="3"/>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H43" i="2"/>
  <c r="R44" i="2"/>
  <c r="O44" i="2"/>
  <c r="H44" i="2"/>
  <c r="R46" i="2"/>
  <c r="O46" i="2"/>
  <c r="H46" i="2"/>
  <c r="R71" i="2"/>
  <c r="O71" i="2"/>
  <c r="H71"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B191" i="3"/>
  <c r="B188" i="3"/>
  <c r="B243" i="3"/>
  <c r="B242" i="3"/>
  <c r="B193" i="3"/>
  <c r="B192" i="3"/>
  <c r="B190" i="3"/>
  <c r="B189" i="3"/>
  <c r="B187" i="3"/>
  <c r="B186" i="3"/>
  <c r="B185" i="3"/>
  <c r="B184" i="3"/>
  <c r="B183" i="3"/>
  <c r="Y160" i="3"/>
  <c r="Y159" i="3"/>
  <c r="Y158" i="3"/>
  <c r="Y157" i="3"/>
  <c r="G64" i="2" l="1"/>
  <c r="R35" i="2" l="1"/>
  <c r="O35" i="2"/>
  <c r="H35" i="2"/>
  <c r="F70" i="2" l="1"/>
  <c r="F68" i="2"/>
  <c r="F6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N176" i="3" l="1"/>
  <c r="O173" i="3"/>
  <c r="O174" i="3"/>
  <c r="O176" i="3"/>
  <c r="N173" i="3"/>
  <c r="N177" i="3"/>
  <c r="N174" i="3"/>
  <c r="O177" i="3"/>
  <c r="O175" i="3"/>
  <c r="N175" i="3"/>
  <c r="R25" i="2"/>
  <c r="O25" i="2"/>
  <c r="H25" i="2"/>
  <c r="R21" i="2"/>
  <c r="O21" i="2"/>
  <c r="H21" i="2"/>
  <c r="F69" i="2"/>
  <c r="R37" i="2"/>
  <c r="O37" i="2"/>
  <c r="H37" i="2"/>
  <c r="R12" i="2"/>
  <c r="O12" i="2"/>
  <c r="H12" i="2"/>
  <c r="AF185" i="1" l="1"/>
  <c r="AG185" i="1" s="1"/>
  <c r="AF175" i="1"/>
  <c r="AG175" i="1" s="1"/>
  <c r="AF165" i="1"/>
  <c r="AG165" i="1" s="1"/>
  <c r="AF155" i="1"/>
  <c r="AG155" i="1" s="1"/>
  <c r="AF145" i="1"/>
  <c r="AG145" i="1" s="1"/>
  <c r="H54" i="2" l="1"/>
  <c r="H55" i="2"/>
  <c r="H56" i="2"/>
  <c r="H57" i="2"/>
  <c r="H58" i="2"/>
  <c r="H59" i="2"/>
  <c r="H60" i="2"/>
  <c r="H65" i="2"/>
  <c r="H67" i="2"/>
  <c r="H66" i="2"/>
  <c r="H68" i="2"/>
  <c r="H69" i="2"/>
  <c r="H70" i="2"/>
  <c r="H33" i="2"/>
  <c r="H29" i="2"/>
  <c r="H30" i="2"/>
  <c r="H31" i="2"/>
  <c r="H24" i="2"/>
  <c r="H36" i="2"/>
  <c r="H39" i="2"/>
  <c r="H38" i="2"/>
  <c r="H42" i="2"/>
  <c r="H34" i="2"/>
  <c r="H32" i="2"/>
  <c r="H8" i="2"/>
  <c r="H73" i="2"/>
  <c r="H74" i="2"/>
  <c r="H72"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F54" i="2"/>
  <c r="E54" i="2" s="1"/>
  <c r="F55" i="2"/>
  <c r="E55" i="2" s="1"/>
  <c r="F56" i="2"/>
  <c r="E56" i="2" s="1"/>
  <c r="F57" i="2"/>
  <c r="E57" i="2" s="1"/>
  <c r="F58" i="2"/>
  <c r="E58" i="2" s="1"/>
  <c r="F59" i="2"/>
  <c r="E59" i="2" s="1"/>
  <c r="F60" i="2"/>
  <c r="E60" i="2" s="1"/>
  <c r="E61" i="2"/>
  <c r="E62" i="2"/>
  <c r="E63" i="2"/>
  <c r="F64" i="2"/>
  <c r="E64" i="2" s="1"/>
  <c r="E65" i="2"/>
  <c r="F67" i="2"/>
  <c r="E67" i="2" s="1"/>
  <c r="F66" i="2"/>
  <c r="E66" i="2" s="1"/>
  <c r="E68" i="2"/>
  <c r="E69" i="2"/>
  <c r="E70" i="2"/>
  <c r="R63" i="2" l="1"/>
  <c r="O63" i="2"/>
  <c r="R62" i="2" l="1"/>
  <c r="O62" i="2"/>
  <c r="AF43" i="1" l="1"/>
  <c r="AG43" i="1" s="1"/>
  <c r="AF53" i="1"/>
  <c r="AG53" i="1" s="1"/>
  <c r="AF134" i="1"/>
  <c r="AG134" i="1" s="1"/>
  <c r="AF124" i="1"/>
  <c r="AG124" i="1" s="1"/>
  <c r="AF114" i="1"/>
  <c r="AG114" i="1" s="1"/>
  <c r="AF104" i="1"/>
  <c r="AG104" i="1" s="1"/>
  <c r="AF94" i="1"/>
  <c r="AG94" i="1" s="1"/>
  <c r="AF12" i="1"/>
  <c r="AG12" i="1" s="1"/>
  <c r="AF22" i="1"/>
  <c r="AG22" i="1" s="1"/>
  <c r="AF32" i="1"/>
  <c r="AG32" i="1" s="1"/>
  <c r="AF83" i="1"/>
  <c r="AG83" i="1" s="1"/>
  <c r="AF73" i="1"/>
  <c r="AG73" i="1" s="1"/>
  <c r="AF63" i="1"/>
  <c r="AG63" i="1" s="1"/>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B109" i="3"/>
  <c r="O98" i="3"/>
  <c r="N98" i="3"/>
  <c r="B98" i="3"/>
  <c r="O78" i="3"/>
  <c r="N78" i="3"/>
  <c r="B78" i="3"/>
  <c r="O111" i="3"/>
  <c r="N111" i="3"/>
  <c r="B111" i="3"/>
  <c r="O110" i="3"/>
  <c r="N110" i="3"/>
  <c r="B110" i="3"/>
  <c r="O108" i="3"/>
  <c r="N108" i="3"/>
  <c r="B108" i="3"/>
  <c r="O107" i="3"/>
  <c r="N107" i="3"/>
  <c r="B107" i="3"/>
  <c r="O106" i="3"/>
  <c r="N106" i="3"/>
  <c r="B106" i="3"/>
  <c r="O105" i="3"/>
  <c r="N105" i="3"/>
  <c r="B105" i="3"/>
  <c r="O104" i="3"/>
  <c r="N104" i="3"/>
  <c r="B104" i="3"/>
  <c r="O102" i="3"/>
  <c r="N102" i="3"/>
  <c r="B102" i="3"/>
  <c r="O103" i="3"/>
  <c r="N103" i="3"/>
  <c r="B103" i="3"/>
  <c r="O101" i="3"/>
  <c r="N101" i="3"/>
  <c r="B101" i="3"/>
  <c r="O100" i="3"/>
  <c r="N100" i="3"/>
  <c r="B100" i="3"/>
  <c r="O99" i="3"/>
  <c r="N99" i="3"/>
  <c r="B99" i="3"/>
  <c r="O97" i="3"/>
  <c r="N97" i="3"/>
  <c r="B97" i="3"/>
  <c r="O94" i="3"/>
  <c r="N94" i="3"/>
  <c r="B94" i="3"/>
  <c r="O96" i="3"/>
  <c r="N96" i="3"/>
  <c r="B96" i="3"/>
  <c r="O92" i="3"/>
  <c r="N92" i="3"/>
  <c r="B92" i="3"/>
  <c r="O95" i="3"/>
  <c r="N95" i="3"/>
  <c r="B95" i="3"/>
  <c r="O93" i="3"/>
  <c r="N93" i="3"/>
  <c r="B93" i="3"/>
  <c r="O91" i="3"/>
  <c r="N91" i="3"/>
  <c r="B91" i="3"/>
  <c r="O90" i="3"/>
  <c r="N90" i="3"/>
  <c r="B90" i="3"/>
  <c r="O89" i="3"/>
  <c r="N89" i="3"/>
  <c r="B89" i="3"/>
  <c r="O88" i="3"/>
  <c r="N88" i="3"/>
  <c r="B88" i="3"/>
  <c r="O87" i="3"/>
  <c r="N87" i="3"/>
  <c r="B87" i="3"/>
  <c r="O86" i="3"/>
  <c r="N86" i="3"/>
  <c r="B86" i="3"/>
  <c r="O84" i="3"/>
  <c r="N84" i="3"/>
  <c r="B84" i="3"/>
  <c r="O85" i="3"/>
  <c r="N85" i="3"/>
  <c r="B85" i="3"/>
  <c r="O83" i="3"/>
  <c r="N83" i="3"/>
  <c r="B83" i="3"/>
  <c r="O82" i="3"/>
  <c r="N82" i="3"/>
  <c r="B82" i="3"/>
  <c r="O81" i="3"/>
  <c r="N81" i="3"/>
  <c r="B81" i="3"/>
  <c r="O80" i="3"/>
  <c r="N80" i="3"/>
  <c r="B80" i="3"/>
  <c r="O79" i="3"/>
  <c r="N79" i="3"/>
  <c r="B79" i="3"/>
  <c r="O77" i="3"/>
  <c r="N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B116" i="3"/>
  <c r="M115" i="3"/>
  <c r="O115" i="3" s="1"/>
  <c r="L115" i="3"/>
  <c r="N115" i="3" s="1"/>
  <c r="B115" i="3"/>
  <c r="M114" i="3"/>
  <c r="O114" i="3" s="1"/>
  <c r="L114" i="3"/>
  <c r="N114" i="3" s="1"/>
  <c r="B114" i="3"/>
  <c r="M113" i="3"/>
  <c r="O113" i="3" s="1"/>
  <c r="L113" i="3"/>
  <c r="N113" i="3" s="1"/>
  <c r="B113" i="3"/>
  <c r="M112" i="3"/>
  <c r="O112" i="3" s="1"/>
  <c r="L112" i="3"/>
  <c r="N112" i="3" s="1"/>
  <c r="B112" i="3"/>
  <c r="B121" i="3"/>
  <c r="B120" i="3"/>
  <c r="B119" i="3"/>
  <c r="B118" i="3"/>
  <c r="B117" i="3"/>
  <c r="R60" i="2"/>
  <c r="O60" i="2"/>
  <c r="R58" i="2"/>
  <c r="O58" i="2"/>
  <c r="R26" i="2" l="1"/>
  <c r="O26" i="2"/>
  <c r="R72" i="2" l="1"/>
  <c r="O72" i="2"/>
  <c r="O74" i="2" l="1"/>
  <c r="R74" i="2"/>
  <c r="R73" i="2" l="1"/>
  <c r="O73" i="2"/>
  <c r="Y71" i="3" l="1"/>
  <c r="Y66" i="3"/>
  <c r="B74" i="3"/>
  <c r="B68" i="3"/>
  <c r="B64" i="3"/>
  <c r="B76" i="3" l="1"/>
  <c r="B75" i="3"/>
  <c r="B73" i="3"/>
  <c r="B72" i="3"/>
  <c r="B71" i="3"/>
  <c r="B70" i="3"/>
  <c r="B69" i="3"/>
  <c r="B67" i="3"/>
  <c r="B66" i="3"/>
  <c r="B65" i="3"/>
  <c r="B63" i="3"/>
  <c r="AB69" i="3"/>
  <c r="AB68" i="3"/>
  <c r="AB67" i="3"/>
  <c r="AB65" i="3"/>
  <c r="AB64" i="3"/>
  <c r="AB63" i="3"/>
  <c r="AB62" i="3"/>
  <c r="AB61" i="3"/>
  <c r="AB60" i="3"/>
  <c r="AB59" i="3"/>
  <c r="AB58" i="3"/>
  <c r="AB57" i="3"/>
  <c r="AB56" i="3"/>
  <c r="AB55" i="3"/>
  <c r="Y82" i="3" l="1"/>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B61" i="3" l="1"/>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15" i="1" l="1"/>
  <c r="F8" i="1"/>
  <c r="F30" i="1"/>
  <c r="F23" i="1"/>
  <c r="F16" i="1"/>
  <c r="F9" i="1"/>
  <c r="F31" i="1"/>
  <c r="F24" i="1"/>
  <c r="F17" i="1"/>
  <c r="F10" i="1"/>
  <c r="F32" i="1"/>
  <c r="F25" i="1"/>
  <c r="F18" i="1"/>
  <c r="F11" i="1"/>
  <c r="F26" i="1"/>
  <c r="F19" i="1"/>
  <c r="F12" i="1"/>
  <c r="F4" i="1"/>
  <c r="F27" i="1"/>
  <c r="F20" i="1"/>
  <c r="F13" i="1"/>
  <c r="F6" i="1"/>
  <c r="F28" i="1"/>
  <c r="F21" i="1"/>
  <c r="F14" i="1"/>
  <c r="F7" i="1"/>
  <c r="F29" i="1"/>
  <c r="F22" i="1"/>
  <c r="F5" i="1"/>
  <c r="F82" i="1"/>
  <c r="F50" i="1"/>
  <c r="F41" i="1"/>
  <c r="F35" i="1"/>
  <c r="F77" i="1"/>
  <c r="F52" i="1"/>
  <c r="F66" i="1"/>
  <c r="F57" i="1"/>
  <c r="F71" i="1"/>
  <c r="F64" i="1"/>
  <c r="F70" i="1"/>
  <c r="F81" i="1"/>
  <c r="F38" i="1"/>
  <c r="F63" i="1"/>
  <c r="F48" i="1"/>
  <c r="F42" i="1"/>
  <c r="F56" i="1"/>
  <c r="F78" i="1"/>
  <c r="F59" i="1"/>
  <c r="F74" i="1"/>
  <c r="F45" i="1"/>
  <c r="F44" i="1"/>
  <c r="F60" i="1"/>
  <c r="F51" i="1"/>
  <c r="F68" i="1"/>
  <c r="F58" i="1"/>
  <c r="F65" i="1"/>
  <c r="F39" i="1"/>
  <c r="F72" i="1"/>
  <c r="F46" i="1"/>
  <c r="F36" i="1"/>
  <c r="F80" i="1"/>
  <c r="F53" i="1"/>
  <c r="F55" i="1"/>
  <c r="F54" i="1"/>
  <c r="F49" i="1"/>
  <c r="F62" i="1"/>
  <c r="F75" i="1"/>
  <c r="F79" i="1"/>
  <c r="F43" i="1"/>
  <c r="F69" i="1"/>
  <c r="F73" i="1"/>
  <c r="F37" i="1"/>
  <c r="F76" i="1"/>
  <c r="F67" i="1"/>
  <c r="F40" i="1"/>
  <c r="F83" i="1"/>
  <c r="F61" i="1"/>
  <c r="F47" i="1"/>
  <c r="F85" i="1"/>
  <c r="F84" i="1"/>
  <c r="E52" i="1"/>
  <c r="E76" i="1"/>
  <c r="E78" i="1"/>
  <c r="E47" i="1"/>
  <c r="E49" i="1"/>
  <c r="E35" i="1"/>
  <c r="E40" i="1"/>
  <c r="E81" i="1"/>
  <c r="E61" i="1"/>
  <c r="E83" i="1"/>
  <c r="E54" i="1"/>
  <c r="E66" i="1"/>
  <c r="E69" i="1"/>
  <c r="E64" i="1"/>
  <c r="E37" i="1"/>
  <c r="E68" i="1"/>
  <c r="E79" i="1"/>
  <c r="E36" i="1"/>
  <c r="E41" i="1"/>
  <c r="E46" i="1"/>
  <c r="E62" i="1"/>
  <c r="E72" i="1"/>
  <c r="E77" i="1"/>
  <c r="E82" i="1"/>
  <c r="E39" i="1"/>
  <c r="E56" i="1"/>
  <c r="E65" i="1"/>
  <c r="E70" i="1"/>
  <c r="E75" i="1"/>
  <c r="E45" i="1"/>
  <c r="E50" i="1"/>
  <c r="E58" i="1"/>
  <c r="E63" i="1"/>
  <c r="E67" i="1"/>
  <c r="E59" i="1"/>
  <c r="E80" i="1"/>
  <c r="E44" i="1"/>
  <c r="E51" i="1"/>
  <c r="E55" i="1"/>
  <c r="E60" i="1"/>
  <c r="E73" i="1"/>
  <c r="E74" i="1"/>
  <c r="E38" i="1"/>
  <c r="E43" i="1"/>
  <c r="E42" i="1"/>
  <c r="E53" i="1"/>
  <c r="E71" i="1"/>
  <c r="E48" i="1"/>
  <c r="E57" i="1"/>
  <c r="E15" i="1"/>
  <c r="E6" i="1"/>
  <c r="E13" i="1"/>
  <c r="E30" i="1"/>
  <c r="E22" i="1"/>
  <c r="E18" i="1"/>
  <c r="E16" i="1"/>
  <c r="E5" i="1"/>
  <c r="E7" i="1"/>
  <c r="E29" i="1"/>
  <c r="E27" i="1"/>
  <c r="E23" i="1"/>
  <c r="E9" i="1"/>
  <c r="E25" i="1"/>
  <c r="E11" i="1"/>
  <c r="E4" i="1"/>
  <c r="E19" i="1"/>
  <c r="E12" i="1"/>
  <c r="E28" i="1"/>
  <c r="E21" i="1"/>
  <c r="E14" i="1"/>
  <c r="E8" i="1"/>
  <c r="E10" i="1"/>
  <c r="E32" i="1"/>
  <c r="E17" i="1"/>
  <c r="E20" i="1"/>
  <c r="E31" i="1"/>
  <c r="E26" i="1"/>
  <c r="E24" i="1"/>
  <c r="J4" i="4"/>
  <c r="E84" i="1"/>
  <c r="E85" i="1"/>
  <c r="Y51" i="3"/>
  <c r="AB3" i="3"/>
  <c r="AB54" i="3"/>
  <c r="AB53" i="3"/>
  <c r="AB52" i="3"/>
  <c r="AB51" i="3"/>
  <c r="AB50" i="3"/>
  <c r="E105" i="1" l="1"/>
  <c r="E132" i="1"/>
  <c r="E129" i="1"/>
  <c r="E131" i="1"/>
  <c r="E100" i="1"/>
  <c r="E117" i="1"/>
  <c r="E102" i="1"/>
  <c r="E133" i="1"/>
  <c r="E90" i="1"/>
  <c r="E88" i="1"/>
  <c r="E119" i="1"/>
  <c r="E114" i="1"/>
  <c r="E107" i="1"/>
  <c r="E109" i="1"/>
  <c r="E121" i="1"/>
  <c r="E124" i="1"/>
  <c r="E97" i="1"/>
  <c r="E112" i="1"/>
  <c r="E126" i="1"/>
  <c r="E93" i="1"/>
  <c r="E95" i="1"/>
  <c r="E89" i="1"/>
  <c r="E134" i="1"/>
  <c r="E98" i="1"/>
  <c r="E113" i="1"/>
  <c r="E96" i="1"/>
  <c r="E128" i="1"/>
  <c r="E92" i="1"/>
  <c r="E120" i="1"/>
  <c r="E103" i="1"/>
  <c r="E122" i="1"/>
  <c r="E86" i="1"/>
  <c r="E127" i="1"/>
  <c r="E111" i="1"/>
  <c r="E116" i="1"/>
  <c r="E91" i="1"/>
  <c r="E125" i="1"/>
  <c r="E104" i="1"/>
  <c r="E106" i="1"/>
  <c r="E118" i="1"/>
  <c r="E99" i="1"/>
  <c r="E87" i="1"/>
  <c r="E130" i="1"/>
  <c r="E94" i="1"/>
  <c r="E101" i="1"/>
  <c r="E108" i="1"/>
  <c r="E115" i="1"/>
  <c r="E110" i="1"/>
  <c r="E123" i="1"/>
  <c r="F130" i="1"/>
  <c r="F116" i="1"/>
  <c r="F94" i="1"/>
  <c r="F113" i="1"/>
  <c r="F99" i="1"/>
  <c r="F106" i="1"/>
  <c r="F120" i="1"/>
  <c r="F128" i="1"/>
  <c r="F92" i="1"/>
  <c r="F101" i="1"/>
  <c r="F87" i="1"/>
  <c r="F123" i="1"/>
  <c r="F108" i="1"/>
  <c r="F109" i="1"/>
  <c r="F105" i="1"/>
  <c r="F86" i="1"/>
  <c r="F129" i="1"/>
  <c r="F110" i="1"/>
  <c r="F103" i="1"/>
  <c r="F112" i="1"/>
  <c r="F93" i="1"/>
  <c r="F117" i="1"/>
  <c r="F133" i="1"/>
  <c r="F97" i="1"/>
  <c r="F119" i="1"/>
  <c r="F100" i="1"/>
  <c r="F127" i="1"/>
  <c r="F91" i="1"/>
  <c r="F126" i="1"/>
  <c r="F107" i="1"/>
  <c r="F88" i="1"/>
  <c r="F131" i="1"/>
  <c r="F121" i="1"/>
  <c r="F90" i="1"/>
  <c r="F134" i="1"/>
  <c r="F114" i="1"/>
  <c r="F95" i="1"/>
  <c r="F115" i="1"/>
  <c r="F98" i="1"/>
  <c r="F122" i="1"/>
  <c r="F102" i="1"/>
  <c r="F96" i="1"/>
  <c r="F104" i="1"/>
  <c r="F111" i="1"/>
  <c r="F124" i="1"/>
  <c r="F118" i="1"/>
  <c r="F125" i="1"/>
  <c r="F89" i="1"/>
  <c r="F132" i="1"/>
  <c r="M55" i="3"/>
  <c r="O55" i="3" s="1"/>
  <c r="L55" i="3"/>
  <c r="N55" i="3" s="1"/>
  <c r="M52" i="3"/>
  <c r="O52" i="3" s="1"/>
  <c r="L52" i="3"/>
  <c r="N52" i="3" s="1"/>
  <c r="M51" i="3"/>
  <c r="O51" i="3" s="1"/>
  <c r="L51" i="3"/>
  <c r="N51" i="3" s="1"/>
  <c r="M54" i="3" l="1"/>
  <c r="O54" i="3" s="1"/>
  <c r="L54" i="3"/>
  <c r="N54" i="3" s="1"/>
  <c r="M53" i="3"/>
  <c r="O53" i="3" s="1"/>
  <c r="L53" i="3"/>
  <c r="N53" i="3" s="1"/>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Q8" i="4" l="1"/>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O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N8" i="4"/>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52" i="2"/>
  <c r="R20" i="2"/>
  <c r="R23" i="2"/>
  <c r="R15"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N26" i="4"/>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N27" i="4" s="1"/>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<sst xmlns="http://schemas.openxmlformats.org/spreadsheetml/2006/main" count="5890" uniqueCount="1200">
  <si>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</si>
  <si>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</si>
  <si>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</si>
  <si>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</si>
  <si>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</si>
  <si>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</si>
  <si>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</si>
  <si>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</si>
  <si>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</si>
  <si>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</si>
  <si>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</si>
  <si>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</si>
  <si>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</si>
  <si>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</si>
  <si>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</si>
  <si>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</si>
  <si>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</si>
  <si>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</si>
  <si>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</si>
  <si>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</si>
  <si>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</si>
  <si>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</si>
  <si>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</si>
  <si>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</si>
  <si>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</si>
  <si>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</si>
  <si>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</si>
  <si>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</si>
  <si>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</si>
  <si>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</si>
  <si>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</si>
  <si>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</si>
  <si>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</si>
  <si>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</si>
  <si>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</si>
  <si>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</si>
  <si>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</si>
  <si>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</si>
  <si>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</si>
  <si>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</si>
  <si>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</si>
  <si>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</si>
  <si>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</si>
  <si>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</si>
  <si>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</si>
  <si>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</si>
  <si>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</si>
  <si>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</si>
  <si>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</si>
  <si>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</si>
  <si>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</si>
  <si>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</si>
  <si>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</si>
  <si>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</si>
  <si>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</si>
  <si>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</si>
  <si>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</si>
  <si>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</si>
  <si>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</si>
  <si>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</si>
  <si>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</si>
  <si>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</si>
  <si>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</si>
  <si>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</si>
  <si>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</si>
  <si>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</si>
  <si>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</si>
  <si>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</si>
  <si>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</si>
  <si>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</si>
  <si>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</si>
  <si>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</si>
  <si>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</si>
  <si>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</si>
  <si>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</si>
  <si>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</si>
  <si>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</si>
  <si>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</si>
  <si>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</si>
  <si>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</si>
  <si>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</si>
  <si>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</si>
  <si>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</si>
  <si>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</si>
  <si>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</si>
  <si>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</si>
  <si>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</si>
  <si>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</si>
  <si>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</si>
  <si>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</si>
  <si>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</si>
  <si>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</si>
  <si>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</si>
  <si>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</si>
  <si>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</si>
  <si>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</si>
  <si>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</si>
  <si>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</si>
  <si>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</si>
  <si>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</si>
  <si>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</si>
  <si>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</si>
  <si>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</si>
  <si>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</si>
  <si>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</si>
  <si>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</si>
  <si>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</si>
  <si>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</si>
  <si>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</si>
  <si>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</si>
  <si>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</si>
  <si>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</si>
  <si>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</si>
  <si>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</si>
  <si>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</si>
  <si>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</si>
  <si>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</si>
  <si>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</si>
  <si>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</si>
  <si>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</si>
  <si>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</si>
  <si>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</si>
  <si>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</si>
  <si>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</si>
  <si>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</si>
  <si>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</si>
  <si>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</si>
  <si>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</si>
  <si>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</si>
  <si>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</si>
  <si>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</si>
  <si>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</si>
  <si>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</si>
  <si>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</si>
  <si>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</si>
  <si>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</si>
  <si>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</si>
  <si>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</si>
  <si>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</si>
  <si>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</si>
  <si>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</si>
  <si>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</si>
  <si>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</si>
  <si>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</si>
  <si>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</si>
  <si>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</si>
  <si>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</si>
  <si>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</si>
  <si>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</si>
  <si>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</si>
  <si>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</si>
  <si>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</si>
  <si>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</si>
  <si>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</si>
  <si>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</si>
  <si>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</si>
  <si>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</si>
  <si>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</si>
  <si>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</si>
  <si>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</si>
  <si>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</si>
  <si>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</si>
  <si>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</si>
  <si>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</si>
  <si>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</si>
  <si>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</si>
  <si>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</si>
  <si>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</si>
  <si>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</si>
  <si>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</si>
  <si>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</si>
  <si>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</si>
  <si>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</si>
  <si>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</si>
  <si>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</si>
  <si>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</si>
  <si>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</si>
  <si>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</si>
  <si>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</si>
  <si>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</si>
  <si>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</si>
  <si>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</si>
  <si>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</si>
  <si>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</si>
  <si>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</si>
  <si>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</si>
  <si>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</si>
  <si>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</si>
  <si>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</si>
  <si>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</si>
  <si>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</si>
  <si>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</si>
  <si>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</si>
  <si>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</si>
  <si>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</si>
  <si>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</si>
  <si>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</si>
  <si>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</si>
  <si>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</si>
  <si>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</si>
  <si>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</si>
  <si>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</si>
  <si>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</si>
  <si>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</si>
  <si>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</si>
  <si>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</si>
  <si>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</si>
  <si>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</si>
  <si>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</si>
  <si>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</si>
  <si>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</si>
  <si>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</si>
  <si>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</si>
  <si>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</si>
  <si>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</si>
  <si>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</si>
  <si>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</si>
  <si>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</si>
  <si>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</si>
  <si>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</si>
  <si>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</si>
  <si>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</si>
  <si>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</si>
  <si>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</si>
  <si>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</si>
  <si>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</si>
  <si>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</si>
  <si>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</si>
  <si>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</si>
  <si>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</si>
  <si>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</si>
  <si>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</si>
  <si>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</si>
  <si>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</si>
  <si>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</si>
  <si>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</si>
  <si>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</si>
  <si>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</si>
  <si>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</si>
  <si>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</si>
  <si>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</si>
  <si>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</si>
  <si>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</si>
  <si>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</si>
  <si>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</si>
  <si>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</si>
  <si>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</si>
  <si>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</si>
  <si>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</si>
  <si>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</si>
  <si>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</si>
  <si>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</si>
  <si>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</si>
  <si>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</si>
  <si>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</si>
  <si>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</si>
  <si>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</si>
  <si>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</si>
  <si>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</si>
  <si>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</si>
  <si>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</si>
  <si>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</si>
  <si>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</si>
  <si>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</si>
  <si>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</si>
  <si>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</si>
  <si>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</si>
  <si>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</si>
  <si>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</si>
  <si>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</si>
  <si>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</si>
  <si>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</si>
  <si>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</si>
  <si>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</si>
  <si>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</si>
  <si>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</si>
  <si>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</si>
  <si>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</si>
  <si>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</si>
  <si>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</si>
  <si>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</si>
  <si>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</si>
  <si>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</si>
  <si>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</si>
  <si>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</si>
  <si>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</si>
  <si>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</si>
  <si>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</si>
  <si>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</si>
  <si>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</si>
  <si>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</si>
  <si>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</si>
  <si>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</si>
  <si>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</si>
  <si>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</si>
  <si>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</si>
  <si>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</si>
  <si>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</si>
  <si>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</si>
  <si>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</si>
  <si>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</si>
  <si>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</si>
  <si>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</si>
  <si>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</si>
  <si>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</si>
  <si>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</si>
  <si>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</si>
  <si>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</si>
  <si>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</si>
  <si>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</si>
  <si>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</si>
  <si>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</si>
  <si>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</si>
  <si>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</si>
  <si>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</si>
  <si>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</si>
  <si>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</si>
  <si>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</si>
  <si>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</si>
  <si>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</si>
  <si>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</si>
  <si>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</si>
  <si>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</si>
  <si>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</si>
  <si>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</si>
  <si>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</si>
  <si>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</si>
  <si>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</si>
  <si>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</si>
  <si>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</si>
  <si>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</si>
  <si>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</si>
  <si>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</si>
  <si>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</si>
  <si>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</si>
  <si>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</si>
  <si>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</si>
  <si>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</si>
  <si>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</si>
  <si>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</si>
  <si>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</si>
  <si>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</si>
  <si>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</si>
  <si>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</si>
  <si>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</si>
  <si>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</si>
  <si>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</si>
  <si>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</si>
  <si>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</si>
  <si>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</si>
  <si>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</si>
  <si>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</si>
  <si>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</si>
  <si>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</si>
  <si>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</si>
  <si>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</si>
  <si>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</si>
  <si>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</si>
  <si>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</si>
  <si>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</si>
  <si>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</si>
  <si>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</si>
  <si>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</si>
  <si>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</si>
  <si>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</si>
  <si>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</si>
  <si>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</si>
  <si>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</si>
  <si>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</si>
  <si>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</si>
  <si>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</si>
  <si>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</si>
  <si>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</si>
  <si>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</si>
  <si>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</si>
  <si>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</si>
  <si>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</si>
  <si>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</si>
  <si>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</si>
  <si>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</si>
  <si>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</si>
  <si>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</si>
  <si>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</si>
  <si>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</si>
  <si>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</si>
  <si>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</si>
  <si>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</si>
  <si>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</si>
  <si>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</si>
  <si>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</si>
  <si>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</si>
  <si>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</si>
  <si>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</si>
  <si>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</si>
  <si>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</si>
  <si>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</si>
  <si>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</si>
  <si>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</si>
  <si>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</si>
  <si>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</si>
  <si>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</si>
  <si>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</si>
  <si>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</si>
  <si>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</si>
  <si>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</si>
  <si>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</si>
  <si>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</si>
  <si>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</si>
  <si>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</si>
  <si>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</si>
  <si>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</si>
  <si>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</si>
  <si>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</si>
  <si>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</si>
  <si>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</si>
  <si>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</si>
  <si>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</si>
  <si>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</si>
  <si>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</si>
  <si>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</si>
  <si>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</si>
  <si>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</si>
  <si>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</si>
  <si>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</si>
  <si>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</si>
  <si>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</si>
  <si>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</si>
  <si>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</si>
  <si>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</si>
  <si>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</si>
  <si>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</si>
  <si>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</si>
  <si>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</si>
  <si>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</si>
  <si>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</si>
  <si>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</si>
  <si>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</si>
  <si>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</si>
  <si>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</si>
  <si>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</si>
  <si>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</si>
  <si>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</si>
  <si>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</si>
  <si>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</si>
  <si>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</si>
  <si>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</si>
  <si>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</si>
  <si>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</si>
  <si>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</si>
  <si>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</si>
  <si>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</si>
  <si>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</si>
  <si>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</si>
  <si>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</si>
  <si>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</si>
  <si>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</si>
  <si>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</si>
  <si>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</si>
  <si>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</si>
  <si>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</si>
  <si>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</si>
  <si>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</si>
  <si>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</si>
  <si>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</si>
  <si>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</si>
  <si>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</si>
  <si>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</si>
  <si>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</si>
  <si>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</si>
  <si>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</si>
  <si>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</si>
  <si>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</si>
  <si>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</si>
  <si>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</si>
  <si>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</si>
  <si>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</si>
  <si>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</si>
  <si>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</si>
  <si>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</si>
  <si>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</si>
  <si>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</si>
  <si>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</si>
  <si>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</si>
  <si>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</si>
  <si>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</si>
  <si>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</si>
  <si>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</si>
  <si>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</si>
  <si>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</si>
  <si>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</si>
  <si>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</si>
  <si>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</si>
  <si>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</si>
  <si>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</si>
  <si>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</si>
  <si>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</si>
  <si>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</si>
  <si>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</si>
  <si>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</si>
  <si>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</si>
  <si>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</si>
  <si>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</si>
  <si>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</si>
  <si>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</si>
  <si>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</si>
  <si>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</si>
  <si>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</si>
  <si>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</si>
  <si>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</si>
  <si>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</si>
  <si>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</si>
  <si>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</si>
  <si>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</si>
  <si>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</si>
  <si>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</si>
  <si>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</si>
  <si>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</si>
  <si>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</si>
  <si>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</si>
  <si>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</si>
  <si>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</si>
  <si>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</si>
  <si>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</si>
  <si>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</si>
  <si>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</si>
  <si>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</si>
  <si>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</si>
  <si>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</si>
  <si>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</si>
  <si>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</si>
  <si>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</si>
  <si>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</si>
  <si>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</si>
  <si>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</si>
  <si>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</si>
  <si>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</si>
  <si>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</si>
  <si>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</si>
  <si>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</si>
  <si>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</si>
  <si>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</si>
  <si>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</si>
  <si>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</si>
  <si>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</si>
  <si>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</si>
  <si>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</si>
  <si>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</si>
  <si>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</si>
  <si>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</si>
  <si>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</si>
  <si>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</si>
  <si>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</si>
  <si>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</si>
  <si>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</si>
  <si>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</si>
  <si>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</si>
  <si>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</si>
  <si>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</si>
  <si>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</si>
  <si>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</si>
  <si>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</si>
  <si>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</si>
  <si>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</si>
  <si>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</si>
  <si>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</si>
  <si>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</si>
  <si>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</si>
  <si>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</si>
  <si>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</si>
  <si>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</si>
  <si>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</si>
  <si>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</si>
  <si>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</si>
  <si>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</si>
  <si>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</si>
  <si>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</si>
  <si>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</si>
  <si>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</si>
  <si>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</si>
  <si>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</si>
  <si>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</si>
  <si>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</si>
  <si>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</si>
  <si>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</si>
  <si>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</si>
  <si>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</si>
  <si>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</si>
  <si>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</si>
  <si>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</si>
  <si>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</si>
  <si>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</si>
  <si>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</si>
  <si>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</si>
  <si>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</si>
  <si>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</si>
  <si>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</si>
  <si>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</si>
  <si>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</si>
  <si>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</si>
  <si>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</si>
  <si>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</si>
  <si>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</si>
  <si>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</si>
  <si>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</si>
  <si>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</si>
  <si>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</si>
  <si>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</si>
  <si>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</si>
  <si>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</si>
  <si>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</si>
  <si>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</si>
  <si>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</si>
  <si>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</si>
  <si>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</si>
  <si>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</si>
  <si>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</si>
  <si>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</si>
  <si>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</si>
  <si>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</si>
  <si>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</si>
  <si>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</si>
  <si>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</si>
  <si>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</si>
  <si>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</si>
  <si>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</si>
  <si>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</si>
  <si>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</si>
  <si>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</si>
  <si>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</si>
  <si>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</si>
  <si>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</si>
  <si>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</si>
  <si>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</si>
  <si>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</si>
  <si>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</si>
  <si>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</si>
  <si>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</si>
  <si>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</si>
  <si>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</si>
  <si>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</si>
  <si>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</si>
  <si>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</si>
  <si>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</si>
  <si>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</si>
  <si>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</si>
  <si>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</si>
  <si>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</si>
  <si>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</si>
  <si>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</si>
  <si>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</si>
  <si>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</si>
  <si>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</si>
  <si>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</si>
  <si>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</si>
  <si>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</si>
  <si>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</si>
  <si>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</si>
  <si>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</si>
  <si>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</si>
  <si>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</si>
  <si>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</si>
  <si>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</si>
  <si>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</si>
  <si>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</si>
  <si>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</si>
  <si>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</si>
  <si>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</si>
  <si>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</si>
  <si>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</si>
  <si>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</si>
  <si>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</si>
  <si>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</si>
  <si>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</si>
  <si>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</si>
  <si>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</si>
  <si>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</si>
  <si>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</si>
  <si>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</si>
  <si>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</si>
  <si>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</si>
  <si>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</si>
  <si>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</si>
  <si>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</si>
  <si>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</si>
  <si>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</si>
  <si>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</si>
  <si>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</si>
  <si>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</si>
  <si>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</si>
  <si>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</si>
  <si>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</si>
  <si>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</si>
  <si>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</si>
  <si>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</si>
  <si>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</si>
  <si>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</si>
  <si>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</si>
  <si>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</si>
  <si>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</si>
  <si>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</si>
  <si>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</si>
  <si>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</si>
  <si>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</si>
  <si>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</si>
  <si>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</si>
  <si>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</si>
  <si>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</si>
  <si>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</si>
  <si>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</si>
  <si>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</si>
  <si>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</si>
  <si>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</si>
  <si>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</si>
  <si>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</si>
  <si>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</si>
  <si>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</si>
  <si>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</si>
  <si>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</si>
  <si>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</si>
  <si>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</si>
  <si>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</si>
  <si>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</si>
  <si>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</si>
  <si>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</si>
  <si>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</si>
  <si>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</si>
  <si>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</si>
  <si>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</si>
  <si>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</si>
  <si>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</si>
  <si>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</si>
  <si>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</si>
  <si>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</si>
  <si>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</si>
  <si>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</si>
  <si>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</si>
  <si>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</si>
  <si>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Env_DayLight, Night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</si>
  <si>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</si>
  <si>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</si>
  <si>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</si>
  <si>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</si>
  <si>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</si>
  <si>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</si>
  <si>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</si>
  <si>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</si>
  <si>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</si>
  <si>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</si>
  <si>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</si>
  <si>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</si>
  <si>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</si>
  <si>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</si>
  <si>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</si>
  <si>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</si>
  <si>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</si>
  <si>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</si>
  <si>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</si>
  <si>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</si>
  <si>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</si>
  <si>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</si>
  <si>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</si>
  <si>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</si>
  <si>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</si>
  <si>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</si>
  <si>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</si>
  <si>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</si>
  <si>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</si>
  <si>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</si>
  <si>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</si>
  <si>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</si>
  <si>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</si>
  <si>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</si>
  <si>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</si>
  <si>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</si>
  <si>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</si>
  <si>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</si>
  <si>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</si>
  <si>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</si>
  <si>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</si>
  <si>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</si>
  <si>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</si>
  <si>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</si>
  <si>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</si>
  <si>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</si>
  <si>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</si>
  <si>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</si>
  <si>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</si>
  <si>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</si>
  <si>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</si>
  <si>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</si>
  <si>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</si>
  <si>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</si>
  <si>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</si>
  <si>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</si>
  <si>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</si>
  <si>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</si>
  <si>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</si>
  <si>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</si>
  <si>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</si>
  <si>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</si>
  <si>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</si>
  <si>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</si>
  <si>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</si>
  <si>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</si>
  <si>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</si>
  <si>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</si>
  <si>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</si>
  <si>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</si>
  <si>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</si>
  <si>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</si>
  <si>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</si>
  <si>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</si>
  <si>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</si>
  <si>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</si>
  <si>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</si>
  <si>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</si>
  <si>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</si>
  <si>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</si>
  <si>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</si>
  <si>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</si>
  <si>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</si>
  <si>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</si>
  <si>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</si>
  <si>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</si>
  <si>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</si>
  <si>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</si>
  <si>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</si>
  <si>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</si>
  <si>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</si>
  <si>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</si>
  <si>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</si>
  <si>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</si>
  <si>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</si>
  <si>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</si>
  <si>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</si>
  <si>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</si>
  <si>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</si>
  <si>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</si>
  <si>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</si>
  <si>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</si>
  <si>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</si>
  <si>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</si>
  <si>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</si>
  <si>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</si>
  <si>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</si>
  <si>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</si>
  <si>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</si>
  <si>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</si>
  <si>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</si>
  <si>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</si>
  <si>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</si>
  <si>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</si>
  <si>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</si>
  <si>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</si>
  <si>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</si>
  <si>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</si>
  <si>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</si>
  <si>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</si>
  <si>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</si>
  <si>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</si>
  <si>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</si>
  <si>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</si>
  <si>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</si>
  <si>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</si>
  <si>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</si>
  <si>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</si>
  <si>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</si>
  <si>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</si>
  <si>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</si>
  <si>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</si>
  <si>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</si>
  <si>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</si>
  <si>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</si>
  <si>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</si>
  <si>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</si>
  <si>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</si>
  <si>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</si>
  <si>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</si>
  <si>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</si>
  <si>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</si>
  <si>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</si>
  <si>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</si>
  <si>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</si>
  <si>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</si>
  <si>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</si>
  <si>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</si>
  <si>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</si>
  <si>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</si>
  <si>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</si>
  <si>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</si>
  <si>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</si>
  <si>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</si>
  <si>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</si>
  <si>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</si>
  <si>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</si>
  <si>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</si>
  <si>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</si>
  <si>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</si>
  <si>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</si>
  <si>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</si>
  <si>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</si>
  <si>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</si>
  <si>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</si>
  <si>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</si>
  <si>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</si>
  <si>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</si>
  <si>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</si>
  <si>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</si>
  <si>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</si>
  <si>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</si>
  <si>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</si>
  <si>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</si>
  <si>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</si>
  <si>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</si>
  <si>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</si>
  <si>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</si>
  <si>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</si>
  <si>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</si>
  <si>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</si>
  <si>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</si>
  <si>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</si>
  <si>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</si>
  <si>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</si>
  <si>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</si>
  <si>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</si>
  <si>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</si>
  <si>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</si>
  <si>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</si>
  <si>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</si>
  <si>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</si>
  <si>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</si>
  <si>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</si>
  <si>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</si>
  <si>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</si>
  <si>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</si>
  <si>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</si>
  <si>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</si>
  <si>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</si>
  <si>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</si>
  <si>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</si>
  <si>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</si>
  <si>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</si>
  <si>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</si>
  <si>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</si>
  <si>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</si>
  <si>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</si>
  <si>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</si>
  <si>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</si>
  <si>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</si>
  <si>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</si>
  <si>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</si>
  <si>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</si>
  <si>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</si>
  <si>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</si>
  <si>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</si>
  <si>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</si>
  <si>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</si>
  <si>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</si>
  <si>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</si>
  <si>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</si>
  <si>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</si>
  <si>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</si>
  <si>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</si>
  <si>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</si>
  <si>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</si>
  <si>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</si>
  <si>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</si>
  <si>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</si>
  <si>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</si>
  <si>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</si>
  <si>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</si>
  <si>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</si>
  <si>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</si>
  <si>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</si>
  <si>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</si>
  <si>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</si>
  <si>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</si>
  <si>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</si>
  <si>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</si>
  <si>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</si>
  <si>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</si>
  <si>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</si>
  <si>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</si>
  <si>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</si>
  <si>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</si>
  <si>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</si>
  <si>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</si>
  <si>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</si>
  <si>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</si>
  <si>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</si>
  <si>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</si>
  <si>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</si>
  <si>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</si>
  <si>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</si>
  <si>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</si>
  <si>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</si>
  <si>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</si>
  <si>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</si>
  <si>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</si>
  <si>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</si>
  <si>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</si>
  <si>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</si>
  <si>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</si>
  <si>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</si>
  <si>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</si>
  <si>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</si>
  <si>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</si>
  <si>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</si>
  <si>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</si>
  <si>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</si>
  <si>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</si>
  <si>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</si>
  <si>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</si>
  <si>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</si>
  <si>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</si>
  <si>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</si>
  <si>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</si>
  <si>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</si>
  <si>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</si>
  <si>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</si>
  <si>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</si>
  <si>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</si>
  <si>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</si>
  <si>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</si>
  <si>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</si>
  <si>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</si>
  <si>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</si>
  <si>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</si>
  <si>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</si>
  <si>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</si>
  <si>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Wall_12_40_4_Middle1</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</si>
  <si>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</si>
  <si>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</si>
  <si>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</si>
  <si>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</si>
  <si>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</si>
  <si>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</si>
  <si>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</si>
  <si>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</si>
  <si>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</si>
  <si>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</si>
  <si>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</si>
  <si>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</si>
  <si>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</si>
  <si>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</si>
  <si>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</si>
  <si>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</si>
  <si>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</si>
  <si>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</si>
  <si>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</si>
  <si>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</si>
  <si>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</si>
  <si>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</si>
  <si>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</si>
  <si>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</si>
  <si>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Map_4x47_1</t>
    <phoneticPr fontId="1" type="noConversion"/>
  </si>
  <si>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</si>
  <si>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</si>
  <si>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</si>
  <si>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</si>
  <si>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</si>
  <si>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</si>
  <si>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</si>
  <si>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</si>
  <si>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</si>
  <si>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</si>
  <si>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</si>
  <si>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</si>
  <si>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</si>
  <si>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</si>
  <si>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</si>
  <si>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</si>
  <si>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</si>
  <si>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</si>
  <si>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</si>
  <si>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</si>
  <si>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</si>
  <si>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</si>
  <si>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</si>
  <si>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</si>
  <si>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</si>
  <si>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</si>
  <si>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</si>
  <si>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</si>
  <si>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</si>
  <si>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</si>
  <si>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</si>
  <si>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</si>
  <si>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</si>
  <si>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</si>
  <si>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</si>
  <si>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</si>
  <si>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</si>
  <si>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</si>
  <si>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</si>
  <si>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</si>
  <si>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</si>
  <si>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</si>
  <si>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</si>
  <si>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</si>
  <si>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</si>
  <si>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</si>
  <si>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</si>
  <si>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</si>
  <si>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</si>
  <si>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</si>
  <si>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</si>
  <si>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</si>
  <si>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</si>
  <si>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</si>
  <si>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</si>
  <si>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</si>
  <si>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</si>
  <si>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</si>
  <si>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</si>
  <si>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</si>
  <si>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</si>
  <si>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</si>
  <si>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</si>
  <si>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</si>
  <si>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</si>
  <si>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</si>
  <si>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</si>
  <si>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</si>
  <si>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</si>
  <si>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</si>
  <si>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</si>
  <si>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</si>
  <si>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</si>
  <si>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</si>
  <si>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</si>
  <si>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</si>
  <si>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</si>
  <si>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</si>
  <si>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</si>
  <si>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</si>
  <si>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</si>
  <si>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</si>
  <si>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</si>
  <si>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</si>
  <si>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</si>
  <si>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</si>
  <si>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</si>
  <si>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</si>
  <si>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</si>
  <si>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</si>
  <si>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</si>
  <si>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</si>
  <si>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</si>
  <si>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</si>
  <si>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</si>
  <si>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</si>
  <si>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</si>
  <si>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</si>
  <si>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</si>
  <si>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</si>
  <si>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</si>
  <si>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</si>
  <si>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</si>
  <si>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</si>
  <si>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</si>
  <si>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</si>
  <si>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</si>
  <si>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</si>
  <si>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</si>
  <si>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</si>
  <si>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</si>
  <si>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</si>
  <si>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</si>
  <si>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</si>
  <si>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</si>
  <si>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</si>
  <si>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</si>
  <si>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</si>
  <si>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SpawnFlag_12_40_4_47_1</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</si>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</sst>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GameUI_HealSp</v>
          </cell>
          <cell r="B97" t="str">
            <v>SP 회복!</v>
          </cell>
          <cell r="C97" t="str">
            <v>Got SP!</v>
          </cell>
        </row>
        <row r="98">
          <cell r="A98" t="str">
            <v>GameUI_PaybackSp</v>
          </cell>
          <cell r="B98" t="str">
            <v>페이백!</v>
          </cell>
          <cell r="C98" t="str">
            <v>PAYBACK!</v>
          </cell>
        </row>
        <row r="99">
          <cell r="A99" t="str">
            <v>GameUI_Critical</v>
          </cell>
          <cell r="B99" t="str">
            <v>치명타!</v>
          </cell>
          <cell r="C99" t="str">
            <v>CRITICAL!</v>
          </cell>
        </row>
        <row r="100">
          <cell r="A100" t="str">
            <v>TimeSpaceUI_Low</v>
          </cell>
          <cell r="B100" t="str">
            <v>소</v>
          </cell>
          <cell r="C100" t="str">
            <v>Low</v>
          </cell>
        </row>
        <row r="101">
          <cell r="A101" t="str">
            <v>TimeSpaceUI_Medium</v>
          </cell>
          <cell r="B101" t="str">
            <v>중</v>
          </cell>
          <cell r="C101" t="str">
            <v>Medium</v>
          </cell>
        </row>
        <row r="102">
          <cell r="A102" t="str">
            <v>TimeSpaceUI_High</v>
          </cell>
          <cell r="B102" t="str">
            <v>대</v>
          </cell>
          <cell r="C102" t="str">
            <v>High</v>
          </cell>
        </row>
        <row r="103">
          <cell r="A103" t="str">
            <v>TimeSpaceUI_Ultra</v>
          </cell>
          <cell r="B103" t="str">
            <v>극대</v>
          </cell>
          <cell r="C103" t="str">
            <v>Ultra</v>
          </cell>
        </row>
        <row r="104">
          <cell r="A104" t="str">
            <v>TimeSpaceUI_ExtraUltra</v>
          </cell>
          <cell r="B104" t="str">
            <v>초극대</v>
          </cell>
          <cell r="C104" t="str">
            <v>ExtraUltra</v>
          </cell>
        </row>
        <row r="105">
          <cell r="A105" t="str">
            <v>PowerSourceUI_ComeHere</v>
          </cell>
          <cell r="B105" t="str">
            <v>가까이 다가가 힘의 원천으로부터 축복을 받으세요</v>
          </cell>
          <cell r="C105" t="str">
            <v>Get close to be blessed from Power Source</v>
          </cell>
        </row>
        <row r="106">
          <cell r="A106" t="str">
            <v>PowerSourceUI_Heal</v>
          </cell>
          <cell r="B106" t="str">
            <v>힘의 원천으로부터 눈부신 빛이 흘러나옵니다</v>
          </cell>
          <cell r="C106" t="str">
            <v>The bright light flows from Power Source</v>
          </cell>
        </row>
        <row r="107">
          <cell r="A107" t="str">
            <v>AfterSwapUI_Heal</v>
          </cell>
          <cell r="B107" t="str">
            <v>출전 보너스로 일정량 체력과 SP를 회복합니다</v>
          </cell>
          <cell r="C107" t="str">
            <v>Entering in the battle field gets you healed HP and SP</v>
          </cell>
        </row>
        <row r="108">
          <cell r="A108" t="str">
            <v>MindTextUI_FarAtkFallenAngel</v>
          </cell>
          <cell r="B108" t="str">
            <v>거리가 멀어지면 돌진 공격을 사용하는 듯 하다!</v>
          </cell>
          <cell r="C108" t="str">
            <v>It looks like Fallen Angel uses Charge Attack when being far!</v>
          </cell>
        </row>
        <row r="109">
          <cell r="A109" t="str">
            <v>GameUI_Exclusive</v>
          </cell>
          <cell r="B109" t="str">
            <v>전용</v>
          </cell>
          <cell r="C109" t="str">
            <v>Exclusive</v>
          </cell>
        </row>
        <row r="110">
          <cell r="A110" t="str">
            <v>GameUI_SelectLevelPack</v>
          </cell>
          <cell r="B110" t="str">
            <v>전투팩을 선택하세요</v>
          </cell>
          <cell r="C110" t="str">
            <v>Choose a Battle Pack</v>
          </cell>
        </row>
        <row r="111">
          <cell r="A111" t="str">
            <v>GameUI_BossClearReward</v>
          </cell>
          <cell r="B111" t="str">
            <v>보스 클리어 보상</v>
          </cell>
          <cell r="C111" t="str">
            <v>Boss Clear Reward</v>
          </cell>
        </row>
        <row r="112">
          <cell r="A112" t="str">
            <v>GameUI_NoHitClearReward</v>
          </cell>
          <cell r="B112" t="str">
            <v>&lt;color=#FFC080&gt;노히트&lt;/color&gt; 클리어 보상</v>
          </cell>
          <cell r="C112" t="str">
            <v>&lt;color=#FFC080&gt;No Hit&lt;/color&gt; Clear Reward</v>
          </cell>
        </row>
        <row r="113">
          <cell r="A113" t="str">
            <v>GameUI_GetExclusiveLevelPack</v>
          </cell>
          <cell r="B113" t="str">
            <v>{0}레벨 달성! 전용 전투팩 지급</v>
          </cell>
          <cell r="C113" t="str">
            <v>Reached level {0}! Got an exclusive Battle Pack</v>
          </cell>
        </row>
        <row r="114">
          <cell r="A114" t="str">
            <v>GameUI_LevelPack</v>
          </cell>
          <cell r="B114" t="str">
            <v>전투팩</v>
          </cell>
          <cell r="C114" t="str">
            <v>Battle Pack</v>
          </cell>
        </row>
        <row r="115">
          <cell r="A115" t="str">
            <v>GameUI_NoHitLevelPack</v>
          </cell>
          <cell r="B115" t="str">
            <v>&lt;color=#FFC080&gt;노히트&lt;/color&gt; 전투팩</v>
          </cell>
          <cell r="C115" t="str">
            <v>&lt;color=#FFC080&gt;No Hit&lt;/color&gt; Battle Pack</v>
          </cell>
        </row>
        <row r="116">
          <cell r="A116" t="str">
            <v>LevelPackUIName_Atk</v>
          </cell>
          <cell r="B116" t="str">
            <v>공격력</v>
          </cell>
          <cell r="C116" t="str">
            <v>Attack Boost</v>
          </cell>
        </row>
        <row r="117">
          <cell r="A117" t="str">
            <v>LevelPackUIName_AtkBetter</v>
          </cell>
          <cell r="B117" t="str">
            <v>&lt;color=#FFC080&gt;상급&lt;/color&gt; 공격력</v>
          </cell>
          <cell r="C117" t="str">
            <v>&lt;color=#FFC080&gt;Better&lt;/color&gt; Attack Boost</v>
          </cell>
        </row>
        <row r="118">
          <cell r="A118" t="str">
            <v>LevelPackUIName_AtkBetterForGanfaul</v>
          </cell>
          <cell r="B118" t="str">
            <v>&lt;color=#FFC080&gt;구원자의 힘&lt;/color&gt;</v>
          </cell>
          <cell r="C118" t="str">
            <v>&lt;color=#FFC080&gt;Better&lt;/color&gt; Attack Boost</v>
          </cell>
        </row>
        <row r="119">
          <cell r="A119" t="str">
            <v>LevelPackUIName_AtkBetterForBei</v>
          </cell>
          <cell r="B119" t="str">
            <v>&lt;color=#FFC080&gt;불꽃의 노래&lt;/color&gt;</v>
          </cell>
          <cell r="C119" t="str">
            <v>&lt;color=#FFC080&gt;Better&lt;/color&gt; Attack Boost</v>
          </cell>
        </row>
        <row r="120">
          <cell r="A120" t="str">
            <v>LevelPackUIName_AtkBest</v>
          </cell>
          <cell r="B120" t="str">
            <v>&lt;color=#FFC080&gt;최상급&lt;/color&gt; 공격력</v>
          </cell>
          <cell r="C120" t="str">
            <v>&lt;color=#FFC080&gt;Best&lt;/color&gt; Attack Boost</v>
          </cell>
        </row>
        <row r="121">
          <cell r="A121" t="str">
            <v>LevelPackUIName_AtkSpeed</v>
          </cell>
          <cell r="B121" t="str">
            <v>공격 속도</v>
          </cell>
          <cell r="C121" t="str">
            <v>Attack Speed Boost</v>
          </cell>
        </row>
        <row r="122">
          <cell r="A122" t="str">
            <v>LevelPackUIName_AtkSpeedBetter</v>
          </cell>
          <cell r="B122" t="str">
            <v>&lt;color=#FFC080&gt;상급&lt;/color&gt; 공격 속도</v>
          </cell>
          <cell r="C122" t="str">
            <v>In progress of translating…(122)</v>
          </cell>
        </row>
        <row r="123">
          <cell r="A123" t="str">
            <v>LevelPackUIName_AtkSpeedBetterForBigBatSuccubus</v>
          </cell>
          <cell r="B123" t="str">
            <v>&lt;color=#FFC080&gt;야수의 민첩함&lt;/color&gt;</v>
          </cell>
          <cell r="C123" t="str">
            <v>In progress of translating…(123)</v>
          </cell>
        </row>
        <row r="124">
          <cell r="A124" t="str">
            <v>LevelPackUIName_AtkSpeedBest</v>
          </cell>
          <cell r="B124" t="str">
            <v>&lt;color=#FFC080&gt;최상급&lt;/color&gt; 공격 속도</v>
          </cell>
          <cell r="C124" t="str">
            <v>In progress of translating…(124)</v>
          </cell>
        </row>
        <row r="125">
          <cell r="A125" t="str">
            <v>LevelPackUIName_Crit</v>
          </cell>
          <cell r="B125" t="str">
            <v>치명타 공격</v>
          </cell>
          <cell r="C125" t="str">
            <v>In progress of translating…(125)</v>
          </cell>
        </row>
        <row r="126">
          <cell r="A126" t="str">
            <v>LevelPackUIName_CritBetter</v>
          </cell>
          <cell r="B126" t="str">
            <v>&lt;color=#FFC080&gt;상급&lt;/color&gt; 치명타 공격</v>
          </cell>
          <cell r="C126" t="str">
            <v>In progress of translating…(126)</v>
          </cell>
        </row>
        <row r="127">
          <cell r="A127" t="str">
            <v>LevelPackUIName_CritBest</v>
          </cell>
          <cell r="B127" t="str">
            <v>&lt;color=#FFC080&gt;최상급&lt;/color&gt; 치명타 공격</v>
          </cell>
          <cell r="C127" t="str">
            <v>In progress of translating…(127)</v>
          </cell>
        </row>
        <row r="128">
          <cell r="A128" t="str">
            <v>LevelPackUIName_MaxHp</v>
          </cell>
          <cell r="B128" t="str">
            <v>최대 체력</v>
          </cell>
          <cell r="C128" t="str">
            <v>In progress of translating…(128)</v>
          </cell>
        </row>
        <row r="129">
          <cell r="A129" t="str">
            <v>LevelPackUIName_MaxHpBetter</v>
          </cell>
          <cell r="B129" t="str">
            <v>&lt;color=#FFC080&gt;상급&lt;/color&gt; 최대 체력</v>
          </cell>
          <cell r="C129" t="str">
            <v>In progress of translating…(129)</v>
          </cell>
        </row>
        <row r="130">
          <cell r="A130" t="str">
            <v>LevelPackUIName_MaxHpBest</v>
          </cell>
          <cell r="B130" t="str">
            <v>&lt;color=#FFC080&gt;최상급&lt;/color&gt; 최대 체력</v>
          </cell>
          <cell r="C130" t="str">
            <v>In progress of translating…(130)</v>
          </cell>
        </row>
        <row r="131">
          <cell r="A131" t="str">
            <v>LevelPackUIName_ReduceDmgProjectile</v>
          </cell>
          <cell r="B131" t="str">
            <v>발사체 대미지 감소</v>
          </cell>
          <cell r="C131" t="str">
            <v>In progress of translating…(131)</v>
          </cell>
        </row>
        <row r="132">
          <cell r="A132" t="str">
            <v>LevelPackUIName_ReduceDmgProjectileBetter</v>
          </cell>
          <cell r="B132" t="str">
            <v>&lt;color=#FFC080&gt;상급&lt;/color&gt; 발사체 대미지 감소</v>
          </cell>
          <cell r="C132" t="str">
            <v>In progress of translating…(132)</v>
          </cell>
        </row>
        <row r="133">
          <cell r="A133" t="str">
            <v>LevelPackUIName_ReduceDmgMelee</v>
          </cell>
          <cell r="B133" t="str">
            <v>근접공격 대미지 감소</v>
          </cell>
          <cell r="C133" t="str">
            <v>In progress of translating…(133)</v>
          </cell>
        </row>
        <row r="134">
          <cell r="A134" t="str">
            <v>LevelPackUIName_ReduceDmgMeleeBetter</v>
          </cell>
          <cell r="B134" t="str">
            <v>&lt;color=#FFC080&gt;상급&lt;/color&gt; 근접공격 대미지 감소</v>
          </cell>
          <cell r="C134" t="str">
            <v>In progress of translating…(134)</v>
          </cell>
        </row>
        <row r="135">
          <cell r="A135" t="str">
            <v>LevelPackUIName_ReduceDmgClose</v>
          </cell>
          <cell r="B135" t="str">
            <v>충돌 대미지 감소</v>
          </cell>
          <cell r="C135" t="str">
            <v>In progress of translating…(135)</v>
          </cell>
        </row>
        <row r="136">
          <cell r="A136" t="str">
            <v>LevelPackUIName_ReduceDmgCloseBetter</v>
          </cell>
          <cell r="B136" t="str">
            <v>&lt;color=#FFC080&gt;상급&lt;/color&gt; 충돌 대미지 감소</v>
          </cell>
          <cell r="C136" t="str">
            <v>In progress of translating…(136)</v>
          </cell>
        </row>
        <row r="137">
          <cell r="A137" t="str">
            <v>LevelPackUIName_ReduceDmgTrap</v>
          </cell>
          <cell r="B137" t="str">
            <v>트랩 대미지 감소</v>
          </cell>
          <cell r="C137" t="str">
            <v>In progress of translating…(137)</v>
          </cell>
        </row>
        <row r="138">
          <cell r="A138" t="str">
            <v>LevelPackUIName_ReduceDmgTrapBetter</v>
          </cell>
          <cell r="B138" t="str">
            <v>&lt;color=#FFC080&gt;상급&lt;/color&gt; 트랩 대미지 감소</v>
          </cell>
          <cell r="C138" t="str">
            <v>In progress of translating…(138)</v>
          </cell>
        </row>
        <row r="139">
          <cell r="A139" t="str">
            <v>LevelPackUIName_ReduceContinuousDmg</v>
          </cell>
          <cell r="B139" t="str">
            <v>&lt;color=#FFC080&gt;연타 저항&lt;/color&gt;</v>
          </cell>
          <cell r="C139" t="str">
            <v>In progress of translating…(139)</v>
          </cell>
        </row>
        <row r="140">
          <cell r="A140" t="str">
            <v>LevelPackUIName_DefenseStrongDmg</v>
          </cell>
          <cell r="B140" t="str">
            <v>&lt;color=#FFC080&gt;강공격 방어&lt;/color&gt;</v>
          </cell>
          <cell r="C140" t="str">
            <v>In progress of translating…(140)</v>
          </cell>
        </row>
        <row r="141">
          <cell r="A141" t="str">
            <v>LevelPackUIName_ExtraGold</v>
          </cell>
          <cell r="B141" t="str">
            <v>골드 획득량 증가</v>
          </cell>
          <cell r="C141" t="str">
            <v>In progress of translating…(141)</v>
          </cell>
        </row>
        <row r="142">
          <cell r="A142" t="str">
            <v>LevelPackUIName_ExtraGoldBetter</v>
          </cell>
          <cell r="B142" t="str">
            <v>&lt;color=#FFC080&gt;상급&lt;/color&gt; 골드 획득량 증가</v>
          </cell>
          <cell r="C142" t="str">
            <v>In progress of translating…(142)</v>
          </cell>
        </row>
        <row r="143">
          <cell r="A143" t="str">
            <v>LevelPackUIName_ItemChanceBoost</v>
          </cell>
          <cell r="B143" t="str">
            <v>아이템 확률 증가</v>
          </cell>
          <cell r="C143" t="str">
            <v>In progress of translating…(143)</v>
          </cell>
        </row>
        <row r="144">
          <cell r="A144" t="str">
            <v>LevelPackUIName_ItemChanceBoostBetter</v>
          </cell>
          <cell r="B144" t="str">
            <v>&lt;color=#FFC080&gt;상급&lt;/color&gt; 아이템 확률 증가</v>
          </cell>
          <cell r="C144" t="str">
            <v>In progress of translating…(144)</v>
          </cell>
        </row>
        <row r="145">
          <cell r="A145" t="str">
            <v>LevelPackUIName_HealChanceBoost</v>
          </cell>
          <cell r="B145" t="str">
            <v>회복구슬 확률 증가</v>
          </cell>
          <cell r="C145" t="str">
            <v>In progress of translating…(145)</v>
          </cell>
        </row>
        <row r="146">
          <cell r="A146" t="str">
            <v>LevelPackUIName_HealChanceBoostBetter</v>
          </cell>
          <cell r="B146" t="str">
            <v>&lt;color=#FFC080&gt;상급&lt;/color&gt; 회복구슬 확률 증가</v>
          </cell>
          <cell r="C146" t="str">
            <v>In progress of translating…(146)</v>
          </cell>
        </row>
        <row r="147">
          <cell r="A147" t="str">
            <v>LevelPackUIName_MonsterThrough</v>
          </cell>
          <cell r="B147" t="str">
            <v>&lt;color=#FFC080&gt;몬스터 관통샷&lt;/color&gt;</v>
          </cell>
          <cell r="C147" t="str">
            <v>In progress of translating…(147)</v>
          </cell>
        </row>
        <row r="148">
          <cell r="A148" t="str">
            <v>LevelPackUIName_Ricochet</v>
          </cell>
          <cell r="B148" t="str">
            <v>&lt;color=#FFC080&gt;체인샷&lt;/color&gt;</v>
          </cell>
          <cell r="C148" t="str">
            <v>In progress of translating…(148)</v>
          </cell>
        </row>
        <row r="149">
          <cell r="A149" t="str">
            <v>LevelPackUIName_BounceWallQuad</v>
          </cell>
          <cell r="B149" t="str">
            <v>&lt;color=#FFC080&gt;벽 반사샷&lt;/color&gt;</v>
          </cell>
          <cell r="C149" t="str">
            <v>In progress of translating…(149)</v>
          </cell>
        </row>
        <row r="150">
          <cell r="A150" t="str">
            <v>LevelPackUIName_Parallel</v>
          </cell>
          <cell r="B150" t="str">
            <v>&lt;color=#FFC080&gt;전방샷&lt;/color&gt;</v>
          </cell>
          <cell r="C150" t="str">
            <v>In progress of translating…(150)</v>
          </cell>
        </row>
        <row r="151">
          <cell r="A151" t="str">
            <v>LevelPackUIName_DiagonalNwayGenerator</v>
          </cell>
          <cell r="B151" t="str">
            <v>&lt;color=#FFC080&gt;대각샷&lt;/color&gt;</v>
          </cell>
          <cell r="C151" t="str">
            <v>In progress of translating…(151)</v>
          </cell>
        </row>
        <row r="152">
          <cell r="A152" t="str">
            <v>LevelPackUIName_LeftRightNwayGenerator</v>
          </cell>
          <cell r="B152" t="str">
            <v>&lt;color=#FFC080&gt;좌우샷&lt;/color&gt;</v>
          </cell>
          <cell r="C152" t="str">
            <v>In progress of translating…(152)</v>
          </cell>
        </row>
        <row r="153">
          <cell r="A153" t="str">
            <v>LevelPackUIName_BackNwayGenerator</v>
          </cell>
          <cell r="B153" t="str">
            <v>&lt;color=#FFC080&gt;후방샷&lt;/color&gt;</v>
          </cell>
          <cell r="C153" t="str">
            <v>In progress of translating…(153)</v>
          </cell>
        </row>
        <row r="154">
          <cell r="A154" t="str">
            <v>LevelPackUIName_Repeat</v>
          </cell>
          <cell r="B154" t="str">
            <v>&lt;color=#FFC080&gt;반복 공격&lt;/color&gt;</v>
          </cell>
          <cell r="C154" t="str">
            <v>In progress of translating…(154)</v>
          </cell>
        </row>
        <row r="155">
          <cell r="A155" t="str">
            <v>LevelPackUIName_HealOnKill</v>
          </cell>
          <cell r="B155" t="str">
            <v>몬스터 킬 시 회복</v>
          </cell>
          <cell r="C155" t="str">
            <v>In progress of translating…(155)</v>
          </cell>
        </row>
        <row r="156">
          <cell r="A156" t="str">
            <v>LevelPackUIName_HealOnKillBetter</v>
          </cell>
          <cell r="B156" t="str">
            <v>&lt;color=#FFC080&gt;상급&lt;/color&gt; 몬스터 킬 시 회복</v>
          </cell>
          <cell r="C156" t="str">
            <v>In progress of translating…(156)</v>
          </cell>
        </row>
        <row r="157">
          <cell r="A157" t="str">
            <v>LevelPackUIName_AtkSpeedUpOnEncounter</v>
          </cell>
          <cell r="B157" t="str">
            <v>적 조우 시_x000D_
공격 속도 증가</v>
          </cell>
          <cell r="C157" t="str">
            <v>In progress of translating…(157)</v>
          </cell>
        </row>
        <row r="158">
          <cell r="A158" t="str">
            <v>LevelPackUIName_AtkSpeedUpOnEncounterBetter</v>
          </cell>
          <cell r="B158" t="str">
            <v>&lt;color=#FFC080&gt;상급&lt;/color&gt; 적 조우 시_x000D_
공격 속도 증가</v>
          </cell>
          <cell r="C158" t="str">
            <v>In progress of translating…(158)</v>
          </cell>
        </row>
        <row r="159">
          <cell r="A159" t="str">
            <v>LevelPackUIName_VampireOnAttack</v>
          </cell>
          <cell r="B159" t="str">
            <v>공격 시 흡혈</v>
          </cell>
          <cell r="C159" t="str">
            <v>In progress of translating…(159)</v>
          </cell>
        </row>
        <row r="160">
          <cell r="A160" t="str">
            <v>LevelPackUIName_VampireOnAttackBetter</v>
          </cell>
          <cell r="B160" t="str">
            <v>&lt;color=#FFC080&gt;상급&lt;/color&gt; 공격 시 흡혈</v>
          </cell>
          <cell r="C160" t="str">
            <v>In progress of translating…(160)</v>
          </cell>
        </row>
        <row r="161">
          <cell r="A161" t="str">
            <v>LevelPackUIName_RecoverOnAttacked</v>
          </cell>
          <cell r="B161" t="str">
            <v>&lt;color=#FFC080&gt;피격 시 HP 리젠&lt;/color&gt;</v>
          </cell>
          <cell r="C161" t="str">
            <v>In progress of translating…(161)</v>
          </cell>
        </row>
        <row r="162">
          <cell r="A162" t="str">
            <v>LevelPackUIName_ReflectOnAttacked</v>
          </cell>
          <cell r="B162" t="str">
            <v>피격 시 반사</v>
          </cell>
          <cell r="C162" t="str">
            <v>In progress of translating…(162)</v>
          </cell>
        </row>
        <row r="163">
          <cell r="A163" t="str">
            <v>LevelPackUIName_ReflectOnAttackedBetter</v>
          </cell>
          <cell r="B163" t="str">
            <v>&lt;color=#FFC080&gt;상급&lt;/color&gt; 피격 시 반사</v>
          </cell>
          <cell r="C163" t="str">
            <v>In progress of translating…(163)</v>
          </cell>
        </row>
        <row r="164">
          <cell r="A164" t="str">
            <v>LevelPackUIName_AtkUpOnLowerHp</v>
          </cell>
          <cell r="B164" t="str">
            <v>HP 낮을수록_x000D_
공격력 증가</v>
          </cell>
          <cell r="C164" t="str">
            <v>In progress of translating…(164)</v>
          </cell>
        </row>
        <row r="165">
          <cell r="A165" t="str">
            <v>LevelPackUIName_AtkUpOnLowerHpBetter</v>
          </cell>
          <cell r="B165" t="str">
            <v>&lt;color=#FFC080&gt;상급&lt;/color&gt; HP 낮을수록_x000D_
공격력 증가</v>
          </cell>
          <cell r="C165" t="str">
            <v>In progress of translating…(165)</v>
          </cell>
        </row>
        <row r="166">
          <cell r="A166" t="str">
            <v>LevelPackUIName_CritDmgUpOnLowerHp</v>
          </cell>
          <cell r="B166" t="str">
            <v>적 HP 낮을수록_x000D_
치명타 대미지 증가</v>
          </cell>
          <cell r="C166" t="str">
            <v>In progress of translating…(166)</v>
          </cell>
        </row>
        <row r="167">
          <cell r="A167" t="str">
            <v>LevelPackUIName_CritDmgUpOnLowerHpBetter</v>
          </cell>
          <cell r="B167" t="str">
            <v>&lt;color=#FFC080&gt;상급&lt;/color&gt; 적 HP 낮을수록_x000D_
치명타 대미지 증가</v>
          </cell>
          <cell r="C167" t="str">
            <v>In progress of translating…(167)</v>
          </cell>
        </row>
        <row r="168">
          <cell r="A168" t="str">
            <v>LevelPackUIName_InstantKill</v>
          </cell>
          <cell r="B168" t="str">
            <v>일정확률로 즉사</v>
          </cell>
          <cell r="C168" t="str">
            <v>In progress of translating…(168)</v>
          </cell>
        </row>
        <row r="169">
          <cell r="A169" t="str">
            <v>LevelPackUIName_InstantKillBetter</v>
          </cell>
          <cell r="B169" t="str">
            <v>&lt;color=#FFC080&gt;상급&lt;/color&gt; 일정확률로 즉사</v>
          </cell>
          <cell r="C169" t="str">
            <v>In progress of translating…(169)</v>
          </cell>
        </row>
        <row r="170">
          <cell r="A170" t="str">
            <v>LevelPackUIName_ImmortalWill</v>
          </cell>
          <cell r="B170" t="str">
            <v>불사의 의지</v>
          </cell>
          <cell r="C170" t="str">
            <v>In progress of translating…(170)</v>
          </cell>
        </row>
        <row r="171">
          <cell r="A171" t="str">
            <v>LevelPackUIName_ImmortalWillBetter</v>
          </cell>
          <cell r="B171" t="str">
            <v>&lt;color=#FFC080&gt;상급&lt;/color&gt; 불사의 의지</v>
          </cell>
          <cell r="C171" t="str">
            <v>In progress of translating…(171)</v>
          </cell>
        </row>
        <row r="172">
          <cell r="A172" t="str">
            <v>LevelPackUIName_HealAreaOnEncounter</v>
          </cell>
          <cell r="B172" t="str">
            <v>&lt;color=#FFC080&gt;적 조우 시 회복지대&lt;/color&gt;</v>
          </cell>
          <cell r="C172" t="str">
            <v>In progress of translating…(172)</v>
          </cell>
        </row>
        <row r="173">
          <cell r="A173" t="str">
            <v>LevelPackUIName_MoveSpeedUpOnAttacked</v>
          </cell>
          <cell r="B173" t="str">
            <v>&lt;color=#FFC080&gt;피격 시_x000D_
이동 속도 증가&lt;/color&gt;</v>
          </cell>
          <cell r="C173" t="str">
            <v>In progress of translating…(173)</v>
          </cell>
        </row>
        <row r="174">
          <cell r="A174" t="str">
            <v>LevelPackUIName_MoveSpeedUpOnKill</v>
          </cell>
          <cell r="B174" t="str">
            <v>&lt;color=#FFC080&gt;킬 시_x000D_
이동 속도 증가&lt;/color&gt;</v>
          </cell>
          <cell r="C174" t="str">
            <v>In progress of translating…(174)</v>
          </cell>
        </row>
        <row r="175">
          <cell r="A175" t="str">
            <v>LevelPackUIName_MineOnMove</v>
          </cell>
          <cell r="B175" t="str">
            <v>&lt;color=#FFC080&gt;이동 중 오브 설치&lt;/color&gt;</v>
          </cell>
          <cell r="C175" t="str">
            <v>In progress of translating…(175)</v>
          </cell>
        </row>
        <row r="176">
          <cell r="A176" t="str">
            <v>LevelPackUIName_SlowHitObject</v>
          </cell>
          <cell r="B176" t="str">
            <v>발사체 속도 감소</v>
          </cell>
          <cell r="C176" t="str">
            <v>In progress of translating…(176)</v>
          </cell>
        </row>
        <row r="177">
          <cell r="A177" t="str">
            <v>LevelPackUIName_SlowHitObjectBetter</v>
          </cell>
          <cell r="B177" t="str">
            <v>&lt;color=#FFC080&gt;상급&lt;/color&gt; 발사체 속도 감소</v>
          </cell>
          <cell r="C177" t="str">
            <v>In progress of translating…(177)</v>
          </cell>
        </row>
        <row r="178">
          <cell r="A178" t="str">
            <v>LevelPackUIName_Paralyze</v>
          </cell>
          <cell r="B178" t="str">
            <v>&lt;color=#FFC080&gt;마비 효과&lt;/color&gt;</v>
          </cell>
          <cell r="C178" t="str">
            <v>In progress of translating…(178)</v>
          </cell>
        </row>
        <row r="179">
          <cell r="A179" t="str">
            <v>LevelPackUIName_Hold</v>
          </cell>
          <cell r="B179" t="str">
            <v>&lt;color=#FFC080&gt;이동 불가 효과&lt;/color&gt;</v>
          </cell>
          <cell r="C179" t="str">
            <v>In progress of translating…(179)</v>
          </cell>
        </row>
        <row r="180">
          <cell r="A180" t="str">
            <v>LevelPackUIName_Transport</v>
          </cell>
          <cell r="B180" t="str">
            <v>&lt;color=#FFC080&gt;몬스터 전이 효과&lt;/color&gt;</v>
          </cell>
          <cell r="C180" t="str">
            <v>In progress of translating…(180)</v>
          </cell>
        </row>
        <row r="181">
          <cell r="A181" t="str">
            <v>LevelPackUIName_SummonShield</v>
          </cell>
          <cell r="B181" t="str">
            <v>&lt;color=#FFC080&gt;쉴드 소환&lt;/color&gt;</v>
          </cell>
          <cell r="C181" t="str">
            <v>In progress of translating…(181)</v>
          </cell>
        </row>
        <row r="182">
          <cell r="A182" t="str">
            <v>LevelPackUIName_HealSpOnAttack</v>
          </cell>
          <cell r="B182" t="str">
            <v>공격 시 궁게이지 획득</v>
          </cell>
          <cell r="C182" t="str">
            <v>In progress of translating…(182)</v>
          </cell>
        </row>
        <row r="183">
          <cell r="A183" t="str">
            <v>LevelPackUIName_HealSpOnAttackBetter</v>
          </cell>
          <cell r="B183" t="str">
            <v>&lt;color=#FFC080&gt;상급&lt;/color&gt; 공격 시 궁게이지 획득</v>
          </cell>
          <cell r="C183" t="str">
            <v>In progress of translating…(183)</v>
          </cell>
        </row>
        <row r="184">
          <cell r="A184" t="str">
            <v>LevelPackUIName_PaybackSp</v>
          </cell>
          <cell r="B184" t="str">
            <v>&lt;color=#FFC080&gt;궁게이지 페이백&lt;/color&gt;</v>
          </cell>
          <cell r="C184" t="str">
            <v>In progress of translating…(184)</v>
          </cell>
        </row>
        <row r="185">
          <cell r="A185" t="str">
            <v>LevelPackUIDesc_Atk</v>
          </cell>
          <cell r="B185" t="str">
            <v>공격력이 증가합니다</v>
          </cell>
          <cell r="C185" t="str">
            <v>In progress of translating…(185)</v>
          </cell>
        </row>
        <row r="186">
          <cell r="A186" t="str">
            <v>LevelPackUIDesc_AtkBetter</v>
          </cell>
          <cell r="B186" t="str">
            <v>공격력이 많이 증가합니다</v>
          </cell>
          <cell r="C186" t="str">
            <v>In progress of translating…(186)</v>
          </cell>
        </row>
        <row r="187">
          <cell r="A187" t="str">
            <v>LevelPackUIDesc_AtkBest</v>
          </cell>
          <cell r="B187" t="str">
            <v>공격력이 매우 많이 증가합니다</v>
          </cell>
          <cell r="C187" t="str">
            <v>In progress of translating…(187)</v>
          </cell>
        </row>
        <row r="188">
          <cell r="A188" t="str">
            <v>LevelPackUIDesc_AtkSpeed</v>
          </cell>
          <cell r="B188" t="str">
            <v>공격 속도가 증가합니다</v>
          </cell>
          <cell r="C188" t="str">
            <v>In progress of translating…(188)</v>
          </cell>
        </row>
        <row r="189">
          <cell r="A189" t="str">
            <v>LevelPackUIDesc_AtkSpeedBetter</v>
          </cell>
          <cell r="B189" t="str">
            <v>공격 속도가 많이 증가합니다</v>
          </cell>
          <cell r="C189" t="str">
            <v>In progress of translating…(189)</v>
          </cell>
        </row>
        <row r="190">
          <cell r="A190" t="str">
            <v>LevelPackUIDesc_AtkSpeedBest</v>
          </cell>
          <cell r="B190" t="str">
            <v>공격 속도가 매우 많이 증가합니다</v>
          </cell>
          <cell r="C190" t="str">
            <v>In progress of translating…(190)</v>
          </cell>
        </row>
        <row r="191">
          <cell r="A191" t="str">
            <v>LevelPackUIDesc_Crit</v>
          </cell>
          <cell r="B191" t="str">
            <v>치명타 확률과 치명타 대미지가 증가합니다</v>
          </cell>
          <cell r="C191" t="str">
            <v>In progress of translating…(191)</v>
          </cell>
        </row>
        <row r="192">
          <cell r="A192" t="str">
            <v>LevelPackUIDesc_CritBetter</v>
          </cell>
          <cell r="B192" t="str">
            <v>치명타 확률과 치명타 대미지가 많이 증가합니다</v>
          </cell>
          <cell r="C192" t="str">
            <v>In progress of translating…(192)</v>
          </cell>
        </row>
        <row r="193">
          <cell r="A193" t="str">
            <v>LevelPackUIDesc_CritBest</v>
          </cell>
          <cell r="B193" t="str">
            <v>치명타 확률과 치명타 대미지가 매우 많이 증가합니다</v>
          </cell>
          <cell r="C193" t="str">
            <v>In progress of translating…(193)</v>
          </cell>
        </row>
        <row r="194">
          <cell r="A194" t="str">
            <v>LevelPackUIDesc_MaxHp</v>
          </cell>
          <cell r="B194" t="str">
            <v>최대 체력이 증가합니다</v>
          </cell>
          <cell r="C194" t="str">
            <v>In progress of translating…(194)</v>
          </cell>
        </row>
        <row r="195">
          <cell r="A195" t="str">
            <v>LevelPackUIDesc_MaxHpBetter</v>
          </cell>
          <cell r="B195" t="str">
            <v>최대 체력이 많이 증가합니다</v>
          </cell>
          <cell r="C195" t="str">
            <v>In progress of translating…(195)</v>
          </cell>
        </row>
        <row r="196">
          <cell r="A196" t="str">
            <v>LevelPackUIDesc_MaxHpBest</v>
          </cell>
          <cell r="B196" t="str">
            <v>최대 체력이 매우 많이 증가합니다</v>
          </cell>
          <cell r="C196" t="str">
            <v>In progress of translating…(196)</v>
          </cell>
        </row>
        <row r="197">
          <cell r="A197" t="str">
            <v>LevelPackUIDesc_ReduceDmgProjectile</v>
          </cell>
          <cell r="B197" t="str">
            <v>발사체의 대미지가 감소합니다</v>
          </cell>
          <cell r="C197" t="str">
            <v>In progress of translating…(197)</v>
          </cell>
        </row>
        <row r="198">
          <cell r="A198" t="str">
            <v>LevelPackUIDesc_ReduceDmgProjectileBetter</v>
          </cell>
          <cell r="B198" t="str">
            <v>발사체의 대미지가 더 많이 감소합니다</v>
          </cell>
          <cell r="C198" t="str">
            <v>In progress of translating…(198)</v>
          </cell>
        </row>
        <row r="199">
          <cell r="A199" t="str">
            <v>LevelPackUIDesc_ReduceDmgMelee</v>
          </cell>
          <cell r="B199" t="str">
            <v>근접공격의 대미지가 감소합니다</v>
          </cell>
          <cell r="C199" t="str">
            <v>In progress of translating…(199)</v>
          </cell>
        </row>
        <row r="200">
          <cell r="A200" t="str">
            <v>LevelPackUIDesc_ReduceDmgMeleeBetter</v>
          </cell>
          <cell r="B200" t="str">
            <v>근접공격의 대미지가 더 많이 감소합니다</v>
          </cell>
          <cell r="C200" t="str">
            <v>In progress of translating…(200)</v>
          </cell>
        </row>
        <row r="201">
          <cell r="A201" t="str">
            <v>LevelPackUIDesc_ReduceDmgClose</v>
          </cell>
          <cell r="B201" t="str">
            <v>몬스터와 충돌 시 대미지가 감소합니다</v>
          </cell>
          <cell r="C201" t="str">
            <v>In progress of translating…(201)</v>
          </cell>
        </row>
        <row r="202">
          <cell r="A202" t="str">
            <v>LevelPackUIDesc_ReduceDmgCloseBetter</v>
          </cell>
          <cell r="B202" t="str">
            <v>몬스터와 충돌 시 대미지가 더 많이 감소합니다</v>
          </cell>
          <cell r="C202" t="str">
            <v>In progress of translating…(202)</v>
          </cell>
        </row>
        <row r="203">
          <cell r="A203" t="str">
            <v>LevelPackUIDesc_ReduceDmgTrap</v>
          </cell>
          <cell r="B203" t="str">
            <v>트랩의 대미지가 감소합니다</v>
          </cell>
          <cell r="C203" t="str">
            <v>In progress of translating…(203)</v>
          </cell>
        </row>
        <row r="204">
          <cell r="A204" t="str">
            <v>LevelPackUIDesc_ReduceDmgTrapBetter</v>
          </cell>
          <cell r="B204" t="str">
            <v>트랩의 대미지가 더 많이 감소합니다</v>
          </cell>
          <cell r="C204" t="str">
            <v>In progress of translating…(204)</v>
          </cell>
        </row>
        <row r="205">
          <cell r="A205" t="str">
            <v>LevelPackUIDesc_ReduceContinuousDmg</v>
          </cell>
          <cell r="B205" t="str">
            <v>몬스터에게 피격 시 짧은 시간 동안 대미지가 감소합니다</v>
          </cell>
          <cell r="C205" t="str">
            <v>In progress of translating…(205)</v>
          </cell>
        </row>
        <row r="206">
          <cell r="A206" t="str">
            <v>LevelPackUIDesc_DefenseStrongDmg</v>
          </cell>
          <cell r="B206" t="str">
            <v>대미지가 최대 체력의 일정량을 넘지 않습니다</v>
          </cell>
          <cell r="C206" t="str">
            <v>In progress of translating…(206)</v>
          </cell>
        </row>
        <row r="207">
          <cell r="A207" t="str">
            <v>LevelPackUIDesc_ExtraGold</v>
          </cell>
          <cell r="B207" t="str">
            <v>골드 획득량이 증가합니다</v>
          </cell>
          <cell r="C207" t="str">
            <v>In progress of translating…(207)</v>
          </cell>
        </row>
        <row r="208">
          <cell r="A208" t="str">
            <v>LevelPackUIDesc_ExtraGoldBetter</v>
          </cell>
          <cell r="B208" t="str">
            <v>골드 획득량이 더 많이 증가합니다</v>
          </cell>
          <cell r="C208" t="str">
            <v>In progress of translating…(208)</v>
          </cell>
        </row>
        <row r="209">
          <cell r="A209" t="str">
            <v>LevelPackUIDesc_ItemChanceBoost</v>
          </cell>
          <cell r="B209" t="str">
            <v>아이템 획득 확률이 증가합니다</v>
          </cell>
          <cell r="C209" t="str">
            <v>In progress of translating…(209)</v>
          </cell>
        </row>
        <row r="210">
          <cell r="A210" t="str">
            <v>LevelPackUIDesc_ItemChanceBoostBetter</v>
          </cell>
          <cell r="B210" t="str">
            <v>아이템 획득 확률이 더 많이 증가합니다</v>
          </cell>
          <cell r="C210" t="str">
            <v>In progress of translating…(210)</v>
          </cell>
        </row>
        <row r="211">
          <cell r="A211" t="str">
            <v>LevelPackUIDesc_HealChanceBoost</v>
          </cell>
          <cell r="B211" t="str">
            <v>회복구슬 획득 확률이 증가합니다</v>
          </cell>
          <cell r="C211" t="str">
            <v>In progress of translating…(211)</v>
          </cell>
        </row>
        <row r="212">
          <cell r="A212" t="str">
            <v>LevelPackUIDesc_HealChanceBoostBetter</v>
          </cell>
          <cell r="B212" t="str">
            <v>회복구슬 획득 확률이 더 많이 증가합니다</v>
          </cell>
          <cell r="C212" t="str">
            <v>In progress of translating…(212)</v>
          </cell>
        </row>
        <row r="213">
          <cell r="A213" t="str">
            <v>LevelPackUIDesc_MonsterThrough</v>
          </cell>
          <cell r="B213" t="str">
            <v>평타 공격이 몬스터를 관통합니다</v>
          </cell>
          <cell r="C213" t="str">
            <v>In progress of translating…(213)</v>
          </cell>
        </row>
        <row r="214">
          <cell r="A214" t="str">
            <v>LevelPackUIDesc_Ricochet</v>
          </cell>
          <cell r="B214" t="str">
            <v>평타 공격이 몬스터 명중 후 다른 몬스터로 향해갑니다</v>
          </cell>
          <cell r="C214" t="str">
            <v>In progress of translating…(214)</v>
          </cell>
        </row>
        <row r="215">
          <cell r="A215" t="str">
            <v>LevelPackUIDesc_BounceWallQuad</v>
          </cell>
          <cell r="B215" t="str">
            <v>평타 공격이 벽에 튕겨 날아갑니다</v>
          </cell>
          <cell r="C215" t="str">
            <v>In progress of translating…(215)</v>
          </cell>
        </row>
        <row r="216">
          <cell r="A216" t="str">
            <v>LevelPackUIDesc_Parallel</v>
          </cell>
          <cell r="B216" t="str">
            <v>평타 공격이 전방으로 더 발사됩니다</v>
          </cell>
          <cell r="C216" t="str">
            <v>In progress of translating…(216)</v>
          </cell>
        </row>
        <row r="217">
          <cell r="A217" t="str">
            <v>LevelPackUIDesc_DiagonalNwayGenerator</v>
          </cell>
          <cell r="B217" t="str">
            <v>평타 공격이 대각으로 더 발사됩니다</v>
          </cell>
          <cell r="C217" t="str">
            <v>In progress of translating…(217)</v>
          </cell>
        </row>
        <row r="218">
          <cell r="A218" t="str">
            <v>LevelPackUIDesc_LeftRightNwayGenerator</v>
          </cell>
          <cell r="B218" t="str">
            <v>평타 공격이 좌우로 더 발사됩니다</v>
          </cell>
          <cell r="C218" t="str">
            <v>In progress of translating…(218)</v>
          </cell>
        </row>
        <row r="219">
          <cell r="A219" t="str">
            <v>LevelPackUIDesc_BackNwayGenerator</v>
          </cell>
          <cell r="B219" t="str">
            <v>평타 공격이 후방으로 더 발사됩니다</v>
          </cell>
          <cell r="C219" t="str">
            <v>In progress of translating…(219)</v>
          </cell>
        </row>
        <row r="220">
          <cell r="A220" t="str">
            <v>LevelPackUIDesc_Repeat</v>
          </cell>
          <cell r="B220" t="str">
            <v>평타 공격이 한 번 더 반복됩니다</v>
          </cell>
          <cell r="C220" t="str">
            <v>In progress of translating…(220)</v>
          </cell>
        </row>
        <row r="221">
          <cell r="A221" t="str">
            <v>LevelPackUIDesc_HealOnKill</v>
          </cell>
          <cell r="B221" t="str">
            <v>몬스터를 죽일 때 회복합니다</v>
          </cell>
          <cell r="C221" t="str">
            <v>In progress of translating…(221)</v>
          </cell>
        </row>
        <row r="222">
          <cell r="A222" t="str">
            <v>LevelPackUIDesc_HealOnKillBetter</v>
          </cell>
          <cell r="B222" t="str">
            <v>몬스터를 죽일 때 더 많이 회복합니다</v>
          </cell>
          <cell r="C222" t="str">
            <v>In progress of translating…(222)</v>
          </cell>
        </row>
        <row r="223">
          <cell r="A223" t="str">
            <v>LevelPackUIDesc_AtkSpeedUpOnEncounter</v>
          </cell>
          <cell r="B223" t="str">
            <v>몬스터 조우 시 공격 속도가 증가합니다</v>
          </cell>
          <cell r="C223" t="str">
            <v>In progress of translating…(223)</v>
          </cell>
        </row>
        <row r="224">
          <cell r="A224" t="str">
            <v>LevelPackUIDesc_AtkSpeedUpOnEncounterBetter</v>
          </cell>
          <cell r="B224" t="str">
            <v>몬스터 조우 시 공격 속도가 더 많이 증가합니다</v>
          </cell>
          <cell r="C224" t="str">
            <v>In progress of translating…(224)</v>
          </cell>
        </row>
        <row r="225">
          <cell r="A225" t="str">
            <v>LevelPackUIDesc_VampireOnAttack</v>
          </cell>
          <cell r="B225" t="str">
            <v>몬스터 공격 시 대미지의 일부를 흡수합니다</v>
          </cell>
          <cell r="C225" t="str">
            <v>In progress of translating…(225)</v>
          </cell>
        </row>
        <row r="226">
          <cell r="A226" t="str">
            <v>LevelPackUIDesc_VampireOnAttackBetter</v>
          </cell>
          <cell r="B226" t="str">
            <v>몬스터 공격 시 대미지의 일부를 더 많이 흡수합니다</v>
          </cell>
          <cell r="C226" t="str">
            <v>In progress of translating…(226)</v>
          </cell>
        </row>
        <row r="227">
          <cell r="A227" t="str">
            <v>LevelPackUIDesc_RecoverOnAttacked</v>
          </cell>
          <cell r="B227" t="str">
            <v>HP를 잃을 때 대미지의 일부를 서서히 회복합니다</v>
          </cell>
          <cell r="C227" t="str">
            <v>In progress of translating…(227)</v>
          </cell>
        </row>
        <row r="228">
          <cell r="A228" t="str">
            <v>LevelPackUIDesc_ReflectOnAttacked</v>
          </cell>
          <cell r="B228" t="str">
            <v>몬스터에게 피격 시 대미지의 일부를 반사합니다</v>
          </cell>
          <cell r="C228" t="str">
            <v>In progress of translating…(228)</v>
          </cell>
        </row>
        <row r="229">
          <cell r="A229" t="str">
            <v>LevelPackUIDesc_ReflectOnAttackedBetter</v>
          </cell>
          <cell r="B229" t="str">
            <v>몬스터에게 피격 시 대미지의 일부를 더 많이 반사합니다</v>
          </cell>
          <cell r="C229" t="str">
            <v>In progress of translating…(229)</v>
          </cell>
        </row>
        <row r="230">
          <cell r="A230" t="str">
            <v>LevelPackUIDesc_AtkUpOnLowerHp</v>
          </cell>
          <cell r="B230" t="str">
            <v>HP가 낮을수록 공격력이 증가합니다</v>
          </cell>
          <cell r="C230" t="str">
            <v>In progress of translating…(230)</v>
          </cell>
        </row>
        <row r="231">
          <cell r="A231" t="str">
            <v>LevelPackUIDesc_AtkUpOnLowerHpBetter</v>
          </cell>
          <cell r="B231" t="str">
            <v>HP가 낮을수록 공격력이 더 많이 증가합니다</v>
          </cell>
          <cell r="C231" t="str">
            <v>In progress of translating…(231)</v>
          </cell>
        </row>
        <row r="232">
          <cell r="A232" t="str">
            <v>LevelPackUIDesc_CritDmgUpOnLowerHp</v>
          </cell>
          <cell r="B232" t="str">
            <v>상대의 HP가 낮을수록 치명타 대미지가 증가합니다</v>
          </cell>
          <cell r="C232" t="str">
            <v>In progress of translating…(232)</v>
          </cell>
        </row>
        <row r="233">
          <cell r="A233" t="str">
            <v>LevelPackUIDesc_CritDmgUpOnLowerHpBetter</v>
          </cell>
          <cell r="B233" t="str">
            <v>상대의 HP가 낮을수록 치명타 대미지가 더 많이 증가합니다</v>
          </cell>
          <cell r="C233" t="str">
            <v>In progress of translating…(233)</v>
          </cell>
        </row>
        <row r="234">
          <cell r="A234" t="str">
            <v>LevelPackUIDesc_InstantKill</v>
          </cell>
          <cell r="B234" t="str">
            <v>몬스터를 확률로 한 방에 죽입니다</v>
          </cell>
          <cell r="C234" t="str">
            <v>In progress of translating…(234)</v>
          </cell>
        </row>
        <row r="235">
          <cell r="A235" t="str">
            <v>LevelPackUIDesc_InstantKillBetter</v>
          </cell>
          <cell r="B235" t="str">
            <v>몬스터를 더 높은 확률로 한 방에 죽입니다</v>
          </cell>
          <cell r="C235" t="str">
            <v>In progress of translating…(235)</v>
          </cell>
        </row>
        <row r="236">
          <cell r="A236" t="str">
            <v>LevelPackUIDesc_ImmortalWill</v>
          </cell>
          <cell r="B236" t="str">
            <v>HP가 0 이 될 때 확률로 살아납니다</v>
          </cell>
          <cell r="C236" t="str">
            <v>In progress of translating…(236)</v>
          </cell>
        </row>
        <row r="237">
          <cell r="A237" t="str">
            <v>LevelPackUIDesc_ImmortalWillBetter</v>
          </cell>
          <cell r="B237" t="str">
            <v>HP가 0 이 될 때 더 높은 확률로 살아납니다</v>
          </cell>
          <cell r="C237" t="str">
            <v>In progress of translating…(237)</v>
          </cell>
        </row>
        <row r="238">
          <cell r="A238" t="str">
            <v>LevelPackUIDesc_HealAreaOnEncounter</v>
          </cell>
          <cell r="B238" t="str">
            <v>몬스터 조우 시 회복지대가 생성됩니다</v>
          </cell>
          <cell r="C238" t="str">
            <v>In progress of translating…(238)</v>
          </cell>
        </row>
        <row r="239">
          <cell r="A239" t="str">
            <v>LevelPackUIDesc_MoveSpeedUpOnAttacked</v>
          </cell>
          <cell r="B239" t="str">
            <v>HP를 잃을 때 이동 속도가 증가합니다</v>
          </cell>
          <cell r="C239" t="str">
            <v>In progress of translating…(239)</v>
          </cell>
        </row>
        <row r="240">
          <cell r="A240" t="str">
            <v>LevelPackUIDesc_MoveSpeedUpOnKill</v>
          </cell>
          <cell r="B240" t="str">
            <v>몬스터를 죽일 때 이동 속도가 증가합니다</v>
          </cell>
          <cell r="C240" t="str">
            <v>In progress of translating…(240)</v>
          </cell>
        </row>
        <row r="241">
          <cell r="A241" t="str">
            <v>LevelPackUIDesc_MineOnMove</v>
          </cell>
          <cell r="B241" t="str">
            <v>이동 시 공격구체를 설치합니다</v>
          </cell>
          <cell r="C241" t="str">
            <v>In progress of translating…(241)</v>
          </cell>
        </row>
        <row r="242">
          <cell r="A242" t="str">
            <v>LevelPackUIDesc_SlowHitObject</v>
          </cell>
          <cell r="B242" t="str">
            <v>몬스터의 발사체 속도가 줄어듭니다</v>
          </cell>
          <cell r="C242" t="str">
            <v>In progress of translating…(242)</v>
          </cell>
        </row>
        <row r="243">
          <cell r="A243" t="str">
            <v>LevelPackUIDesc_SlowHitObjectBetter</v>
          </cell>
          <cell r="B243" t="str">
            <v>몬스터의 발사체 속도가 더 많이 줄어듭니다</v>
          </cell>
          <cell r="C243" t="str">
            <v>In progress of translating…(243)</v>
          </cell>
        </row>
        <row r="244">
          <cell r="A244" t="str">
            <v>LevelPackUIDesc_Paralyze</v>
          </cell>
          <cell r="B244" t="str">
            <v>공격에 마비 효과를 부여합니다</v>
          </cell>
          <cell r="C244" t="str">
            <v>In progress of translating…(244)</v>
          </cell>
        </row>
        <row r="245">
          <cell r="A245" t="str">
            <v>LevelPackUIDesc_Hold</v>
          </cell>
          <cell r="B245" t="str">
            <v>공격에 이동 불가 효과를 부여합니다</v>
          </cell>
          <cell r="C245" t="str">
            <v>In progress of translating…(245)</v>
          </cell>
        </row>
        <row r="246">
          <cell r="A246" t="str">
            <v>LevelPackUIDesc_Transport</v>
          </cell>
          <cell r="B246" t="str">
            <v>공격에 몬스터 전이 효과를 부여합니다</v>
          </cell>
          <cell r="C246" t="str">
            <v>In progress of translating…(246)</v>
          </cell>
        </row>
        <row r="247">
          <cell r="A247" t="str">
            <v>LevelPackUIDesc_SummonShield</v>
          </cell>
          <cell r="B247" t="str">
            <v>주기적으로 발사체를 막는 쉴드를 소환합니다</v>
          </cell>
          <cell r="C247" t="str">
            <v>In progress of translating…(247)</v>
          </cell>
        </row>
        <row r="248">
          <cell r="A248" t="str">
            <v>LevelPackUIDesc_HealSpOnAttack</v>
          </cell>
          <cell r="B248" t="str">
            <v>몬스터 공격 시 확률로 궁극기 게이지를 획득합니다</v>
          </cell>
          <cell r="C248" t="str">
            <v>In progress of translating…(248)</v>
          </cell>
        </row>
        <row r="249">
          <cell r="A249" t="str">
            <v>LevelPackUIDesc_HealSpOnAttackBetter</v>
          </cell>
          <cell r="B249" t="str">
            <v>몬스터 공격 시 더 높은 확률로 궁극기 게이지를 획득합니다</v>
          </cell>
          <cell r="C249" t="str">
            <v>In progress of translating…(249)</v>
          </cell>
        </row>
        <row r="250">
          <cell r="A250" t="str">
            <v>LevelPackUIDesc_PaybackSp</v>
          </cell>
          <cell r="B250" t="str">
            <v>궁극기 사용 시 일부 궁극기 게이지를 돌려받습니다</v>
          </cell>
          <cell r="C250" t="str">
            <v>In progress of translating…(250)</v>
          </cell>
        </row>
        <row r="251">
          <cell r="A251" t="str">
            <v>Chapter1Name</v>
          </cell>
          <cell r="B251" t="str">
            <v>드넓은 평야</v>
          </cell>
          <cell r="C251" t="str">
            <v>In progress of translating…(251)</v>
          </cell>
        </row>
        <row r="252">
          <cell r="A252" t="str">
            <v>Chapter2Name</v>
          </cell>
          <cell r="B252" t="str">
            <v>드넓은 평야2</v>
          </cell>
          <cell r="C252" t="str">
            <v>In progress of translating…(252)</v>
          </cell>
        </row>
        <row r="253">
          <cell r="A253" t="str">
            <v>Chapter3Name</v>
          </cell>
          <cell r="B253" t="str">
            <v>드넓은 평야3</v>
          </cell>
          <cell r="C253" t="str">
            <v>In progress of translating…(253)</v>
          </cell>
        </row>
        <row r="254">
          <cell r="A254" t="str">
            <v>Chapter4Name</v>
          </cell>
          <cell r="B254" t="str">
            <v>드넓은 평야4</v>
          </cell>
          <cell r="C254" t="str">
            <v>In progress of translating…(254)</v>
          </cell>
        </row>
        <row r="255">
          <cell r="A255" t="str">
            <v>Chapter5Name</v>
          </cell>
          <cell r="B255" t="str">
            <v>드넓은 평야5</v>
          </cell>
          <cell r="C255" t="str">
            <v>In progress of translating…(255)</v>
          </cell>
        </row>
        <row r="256">
          <cell r="A256" t="str">
            <v>Chapter6Name</v>
          </cell>
          <cell r="B256" t="str">
            <v>드넓은 평야6</v>
          </cell>
          <cell r="C256" t="str">
            <v>In progress of translating…(256)</v>
          </cell>
        </row>
        <row r="257">
          <cell r="A257" t="str">
            <v>Chapter7Name</v>
          </cell>
          <cell r="B257" t="str">
            <v>드넓은 평야7</v>
          </cell>
          <cell r="C257" t="str">
            <v>In progress of translating…(257)</v>
          </cell>
        </row>
        <row r="258">
          <cell r="A258" t="str">
            <v>Chapter8Name</v>
          </cell>
          <cell r="B258" t="str">
            <v>드넓은 평야8</v>
          </cell>
          <cell r="C258" t="str">
            <v>In progress of translating…(258)</v>
          </cell>
        </row>
        <row r="259">
          <cell r="A259" t="str">
            <v>Chapter9Name</v>
          </cell>
          <cell r="B259" t="str">
            <v>드넓은 평야9</v>
          </cell>
          <cell r="C259" t="str">
            <v>In progress of translating…(259)</v>
          </cell>
        </row>
        <row r="260">
          <cell r="A260" t="str">
            <v>Chapter10Name</v>
          </cell>
          <cell r="B260" t="str">
            <v>드넓은 평야10</v>
          </cell>
          <cell r="C260" t="str">
            <v>In progress of translating…(260)</v>
          </cell>
        </row>
        <row r="261">
          <cell r="A261" t="str">
            <v>Chapter11Name</v>
          </cell>
          <cell r="B261" t="str">
            <v>드넓은 평야11</v>
          </cell>
          <cell r="C261" t="str">
            <v>In progress of translating…(261)</v>
          </cell>
        </row>
        <row r="262">
          <cell r="A262" t="str">
            <v>Chapter12Name</v>
          </cell>
          <cell r="B262" t="str">
            <v>드넓은 평야12</v>
          </cell>
          <cell r="C262" t="str">
            <v>In progress of translating…(262)</v>
          </cell>
        </row>
        <row r="263">
          <cell r="A263" t="str">
            <v>Chapter13Name</v>
          </cell>
          <cell r="B263" t="str">
            <v>드넓은 평야13</v>
          </cell>
          <cell r="C263" t="str">
            <v>In progress of translating…(263)</v>
          </cell>
        </row>
        <row r="264">
          <cell r="A264" t="str">
            <v>Chapter14Name</v>
          </cell>
          <cell r="B264" t="str">
            <v>드넓은 평야14</v>
          </cell>
          <cell r="C264" t="str">
            <v>In progress of translating…(264)</v>
          </cell>
        </row>
        <row r="265">
          <cell r="A265" t="str">
            <v>Chapter15Name</v>
          </cell>
          <cell r="B265" t="str">
            <v>드넓은 평야15</v>
          </cell>
          <cell r="C265" t="str">
            <v>In progress of translating…(265)</v>
          </cell>
        </row>
        <row r="266">
          <cell r="A266" t="str">
            <v>Chapter16Name</v>
          </cell>
          <cell r="B266" t="str">
            <v>드넓은 평야16</v>
          </cell>
          <cell r="C266" t="str">
            <v>In progress of translating…(266)</v>
          </cell>
        </row>
        <row r="267">
          <cell r="A267" t="str">
            <v>Chapter17Name</v>
          </cell>
          <cell r="B267" t="str">
            <v>드넓은 평야17</v>
          </cell>
          <cell r="C267" t="str">
            <v>In progress of translating…(267)</v>
          </cell>
        </row>
        <row r="268">
          <cell r="A268" t="str">
            <v>Chapter18Name</v>
          </cell>
          <cell r="B268" t="str">
            <v>드넓은 평야18</v>
          </cell>
          <cell r="C268" t="str">
            <v>In progress of translating…(268)</v>
          </cell>
        </row>
        <row r="269">
          <cell r="A269" t="str">
            <v>Chapter19Name</v>
          </cell>
          <cell r="B269" t="str">
            <v>드넓은 평야19</v>
          </cell>
          <cell r="C269" t="str">
            <v>In progress of translating…(269)</v>
          </cell>
        </row>
        <row r="270">
          <cell r="A270" t="str">
            <v>Chapter20Name</v>
          </cell>
          <cell r="B270" t="str">
            <v>드넓은 평야20</v>
          </cell>
          <cell r="C270" t="str">
            <v>In progress of translating…(270)</v>
          </cell>
        </row>
        <row r="271">
          <cell r="A271" t="str">
            <v>Chapter21Name</v>
          </cell>
          <cell r="B271" t="str">
            <v>드넓은 평야21</v>
          </cell>
          <cell r="C271" t="str">
            <v>In progress of translating…(271)</v>
          </cell>
        </row>
        <row r="272">
          <cell r="A272" t="str">
            <v>Chapter22Name</v>
          </cell>
          <cell r="B272" t="str">
            <v>드넓은 평야22</v>
          </cell>
          <cell r="C272" t="str">
            <v>In progress of translating…(272)</v>
          </cell>
        </row>
        <row r="273">
          <cell r="A273" t="str">
            <v>Chapter23Name</v>
          </cell>
          <cell r="B273" t="str">
            <v>드넓은 평야23</v>
          </cell>
          <cell r="C273" t="str">
            <v>In progress of translating…(273)</v>
          </cell>
        </row>
        <row r="274">
          <cell r="A274" t="str">
            <v>Chapter24Name</v>
          </cell>
          <cell r="B274" t="str">
            <v>드넓은 평야24</v>
          </cell>
          <cell r="C274" t="str">
            <v>In progress of translating…(274)</v>
          </cell>
        </row>
        <row r="275">
          <cell r="A275" t="str">
            <v>Chapter25Name</v>
          </cell>
          <cell r="B275" t="str">
            <v>드넓은 평야25</v>
          </cell>
          <cell r="C275" t="str">
            <v>In progress of translating…(275)</v>
          </cell>
        </row>
        <row r="276">
          <cell r="A276" t="str">
            <v>Chapter26Name</v>
          </cell>
          <cell r="B276" t="str">
            <v>드넓은 평야26</v>
          </cell>
          <cell r="C276" t="str">
            <v>In progress of translating…(276)</v>
          </cell>
        </row>
        <row r="277">
          <cell r="A277" t="str">
            <v>Chapter27Name</v>
          </cell>
          <cell r="B277" t="str">
            <v>드넓은 평야27</v>
          </cell>
          <cell r="C277" t="str">
            <v>In progress of translating…(277)</v>
          </cell>
        </row>
        <row r="278">
          <cell r="A278" t="str">
            <v>Chapter28Name</v>
          </cell>
          <cell r="B278" t="str">
            <v>드넓은 평야28</v>
          </cell>
          <cell r="C278" t="str">
            <v>In progress of translating…(278)</v>
          </cell>
        </row>
        <row r="279">
          <cell r="A279" t="str">
            <v>Chapter29Name</v>
          </cell>
          <cell r="B279" t="str">
            <v>드넓은 평야29</v>
          </cell>
          <cell r="C279" t="str">
            <v>In progress of translating…(279)</v>
          </cell>
        </row>
        <row r="280">
          <cell r="A280" t="str">
            <v>Chapter1Desc</v>
          </cell>
          <cell r="B280" t="str">
            <v>하얀 눈보라는 휘날리는 설원입니다. 래빗 무리가 몰려오고 있으니 조심하세요!</v>
          </cell>
          <cell r="C280" t="str">
            <v>In progress of translating…(280)</v>
          </cell>
        </row>
        <row r="281">
          <cell r="A281" t="str">
            <v>Chapter2Desc</v>
          </cell>
          <cell r="B281" t="str">
            <v>챕터2 디스크립션 {0} 등을 이용해서 저지하세요.</v>
          </cell>
          <cell r="C281" t="str">
            <v>In progress of translating…(281)</v>
          </cell>
        </row>
        <row r="282">
          <cell r="A282" t="str">
            <v>Chapter3Desc</v>
          </cell>
          <cell r="B282" t="str">
            <v>챕터3 디스크립션 {0} 등을 이용해서 저지하세요.</v>
          </cell>
          <cell r="C282" t="str">
            <v>In progress of translating…(282)</v>
          </cell>
        </row>
        <row r="283">
          <cell r="A283" t="str">
            <v>Chapter4Desc</v>
          </cell>
          <cell r="B283" t="str">
            <v>챕터4 디스크립션 {0} 등을 이용해서 저지하세요.</v>
          </cell>
          <cell r="C283" t="str">
            <v>In progress of translating…(283)</v>
          </cell>
        </row>
        <row r="284">
          <cell r="A284" t="str">
            <v>Chapter5Desc</v>
          </cell>
          <cell r="B284" t="str">
            <v>챕터5 디스크립션 {0} 등을 이용해서 저지하세요.</v>
          </cell>
          <cell r="C284" t="str">
            <v>In progress of translating…(284)</v>
          </cell>
        </row>
        <row r="285">
          <cell r="A285" t="str">
            <v>Chapter6Desc</v>
          </cell>
          <cell r="B285" t="str">
            <v>챕터6 디스크립션 {0} 등을 이용해서 저지하세요.</v>
          </cell>
          <cell r="C285" t="str">
            <v>In progress of translating…(285)</v>
          </cell>
        </row>
        <row r="286">
          <cell r="A286" t="str">
            <v>Chapter7Desc</v>
          </cell>
          <cell r="B286" t="str">
            <v>6개의 관문을 통과해야 합니다 래빗 무리가 몰려오고 있으니 {0} 등을 이용해서 저지하세요.</v>
          </cell>
          <cell r="C286" t="str">
            <v>In progress of translating…(286)</v>
          </cell>
        </row>
        <row r="287">
          <cell r="A287" t="str">
            <v>Chapter8Desc</v>
          </cell>
          <cell r="B287" t="str">
            <v>챕터8 디스크립션 {0} 등을 이용해서 저지하세요.</v>
          </cell>
          <cell r="C287" t="str">
            <v>In progress of translating…(287)</v>
          </cell>
        </row>
        <row r="288">
          <cell r="A288" t="str">
            <v>Chapter9Desc</v>
          </cell>
          <cell r="B288" t="str">
            <v>챕터9 디스크립션 {0} 등을 이용해서 저지하세요.</v>
          </cell>
          <cell r="C288" t="str">
            <v>In progress of translating…(288)</v>
          </cell>
        </row>
        <row r="289">
          <cell r="A289" t="str">
            <v>Chapter10Desc</v>
          </cell>
          <cell r="B289" t="str">
            <v>챕터10 디스크립션 {0} 등을 이용해서 저지하세요.</v>
          </cell>
          <cell r="C289" t="str">
            <v>In progress of translating…(289)</v>
          </cell>
        </row>
        <row r="290">
          <cell r="A290" t="str">
            <v>Chapter11Desc</v>
          </cell>
          <cell r="B290" t="str">
            <v>챕터11 디스크립션 {0} 등을 이용해서 저지하세요.</v>
          </cell>
          <cell r="C290" t="str">
            <v>In progress of translating…(290)</v>
          </cell>
        </row>
        <row r="291">
          <cell r="A291" t="str">
            <v>Chapter12Desc</v>
          </cell>
          <cell r="B291" t="str">
            <v>챕터12 디스크립션 {0} 등을 이용해서 저지하세요.</v>
          </cell>
          <cell r="C291" t="str">
            <v>In progress of translating…(291)</v>
          </cell>
        </row>
        <row r="292">
          <cell r="A292" t="str">
            <v>Chapter13Desc</v>
          </cell>
          <cell r="B292" t="str">
            <v>챕터13 디스크립션 {0} 등을 이용해서 저지하세요.</v>
          </cell>
          <cell r="C292" t="str">
            <v>In progress of translating…(292)</v>
          </cell>
        </row>
        <row r="293">
          <cell r="A293" t="str">
            <v>Chapter14Desc</v>
          </cell>
          <cell r="B293" t="str">
            <v>챕터14 디스크립션 {0} 등을 이용해서 저지하세요.</v>
          </cell>
          <cell r="C293" t="str">
            <v>In progress of translating…(293)</v>
          </cell>
        </row>
        <row r="294">
          <cell r="A294" t="str">
            <v>Chapter15Desc</v>
          </cell>
          <cell r="B294" t="str">
            <v>챕터15 디스크립션 {0} 등을 이용해서 저지하세요.</v>
          </cell>
          <cell r="C294" t="str">
            <v>In progress of translating…(294)</v>
          </cell>
        </row>
        <row r="295">
          <cell r="A295" t="str">
            <v>Chapter16Desc</v>
          </cell>
          <cell r="B295" t="str">
            <v>챕터16 디스크립션 {0} 등을 이용해서 저지하세요.</v>
          </cell>
          <cell r="C295" t="str">
            <v>In progress of translating…(295)</v>
          </cell>
        </row>
        <row r="296">
          <cell r="A296" t="str">
            <v>Chapter17Desc</v>
          </cell>
          <cell r="B296" t="str">
            <v>챕터17 디스크립션 {0} 등을 이용해서 저지하세요.</v>
          </cell>
          <cell r="C296" t="str">
            <v>In progress of translating…(296)</v>
          </cell>
        </row>
        <row r="297">
          <cell r="A297" t="str">
            <v>Chapter18Desc</v>
          </cell>
          <cell r="B297" t="str">
            <v>챕터18 디스크립션 {0} 등을 이용해서 저지하세요.</v>
          </cell>
          <cell r="C297" t="str">
            <v>In progress of translating…(297)</v>
          </cell>
        </row>
        <row r="298">
          <cell r="A298" t="str">
            <v>Chapter19Desc</v>
          </cell>
          <cell r="B298" t="str">
            <v>챕터19 디스크립션 {0} 등을 이용해서 저지하세요.</v>
          </cell>
          <cell r="C298" t="str">
            <v>In progress of translating…(298)</v>
          </cell>
        </row>
        <row r="299">
          <cell r="A299" t="str">
            <v>Chapter20Desc</v>
          </cell>
          <cell r="B299" t="str">
            <v>챕터20 디스크립션 {0} 등을 이용해서 저지하세요.</v>
          </cell>
          <cell r="C299" t="str">
            <v>In progress of translating…(299)</v>
          </cell>
        </row>
        <row r="300">
          <cell r="A300" t="str">
            <v>Chapter21Desc</v>
          </cell>
          <cell r="B300" t="str">
            <v>챕터21 디스크립션 {0} 등을 이용해서 저지하세요.</v>
          </cell>
          <cell r="C300" t="str">
            <v>In progress of translating…(300)</v>
          </cell>
        </row>
        <row r="301">
          <cell r="A301" t="str">
            <v>Chapter22Desc</v>
          </cell>
          <cell r="B301" t="str">
            <v>챕터22 디스크립션 {0} 등을 이용해서 저지하세요.</v>
          </cell>
          <cell r="C301" t="str">
            <v>In progress of translating…(301)</v>
          </cell>
        </row>
        <row r="302">
          <cell r="A302" t="str">
            <v>Chapter23Desc</v>
          </cell>
          <cell r="B302" t="str">
            <v>챕터23 디스크립션 {0} 등을 이용해서 저지하세요.</v>
          </cell>
          <cell r="C302" t="str">
            <v>In progress of translating…(302)</v>
          </cell>
        </row>
        <row r="303">
          <cell r="A303" t="str">
            <v>Chapter24Desc</v>
          </cell>
          <cell r="B303" t="str">
            <v>챕터24 디스크립션 {0} 등을 이용해서 저지하세요.</v>
          </cell>
          <cell r="C303" t="str">
            <v>In progress of translating…(303)</v>
          </cell>
        </row>
        <row r="304">
          <cell r="A304" t="str">
            <v>Chapter25Desc</v>
          </cell>
          <cell r="B304" t="str">
            <v>챕터25 디스크립션 {0} 등을 이용해서 저지하세요.</v>
          </cell>
          <cell r="C304" t="str">
            <v>In progress of translating…(304)</v>
          </cell>
        </row>
        <row r="305">
          <cell r="A305" t="str">
            <v>Chapter26Desc</v>
          </cell>
          <cell r="B305" t="str">
            <v>챕터26 디스크립션 {0} 등을 이용해서 저지하세요.</v>
          </cell>
          <cell r="C305" t="str">
            <v>In progress of translating…(305)</v>
          </cell>
        </row>
        <row r="306">
          <cell r="A306" t="str">
            <v>Chapter27Desc</v>
          </cell>
          <cell r="B306" t="str">
            <v>챕터27 디스크립션 {0} 등을 이용해서 저지하세요.</v>
          </cell>
          <cell r="C306" t="str">
            <v>In progress of translating…(306)</v>
          </cell>
        </row>
        <row r="307">
          <cell r="A307" t="str">
            <v>Chapter28Desc</v>
          </cell>
          <cell r="B307" t="str">
            <v>챕터28 디스크립션 {0} 등을 이용해서 저지하세요.</v>
          </cell>
          <cell r="C307" t="str">
            <v>In progress of translating…(307)</v>
          </cell>
        </row>
        <row r="308">
          <cell r="A308" t="str">
            <v>Chapter29Desc</v>
          </cell>
          <cell r="B308" t="str">
            <v>챕터29 디스크립션 {0} 등을 이용해서 저지하세요.</v>
          </cell>
          <cell r="C308" t="str">
            <v>In progress of translating…(308)</v>
          </cell>
        </row>
        <row r="309">
          <cell r="A309" t="str">
            <v>CharName_Ganfaul</v>
          </cell>
          <cell r="B309" t="str">
            <v>간파울</v>
          </cell>
          <cell r="C309" t="str">
            <v>Ganfaul</v>
          </cell>
        </row>
        <row r="310">
          <cell r="A310" t="str">
            <v>CharDesc_Ganfaul</v>
          </cell>
          <cell r="B310"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10" t="str">
            <v>In progress of translating…(310)</v>
          </cell>
        </row>
        <row r="311">
          <cell r="A311" t="str">
            <v>CharName_KeepSeries</v>
          </cell>
          <cell r="B311" t="str">
            <v>킵시리즈</v>
          </cell>
          <cell r="C311" t="str">
            <v>KeepSeries</v>
          </cell>
        </row>
        <row r="312">
          <cell r="A312" t="str">
            <v>CharDesc_KeepSeries</v>
          </cell>
          <cell r="B312"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12" t="str">
            <v>In progress of translating…(312)</v>
          </cell>
        </row>
        <row r="313">
          <cell r="A313" t="str">
            <v>CharName_BigBatSuccubus</v>
          </cell>
          <cell r="B313" t="str">
            <v>빅뱃서큐버스</v>
          </cell>
          <cell r="C313" t="str">
            <v>Succubus</v>
          </cell>
        </row>
        <row r="314">
          <cell r="A314" t="str">
            <v>CharDesc_BigBatSuccubus</v>
          </cell>
          <cell r="B314" t="str">
            <v>빅뱃서큐버스의 설명 우다다다_x000D_
_x000D_
연타 공격을 사용한다</v>
          </cell>
          <cell r="C314" t="str">
            <v>In progress of translating…(314)</v>
          </cell>
        </row>
        <row r="315">
          <cell r="A315" t="str">
            <v>CharName_Bei</v>
          </cell>
          <cell r="B315" t="str">
            <v>베이</v>
          </cell>
          <cell r="C315" t="str">
            <v>Bei</v>
          </cell>
        </row>
        <row r="316">
          <cell r="A316" t="str">
            <v>CharDesc_Bei</v>
          </cell>
          <cell r="B316" t="str">
            <v>베이의 설명 우다다다_x000D_
_x000D_
장판 공격을 사용한다</v>
          </cell>
          <cell r="C316" t="str">
            <v>In progress of translating…(316)</v>
          </cell>
        </row>
        <row r="317">
          <cell r="A317" t="str">
            <v>CharName_JellyFishGirl</v>
          </cell>
          <cell r="B317" t="str">
            <v>젤리피쉬걸</v>
          </cell>
          <cell r="C317" t="str">
            <v>JellyFIshGirl</v>
          </cell>
        </row>
        <row r="318">
          <cell r="A318" t="str">
            <v>CharDesc_JellyFishGirl</v>
          </cell>
          <cell r="B318" t="str">
            <v>젤리피쉬걸의 설명 우다다다_x000D_
_x000D_
곡사로 공격한다</v>
          </cell>
          <cell r="C318" t="str">
            <v>In progress of translating…(318)</v>
          </cell>
        </row>
        <row r="319">
          <cell r="A319" t="str">
            <v>CharName_EarthMage</v>
          </cell>
          <cell r="B319" t="str">
            <v>어스메이지</v>
          </cell>
          <cell r="C319" t="str">
            <v>EarthMage</v>
          </cell>
        </row>
        <row r="320">
          <cell r="A320" t="str">
            <v>CharDesc_EarthMage</v>
          </cell>
          <cell r="B320" t="str">
            <v>어스메이지의 설명 우다다다_x000D_
_x000D_
적의 미스를 무마시키는 백발백중 캐릭터</v>
          </cell>
          <cell r="C320" t="str">
            <v>In progress of translating…(320)</v>
          </cell>
        </row>
        <row r="321">
          <cell r="A321" t="str">
            <v>CharName_DynaMob</v>
          </cell>
          <cell r="B321" t="str">
            <v>다이나몹</v>
          </cell>
          <cell r="C321" t="str">
            <v>DynaMob</v>
          </cell>
        </row>
        <row r="322">
          <cell r="A322" t="str">
            <v>CharDesc_DynaMob</v>
          </cell>
          <cell r="B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22" t="str">
            <v>In progress of translating…(322)</v>
          </cell>
        </row>
        <row r="323">
          <cell r="A323" t="str">
            <v>CharName_SciFiWarrior</v>
          </cell>
          <cell r="B323" t="str">
            <v>SF워리어</v>
          </cell>
          <cell r="C323" t="str">
            <v>SFWarrior</v>
          </cell>
        </row>
        <row r="324">
          <cell r="A324" t="str">
            <v>CharDesc_SciFiWarrior</v>
          </cell>
          <cell r="B324" t="str">
            <v>SF워리어의 설명 우다다다_x000D_
_x000D_
멀티타겟 프리셋으로 공격한다</v>
          </cell>
          <cell r="C324" t="str">
            <v>In progress of translating…(324)</v>
          </cell>
        </row>
        <row r="325">
          <cell r="A325" t="str">
            <v>CharName_ChaosElemental</v>
          </cell>
          <cell r="B325" t="str">
            <v>카오스엘리멘탈</v>
          </cell>
          <cell r="C325" t="str">
            <v>ChaosElemental</v>
          </cell>
        </row>
        <row r="326">
          <cell r="A326" t="str">
            <v>CharDesc_ChaosElemental</v>
          </cell>
          <cell r="B326" t="str">
            <v>카오스엘리멘탈의 설명 우다다다_x000D_
_x000D_
멀티타겟 프리셋으로 공격한다</v>
          </cell>
          <cell r="C326" t="str">
            <v>In progress of translating…(326)</v>
          </cell>
        </row>
        <row r="327">
          <cell r="A327" t="str">
            <v>CharName_SuperHero</v>
          </cell>
          <cell r="B327" t="str">
            <v>슈퍼히어로</v>
          </cell>
          <cell r="C327" t="str">
            <v>SuperHero</v>
          </cell>
        </row>
        <row r="328">
          <cell r="A328" t="str">
            <v>CharDesc_SuperHero</v>
          </cell>
          <cell r="B328" t="str">
            <v>슈퍼히어로의 설명 우다다다_x000D_
_x000D_
멀티타겟 프리셋으로 공격한다</v>
          </cell>
          <cell r="C328" t="str">
            <v>In progress of translating…(328)</v>
          </cell>
        </row>
        <row r="329">
          <cell r="A329" t="str">
            <v>CharName_Meryl</v>
          </cell>
          <cell r="B329" t="str">
            <v>메릴</v>
          </cell>
          <cell r="C329" t="str">
            <v>Meryl</v>
          </cell>
        </row>
        <row r="330">
          <cell r="A330" t="str">
            <v>CharDesc_Meryl</v>
          </cell>
          <cell r="B330" t="str">
            <v>메릴의 설명 우다다다_x000D_
_x000D_
멀티타겟 프리셋으로 공격한다</v>
          </cell>
          <cell r="C330" t="str">
            <v>In progress of translating…(330)</v>
          </cell>
        </row>
        <row r="331">
          <cell r="A331" t="str">
            <v>CharName_GreekWarrior</v>
          </cell>
          <cell r="B331" t="str">
            <v>그릭워리어</v>
          </cell>
          <cell r="C331" t="str">
            <v>GreekWarrior</v>
          </cell>
        </row>
        <row r="332">
          <cell r="A332" t="str">
            <v>CharDesc_GreekWarrior</v>
          </cell>
          <cell r="B332" t="str">
            <v>그릭워리어의 설명 우다다다_x000D_
_x000D_
멀티타겟 프리셋으로 공격한다</v>
          </cell>
          <cell r="C332" t="str">
            <v>In progress of translating…(332)</v>
          </cell>
        </row>
        <row r="333">
          <cell r="A333" t="str">
            <v>CharName_Akai</v>
          </cell>
          <cell r="B333" t="str">
            <v>아카이</v>
          </cell>
          <cell r="C333" t="str">
            <v>Akai</v>
          </cell>
        </row>
        <row r="334">
          <cell r="A334" t="str">
            <v>CharDesc_Akai</v>
          </cell>
          <cell r="B334" t="str">
            <v>아카이의 설명 우다다다_x000D_
_x000D_
멀티타겟 프리셋으로 공격한다</v>
          </cell>
          <cell r="C334" t="str">
            <v>In progress of translating…(334)</v>
          </cell>
        </row>
        <row r="335">
          <cell r="A335" t="str">
            <v>CharName_Yuka</v>
          </cell>
          <cell r="B335" t="str">
            <v>유카</v>
          </cell>
          <cell r="C335" t="str">
            <v>Yuka</v>
          </cell>
        </row>
        <row r="336">
          <cell r="A336" t="str">
            <v>CharDesc_Yuka</v>
          </cell>
          <cell r="B336" t="str">
            <v>유카의 설명 우다다다_x000D_
_x000D_
멀티타겟 프리셋으로 공격한다</v>
          </cell>
          <cell r="C336" t="str">
            <v>In progress of translating…(336)</v>
          </cell>
        </row>
        <row r="337">
          <cell r="A337" t="str">
            <v>CharName_SteampunkRobot</v>
          </cell>
          <cell r="B337" t="str">
            <v>스팀펑크로봇</v>
          </cell>
          <cell r="C337" t="str">
            <v>SteampunkRobot</v>
          </cell>
        </row>
        <row r="338">
          <cell r="A338" t="str">
            <v>CharDesc_SteampunkRobot</v>
          </cell>
          <cell r="B338" t="str">
            <v>스팀펑크로봇의 설명 우다다다_x000D_
_x000D_
멀티타겟 프리셋으로 공격한다</v>
          </cell>
          <cell r="C338" t="str">
            <v>In progress of translating…(338)</v>
          </cell>
        </row>
        <row r="339">
          <cell r="A339" t="str">
            <v>CharName_Kachujin</v>
          </cell>
          <cell r="B339" t="str">
            <v>카츄진</v>
          </cell>
          <cell r="C339" t="str">
            <v>Kachujin</v>
          </cell>
        </row>
        <row r="340">
          <cell r="A340" t="str">
            <v>CharDesc_Kachujin</v>
          </cell>
          <cell r="B340" t="str">
            <v>카츄진의 설명 우다다다_x000D_
_x000D_
멀티타겟 프리셋으로 공격한다</v>
          </cell>
          <cell r="C340" t="str">
            <v>In progress of translating…(340)</v>
          </cell>
        </row>
        <row r="341">
          <cell r="A341" t="str">
            <v>CharName_Medea</v>
          </cell>
          <cell r="B341" t="str">
            <v>메디아</v>
          </cell>
          <cell r="C341" t="str">
            <v>Medea</v>
          </cell>
        </row>
        <row r="342">
          <cell r="A342" t="str">
            <v>CharDesc_Medea</v>
          </cell>
          <cell r="B342" t="str">
            <v>메디아의 설명 우다다다_x000D_
_x000D_
멀티타겟 프리셋으로 공격한다</v>
          </cell>
          <cell r="C342" t="str">
            <v>In progress of translating…(342)</v>
          </cell>
        </row>
        <row r="343">
          <cell r="A343" t="str">
            <v>CharName_Lola</v>
          </cell>
          <cell r="B343" t="str">
            <v>롤라</v>
          </cell>
          <cell r="C343" t="str">
            <v>Lola</v>
          </cell>
        </row>
        <row r="344">
          <cell r="A344" t="str">
            <v>CharDesc_Lola</v>
          </cell>
          <cell r="B344" t="str">
            <v>롤라의 설명 우다다다_x000D_
_x000D_
멀티타겟 프리셋으로 공격한다</v>
          </cell>
          <cell r="C344" t="str">
            <v>In progress of translating…(344)</v>
          </cell>
        </row>
        <row r="345">
          <cell r="A345" t="str">
            <v>CharName_RockElemental</v>
          </cell>
          <cell r="B345" t="str">
            <v>바위엘리멘탈</v>
          </cell>
          <cell r="C345" t="str">
            <v>RockElemental</v>
          </cell>
        </row>
        <row r="346">
          <cell r="A346" t="str">
            <v>CharDesc_RockElemental</v>
          </cell>
          <cell r="B346" t="str">
            <v>바위엘리멘탈의 설명 우다다다_x000D_
_x000D_
멀티타겟 프리셋으로 공격한다</v>
          </cell>
          <cell r="C346" t="str">
            <v>In progress of translating…(346)</v>
          </cell>
        </row>
        <row r="347">
          <cell r="A347" t="str">
            <v>CharName_Soldier</v>
          </cell>
          <cell r="B347" t="str">
            <v>솔져</v>
          </cell>
          <cell r="C347" t="str">
            <v>Soldier</v>
          </cell>
        </row>
        <row r="348">
          <cell r="A348" t="str">
            <v>CharDesc_Soldier</v>
          </cell>
          <cell r="B348" t="str">
            <v>솔져의 설명 우다다다_x000D_
_x000D_
멀티타겟 프리셋으로 공격한다</v>
          </cell>
          <cell r="C348" t="str">
            <v>In progress of translating…(348)</v>
          </cell>
        </row>
        <row r="349">
          <cell r="A349" t="str">
            <v>CharName_DualWarrior</v>
          </cell>
          <cell r="B349" t="str">
            <v>듀얼워리어</v>
          </cell>
          <cell r="C349" t="str">
            <v>DualWarrior</v>
          </cell>
        </row>
        <row r="350">
          <cell r="A350" t="str">
            <v>CharDesc_DualWarrior</v>
          </cell>
          <cell r="B350" t="str">
            <v>듀얼워리어의 설명 우다다다_x000D_
_x000D_
멀티타겟 프리셋으로 공격한다</v>
          </cell>
          <cell r="C350" t="str">
            <v>In progress of translating…(350)</v>
          </cell>
        </row>
        <row r="351">
          <cell r="A351" t="str">
            <v>CharName_GloryArmor</v>
          </cell>
          <cell r="B351" t="str">
            <v>글로리아머</v>
          </cell>
          <cell r="C351" t="str">
            <v>GloryArmor</v>
          </cell>
        </row>
        <row r="352">
          <cell r="A352" t="str">
            <v>CharDesc_GloryArmor</v>
          </cell>
          <cell r="B352" t="str">
            <v>글로리아머의 설명 우다다다_x000D_
_x000D_
멀티타겟 프리셋으로 공격한다</v>
          </cell>
          <cell r="C352" t="str">
            <v>In progress of translating…(352)</v>
          </cell>
        </row>
        <row r="353">
          <cell r="A353" t="str">
            <v>CharName_RpgKnight</v>
          </cell>
          <cell r="B353" t="str">
            <v>RPG나이트</v>
          </cell>
          <cell r="C353" t="str">
            <v>RpgKnight</v>
          </cell>
        </row>
        <row r="354">
          <cell r="A354" t="str">
            <v>CharDesc_RpgKnight</v>
          </cell>
          <cell r="B354" t="str">
            <v>RPG나이트의 설명 우다다다_x000D_
_x000D_
멀티타겟 프리셋으로 공격한다</v>
          </cell>
          <cell r="C354" t="str">
            <v>In progress of translating…(354)</v>
          </cell>
        </row>
        <row r="355">
          <cell r="A355" t="str">
            <v>CharName_DemonHuntress</v>
          </cell>
          <cell r="B355" t="str">
            <v>데몬헌트리스</v>
          </cell>
          <cell r="C355" t="str">
            <v>DemonHuntress</v>
          </cell>
        </row>
        <row r="356">
          <cell r="A356" t="str">
            <v>CharDesc_DemonHuntress</v>
          </cell>
          <cell r="B356" t="str">
            <v>데몬헌트리스의 설명 우다다다_x000D_
_x000D_
멀티타겟 프리셋으로 공격한다</v>
          </cell>
          <cell r="C356" t="str">
            <v>In progress of translating…(356)</v>
          </cell>
        </row>
        <row r="357">
          <cell r="A357" t="str">
            <v>CharName_MobileFemale</v>
          </cell>
          <cell r="B357" t="str">
            <v>모바일피메일</v>
          </cell>
          <cell r="C357" t="str">
            <v>MobileFemale</v>
          </cell>
        </row>
        <row r="358">
          <cell r="A358" t="str">
            <v>CharDesc_MobileFemale</v>
          </cell>
          <cell r="B358" t="str">
            <v>모바일피메일의 설명 우다다다_x000D_
_x000D_
멀티타겟 프리셋으로 공격한다</v>
          </cell>
          <cell r="C358" t="str">
            <v>In progress of translating…(358)</v>
          </cell>
        </row>
        <row r="359">
          <cell r="A359" t="str">
            <v>CharName_CyborgCharacter</v>
          </cell>
          <cell r="B359" t="str">
            <v>사이보그캐릭터</v>
          </cell>
          <cell r="C359" t="str">
            <v>CyborgCharacter</v>
          </cell>
        </row>
        <row r="360">
          <cell r="A360" t="str">
            <v>CharDesc_CyborgCharacter</v>
          </cell>
          <cell r="B360" t="str">
            <v>사이보그캐릭터의 설명 우다다다_x000D_
_x000D_
멀티타겟 프리셋으로 공격한다</v>
          </cell>
          <cell r="C360" t="str">
            <v>In progress of translating…(360)</v>
          </cell>
        </row>
        <row r="361">
          <cell r="A361" t="str">
            <v>CharName_SandWarrior</v>
          </cell>
          <cell r="B361" t="str">
            <v>샌드워리어</v>
          </cell>
          <cell r="C361" t="str">
            <v>SandWarrior</v>
          </cell>
        </row>
        <row r="362">
          <cell r="A362" t="str">
            <v>CharDesc_SandWarrior</v>
          </cell>
          <cell r="B362" t="str">
            <v>샌드워리어의 설명 우다다다_x000D_
_x000D_
멀티타겟 프리셋으로 공격한다</v>
          </cell>
          <cell r="C362" t="str">
            <v>In progress of translating…(362)</v>
          </cell>
        </row>
        <row r="363">
          <cell r="A363" t="str">
            <v>CharName_BladeFanDancer</v>
          </cell>
          <cell r="B363" t="str">
            <v>블레이드팬댄서</v>
          </cell>
          <cell r="C363" t="str">
            <v>BladeFanDancer</v>
          </cell>
        </row>
        <row r="364">
          <cell r="A364" t="str">
            <v>CharDesc_BladeFanDancer</v>
          </cell>
          <cell r="B364" t="str">
            <v>블레이드팬댄서의 설명 우다다다_x000D_
_x000D_
멀티타겟 프리셋으로 공격한다</v>
          </cell>
          <cell r="C364" t="str">
            <v>In progress of translating…(364)</v>
          </cell>
        </row>
        <row r="365">
          <cell r="A365" t="str">
            <v>CharName_Syria</v>
          </cell>
          <cell r="B365" t="str">
            <v>시리아</v>
          </cell>
          <cell r="C365" t="str">
            <v>Syria</v>
          </cell>
        </row>
        <row r="366">
          <cell r="A366" t="str">
            <v>CharDesc_Syria</v>
          </cell>
          <cell r="B366" t="str">
            <v>시리아의 설명 우다다다_x000D_
_x000D_
멀티타겟 프리셋으로 공격한다</v>
          </cell>
          <cell r="C366" t="str">
            <v>In progress of translating…(366)</v>
          </cell>
        </row>
        <row r="367">
          <cell r="A367" t="str">
            <v>CharName_Linhi</v>
          </cell>
          <cell r="B367" t="str">
            <v>린하이</v>
          </cell>
          <cell r="C367" t="str">
            <v>Linhi</v>
          </cell>
        </row>
        <row r="368">
          <cell r="A368" t="str">
            <v>CharDesc_Linhi</v>
          </cell>
          <cell r="B368" t="str">
            <v>린하이의 설명 우다다다_x000D_
_x000D_
멀티타겟 프리셋으로 공격한다</v>
          </cell>
          <cell r="C368" t="str">
            <v>In progress of translating…(368)</v>
          </cell>
        </row>
        <row r="369">
          <cell r="A369" t="str">
            <v>CharName_NecromancerFour</v>
          </cell>
          <cell r="B369" t="str">
            <v>네크로맨서포</v>
          </cell>
          <cell r="C369" t="str">
            <v>NecromancerFour</v>
          </cell>
        </row>
        <row r="370">
          <cell r="A370" t="str">
            <v>CharDesc_NecromancerFour</v>
          </cell>
          <cell r="B370" t="str">
            <v>네크로맨서포의 설명 우다다다_x000D_
_x000D_
멀티타겟 프리셋으로 공격한다</v>
          </cell>
          <cell r="C370" t="str">
            <v>In progress of translating…(370)</v>
          </cell>
        </row>
        <row r="371">
          <cell r="A371" t="str">
            <v>CharName_GirlWarrior</v>
          </cell>
          <cell r="B371" t="str">
            <v>걸워리어</v>
          </cell>
          <cell r="C371" t="str">
            <v>GirlWarrior</v>
          </cell>
        </row>
        <row r="372">
          <cell r="A372" t="str">
            <v>CharDesc_GirlWarrior</v>
          </cell>
          <cell r="B372" t="str">
            <v>걸워리어의 설명 우다다다_x000D_
_x000D_
멀티타겟 프리셋으로 공격한다</v>
          </cell>
          <cell r="C372" t="str">
            <v>In progress of translating…(372)</v>
          </cell>
        </row>
        <row r="373">
          <cell r="A373" t="str">
            <v>CharName_GirlArcher</v>
          </cell>
          <cell r="B373" t="str">
            <v>걸아처</v>
          </cell>
          <cell r="C373" t="str">
            <v>GirlArcher</v>
          </cell>
        </row>
        <row r="374">
          <cell r="A374" t="str">
            <v>CharDesc_GirlArcher</v>
          </cell>
          <cell r="B374" t="str">
            <v>걸아처의 설명 우다다다_x000D_
_x000D_
멀티타겟 프리셋으로 공격한다</v>
          </cell>
          <cell r="C374" t="str">
            <v>In progress of translating…(374)</v>
          </cell>
        </row>
        <row r="375">
          <cell r="A375" t="str">
            <v>CharName_EnergyShieldRobot</v>
          </cell>
          <cell r="B375" t="str">
            <v>에너지실드로봇</v>
          </cell>
          <cell r="C375" t="str">
            <v>EnergyShieldRobot</v>
          </cell>
        </row>
        <row r="376">
          <cell r="A376" t="str">
            <v>CharDesc_EnergyShieldRobot</v>
          </cell>
          <cell r="B376" t="str">
            <v>에너지실드로봇의 설명 우다다다_x000D_
_x000D_
멀티타겟 프리셋으로 공격한다</v>
          </cell>
          <cell r="C376" t="str">
            <v>In progress of translating…(376)</v>
          </cell>
        </row>
        <row r="377">
          <cell r="A377" t="str">
            <v>CharName_IceMagician</v>
          </cell>
          <cell r="B377" t="str">
            <v>아이스매지션</v>
          </cell>
          <cell r="C377" t="str">
            <v>IceMagician</v>
          </cell>
        </row>
        <row r="378">
          <cell r="A378" t="str">
            <v>CharDesc_IceMagician</v>
          </cell>
          <cell r="B378" t="str">
            <v>아이스매지션의 설명 우다다다_x000D_
_x000D_
멀티타겟 프리셋으로 공격한다</v>
          </cell>
          <cell r="C378" t="str">
            <v>In progress of translating…(378)</v>
          </cell>
        </row>
        <row r="379">
          <cell r="A379" t="str">
            <v>CharName_AngelicWarrior</v>
          </cell>
          <cell r="B379" t="str">
            <v>앤젤릭워리어</v>
          </cell>
          <cell r="C379" t="str">
            <v>AngelicWarrior</v>
          </cell>
        </row>
        <row r="380">
          <cell r="A380" t="str">
            <v>CharDesc_AngelicWarrior</v>
          </cell>
          <cell r="B380" t="str">
            <v>앤젤릭워리어의 설명 우다다다_x000D_
_x000D_
멀티타겟 프리셋으로 공격한다</v>
          </cell>
          <cell r="C380" t="str">
            <v>In progress of translating…(380)</v>
          </cell>
        </row>
        <row r="381">
          <cell r="A381" t="str">
            <v>BossName_SlimeRabbit</v>
          </cell>
          <cell r="B381" t="str">
            <v>초록 토끼귀 슬라임</v>
          </cell>
          <cell r="C381" t="str">
            <v>Green Rabbit Slimes</v>
          </cell>
        </row>
        <row r="382">
          <cell r="A382" t="str">
            <v>BossName_SlimeRabbit_Red</v>
          </cell>
          <cell r="B382" t="str">
            <v>붉은 토끼귀 슬라임</v>
          </cell>
          <cell r="C382" t="str">
            <v>Red Rabbit Slimes</v>
          </cell>
        </row>
        <row r="383">
          <cell r="A383" t="str">
            <v>BossName_TerribleStump_Purple</v>
          </cell>
          <cell r="B383" t="str">
            <v>나무귀신</v>
          </cell>
          <cell r="C383" t="str">
            <v>Terrible Stump</v>
          </cell>
        </row>
        <row r="384">
          <cell r="A384" t="str">
            <v>BossName_PolygonalMetalon_Red</v>
          </cell>
          <cell r="B384" t="str">
            <v>외뿔 풍뎅이</v>
          </cell>
          <cell r="C384" t="str">
            <v>In progress of translating…(384)</v>
          </cell>
        </row>
        <row r="385">
          <cell r="A385" t="str">
            <v>BossName_SpiritKing</v>
          </cell>
          <cell r="B385" t="str">
            <v>스피릿 킹</v>
          </cell>
          <cell r="C385" t="str">
            <v>Spirit King</v>
          </cell>
        </row>
        <row r="386">
          <cell r="A386" t="str">
            <v>BossName_CuteUniq</v>
          </cell>
          <cell r="B386" t="str">
            <v>유니콘</v>
          </cell>
          <cell r="C386" t="str">
            <v>In progress of translating…(386)</v>
          </cell>
        </row>
        <row r="387">
          <cell r="A387" t="str">
            <v>BossName_RobotSphere</v>
          </cell>
          <cell r="B387" t="str">
            <v>로봇스피어 2체</v>
          </cell>
          <cell r="C387" t="str">
            <v>In progress of translating…(387)</v>
          </cell>
        </row>
        <row r="388">
          <cell r="A388" t="str">
            <v>BossName_CreatureStump_Brown</v>
          </cell>
          <cell r="B388" t="str">
            <v>크리처스텀프브라운</v>
          </cell>
          <cell r="C388" t="str">
            <v>In progress of translating…(388)</v>
          </cell>
        </row>
        <row r="389">
          <cell r="A389" t="str">
            <v>BossName_RpgDemon_Violet</v>
          </cell>
          <cell r="B389" t="str">
            <v>알피지데몬</v>
          </cell>
          <cell r="C389" t="str">
            <v>In progress of translating…(389)</v>
          </cell>
        </row>
        <row r="390">
          <cell r="A390" t="str">
            <v>BossName_BigBatCrab</v>
          </cell>
          <cell r="B390" t="str">
            <v>빅뱃크랩</v>
          </cell>
          <cell r="C390" t="str">
            <v>In progress of translating…(390)</v>
          </cell>
        </row>
        <row r="391">
          <cell r="A391" t="str">
            <v>BossName_DemonBladeLord</v>
          </cell>
          <cell r="B391" t="str">
            <v>데몬블레이드로드</v>
          </cell>
          <cell r="C391" t="str">
            <v>In progress of translating…(391)</v>
          </cell>
        </row>
        <row r="392">
          <cell r="A392" t="str">
            <v>BossName_FallenAngel</v>
          </cell>
          <cell r="B392" t="str">
            <v>폴른 앤젤</v>
          </cell>
          <cell r="C392" t="str">
            <v>In progress of translating…(392)</v>
          </cell>
        </row>
        <row r="393">
          <cell r="A393" t="str">
            <v>BossName_LowPolyCyc</v>
          </cell>
          <cell r="B393" t="str">
            <v>싸이클롭스</v>
          </cell>
          <cell r="C393" t="str">
            <v>In progress of translating…(393)</v>
          </cell>
        </row>
        <row r="394">
          <cell r="A394" t="str">
            <v>BossName_WarAssassin</v>
          </cell>
          <cell r="B394" t="str">
            <v>워어쌔신 3인방</v>
          </cell>
          <cell r="C394" t="str">
            <v>In progress of translating…(394)</v>
          </cell>
        </row>
        <row r="395">
          <cell r="A395" t="str">
            <v>BossName_EvilLich</v>
          </cell>
          <cell r="B395" t="str">
            <v>이블 리치왕</v>
          </cell>
          <cell r="C395" t="str">
            <v>In progress of translating…(395)</v>
          </cell>
        </row>
        <row r="396">
          <cell r="A396" t="str">
            <v>BossDesc_SlimeRabbit</v>
          </cell>
          <cell r="B396" t="str">
            <v>친구들을 계속 불러내는 슬라임 무리입니다. 광역 공격을 할 수 있는 {0} 등 캐릭터를 사용하세요!</v>
          </cell>
          <cell r="C396" t="str">
            <v>In progress of translating…(396)</v>
          </cell>
        </row>
        <row r="397">
          <cell r="A397" t="str">
            <v>BossDesc_SlimeRabbit_Red</v>
          </cell>
          <cell r="B397" t="str">
            <v>좀 더 공격적인 슬라임 무리입니다. 광역 공격을 할 수 있는 {0} 등 캐릭터를 사용하세요!</v>
          </cell>
          <cell r="C397" t="str">
            <v>In progress of translating…(397)</v>
          </cell>
        </row>
        <row r="398">
          <cell r="A398" t="str">
            <v>BossDesc_TerribleStump_Purple</v>
          </cell>
          <cell r="B398" t="str">
            <v>화가 단단히 난 듯한 나무 귀신입니다. {0} 등 단일 개체에게 강한 캐릭터로 저지하세요!</v>
          </cell>
          <cell r="C398" t="str">
            <v>In progress of translating…(398)</v>
          </cell>
        </row>
        <row r="399">
          <cell r="A399" t="str">
            <v>BossDesc_PolygonalMetalon_Red</v>
          </cell>
          <cell r="B399" t="str">
            <v>거대한 몸집의 풍뎅이네요. {0} 등 단일 개체에게 강한 캐릭터로 저지하세요!</v>
          </cell>
          <cell r="C399" t="str">
            <v>In progress of translating…(399)</v>
          </cell>
        </row>
        <row r="400">
          <cell r="A400" t="str">
            <v>BossDesc_SpiritKing</v>
          </cell>
          <cell r="B400" t="str">
            <v>무시무시한 눈빛과 거대한 몸집을 가진 스피릿 킹입니다. {0} 등 큰 개체에게 공격할 수 있는 캐릭터를 써보세요!</v>
          </cell>
          <cell r="C400" t="str">
            <v>In progress of translating…(400)</v>
          </cell>
        </row>
        <row r="401">
          <cell r="A401" t="str">
            <v>BossDesc_CuteUniq</v>
          </cell>
          <cell r="B401" t="str">
            <v>돌진하여 공격하는 강력한 몬스터예요. {0} 등 근거리에서 강한 캐릭터로 저지하세요!</v>
          </cell>
          <cell r="C401" t="str">
            <v>In progress of translating…(401)</v>
          </cell>
        </row>
        <row r="402">
          <cell r="A402" t="str">
            <v>BossDesc_RobotSphere</v>
          </cell>
          <cell r="B402" t="str">
            <v>데굴데굴 굴러다니는 로봇이에요. {0} 등 근거리에서 강한 캐릭터를 써보세요!</v>
          </cell>
          <cell r="C402" t="str">
            <v>In progress of translating…(402)</v>
          </cell>
        </row>
        <row r="403">
          <cell r="A403" t="str">
            <v>BossDesc_CreatureStump_Brown</v>
          </cell>
          <cell r="B403" t="str">
            <v>떼로 몰려오네요. {0} 등 광역 개체에게 강한 캐릭터로 저지하세요!</v>
          </cell>
          <cell r="C403" t="str">
            <v>In progress of translating…(403)</v>
          </cell>
        </row>
        <row r="404">
          <cell r="A404" t="str">
            <v>BossDesc_RpgDemon_Violet</v>
          </cell>
          <cell r="B404" t="str">
            <v>단일 공격을 할 수 있는 {0} 등 캐릭터를 사용하세요!</v>
          </cell>
          <cell r="C404" t="str">
            <v>In progress of translating…(404)</v>
          </cell>
        </row>
        <row r="405">
          <cell r="A405" t="str">
            <v>BossDesc_BigBatCrab</v>
          </cell>
          <cell r="B405" t="str">
            <v>단일 공격을 할 수 있는 {0} 등 캐릭터를 사용하세요!</v>
          </cell>
          <cell r="C405" t="str">
            <v>In progress of translating…(405)</v>
          </cell>
        </row>
        <row r="406">
          <cell r="A406" t="str">
            <v>BossDesc_DemonBladeLord</v>
          </cell>
          <cell r="B406" t="str">
            <v>가만히 있을 때도 등 뒤의 마법 원형체가 공격을 하니 조심하세요! {0} 등 사거리를 유지할 수 있는 캐릭터를 쓰세요!</v>
          </cell>
          <cell r="C406" t="str">
            <v>In progress of translating…(406)</v>
          </cell>
        </row>
        <row r="407">
          <cell r="A407" t="str">
            <v>BossDesc_FallenAngel</v>
          </cell>
          <cell r="B407" t="str">
            <v>단일 공격을 할 수 있는 {0} 등 캐릭터를 사용하세요!</v>
          </cell>
          <cell r="C407" t="str">
            <v>In progress of translating…(407)</v>
          </cell>
        </row>
        <row r="408">
          <cell r="A408" t="str">
            <v>BossDesc_LowPolyCyc</v>
          </cell>
          <cell r="B408" t="str">
            <v>단일 공격을 할 수 있는 {0} 등 캐릭터를 사용하세요!</v>
          </cell>
          <cell r="C408" t="str">
            <v>In progress of translating…(408)</v>
          </cell>
        </row>
        <row r="409">
          <cell r="A409" t="str">
            <v>BossDesc_WarAssassin</v>
          </cell>
          <cell r="B409" t="str">
            <v>등 뒤로 순간이동하여 암살하는 악명 높은 3인방입니다. {0} 등 근거리에서 강한 캐릭터로 저지하세요!</v>
          </cell>
          <cell r="C409" t="str">
            <v>In progress of translating…(409)</v>
          </cell>
        </row>
        <row r="410">
          <cell r="A410" t="str">
            <v>BossDesc_EvilLich</v>
          </cell>
          <cell r="B410" t="str">
            <v>현혹하여 소환하는 스킬을 사용하는 리치왕입니다. {0} 등 다수 적에게 강한 캐릭터를 써보세요!</v>
          </cell>
          <cell r="C410" t="str">
            <v>In progress of translating…(410)</v>
          </cell>
        </row>
        <row r="411">
          <cell r="A411" t="str">
            <v>PenaltyUIName_One</v>
          </cell>
          <cell r="B411" t="str">
            <v>&lt;color=#FF0000&gt;{0}&lt;/color&gt; 계열 캐릭터의 &lt;color=#FF0000&gt;대미지 피해 {1}배&lt;/color&gt;</v>
          </cell>
          <cell r="C411" t="str">
            <v>In progress of translating…(411)</v>
          </cell>
        </row>
        <row r="412">
          <cell r="A412" t="str">
            <v>PenaltyUIMind_One</v>
          </cell>
          <cell r="B412" t="str">
            <v>던전의 으스스한 기운으로 &lt;color=#FF0000&gt;{0}&lt;/color&gt; 계열이 &lt;color=#FF0000&gt;더 많은 대미지&lt;/color&gt;를 입게 됩니다</v>
          </cell>
          <cell r="C412" t="str">
            <v>In progress of translating…(412)</v>
          </cell>
        </row>
        <row r="413">
          <cell r="A413" t="str">
            <v>PenaltyUIRepre_OneOfTwo</v>
          </cell>
          <cell r="B413" t="str">
            <v>&lt;color=#FF0000&gt;{0}&lt;/color&gt; 또는 &lt;color=#FF0000&gt;{1}&lt;/color&gt; 계열 캐릭터의 &lt;color=#FF0000&gt;대미지 피해 {2}배&lt;/color&gt;</v>
          </cell>
          <cell r="C413" t="str">
            <v>In progress of translating…(413)</v>
          </cell>
        </row>
        <row r="414">
          <cell r="A414" t="str">
            <v>PenaltyUIName_Two</v>
          </cell>
          <cell r="B414" t="str">
            <v>&lt;color=#FF0000&gt;{0}&lt;/color&gt;, &lt;color=#FF0000&gt;{1}&lt;/color&gt; 계열 캐릭터의 &lt;color=#FF0000&gt;대미지 피해 {2}배&lt;/color&gt;</v>
          </cell>
          <cell r="C414" t="str">
            <v>In progress of translating…(414)</v>
          </cell>
        </row>
        <row r="415">
          <cell r="A415" t="str">
            <v>PenaltyUIMind_Two</v>
          </cell>
          <cell r="B415" t="str">
            <v>던전의 으스스한 기운으로 &lt;color=#FF0000&gt;{0}&lt;/color&gt;, &lt;color=#FF0000&gt;{1}&lt;/color&gt; 계열이 &lt;color=#FF0000&gt;더 많은 대미지&lt;/color&gt;를 입게 됩니다</v>
          </cell>
          <cell r="C415" t="str">
            <v>In progress of translating…(415)</v>
          </cell>
        </row>
        <row r="416">
          <cell r="A416" t="str">
            <v>PenaltyUIRepre_TwoOfFour</v>
          </cell>
          <cell r="B416" t="str">
            <v>&lt;color=#FF0000&gt;{0}&lt;/color&gt;, &lt;color=#FF0000&gt;{1}&lt;/color&gt;, &lt;color=#FF0000&gt;{2}&lt;/color&gt;, &lt;color=#FF0000&gt;{3}&lt;/color&gt; 계열 중 &lt;color=#FF0000&gt;{4} 계열&lt;/color&gt; 캐릭터의 &lt;color=#FF0000&gt;대미지 피해 {5}배&lt;/color&gt;</v>
          </cell>
          <cell r="C416" t="str">
            <v>In progress of translating…(416)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NormalAttackGanfaul</v>
          </cell>
        </row>
        <row r="15">
          <cell r="A15" t="str">
            <v>UltimatePositionBuffGanfaul</v>
          </cell>
        </row>
        <row r="16">
          <cell r="A16" t="str">
            <v>UltimateAttackGanfaul</v>
          </cell>
        </row>
        <row r="17">
          <cell r="A17" t="str">
            <v>NormalAttackKeepSeries</v>
          </cell>
        </row>
        <row r="18">
          <cell r="A18" t="str">
            <v>UltimateRemoveKeepSeries</v>
          </cell>
        </row>
        <row r="19">
          <cell r="A19" t="str">
            <v>UltimateCreateKeepSeries</v>
          </cell>
        </row>
        <row r="20">
          <cell r="A20" t="str">
            <v>UltimateAttackKeepSeries</v>
          </cell>
        </row>
        <row r="21">
          <cell r="A21" t="str">
            <v>NormalAttackBigBatSuccubus</v>
          </cell>
        </row>
        <row r="22">
          <cell r="A22" t="str">
            <v>UltimateAttackBigBatSuccubus</v>
          </cell>
        </row>
        <row r="23">
          <cell r="A23" t="str">
            <v>NormalAttackBei</v>
          </cell>
        </row>
        <row r="24">
          <cell r="A24" t="str">
            <v>NormalAttackJellyFishGirl</v>
          </cell>
        </row>
        <row r="25">
          <cell r="A25" t="str">
            <v>NormalAttackEarthMage</v>
          </cell>
        </row>
        <row r="26">
          <cell r="A26" t="str">
            <v>NormalAttackDynaMob</v>
          </cell>
        </row>
        <row r="27">
          <cell r="A27" t="str">
            <v>NormalAttackSciFiWarrior</v>
          </cell>
        </row>
        <row r="28">
          <cell r="A28" t="str">
            <v>NormalAttackChaosElemental</v>
          </cell>
        </row>
        <row r="29">
          <cell r="A29" t="str">
            <v>NormalAttackSuperHero</v>
          </cell>
        </row>
        <row r="30">
          <cell r="A30" t="str">
            <v>NormalAttackMeryl</v>
          </cell>
        </row>
        <row r="31">
          <cell r="A31" t="str">
            <v>NormalAttackGreekWarrior</v>
          </cell>
        </row>
        <row r="32">
          <cell r="A32" t="str">
            <v>NormalAttackAkai</v>
          </cell>
        </row>
        <row r="33">
          <cell r="A33" t="str">
            <v>NormalAttackYuka</v>
          </cell>
        </row>
        <row r="34">
          <cell r="A34" t="str">
            <v>NormalAttackSteampunkRobot</v>
          </cell>
        </row>
        <row r="35">
          <cell r="A35" t="str">
            <v>NormalAttackKachujin</v>
          </cell>
        </row>
        <row r="36">
          <cell r="A36" t="str">
            <v>NormalAttackMedea</v>
          </cell>
        </row>
        <row r="37">
          <cell r="A37" t="str">
            <v>NormalAttackLola</v>
          </cell>
        </row>
        <row r="38">
          <cell r="A38" t="str">
            <v>NormalAttackRockElemental</v>
          </cell>
        </row>
        <row r="39">
          <cell r="A39" t="str">
            <v>NormalAttackSoldier</v>
          </cell>
        </row>
        <row r="40">
          <cell r="A40" t="str">
            <v>NormalAttackDualWarrior</v>
          </cell>
        </row>
        <row r="41">
          <cell r="A41" t="str">
            <v>NormalAttackGloryArmor</v>
          </cell>
        </row>
        <row r="42">
          <cell r="A42" t="str">
            <v>NormalAttackRpgKnight</v>
          </cell>
        </row>
        <row r="43">
          <cell r="A43" t="str">
            <v>NormalAttackDemonHuntress</v>
          </cell>
        </row>
        <row r="44">
          <cell r="A44" t="str">
            <v>NormalAttackMobileFemale</v>
          </cell>
        </row>
        <row r="45">
          <cell r="A45" t="str">
            <v>NormalAttackCyborgCharacter</v>
          </cell>
        </row>
        <row r="46">
          <cell r="A46" t="str">
            <v>NormalAttackSandWarrior</v>
          </cell>
        </row>
        <row r="47">
          <cell r="A47" t="str">
            <v>NormalAttackBladeFanDancer</v>
          </cell>
        </row>
        <row r="48">
          <cell r="A48" t="str">
            <v>NormalAttackSyria</v>
          </cell>
        </row>
        <row r="49">
          <cell r="A49" t="str">
            <v>NormalAttackLinhi</v>
          </cell>
        </row>
        <row r="50">
          <cell r="A50" t="str">
            <v>NormalAttackNecromancerFour</v>
          </cell>
        </row>
        <row r="51">
          <cell r="A51" t="str">
            <v>NormalAttackGirlWarrior</v>
          </cell>
        </row>
        <row r="52">
          <cell r="A52" t="str">
            <v>NormalAttackGirlArcher</v>
          </cell>
        </row>
        <row r="53">
          <cell r="A53" t="str">
            <v>NormalAttackEnergyShieldRobot</v>
          </cell>
        </row>
        <row r="54">
          <cell r="A54" t="str">
            <v>NormalAttackIceMagician</v>
          </cell>
        </row>
        <row r="55">
          <cell r="A55" t="str">
            <v>NormalAttackAngelicWarrior</v>
          </cell>
        </row>
        <row r="56">
          <cell r="A56" t="str">
            <v>CallInvincibleTortoise</v>
          </cell>
        </row>
        <row r="57">
          <cell r="A57" t="str">
            <v>InvincibleTortoise</v>
          </cell>
        </row>
        <row r="58">
          <cell r="A58" t="str">
            <v>CountBarrier5Times</v>
          </cell>
        </row>
        <row r="59">
          <cell r="A59" t="str">
            <v>CallBurrowNinjaAssassin</v>
          </cell>
        </row>
        <row r="60">
          <cell r="A60" t="str">
            <v>BurrowNinjaAssassin</v>
          </cell>
        </row>
        <row r="61">
          <cell r="A61" t="str">
            <v>RushPigPet</v>
          </cell>
        </row>
        <row r="62">
          <cell r="A62" t="str">
            <v>RushPigPet_Purple</v>
          </cell>
        </row>
        <row r="63">
          <cell r="A63" t="str">
            <v>RushPolygonalMetalon_Green</v>
          </cell>
        </row>
        <row r="64">
          <cell r="A64" t="str">
            <v>RushCuteUniq</v>
          </cell>
        </row>
        <row r="65">
          <cell r="A65" t="str">
            <v>RushRobotSphere</v>
          </cell>
        </row>
        <row r="66">
          <cell r="A66" t="str">
            <v>SlowDebuffCyc</v>
          </cell>
        </row>
        <row r="67">
          <cell r="A67" t="str">
            <v>AS_SlowCyc</v>
          </cell>
        </row>
        <row r="68">
          <cell r="A68" t="str">
            <v>TeleportWarAssassin</v>
          </cell>
        </row>
        <row r="69">
          <cell r="A69" t="str">
            <v>LP_Atk</v>
          </cell>
        </row>
        <row r="70">
          <cell r="A70" t="str">
            <v>LP_AtkBetter</v>
          </cell>
        </row>
        <row r="71">
          <cell r="A71" t="str">
            <v>LP_AtkBest</v>
          </cell>
        </row>
        <row r="72">
          <cell r="A72" t="str">
            <v>LP_AtkSpeed</v>
          </cell>
        </row>
        <row r="73">
          <cell r="A73" t="str">
            <v>LP_AtkSpeedBetter</v>
          </cell>
        </row>
        <row r="74">
          <cell r="A74" t="str">
            <v>LP_AtkSpeedBest</v>
          </cell>
        </row>
        <row r="75">
          <cell r="A75" t="str">
            <v>LP_Crit</v>
          </cell>
        </row>
        <row r="76">
          <cell r="A76" t="str">
            <v>LP_CritBetter</v>
          </cell>
        </row>
        <row r="77">
          <cell r="A77" t="str">
            <v>LP_CritBest</v>
          </cell>
        </row>
        <row r="78">
          <cell r="A78" t="str">
            <v>LP_CritDamage</v>
          </cell>
        </row>
        <row r="79">
          <cell r="A79" t="str">
            <v>LP_CritDamage_Crit</v>
          </cell>
        </row>
        <row r="80">
          <cell r="A80" t="str">
            <v>LP_CritDamageBetter</v>
          </cell>
        </row>
        <row r="81">
          <cell r="A81" t="str">
            <v>LP_CritDamageBetter_Crit</v>
          </cell>
        </row>
        <row r="82">
          <cell r="A82" t="str">
            <v>LP_CritDamageBest</v>
          </cell>
        </row>
        <row r="83">
          <cell r="A83" t="str">
            <v>LP_CritDamageBest_Crit</v>
          </cell>
        </row>
        <row r="84">
          <cell r="A84" t="str">
            <v>LP_MaxHp</v>
          </cell>
        </row>
        <row r="85">
          <cell r="A85" t="str">
            <v>LP_MaxHpBetter</v>
          </cell>
        </row>
        <row r="86">
          <cell r="A86" t="str">
            <v>LP_MaxHpBest</v>
          </cell>
        </row>
        <row r="87">
          <cell r="A87" t="str">
            <v>LP_ReduceDmgProjectile</v>
          </cell>
        </row>
        <row r="88">
          <cell r="A88" t="str">
            <v>LP_ReduceDmgProjectileBetter</v>
          </cell>
        </row>
        <row r="89">
          <cell r="A89" t="str">
            <v>LP_ReduceDmgMelee</v>
          </cell>
        </row>
        <row r="90">
          <cell r="A90" t="str">
            <v>LP_ReduceDmgMeleeBetter</v>
          </cell>
        </row>
        <row r="91">
          <cell r="A91" t="str">
            <v>LP_ReduceDmgClose</v>
          </cell>
        </row>
        <row r="92">
          <cell r="A92" t="str">
            <v>LP_ReduceDmgCloseBetter</v>
          </cell>
        </row>
        <row r="93">
          <cell r="A93" t="str">
            <v>LP_ReduceDmgTrap</v>
          </cell>
        </row>
        <row r="94">
          <cell r="A94" t="str">
            <v>LP_ReduceDmgTrapBetter</v>
          </cell>
        </row>
        <row r="95">
          <cell r="A95" t="str">
            <v>LP_ReduceContinuousDmg</v>
          </cell>
        </row>
        <row r="96">
          <cell r="A96" t="str">
            <v>LP_DefenseStrongDmg</v>
          </cell>
        </row>
        <row r="97">
          <cell r="A97" t="str">
            <v>LP_ExtraGold</v>
          </cell>
        </row>
        <row r="98">
          <cell r="A98" t="str">
            <v>LP_ExtraGoldBetter</v>
          </cell>
        </row>
        <row r="99">
          <cell r="A99" t="str">
            <v>LP_ItemChanceBoost</v>
          </cell>
        </row>
        <row r="100">
          <cell r="A100" t="str">
            <v>LP_ItemChanceBoostBetter</v>
          </cell>
        </row>
        <row r="101">
          <cell r="A101" t="str">
            <v>LP_HealChanceBoost</v>
          </cell>
        </row>
        <row r="102">
          <cell r="A102" t="str">
            <v>LP_HealChanceBoostBetter</v>
          </cell>
        </row>
        <row r="103">
          <cell r="A103" t="str">
            <v>LP_MonsterThrough</v>
          </cell>
        </row>
        <row r="104">
          <cell r="A104" t="str">
            <v>LP_Ricochet</v>
          </cell>
        </row>
        <row r="105">
          <cell r="A105" t="str">
            <v>LP_BounceWallQuad</v>
          </cell>
        </row>
        <row r="106">
          <cell r="A106" t="str">
            <v>LP_Parallel</v>
          </cell>
        </row>
        <row r="107">
          <cell r="A107" t="str">
            <v>LP_DiagonalNwayGenerator</v>
          </cell>
        </row>
        <row r="108">
          <cell r="A108" t="str">
            <v>LP_LeftRightNwayGenerator</v>
          </cell>
        </row>
        <row r="109">
          <cell r="A109" t="str">
            <v>LP_BackNwayGenerator</v>
          </cell>
        </row>
        <row r="110">
          <cell r="A110" t="str">
            <v>LP_Repeat</v>
          </cell>
        </row>
        <row r="111">
          <cell r="A111" t="str">
            <v>LP_HealOnKill</v>
          </cell>
        </row>
        <row r="112">
          <cell r="A112" t="str">
            <v>LP_HealOnKillBetter</v>
          </cell>
        </row>
        <row r="113">
          <cell r="A113" t="str">
            <v>LP_AtkSpeedUpOnEncounter</v>
          </cell>
        </row>
        <row r="114">
          <cell r="A114" t="str">
            <v>LP_AtkSpeedUpOnEncounter_Spd</v>
          </cell>
        </row>
        <row r="115">
          <cell r="A115" t="str">
            <v>LP_AtkSpeedUpOnEncounterBetter</v>
          </cell>
        </row>
        <row r="116">
          <cell r="A116" t="str">
            <v>LP_AtkSpeedUpOnEncounterBetter_Spd</v>
          </cell>
        </row>
        <row r="117">
          <cell r="A117" t="str">
            <v>LP_VampireOnAttack</v>
          </cell>
        </row>
        <row r="118">
          <cell r="A118" t="str">
            <v>LP_VampireOnAttackBetter</v>
          </cell>
        </row>
        <row r="119">
          <cell r="A119" t="str">
            <v>LP_RecoverOnAttacked</v>
          </cell>
        </row>
        <row r="120">
          <cell r="A120" t="str">
            <v>LP_RecoverOnAttacked_Heal</v>
          </cell>
        </row>
        <row r="121">
          <cell r="A121" t="str">
            <v>LP_ReflectOnAttacked</v>
          </cell>
        </row>
        <row r="122">
          <cell r="A122" t="str">
            <v>LP_ReflectOnAttackedBetter</v>
          </cell>
        </row>
        <row r="123">
          <cell r="A123" t="str">
            <v>LP_AtkUpOnLowerHp</v>
          </cell>
        </row>
        <row r="124">
          <cell r="A124" t="str">
            <v>LP_AtkUpOnLowerHpBetter</v>
          </cell>
        </row>
        <row r="125">
          <cell r="A125" t="str">
            <v>LP_CritDmgUpOnLowerHp</v>
          </cell>
        </row>
        <row r="126">
          <cell r="A126" t="str">
            <v>LP_CritDmgUpOnLowerHpBetter</v>
          </cell>
        </row>
        <row r="127">
          <cell r="A127" t="str">
            <v>LP_InstantKill</v>
          </cell>
        </row>
        <row r="128">
          <cell r="A128" t="str">
            <v>LP_InstantKillBetter</v>
          </cell>
        </row>
        <row r="129">
          <cell r="A129" t="str">
            <v>LP_ImmortalWill</v>
          </cell>
        </row>
        <row r="130">
          <cell r="A130" t="str">
            <v>LP_ImmortalWillBetter</v>
          </cell>
        </row>
        <row r="131">
          <cell r="A131" t="str">
            <v>LP_HealAreaOnEncounter</v>
          </cell>
        </row>
        <row r="132">
          <cell r="A132" t="str">
            <v>LP_HealAreaOnEncounter_CreateHit</v>
          </cell>
        </row>
        <row r="133">
          <cell r="A133" t="str">
            <v>LP_HealAreaOnEncounter_CH_Heal</v>
          </cell>
        </row>
        <row r="134">
          <cell r="A134" t="str">
            <v>LP_MoveSpeedUpOnAttacked</v>
          </cell>
        </row>
        <row r="135">
          <cell r="A135" t="str">
            <v>LP_MoveSpeedUpOnAttacked_Move</v>
          </cell>
        </row>
        <row r="136">
          <cell r="A136" t="str">
            <v>LP_MoveSpeedUpOnKill</v>
          </cell>
        </row>
        <row r="137">
          <cell r="A137" t="str">
            <v>LP_MoveSpeedUpOnKill_Move</v>
          </cell>
        </row>
        <row r="138">
          <cell r="A138" t="str">
            <v>LP_MineOnMove</v>
          </cell>
        </row>
        <row r="139">
          <cell r="A139" t="str">
            <v>LP_MineOnMove_Damage</v>
          </cell>
        </row>
        <row r="140">
          <cell r="A140" t="str">
            <v>LP_SlowHitObject</v>
          </cell>
        </row>
        <row r="141">
          <cell r="A141" t="str">
            <v>LP_SlowHitObjectBetter</v>
          </cell>
        </row>
        <row r="142">
          <cell r="A142" t="str">
            <v>LP_Paralyze</v>
          </cell>
        </row>
        <row r="143">
          <cell r="A143" t="str">
            <v>LP_Paralyze_CannotAction</v>
          </cell>
        </row>
        <row r="144">
          <cell r="A144" t="str">
            <v>LP_Hold</v>
          </cell>
        </row>
        <row r="145">
          <cell r="A145" t="str">
            <v>LP_Hold_CannotMove</v>
          </cell>
        </row>
        <row r="146">
          <cell r="A146" t="str">
            <v>LP_Transport</v>
          </cell>
        </row>
        <row r="147">
          <cell r="A147" t="str">
            <v>LP_Transport_Teleported</v>
          </cell>
        </row>
        <row r="148">
          <cell r="A148" t="str">
            <v>LP_SummonShield</v>
          </cell>
        </row>
        <row r="149">
          <cell r="A149" t="str">
            <v>LP_HealSpOnAttack</v>
          </cell>
        </row>
        <row r="150">
          <cell r="A150" t="str">
            <v>LP_HealSpOnAttackBetter</v>
          </cell>
        </row>
        <row r="151">
          <cell r="A151" t="str">
            <v>LP_PaybackSp</v>
          </cell>
        </row>
        <row r="152">
          <cell r="A152" t="str">
            <v>PN_Magic2Times</v>
          </cell>
        </row>
        <row r="153">
          <cell r="A153" t="str">
            <v>PN_Machine2Times</v>
          </cell>
        </row>
        <row r="154">
          <cell r="A154" t="str">
            <v>PN_Nature2Times</v>
          </cell>
        </row>
        <row r="155">
          <cell r="A155"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Rush</v>
          </cell>
          <cell r="F2" t="str">
            <v>돌진 어펙터</v>
          </cell>
          <cell r="I2" t="str">
            <v>속도</v>
          </cell>
          <cell r="J2" t="str">
            <v>최소 돌진 거리</v>
          </cell>
          <cell r="K2" t="str">
            <v>지나칠 거리
(시간으로 환산)
(음수가능)</v>
          </cell>
          <cell r="L2" t="str">
            <v>i1=0 일때
추적능력 0~50
50이면 완전추적
i1=1or2 일때
타겟(플레이어)이 얼마나(거리) 근접하면 멈출 것인가</v>
          </cell>
          <cell r="M2" t="str">
            <v/>
          </cell>
          <cell r="N2" t="str">
            <v>오버라이딩
우측 입력은 여기</v>
          </cell>
          <cell r="O2" t="str">
            <v>종료조건 대상
0: 타겟
1: 타겟첫위치
2: 랜덤위치</v>
          </cell>
          <cell r="P2" t="str">
            <v>i1=1or2 일때
근접하면 멈출지 말지 사용여부</v>
          </cell>
          <cell r="Q2" t="str">
            <v/>
          </cell>
          <cell r="R2" t="str">
            <v>오버라이딩
우측 입력은 여기</v>
          </cell>
          <cell r="S2" t="str">
            <v>관통여부
(개발예정)</v>
          </cell>
          <cell r="T2" t="str">
            <v>도착 시 실행할 StateName</v>
          </cell>
          <cell r="U2" t="str">
            <v>러쉬 중
충돌 대미지 배수량
없으면 안 사용
근접공 배수를 가져오기 때문에 그 부분을 나누든 처리 필요</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NormalAttackGanfaul_01</v>
          </cell>
          <cell r="B15" t="str">
            <v>NormalAttackGanfaul</v>
          </cell>
          <cell r="C15" t="str">
            <v/>
          </cell>
          <cell r="D15">
            <v>1</v>
          </cell>
          <cell r="E15" t="str">
            <v>BaseDamage</v>
          </cell>
          <cell r="H15" t="str">
            <v/>
          </cell>
          <cell r="I15">
            <v>0.92</v>
          </cell>
          <cell r="O15" t="str">
            <v/>
          </cell>
          <cell r="S15" t="str">
            <v/>
          </cell>
          <cell r="Y15" t="str">
            <v>BossMonsterDamageIncreaseAddRate</v>
          </cell>
          <cell r="Z15">
            <v>13</v>
          </cell>
        </row>
        <row r="16">
          <cell r="A16" t="str">
            <v>UltimatePositionBuffGanfaul_01</v>
          </cell>
          <cell r="B16" t="str">
            <v>UltimatePositionBuffGanfaul</v>
          </cell>
          <cell r="C16" t="str">
            <v/>
          </cell>
          <cell r="D16">
            <v>1</v>
          </cell>
          <cell r="E16" t="str">
            <v>PositionBuff</v>
          </cell>
          <cell r="H16" t="str">
            <v/>
          </cell>
          <cell r="I16">
            <v>4.8</v>
          </cell>
          <cell r="J16">
            <v>2</v>
          </cell>
          <cell r="K16">
            <v>-0.35</v>
          </cell>
          <cell r="N16">
            <v>5</v>
          </cell>
          <cell r="O16">
            <v>5</v>
          </cell>
          <cell r="S16" t="str">
            <v/>
          </cell>
          <cell r="V16" t="str">
            <v>Magic shield 1_D</v>
          </cell>
          <cell r="Y16" t="str">
            <v>BossMonsterDamageDecreaseAddRate</v>
          </cell>
          <cell r="Z16">
            <v>14</v>
          </cell>
        </row>
        <row r="17">
          <cell r="A17" t="str">
            <v>UltimateAttackGanfaul_01</v>
          </cell>
          <cell r="B17" t="str">
            <v>UltimateAttackGanfaul</v>
          </cell>
          <cell r="C17" t="str">
            <v/>
          </cell>
          <cell r="D17">
            <v>1</v>
          </cell>
          <cell r="E17" t="str">
            <v>BaseDamage</v>
          </cell>
          <cell r="H17" t="str">
            <v/>
          </cell>
          <cell r="I17">
            <v>4</v>
          </cell>
          <cell r="O17" t="str">
            <v/>
          </cell>
          <cell r="S17" t="str">
            <v/>
          </cell>
          <cell r="Y17" t="str">
            <v>PowerSourceHealAddRate</v>
          </cell>
          <cell r="Z17">
            <v>15</v>
          </cell>
        </row>
        <row r="18">
          <cell r="A18" t="str">
            <v>NormalAttackKeepSeries_01</v>
          </cell>
          <cell r="B18" t="str">
            <v>NormalAttackKeepSeries</v>
          </cell>
          <cell r="C18" t="str">
            <v/>
          </cell>
          <cell r="D18">
            <v>1</v>
          </cell>
          <cell r="E18" t="str">
            <v>BaseDamage</v>
          </cell>
          <cell r="H18" t="str">
            <v/>
          </cell>
          <cell r="I18">
            <v>0.5625</v>
          </cell>
          <cell r="J18">
            <v>2.88</v>
          </cell>
          <cell r="O18" t="str">
            <v/>
          </cell>
          <cell r="S18" t="str">
            <v/>
          </cell>
          <cell r="Y18" t="str">
            <v>SwapHealAddRate</v>
          </cell>
          <cell r="Z18">
            <v>16</v>
          </cell>
        </row>
        <row r="19">
          <cell r="A19" t="str">
            <v>UltimateRemoveKeepSeries_01</v>
          </cell>
          <cell r="B19" t="str">
            <v>UltimateRemoveKeepSeries</v>
          </cell>
          <cell r="C19" t="str">
            <v/>
          </cell>
          <cell r="D19">
            <v>1</v>
          </cell>
          <cell r="E19" t="str">
            <v>RemoveColliderHitObjectAffector</v>
          </cell>
          <cell r="H19" t="str">
            <v/>
          </cell>
          <cell r="I19">
            <v>0.9</v>
          </cell>
          <cell r="J19">
            <v>2.2000000000000002</v>
          </cell>
          <cell r="O19" t="str">
            <v/>
          </cell>
          <cell r="R19">
            <v>0</v>
          </cell>
          <cell r="S19">
            <v>0</v>
          </cell>
          <cell r="W19" t="str">
            <v>Eff3_Left_D</v>
          </cell>
          <cell r="Y19" t="str">
            <v>LevelUpHealRate</v>
          </cell>
          <cell r="Z19">
            <v>17</v>
          </cell>
        </row>
        <row r="20">
          <cell r="A20" t="str">
            <v>UltimateCreateKeepSeries_01</v>
          </cell>
          <cell r="B20" t="str">
            <v>UltimateCreateKeepSeries</v>
          </cell>
          <cell r="C20" t="str">
            <v/>
          </cell>
          <cell r="D20">
            <v>1</v>
          </cell>
          <cell r="E20" t="str">
            <v>CreateHitObject</v>
          </cell>
          <cell r="H20" t="str">
            <v/>
          </cell>
          <cell r="O20" t="str">
            <v/>
          </cell>
          <cell r="S20" t="str">
            <v/>
          </cell>
          <cell r="T20" t="str">
            <v>UltimateHitObjectInfo</v>
          </cell>
          <cell r="Y20" t="str">
            <v>MaxHpAddRate</v>
          </cell>
          <cell r="Z20">
            <v>18</v>
          </cell>
        </row>
        <row r="21">
          <cell r="A21" t="str">
            <v>UltimateAttackKeepSeries_01</v>
          </cell>
          <cell r="B21" t="str">
            <v>UltimateAttackKeepSeries</v>
          </cell>
          <cell r="C21" t="str">
            <v/>
          </cell>
          <cell r="D21">
            <v>1</v>
          </cell>
          <cell r="E21" t="str">
            <v>BaseDamage</v>
          </cell>
          <cell r="H21" t="str">
            <v/>
          </cell>
          <cell r="I21">
            <v>0.84375</v>
          </cell>
          <cell r="O21" t="str">
            <v/>
          </cell>
          <cell r="S21" t="str">
            <v/>
          </cell>
          <cell r="Y21" t="str">
            <v>AttackAddRate</v>
          </cell>
          <cell r="Z21">
            <v>19</v>
          </cell>
        </row>
        <row r="22">
          <cell r="A22" t="str">
            <v>NormalAttackBigBatSuccubus_01</v>
          </cell>
          <cell r="B22" t="str">
            <v>NormalAttackBigBatSuccubus</v>
          </cell>
          <cell r="C22" t="str">
            <v/>
          </cell>
          <cell r="D22">
            <v>1</v>
          </cell>
          <cell r="E22" t="str">
            <v>BaseDamage</v>
          </cell>
          <cell r="H22" t="str">
            <v/>
          </cell>
          <cell r="I22">
            <v>0.23</v>
          </cell>
          <cell r="O22" t="str">
            <v/>
          </cell>
          <cell r="S22" t="str">
            <v/>
          </cell>
          <cell r="Y22" t="str">
            <v>CriticalPower</v>
          </cell>
          <cell r="Z22">
            <v>20</v>
          </cell>
        </row>
        <row r="23">
          <cell r="A23" t="str">
            <v>UltimateAttackBigBatSuccubus_01</v>
          </cell>
          <cell r="B23" t="str">
            <v>UltimateAttackBigBatSuccubus</v>
          </cell>
          <cell r="C23" t="str">
            <v/>
          </cell>
          <cell r="D23">
            <v>1</v>
          </cell>
          <cell r="E23" t="str">
            <v>BaseDamage</v>
          </cell>
          <cell r="H23" t="str">
            <v/>
          </cell>
          <cell r="I23">
            <v>1.61</v>
          </cell>
          <cell r="O23" t="str">
            <v/>
          </cell>
          <cell r="S23" t="str">
            <v/>
          </cell>
        </row>
        <row r="24">
          <cell r="A24" t="str">
            <v>NormalAttackBei_01</v>
          </cell>
          <cell r="B24" t="str">
            <v>NormalAttackBei</v>
          </cell>
          <cell r="C24" t="str">
            <v/>
          </cell>
          <cell r="D24">
            <v>1</v>
          </cell>
          <cell r="E24" t="str">
            <v>BaseDamage</v>
          </cell>
          <cell r="H24" t="str">
            <v/>
          </cell>
          <cell r="I24">
            <v>0.3</v>
          </cell>
          <cell r="O24" t="str">
            <v/>
          </cell>
          <cell r="S24" t="str">
            <v/>
          </cell>
        </row>
        <row r="25">
          <cell r="A25" t="str">
            <v>NormalAttackJellyFishGirl_01</v>
          </cell>
          <cell r="B25" t="str">
            <v>NormalAttackJellyFishGirl</v>
          </cell>
          <cell r="C25" t="str">
            <v/>
          </cell>
          <cell r="D25">
            <v>1</v>
          </cell>
          <cell r="E25" t="str">
            <v>BaseDamage</v>
          </cell>
          <cell r="H25" t="str">
            <v/>
          </cell>
          <cell r="I25">
            <v>0.55000000000000004</v>
          </cell>
          <cell r="O25" t="str">
            <v/>
          </cell>
          <cell r="S25" t="str">
            <v/>
          </cell>
        </row>
        <row r="26">
          <cell r="A26" t="str">
            <v>NormalAttackEarthMage_01</v>
          </cell>
          <cell r="B26" t="str">
            <v>NormalAttackEarthMage</v>
          </cell>
          <cell r="C26" t="str">
            <v/>
          </cell>
          <cell r="D26">
            <v>1</v>
          </cell>
          <cell r="E26" t="str">
            <v>BaseDamage</v>
          </cell>
          <cell r="H26" t="str">
            <v/>
          </cell>
          <cell r="I26">
            <v>0.55000000000000004</v>
          </cell>
          <cell r="O26" t="str">
            <v/>
          </cell>
          <cell r="S26" t="str">
            <v/>
          </cell>
        </row>
        <row r="27">
          <cell r="A27" t="str">
            <v>NormalAttackDynaMob_01</v>
          </cell>
          <cell r="B27" t="str">
            <v>NormalAttackDynaMob</v>
          </cell>
          <cell r="C27" t="str">
            <v/>
          </cell>
          <cell r="D27">
            <v>1</v>
          </cell>
          <cell r="E27" t="str">
            <v>BaseDamage</v>
          </cell>
          <cell r="H27" t="str">
            <v/>
          </cell>
          <cell r="I27">
            <v>0.55000000000000004</v>
          </cell>
          <cell r="O27" t="str">
            <v/>
          </cell>
          <cell r="S27" t="str">
            <v/>
          </cell>
        </row>
        <row r="28">
          <cell r="A28" t="str">
            <v>NormalAttackSciFiWarrior_01</v>
          </cell>
          <cell r="B28" t="str">
            <v>NormalAttackSciFiWarrior</v>
          </cell>
          <cell r="C28" t="str">
            <v/>
          </cell>
          <cell r="D28">
            <v>1</v>
          </cell>
          <cell r="E28" t="str">
            <v>BaseDamage</v>
          </cell>
          <cell r="H28" t="str">
            <v/>
          </cell>
          <cell r="I28">
            <v>0.55000000000000004</v>
          </cell>
          <cell r="O28" t="str">
            <v/>
          </cell>
          <cell r="S28" t="str">
            <v/>
          </cell>
        </row>
        <row r="29">
          <cell r="A29" t="str">
            <v>NormalAttackChaosElemental_01</v>
          </cell>
          <cell r="B29" t="str">
            <v>NormalAttackChaosElemental</v>
          </cell>
          <cell r="C29" t="str">
            <v/>
          </cell>
          <cell r="D29">
            <v>1</v>
          </cell>
          <cell r="E29" t="str">
            <v>BaseDamage</v>
          </cell>
          <cell r="H29" t="str">
            <v/>
          </cell>
          <cell r="I29">
            <v>0.55000000000000004</v>
          </cell>
          <cell r="O29" t="str">
            <v/>
          </cell>
          <cell r="S29" t="str">
            <v/>
          </cell>
        </row>
        <row r="30">
          <cell r="A30" t="str">
            <v>NormalAttackSuperHero_01</v>
          </cell>
          <cell r="B30" t="str">
            <v>NormalAttackSuperHero</v>
          </cell>
          <cell r="C30" t="str">
            <v/>
          </cell>
          <cell r="D30">
            <v>1</v>
          </cell>
          <cell r="E30" t="str">
            <v>BaseDamage</v>
          </cell>
          <cell r="H30" t="str">
            <v/>
          </cell>
          <cell r="I30">
            <v>0.55000000000000004</v>
          </cell>
          <cell r="O30" t="str">
            <v/>
          </cell>
          <cell r="S30" t="str">
            <v/>
          </cell>
        </row>
        <row r="31">
          <cell r="A31" t="str">
            <v>NormalAttackMeryl_01</v>
          </cell>
          <cell r="B31" t="str">
            <v>NormalAttackMeryl</v>
          </cell>
          <cell r="C31" t="str">
            <v/>
          </cell>
          <cell r="D31">
            <v>1</v>
          </cell>
          <cell r="E31" t="str">
            <v>BaseDamage</v>
          </cell>
          <cell r="H31" t="str">
            <v/>
          </cell>
          <cell r="I31">
            <v>0.55000000000000004</v>
          </cell>
          <cell r="O31" t="str">
            <v/>
          </cell>
          <cell r="S31" t="str">
            <v/>
          </cell>
        </row>
        <row r="32">
          <cell r="A32" t="str">
            <v>NormalAttackGreekWarrior_01</v>
          </cell>
          <cell r="B32" t="str">
            <v>NormalAttackGreekWarrior</v>
          </cell>
          <cell r="C32" t="str">
            <v/>
          </cell>
          <cell r="D32">
            <v>1</v>
          </cell>
          <cell r="E32" t="str">
            <v>BaseDamage</v>
          </cell>
          <cell r="H32" t="str">
            <v/>
          </cell>
          <cell r="I32">
            <v>0.55000000000000004</v>
          </cell>
          <cell r="O32" t="str">
            <v/>
          </cell>
          <cell r="S32" t="str">
            <v/>
          </cell>
        </row>
        <row r="33">
          <cell r="A33" t="str">
            <v>NormalAttackAkai_01</v>
          </cell>
          <cell r="B33" t="str">
            <v>NormalAttackAkai</v>
          </cell>
          <cell r="C33" t="str">
            <v/>
          </cell>
          <cell r="D33">
            <v>1</v>
          </cell>
          <cell r="E33" t="str">
            <v>BaseDamage</v>
          </cell>
          <cell r="H33" t="str">
            <v/>
          </cell>
          <cell r="I33">
            <v>0.55000000000000004</v>
          </cell>
          <cell r="O33" t="str">
            <v/>
          </cell>
          <cell r="S33" t="str">
            <v/>
          </cell>
        </row>
        <row r="34">
          <cell r="A34" t="str">
            <v>NormalAttackYuka_01</v>
          </cell>
          <cell r="B34" t="str">
            <v>NormalAttackYuka</v>
          </cell>
          <cell r="C34" t="str">
            <v/>
          </cell>
          <cell r="D34">
            <v>1</v>
          </cell>
          <cell r="E34" t="str">
            <v>BaseDamage</v>
          </cell>
          <cell r="H34" t="str">
            <v/>
          </cell>
          <cell r="I34">
            <v>0.55000000000000004</v>
          </cell>
          <cell r="O34" t="str">
            <v/>
          </cell>
          <cell r="S34" t="str">
            <v/>
          </cell>
        </row>
        <row r="35">
          <cell r="A35" t="str">
            <v>NormalAttackSteampunkRobot_01</v>
          </cell>
          <cell r="B35" t="str">
            <v>NormalAttackSteampunkRobot</v>
          </cell>
          <cell r="C35" t="str">
            <v/>
          </cell>
          <cell r="D35">
            <v>1</v>
          </cell>
          <cell r="E35" t="str">
            <v>BaseDamage</v>
          </cell>
          <cell r="H35" t="str">
            <v/>
          </cell>
          <cell r="I35">
            <v>0.55000000000000004</v>
          </cell>
          <cell r="O35" t="str">
            <v/>
          </cell>
          <cell r="S35" t="str">
            <v/>
          </cell>
        </row>
        <row r="36">
          <cell r="A36" t="str">
            <v>NormalAttackKachujin_01</v>
          </cell>
          <cell r="B36" t="str">
            <v>NormalAttackKachujin</v>
          </cell>
          <cell r="C36" t="str">
            <v/>
          </cell>
          <cell r="D36">
            <v>1</v>
          </cell>
          <cell r="E36" t="str">
            <v>BaseDamage</v>
          </cell>
          <cell r="H36" t="str">
            <v/>
          </cell>
          <cell r="I36">
            <v>0.55000000000000004</v>
          </cell>
          <cell r="O36" t="str">
            <v/>
          </cell>
          <cell r="S36" t="str">
            <v/>
          </cell>
        </row>
        <row r="37">
          <cell r="A37" t="str">
            <v>NormalAttackMedea_01</v>
          </cell>
          <cell r="B37" t="str">
            <v>NormalAttackMedea</v>
          </cell>
          <cell r="C37" t="str">
            <v/>
          </cell>
          <cell r="D37">
            <v>1</v>
          </cell>
          <cell r="E37" t="str">
            <v>BaseDamage</v>
          </cell>
          <cell r="H37" t="str">
            <v/>
          </cell>
          <cell r="I37">
            <v>0.55000000000000004</v>
          </cell>
          <cell r="O37" t="str">
            <v/>
          </cell>
          <cell r="S37" t="str">
            <v/>
          </cell>
        </row>
        <row r="38">
          <cell r="A38" t="str">
            <v>NormalAttackLola_01</v>
          </cell>
          <cell r="B38" t="str">
            <v>NormalAttackLola</v>
          </cell>
          <cell r="C38" t="str">
            <v/>
          </cell>
          <cell r="D38">
            <v>1</v>
          </cell>
          <cell r="E38" t="str">
            <v>BaseDamage</v>
          </cell>
          <cell r="H38" t="str">
            <v/>
          </cell>
          <cell r="I38">
            <v>0.55000000000000004</v>
          </cell>
          <cell r="O38" t="str">
            <v/>
          </cell>
          <cell r="S38" t="str">
            <v/>
          </cell>
        </row>
        <row r="39">
          <cell r="A39" t="str">
            <v>NormalAttackRockElemental_01</v>
          </cell>
          <cell r="B39" t="str">
            <v>NormalAttackRockElemental</v>
          </cell>
          <cell r="C39" t="str">
            <v/>
          </cell>
          <cell r="D39">
            <v>1</v>
          </cell>
          <cell r="E39" t="str">
            <v>BaseDamage</v>
          </cell>
          <cell r="H39" t="str">
            <v/>
          </cell>
          <cell r="I39">
            <v>0.55000000000000004</v>
          </cell>
          <cell r="O39" t="str">
            <v/>
          </cell>
          <cell r="S39" t="str">
            <v/>
          </cell>
        </row>
        <row r="40">
          <cell r="A40" t="str">
            <v>NormalAttackSoldier_01</v>
          </cell>
          <cell r="B40" t="str">
            <v>NormalAttackSoldier</v>
          </cell>
          <cell r="C40" t="str">
            <v/>
          </cell>
          <cell r="D40">
            <v>1</v>
          </cell>
          <cell r="E40" t="str">
            <v>BaseDamage</v>
          </cell>
          <cell r="H40" t="str">
            <v/>
          </cell>
          <cell r="I40">
            <v>0.55000000000000004</v>
          </cell>
          <cell r="O40" t="str">
            <v/>
          </cell>
          <cell r="S40" t="str">
            <v/>
          </cell>
        </row>
        <row r="41">
          <cell r="A41" t="str">
            <v>NormalAttackDualWarrior_01</v>
          </cell>
          <cell r="B41" t="str">
            <v>NormalAttackDualWarrior</v>
          </cell>
          <cell r="C41" t="str">
            <v/>
          </cell>
          <cell r="D41">
            <v>1</v>
          </cell>
          <cell r="E41" t="str">
            <v>BaseDamage</v>
          </cell>
          <cell r="H41" t="str">
            <v/>
          </cell>
          <cell r="I41">
            <v>0.55000000000000004</v>
          </cell>
          <cell r="O41" t="str">
            <v/>
          </cell>
          <cell r="S41" t="str">
            <v/>
          </cell>
        </row>
        <row r="42">
          <cell r="A42" t="str">
            <v>NormalAttackGloryArmor_01</v>
          </cell>
          <cell r="B42" t="str">
            <v>NormalAttackGloryArmor</v>
          </cell>
          <cell r="C42" t="str">
            <v/>
          </cell>
          <cell r="D42">
            <v>1</v>
          </cell>
          <cell r="E42" t="str">
            <v>BaseDamage</v>
          </cell>
          <cell r="H42" t="str">
            <v/>
          </cell>
          <cell r="I42">
            <v>0.55000000000000004</v>
          </cell>
          <cell r="O42" t="str">
            <v/>
          </cell>
          <cell r="S42" t="str">
            <v/>
          </cell>
        </row>
        <row r="43">
          <cell r="A43" t="str">
            <v>NormalAttackRpgKnight_01</v>
          </cell>
          <cell r="B43" t="str">
            <v>NormalAttackRpgKnight</v>
          </cell>
          <cell r="C43" t="str">
            <v/>
          </cell>
          <cell r="D43">
            <v>1</v>
          </cell>
          <cell r="E43" t="str">
            <v>BaseDamage</v>
          </cell>
          <cell r="H43" t="str">
            <v/>
          </cell>
          <cell r="I43">
            <v>0.55000000000000004</v>
          </cell>
          <cell r="O43" t="str">
            <v/>
          </cell>
          <cell r="S43" t="str">
            <v/>
          </cell>
        </row>
        <row r="44">
          <cell r="A44" t="str">
            <v>NormalAttackDemonHuntress_01</v>
          </cell>
          <cell r="B44" t="str">
            <v>NormalAttackDemonHuntress</v>
          </cell>
          <cell r="C44" t="str">
            <v/>
          </cell>
          <cell r="D44">
            <v>1</v>
          </cell>
          <cell r="E44" t="str">
            <v>BaseDamage</v>
          </cell>
          <cell r="H44" t="str">
            <v/>
          </cell>
          <cell r="I44">
            <v>0.55000000000000004</v>
          </cell>
          <cell r="O44" t="str">
            <v/>
          </cell>
          <cell r="S44" t="str">
            <v/>
          </cell>
        </row>
        <row r="45">
          <cell r="A45" t="str">
            <v>NormalAttackMobileFemale_01</v>
          </cell>
          <cell r="B45" t="str">
            <v>NormalAttackMobileFemale</v>
          </cell>
          <cell r="C45" t="str">
            <v/>
          </cell>
          <cell r="D45">
            <v>1</v>
          </cell>
          <cell r="E45" t="str">
            <v>BaseDamage</v>
          </cell>
          <cell r="H45" t="str">
            <v/>
          </cell>
          <cell r="I45">
            <v>0.55000000000000004</v>
          </cell>
          <cell r="O45" t="str">
            <v/>
          </cell>
          <cell r="S45" t="str">
            <v/>
          </cell>
        </row>
        <row r="46">
          <cell r="A46" t="str">
            <v>NormalAttackCyborgCharacter_01</v>
          </cell>
          <cell r="B46" t="str">
            <v>NormalAttackCyborgCharacter</v>
          </cell>
          <cell r="C46" t="str">
            <v/>
          </cell>
          <cell r="D46">
            <v>1</v>
          </cell>
          <cell r="E46" t="str">
            <v>BaseDamage</v>
          </cell>
          <cell r="H46" t="str">
            <v/>
          </cell>
          <cell r="I46">
            <v>0.55000000000000004</v>
          </cell>
          <cell r="O46" t="str">
            <v/>
          </cell>
          <cell r="S46" t="str">
            <v/>
          </cell>
        </row>
        <row r="47">
          <cell r="A47" t="str">
            <v>NormalAttackSandWarrior_01</v>
          </cell>
          <cell r="B47" t="str">
            <v>NormalAttackSandWarrior</v>
          </cell>
          <cell r="C47" t="str">
            <v/>
          </cell>
          <cell r="D47">
            <v>1</v>
          </cell>
          <cell r="E47" t="str">
            <v>BaseDamage</v>
          </cell>
          <cell r="H47" t="str">
            <v/>
          </cell>
          <cell r="I47">
            <v>0.55000000000000004</v>
          </cell>
          <cell r="O47" t="str">
            <v/>
          </cell>
          <cell r="S47" t="str">
            <v/>
          </cell>
        </row>
        <row r="48">
          <cell r="A48" t="str">
            <v>NormalAttackBladeFanDancer_01</v>
          </cell>
          <cell r="B48" t="str">
            <v>NormalAttackBladeFanDancer</v>
          </cell>
          <cell r="C48" t="str">
            <v/>
          </cell>
          <cell r="D48">
            <v>1</v>
          </cell>
          <cell r="E48" t="str">
            <v>BaseDamage</v>
          </cell>
          <cell r="H48" t="str">
            <v/>
          </cell>
          <cell r="I48">
            <v>0.55000000000000004</v>
          </cell>
          <cell r="O48" t="str">
            <v/>
          </cell>
          <cell r="S48" t="str">
            <v/>
          </cell>
        </row>
        <row r="49">
          <cell r="A49" t="str">
            <v>NormalAttackSyria_01</v>
          </cell>
          <cell r="B49" t="str">
            <v>NormalAttackSyria</v>
          </cell>
          <cell r="C49" t="str">
            <v/>
          </cell>
          <cell r="D49">
            <v>1</v>
          </cell>
          <cell r="E49" t="str">
            <v>BaseDamage</v>
          </cell>
          <cell r="H49" t="str">
            <v/>
          </cell>
          <cell r="I49">
            <v>0.55000000000000004</v>
          </cell>
          <cell r="O49" t="str">
            <v/>
          </cell>
          <cell r="S49" t="str">
            <v/>
          </cell>
        </row>
        <row r="50">
          <cell r="A50" t="str">
            <v>NormalAttackLinhi_01</v>
          </cell>
          <cell r="B50" t="str">
            <v>NormalAttackLinhi</v>
          </cell>
          <cell r="C50" t="str">
            <v/>
          </cell>
          <cell r="D50">
            <v>1</v>
          </cell>
          <cell r="E50" t="str">
            <v>BaseDamage</v>
          </cell>
          <cell r="H50" t="str">
            <v/>
          </cell>
          <cell r="I50">
            <v>0.55000000000000004</v>
          </cell>
          <cell r="O50" t="str">
            <v/>
          </cell>
          <cell r="S50" t="str">
            <v/>
          </cell>
        </row>
        <row r="51">
          <cell r="A51" t="str">
            <v>NormalAttackNecromancerFour_01</v>
          </cell>
          <cell r="B51" t="str">
            <v>NormalAttackNecromancerFour</v>
          </cell>
          <cell r="C51" t="str">
            <v/>
          </cell>
          <cell r="D51">
            <v>1</v>
          </cell>
          <cell r="E51" t="str">
            <v>BaseDamage</v>
          </cell>
          <cell r="H51" t="str">
            <v/>
          </cell>
          <cell r="I51">
            <v>0.55000000000000004</v>
          </cell>
          <cell r="O51" t="str">
            <v/>
          </cell>
          <cell r="S51" t="str">
            <v/>
          </cell>
        </row>
        <row r="52">
          <cell r="A52" t="str">
            <v>NormalAttackGirlWarrior_01</v>
          </cell>
          <cell r="B52" t="str">
            <v>NormalAttackGirlWarrior</v>
          </cell>
          <cell r="C52" t="str">
            <v/>
          </cell>
          <cell r="D52">
            <v>1</v>
          </cell>
          <cell r="E52" t="str">
            <v>BaseDamage</v>
          </cell>
          <cell r="H52" t="str">
            <v/>
          </cell>
          <cell r="I52">
            <v>0.55000000000000004</v>
          </cell>
          <cell r="O52" t="str">
            <v/>
          </cell>
          <cell r="S52" t="str">
            <v/>
          </cell>
        </row>
        <row r="53">
          <cell r="A53" t="str">
            <v>NormalAttackGirlArcher_01</v>
          </cell>
          <cell r="B53" t="str">
            <v>NormalAttackGirlArcher</v>
          </cell>
          <cell r="C53" t="str">
            <v/>
          </cell>
          <cell r="D53">
            <v>1</v>
          </cell>
          <cell r="E53" t="str">
            <v>BaseDamage</v>
          </cell>
          <cell r="H53" t="str">
            <v/>
          </cell>
          <cell r="I53">
            <v>0.55000000000000004</v>
          </cell>
          <cell r="O53" t="str">
            <v/>
          </cell>
          <cell r="S53" t="str">
            <v/>
          </cell>
        </row>
        <row r="54">
          <cell r="A54" t="str">
            <v>NormalAttackEnergyShieldRobot_01</v>
          </cell>
          <cell r="B54" t="str">
            <v>NormalAttackEnergyShieldRobot</v>
          </cell>
          <cell r="C54" t="str">
            <v/>
          </cell>
          <cell r="D54">
            <v>1</v>
          </cell>
          <cell r="E54" t="str">
            <v>BaseDamage</v>
          </cell>
          <cell r="H54" t="str">
            <v/>
          </cell>
          <cell r="I54">
            <v>0.55000000000000004</v>
          </cell>
          <cell r="O54" t="str">
            <v/>
          </cell>
          <cell r="S54" t="str">
            <v/>
          </cell>
        </row>
        <row r="55">
          <cell r="A55" t="str">
            <v>NormalAttackIceMagician_01</v>
          </cell>
          <cell r="B55" t="str">
            <v>NormalAttackIceMagician</v>
          </cell>
          <cell r="C55" t="str">
            <v/>
          </cell>
          <cell r="D55">
            <v>1</v>
          </cell>
          <cell r="E55" t="str">
            <v>BaseDamage</v>
          </cell>
          <cell r="H55" t="str">
            <v/>
          </cell>
          <cell r="I55">
            <v>0.55000000000000004</v>
          </cell>
          <cell r="O55" t="str">
            <v/>
          </cell>
          <cell r="S55" t="str">
            <v/>
          </cell>
        </row>
        <row r="56">
          <cell r="A56" t="str">
            <v>NormalAttackAngelicWarrior_01</v>
          </cell>
          <cell r="B56" t="str">
            <v>NormalAttackAngelicWarrior</v>
          </cell>
          <cell r="C56" t="str">
            <v/>
          </cell>
          <cell r="D56">
            <v>1</v>
          </cell>
          <cell r="E56" t="str">
            <v>BaseDamage</v>
          </cell>
          <cell r="H56" t="str">
            <v/>
          </cell>
          <cell r="I56">
            <v>0.55000000000000004</v>
          </cell>
          <cell r="O56" t="str">
            <v/>
          </cell>
          <cell r="S56" t="str">
            <v/>
          </cell>
        </row>
        <row r="57">
          <cell r="A57" t="str">
            <v>CallInvincibleTortoise_01</v>
          </cell>
          <cell r="B57" t="str">
            <v>CallInvincibleTortoise</v>
          </cell>
          <cell r="C57" t="str">
            <v/>
          </cell>
          <cell r="D57">
            <v>1</v>
          </cell>
          <cell r="E57" t="str">
            <v>CallAffectorValue</v>
          </cell>
          <cell r="H57" t="str">
            <v/>
          </cell>
          <cell r="I57">
            <v>-1</v>
          </cell>
          <cell r="O57" t="str">
            <v/>
          </cell>
          <cell r="Q57" t="str">
            <v>OnDamage</v>
          </cell>
          <cell r="S57">
            <v>4</v>
          </cell>
          <cell r="U57" t="str">
            <v>InvincibleTortoise</v>
          </cell>
        </row>
        <row r="58">
          <cell r="A58" t="str">
            <v>InvincibleTortoise_01</v>
          </cell>
          <cell r="B58" t="str">
            <v>InvincibleTortoise</v>
          </cell>
          <cell r="C58" t="str">
            <v/>
          </cell>
          <cell r="D58">
            <v>1</v>
          </cell>
          <cell r="E58" t="str">
            <v>InvincibleTortoise</v>
          </cell>
          <cell r="H58" t="str">
            <v/>
          </cell>
          <cell r="I58">
            <v>3</v>
          </cell>
          <cell r="O58" t="str">
            <v/>
          </cell>
          <cell r="S58" t="str">
            <v/>
          </cell>
          <cell r="T58" t="str">
            <v>GuardStart</v>
          </cell>
          <cell r="U58" t="str">
            <v>GuardEnd</v>
          </cell>
        </row>
        <row r="59">
          <cell r="A59" t="str">
            <v>CountBarrier5Times_01</v>
          </cell>
          <cell r="B59" t="str">
            <v>CountBarrier5Times</v>
          </cell>
          <cell r="C59" t="str">
            <v/>
          </cell>
          <cell r="D59">
            <v>1</v>
          </cell>
          <cell r="E59" t="str">
            <v>CountBarrier</v>
          </cell>
          <cell r="H59" t="str">
            <v/>
          </cell>
          <cell r="I59">
            <v>-1</v>
          </cell>
          <cell r="O59" t="str">
            <v/>
          </cell>
          <cell r="P59">
            <v>5</v>
          </cell>
          <cell r="S59" t="str">
            <v/>
          </cell>
          <cell r="V59" t="str">
            <v>Effect29_D</v>
          </cell>
        </row>
        <row r="60">
          <cell r="A60" t="str">
            <v>CallBurrowNinjaAssassin_01</v>
          </cell>
          <cell r="B60" t="str">
            <v>CallBurrowNinjaAssassin</v>
          </cell>
          <cell r="C60" t="str">
            <v/>
          </cell>
          <cell r="D60">
            <v>1</v>
          </cell>
          <cell r="E60" t="str">
            <v>CallAffectorValue</v>
          </cell>
          <cell r="H60" t="str">
            <v/>
          </cell>
          <cell r="I60">
            <v>-1</v>
          </cell>
          <cell r="O60" t="str">
            <v/>
          </cell>
          <cell r="Q60" t="str">
            <v>OnDamage</v>
          </cell>
          <cell r="S60">
            <v>4</v>
          </cell>
          <cell r="U60" t="str">
            <v>BurrowNinjaAssassin</v>
          </cell>
        </row>
        <row r="61">
          <cell r="A61" t="str">
            <v>BurrowNinjaAssassin_01</v>
          </cell>
          <cell r="B61" t="str">
            <v>BurrowNinjaAssassin</v>
          </cell>
          <cell r="C61" t="str">
            <v/>
          </cell>
          <cell r="D61">
            <v>1</v>
          </cell>
          <cell r="E61" t="str">
            <v>Burrow</v>
          </cell>
          <cell r="H61" t="str">
            <v/>
          </cell>
          <cell r="I61">
            <v>3</v>
          </cell>
          <cell r="K61">
            <v>0.5</v>
          </cell>
          <cell r="L61">
            <v>1</v>
          </cell>
          <cell r="O61" t="str">
            <v/>
          </cell>
          <cell r="P61">
            <v>2</v>
          </cell>
          <cell r="S61" t="str">
            <v/>
          </cell>
          <cell r="T61" t="str">
            <v>BurrowStart</v>
          </cell>
          <cell r="U61" t="str">
            <v>BurrowEnd</v>
          </cell>
          <cell r="V61" t="str">
            <v>BurrowScrollObject</v>
          </cell>
          <cell r="W61" t="str">
            <v>BurrowAttack</v>
          </cell>
        </row>
        <row r="62">
          <cell r="A62" t="str">
            <v>RushPigPet_01</v>
          </cell>
          <cell r="B62" t="str">
            <v>RushPigPet</v>
          </cell>
          <cell r="C62" t="str">
            <v/>
          </cell>
          <cell r="D62">
            <v>1</v>
          </cell>
          <cell r="E62" t="str">
            <v>Rush</v>
          </cell>
          <cell r="H62" t="str">
            <v/>
          </cell>
          <cell r="I62">
            <v>5</v>
          </cell>
          <cell r="J62">
            <v>1.5</v>
          </cell>
          <cell r="K62">
            <v>0</v>
          </cell>
          <cell r="L62">
            <v>0.5</v>
          </cell>
          <cell r="N62">
            <v>1</v>
          </cell>
          <cell r="O62">
            <v>1</v>
          </cell>
          <cell r="P62">
            <v>1</v>
          </cell>
          <cell r="S62" t="str">
            <v/>
          </cell>
          <cell r="T62" t="str">
            <v>RushEnd</v>
          </cell>
          <cell r="U62">
            <v>1</v>
          </cell>
        </row>
        <row r="63">
          <cell r="A63" t="str">
            <v>RushPigPet_Purple_01</v>
          </cell>
          <cell r="B63" t="str">
            <v>RushPigPet_Purple</v>
          </cell>
          <cell r="C63" t="str">
            <v/>
          </cell>
          <cell r="D63">
            <v>1</v>
          </cell>
          <cell r="E63" t="str">
            <v>Rush</v>
          </cell>
          <cell r="H63" t="str">
            <v/>
          </cell>
          <cell r="I63">
            <v>5</v>
          </cell>
          <cell r="J63">
            <v>1.5</v>
          </cell>
          <cell r="K63">
            <v>0</v>
          </cell>
          <cell r="L63">
            <v>5</v>
          </cell>
          <cell r="N63">
            <v>0</v>
          </cell>
          <cell r="O63">
            <v>0</v>
          </cell>
          <cell r="S63" t="str">
            <v/>
          </cell>
          <cell r="T63" t="str">
            <v>RushEnd</v>
          </cell>
          <cell r="U63">
            <v>1</v>
          </cell>
        </row>
        <row r="64">
          <cell r="A64" t="str">
            <v>RushPolygonalMetalon_Green_01</v>
          </cell>
          <cell r="B64" t="str">
            <v>RushPolygonalMetalon_Green</v>
          </cell>
          <cell r="C64" t="str">
            <v/>
          </cell>
          <cell r="D64">
            <v>1</v>
          </cell>
          <cell r="E64" t="str">
            <v>Rush</v>
          </cell>
          <cell r="H64" t="str">
            <v/>
          </cell>
          <cell r="I64">
            <v>8</v>
          </cell>
          <cell r="J64">
            <v>1</v>
          </cell>
          <cell r="K64">
            <v>0</v>
          </cell>
          <cell r="L64">
            <v>2.5</v>
          </cell>
          <cell r="N64">
            <v>1</v>
          </cell>
          <cell r="O64">
            <v>1</v>
          </cell>
          <cell r="P64">
            <v>1</v>
          </cell>
          <cell r="S64" t="str">
            <v/>
          </cell>
          <cell r="T64" t="str">
            <v>RushEnd</v>
          </cell>
          <cell r="U64">
            <v>1.2</v>
          </cell>
        </row>
        <row r="65">
          <cell r="A65" t="str">
            <v>RushCuteUniq_01</v>
          </cell>
          <cell r="B65" t="str">
            <v>RushCuteUniq</v>
          </cell>
          <cell r="C65" t="str">
            <v/>
          </cell>
          <cell r="D65">
            <v>1</v>
          </cell>
          <cell r="E65" t="str">
            <v>Rush</v>
          </cell>
          <cell r="H65" t="str">
            <v/>
          </cell>
          <cell r="I65">
            <v>6.5</v>
          </cell>
          <cell r="J65">
            <v>2.5</v>
          </cell>
          <cell r="K65">
            <v>1</v>
          </cell>
          <cell r="L65">
            <v>0</v>
          </cell>
          <cell r="N65">
            <v>0</v>
          </cell>
          <cell r="O65">
            <v>0</v>
          </cell>
          <cell r="S65" t="str">
            <v/>
          </cell>
          <cell r="T65" t="str">
            <v>RushEnd</v>
          </cell>
          <cell r="U65">
            <v>1.2</v>
          </cell>
        </row>
        <row r="66">
          <cell r="A66" t="str">
            <v>RushRobotSphere_01</v>
          </cell>
          <cell r="B66" t="str">
            <v>RushRobotSphere</v>
          </cell>
          <cell r="C66" t="str">
            <v/>
          </cell>
          <cell r="D66">
            <v>1</v>
          </cell>
          <cell r="E66" t="str">
            <v>Rush</v>
          </cell>
          <cell r="H66" t="str">
            <v/>
          </cell>
          <cell r="I66">
            <v>8</v>
          </cell>
          <cell r="J66">
            <v>2</v>
          </cell>
          <cell r="K66">
            <v>5</v>
          </cell>
          <cell r="L66">
            <v>0</v>
          </cell>
          <cell r="N66">
            <v>0</v>
          </cell>
          <cell r="O66">
            <v>0</v>
          </cell>
          <cell r="S66" t="str">
            <v/>
          </cell>
          <cell r="T66" t="str">
            <v>RushEnd</v>
          </cell>
          <cell r="U66">
            <v>1.5</v>
          </cell>
        </row>
        <row r="67">
          <cell r="A67" t="str">
            <v>SlowDebuffCyc_01</v>
          </cell>
          <cell r="B67" t="str">
            <v>SlowDebuffCyc</v>
          </cell>
          <cell r="C67" t="str">
            <v/>
          </cell>
          <cell r="D67">
            <v>1</v>
          </cell>
          <cell r="E67" t="str">
            <v>AddActorState</v>
          </cell>
          <cell r="H67" t="str">
            <v/>
          </cell>
          <cell r="O67" t="str">
            <v/>
          </cell>
          <cell r="S67" t="str">
            <v/>
          </cell>
          <cell r="T67" t="str">
            <v>SlowCyc</v>
          </cell>
        </row>
        <row r="68">
          <cell r="A68" t="str">
            <v>AS_SlowCyc_01</v>
          </cell>
          <cell r="B68" t="str">
            <v>AS_SlowCyc</v>
          </cell>
          <cell r="C68" t="str">
            <v/>
          </cell>
          <cell r="D68">
            <v>1</v>
          </cell>
          <cell r="E68" t="str">
            <v>ChangeActorStatus</v>
          </cell>
          <cell r="H68" t="str">
            <v/>
          </cell>
          <cell r="I68">
            <v>5</v>
          </cell>
          <cell r="J68">
            <v>-0.5</v>
          </cell>
          <cell r="M68" t="str">
            <v>MoveSpeedAddRate</v>
          </cell>
          <cell r="O68">
            <v>10</v>
          </cell>
          <cell r="R68">
            <v>1</v>
          </cell>
          <cell r="S68">
            <v>1</v>
          </cell>
          <cell r="W68" t="str">
            <v>Portal_D</v>
          </cell>
        </row>
        <row r="69">
          <cell r="A69" t="str">
            <v>TeleportWarAssassin_01</v>
          </cell>
          <cell r="B69" t="str">
            <v>TeleportWarAssassin</v>
          </cell>
          <cell r="C69" t="str">
            <v/>
          </cell>
          <cell r="D69">
            <v>1</v>
          </cell>
          <cell r="E69" t="str">
            <v>TeleportTargetPosition</v>
          </cell>
          <cell r="H69" t="str">
            <v/>
          </cell>
          <cell r="I69">
            <v>0.8</v>
          </cell>
          <cell r="J69">
            <v>1.5</v>
          </cell>
          <cell r="O69" t="str">
            <v/>
          </cell>
          <cell r="S69" t="str">
            <v/>
          </cell>
          <cell r="T69" t="str">
            <v>Teleport</v>
          </cell>
          <cell r="W69" t="str">
            <v>SoulExplosionOrange_D</v>
          </cell>
        </row>
        <row r="70">
          <cell r="A70" t="str">
            <v>LP_Atk_01</v>
          </cell>
          <cell r="B70" t="str">
            <v>LP_Atk</v>
          </cell>
          <cell r="C70" t="str">
            <v/>
          </cell>
          <cell r="D70">
            <v>1</v>
          </cell>
          <cell r="E70" t="str">
            <v>ChangeActorStatus</v>
          </cell>
          <cell r="H70" t="str">
            <v/>
          </cell>
          <cell r="I70">
            <v>-1</v>
          </cell>
          <cell r="J70">
            <v>0.15</v>
          </cell>
          <cell r="M70" t="str">
            <v>AttackAddRate</v>
          </cell>
          <cell r="O70">
            <v>19</v>
          </cell>
          <cell r="S70" t="str">
            <v/>
          </cell>
        </row>
        <row r="71">
          <cell r="A71" t="str">
            <v>LP_Atk_02</v>
          </cell>
          <cell r="B71" t="str">
            <v>LP_Atk</v>
          </cell>
          <cell r="C71" t="str">
            <v/>
          </cell>
          <cell r="D71">
            <v>2</v>
          </cell>
          <cell r="E71" t="str">
            <v>ChangeActorStatus</v>
          </cell>
          <cell r="H71" t="str">
            <v/>
          </cell>
          <cell r="I71">
            <v>-1</v>
          </cell>
          <cell r="J71">
            <v>0.315</v>
          </cell>
          <cell r="M71" t="str">
            <v>AttackAddRate</v>
          </cell>
          <cell r="O71">
            <v>19</v>
          </cell>
          <cell r="S71" t="str">
            <v/>
          </cell>
        </row>
        <row r="72">
          <cell r="A72" t="str">
            <v>LP_Atk_03</v>
          </cell>
          <cell r="B72" t="str">
            <v>LP_Atk</v>
          </cell>
          <cell r="C72" t="str">
            <v/>
          </cell>
          <cell r="D72">
            <v>3</v>
          </cell>
          <cell r="E72" t="str">
            <v>ChangeActorStatus</v>
          </cell>
          <cell r="H72" t="str">
            <v/>
          </cell>
          <cell r="I72">
            <v>-1</v>
          </cell>
          <cell r="J72">
            <v>0.49500000000000005</v>
          </cell>
          <cell r="M72" t="str">
            <v>AttackAddRate</v>
          </cell>
          <cell r="O72">
            <v>19</v>
          </cell>
          <cell r="S72" t="str">
            <v/>
          </cell>
        </row>
        <row r="73">
          <cell r="A73" t="str">
            <v>LP_Atk_04</v>
          </cell>
          <cell r="B73" t="str">
            <v>LP_Atk</v>
          </cell>
          <cell r="C73" t="str">
            <v/>
          </cell>
          <cell r="D73">
            <v>4</v>
          </cell>
          <cell r="E73" t="str">
            <v>ChangeActorStatus</v>
          </cell>
          <cell r="H73" t="str">
            <v/>
          </cell>
          <cell r="I73">
            <v>-1</v>
          </cell>
          <cell r="J73">
            <v>0.69</v>
          </cell>
          <cell r="M73" t="str">
            <v>AttackAddRate</v>
          </cell>
          <cell r="O73">
            <v>19</v>
          </cell>
          <cell r="S73" t="str">
            <v/>
          </cell>
        </row>
        <row r="74">
          <cell r="A74" t="str">
            <v>LP_Atk_05</v>
          </cell>
          <cell r="B74" t="str">
            <v>LP_Atk</v>
          </cell>
          <cell r="C74" t="str">
            <v/>
          </cell>
          <cell r="D74">
            <v>5</v>
          </cell>
          <cell r="E74" t="str">
            <v>ChangeActorStatus</v>
          </cell>
          <cell r="H74" t="str">
            <v/>
          </cell>
          <cell r="I74">
            <v>-1</v>
          </cell>
          <cell r="J74">
            <v>0.89999999999999991</v>
          </cell>
          <cell r="M74" t="str">
            <v>AttackAddRate</v>
          </cell>
          <cell r="O74">
            <v>19</v>
          </cell>
          <cell r="S74" t="str">
            <v/>
          </cell>
        </row>
        <row r="75">
          <cell r="A75" t="str">
            <v>LP_Atk_06</v>
          </cell>
          <cell r="B75" t="str">
            <v>LP_Atk</v>
          </cell>
          <cell r="C75" t="str">
            <v/>
          </cell>
          <cell r="D75">
            <v>6</v>
          </cell>
          <cell r="E75" t="str">
            <v>ChangeActorStatus</v>
          </cell>
          <cell r="H75" t="str">
            <v/>
          </cell>
          <cell r="I75">
            <v>-1</v>
          </cell>
          <cell r="J75">
            <v>1.125</v>
          </cell>
          <cell r="M75" t="str">
            <v>AttackAddRate</v>
          </cell>
          <cell r="O75">
            <v>19</v>
          </cell>
          <cell r="S75" t="str">
            <v/>
          </cell>
        </row>
        <row r="76">
          <cell r="A76" t="str">
            <v>LP_Atk_07</v>
          </cell>
          <cell r="B76" t="str">
            <v>LP_Atk</v>
          </cell>
          <cell r="C76" t="str">
            <v/>
          </cell>
          <cell r="D76">
            <v>7</v>
          </cell>
          <cell r="E76" t="str">
            <v>ChangeActorStatus</v>
          </cell>
          <cell r="H76" t="str">
            <v/>
          </cell>
          <cell r="I76">
            <v>-1</v>
          </cell>
          <cell r="J76">
            <v>1.3650000000000002</v>
          </cell>
          <cell r="M76" t="str">
            <v>AttackAddRate</v>
          </cell>
          <cell r="O76">
            <v>19</v>
          </cell>
          <cell r="S76" t="str">
            <v/>
          </cell>
        </row>
        <row r="77">
          <cell r="A77" t="str">
            <v>LP_Atk_08</v>
          </cell>
          <cell r="B77" t="str">
            <v>LP_Atk</v>
          </cell>
          <cell r="C77" t="str">
            <v/>
          </cell>
          <cell r="D77">
            <v>8</v>
          </cell>
          <cell r="E77" t="str">
            <v>ChangeActorStatus</v>
          </cell>
          <cell r="H77" t="str">
            <v/>
          </cell>
          <cell r="I77">
            <v>-1</v>
          </cell>
          <cell r="J77">
            <v>1.62</v>
          </cell>
          <cell r="M77" t="str">
            <v>AttackAddRate</v>
          </cell>
          <cell r="O77">
            <v>19</v>
          </cell>
          <cell r="S77" t="str">
            <v/>
          </cell>
        </row>
        <row r="78">
          <cell r="A78" t="str">
            <v>LP_Atk_09</v>
          </cell>
          <cell r="B78" t="str">
            <v>LP_Atk</v>
          </cell>
          <cell r="C78" t="str">
            <v/>
          </cell>
          <cell r="D78">
            <v>9</v>
          </cell>
          <cell r="E78" t="str">
            <v>ChangeActorStatus</v>
          </cell>
          <cell r="H78" t="str">
            <v/>
          </cell>
          <cell r="I78">
            <v>-1</v>
          </cell>
          <cell r="J78">
            <v>1.89</v>
          </cell>
          <cell r="M78" t="str">
            <v>AttackAddRate</v>
          </cell>
          <cell r="O78">
            <v>19</v>
          </cell>
          <cell r="S78" t="str">
            <v/>
          </cell>
        </row>
        <row r="79">
          <cell r="A79" t="str">
            <v>LP_AtkBetter_01</v>
          </cell>
          <cell r="B79" t="str">
            <v>LP_AtkBetter</v>
          </cell>
          <cell r="C79" t="str">
            <v/>
          </cell>
          <cell r="D79">
            <v>1</v>
          </cell>
          <cell r="E79" t="str">
            <v>ChangeActorStatus</v>
          </cell>
          <cell r="H79" t="str">
            <v/>
          </cell>
          <cell r="I79">
            <v>-1</v>
          </cell>
          <cell r="J79">
            <v>0.25</v>
          </cell>
          <cell r="M79" t="str">
            <v>AttackAddRate</v>
          </cell>
          <cell r="O79">
            <v>19</v>
          </cell>
          <cell r="S79" t="str">
            <v/>
          </cell>
        </row>
        <row r="80">
          <cell r="A80" t="str">
            <v>LP_AtkBetter_02</v>
          </cell>
          <cell r="B80" t="str">
            <v>LP_AtkBetter</v>
          </cell>
          <cell r="C80" t="str">
            <v/>
          </cell>
          <cell r="D80">
            <v>2</v>
          </cell>
          <cell r="E80" t="str">
            <v>ChangeActorStatus</v>
          </cell>
          <cell r="H80" t="str">
            <v/>
          </cell>
          <cell r="I80">
            <v>-1</v>
          </cell>
          <cell r="J80">
            <v>0.52500000000000002</v>
          </cell>
          <cell r="M80" t="str">
            <v>AttackAddRate</v>
          </cell>
          <cell r="O80">
            <v>19</v>
          </cell>
          <cell r="S80" t="str">
            <v/>
          </cell>
        </row>
        <row r="81">
          <cell r="A81" t="str">
            <v>LP_AtkBetter_03</v>
          </cell>
          <cell r="B81" t="str">
            <v>LP_AtkBetter</v>
          </cell>
          <cell r="C81" t="str">
            <v/>
          </cell>
          <cell r="D81">
            <v>3</v>
          </cell>
          <cell r="E81" t="str">
            <v>ChangeActorStatus</v>
          </cell>
          <cell r="H81" t="str">
            <v/>
          </cell>
          <cell r="I81">
            <v>-1</v>
          </cell>
          <cell r="J81">
            <v>0.82500000000000007</v>
          </cell>
          <cell r="M81" t="str">
            <v>AttackAddRate</v>
          </cell>
          <cell r="O81">
            <v>19</v>
          </cell>
          <cell r="S81" t="str">
            <v/>
          </cell>
        </row>
        <row r="82">
          <cell r="A82" t="str">
            <v>LP_AtkBetter_04</v>
          </cell>
          <cell r="B82" t="str">
            <v>LP_AtkBetter</v>
          </cell>
          <cell r="C82" t="str">
            <v/>
          </cell>
          <cell r="D82">
            <v>4</v>
          </cell>
          <cell r="E82" t="str">
            <v>ChangeActorStatus</v>
          </cell>
          <cell r="H82" t="str">
            <v/>
          </cell>
          <cell r="I82">
            <v>-1</v>
          </cell>
          <cell r="J82">
            <v>1.1499999999999999</v>
          </cell>
          <cell r="M82" t="str">
            <v>AttackAddRate</v>
          </cell>
          <cell r="O82">
            <v>19</v>
          </cell>
          <cell r="S82" t="str">
            <v/>
          </cell>
        </row>
        <row r="83">
          <cell r="A83" t="str">
            <v>LP_AtkBetter_05</v>
          </cell>
          <cell r="B83" t="str">
            <v>LP_AtkBetter</v>
          </cell>
          <cell r="C83" t="str">
            <v/>
          </cell>
          <cell r="D83">
            <v>5</v>
          </cell>
          <cell r="E83" t="str">
            <v>ChangeActorStatus</v>
          </cell>
          <cell r="H83" t="str">
            <v/>
          </cell>
          <cell r="I83">
            <v>-1</v>
          </cell>
          <cell r="J83">
            <v>1.5</v>
          </cell>
          <cell r="M83" t="str">
            <v>AttackAddRate</v>
          </cell>
          <cell r="O83">
            <v>19</v>
          </cell>
          <cell r="S83" t="str">
            <v/>
          </cell>
        </row>
        <row r="84">
          <cell r="A84" t="str">
            <v>LP_AtkBetter_06</v>
          </cell>
          <cell r="B84" t="str">
            <v>LP_AtkBetter</v>
          </cell>
          <cell r="C84" t="str">
            <v/>
          </cell>
          <cell r="D84">
            <v>6</v>
          </cell>
          <cell r="E84" t="str">
            <v>ChangeActorStatus</v>
          </cell>
          <cell r="H84" t="str">
            <v/>
          </cell>
          <cell r="I84">
            <v>-1</v>
          </cell>
          <cell r="J84">
            <v>1.875</v>
          </cell>
          <cell r="M84" t="str">
            <v>AttackAddRate</v>
          </cell>
          <cell r="O84">
            <v>19</v>
          </cell>
          <cell r="S84" t="str">
            <v/>
          </cell>
        </row>
        <row r="85">
          <cell r="A85" t="str">
            <v>LP_AtkBetter_07</v>
          </cell>
          <cell r="B85" t="str">
            <v>LP_AtkBetter</v>
          </cell>
          <cell r="C85" t="str">
            <v/>
          </cell>
          <cell r="D85">
            <v>7</v>
          </cell>
          <cell r="E85" t="str">
            <v>ChangeActorStatus</v>
          </cell>
          <cell r="H85" t="str">
            <v/>
          </cell>
          <cell r="I85">
            <v>-1</v>
          </cell>
          <cell r="J85">
            <v>2.2749999999999999</v>
          </cell>
          <cell r="M85" t="str">
            <v>AttackAddRate</v>
          </cell>
          <cell r="O85">
            <v>19</v>
          </cell>
          <cell r="S85" t="str">
            <v/>
          </cell>
        </row>
        <row r="86">
          <cell r="A86" t="str">
            <v>LP_AtkBetter_08</v>
          </cell>
          <cell r="B86" t="str">
            <v>LP_AtkBetter</v>
          </cell>
          <cell r="C86" t="str">
            <v/>
          </cell>
          <cell r="D86">
            <v>8</v>
          </cell>
          <cell r="E86" t="str">
            <v>ChangeActorStatus</v>
          </cell>
          <cell r="H86" t="str">
            <v/>
          </cell>
          <cell r="I86">
            <v>-1</v>
          </cell>
          <cell r="J86">
            <v>2.7</v>
          </cell>
          <cell r="M86" t="str">
            <v>AttackAddRate</v>
          </cell>
          <cell r="O86">
            <v>19</v>
          </cell>
          <cell r="S86" t="str">
            <v/>
          </cell>
        </row>
        <row r="87">
          <cell r="A87" t="str">
            <v>LP_AtkBetter_09</v>
          </cell>
          <cell r="B87" t="str">
            <v>LP_AtkBetter</v>
          </cell>
          <cell r="C87" t="str">
            <v/>
          </cell>
          <cell r="D87">
            <v>9</v>
          </cell>
          <cell r="E87" t="str">
            <v>ChangeActorStatus</v>
          </cell>
          <cell r="H87" t="str">
            <v/>
          </cell>
          <cell r="I87">
            <v>-1</v>
          </cell>
          <cell r="J87">
            <v>3.15</v>
          </cell>
          <cell r="M87" t="str">
            <v>AttackAddRate</v>
          </cell>
          <cell r="O87">
            <v>19</v>
          </cell>
          <cell r="S87" t="str">
            <v/>
          </cell>
        </row>
        <row r="88">
          <cell r="A88" t="str">
            <v>LP_AtkBest_01</v>
          </cell>
          <cell r="B88" t="str">
            <v>LP_AtkBest</v>
          </cell>
          <cell r="C88" t="str">
            <v/>
          </cell>
          <cell r="D88">
            <v>1</v>
          </cell>
          <cell r="E88" t="str">
            <v>ChangeActorStatus</v>
          </cell>
          <cell r="H88" t="str">
            <v/>
          </cell>
          <cell r="I88">
            <v>-1</v>
          </cell>
          <cell r="J88">
            <v>0.45</v>
          </cell>
          <cell r="M88" t="str">
            <v>AttackAddRate</v>
          </cell>
          <cell r="O88">
            <v>19</v>
          </cell>
          <cell r="S88" t="str">
            <v/>
          </cell>
        </row>
        <row r="89">
          <cell r="A89" t="str">
            <v>LP_AtkBest_02</v>
          </cell>
          <cell r="B89" t="str">
            <v>LP_AtkBest</v>
          </cell>
          <cell r="C89" t="str">
            <v/>
          </cell>
          <cell r="D89">
            <v>2</v>
          </cell>
          <cell r="E89" t="str">
            <v>ChangeActorStatus</v>
          </cell>
          <cell r="H89" t="str">
            <v/>
          </cell>
          <cell r="I89">
            <v>-1</v>
          </cell>
          <cell r="J89">
            <v>0.94500000000000006</v>
          </cell>
          <cell r="M89" t="str">
            <v>AttackAddRate</v>
          </cell>
          <cell r="O89">
            <v>19</v>
          </cell>
          <cell r="S89" t="str">
            <v/>
          </cell>
        </row>
        <row r="90">
          <cell r="A90" t="str">
            <v>LP_AtkBest_03</v>
          </cell>
          <cell r="B90" t="str">
            <v>LP_AtkBest</v>
          </cell>
          <cell r="C90" t="str">
            <v/>
          </cell>
          <cell r="D90">
            <v>3</v>
          </cell>
          <cell r="E90" t="str">
            <v>ChangeActorStatus</v>
          </cell>
          <cell r="H90" t="str">
            <v/>
          </cell>
          <cell r="I90">
            <v>-1</v>
          </cell>
          <cell r="J90">
            <v>1.4850000000000003</v>
          </cell>
          <cell r="M90" t="str">
            <v>AttackAddRate</v>
          </cell>
          <cell r="O90">
            <v>19</v>
          </cell>
          <cell r="S90" t="str">
            <v/>
          </cell>
        </row>
        <row r="91">
          <cell r="A91" t="str">
            <v>LP_AtkSpeed_01</v>
          </cell>
          <cell r="B91" t="str">
            <v>LP_AtkSpeed</v>
          </cell>
          <cell r="C91" t="str">
            <v/>
          </cell>
          <cell r="D91">
            <v>1</v>
          </cell>
          <cell r="E91" t="str">
            <v>ChangeActorStatus</v>
          </cell>
          <cell r="H91" t="str">
            <v/>
          </cell>
          <cell r="I91">
            <v>-1</v>
          </cell>
          <cell r="J91">
            <v>0.11875000000000001</v>
          </cell>
          <cell r="M91" t="str">
            <v>AttackSpeedAddRate</v>
          </cell>
          <cell r="O91">
            <v>3</v>
          </cell>
          <cell r="S91" t="str">
            <v/>
          </cell>
        </row>
        <row r="92">
          <cell r="A92" t="str">
            <v>LP_AtkSpeed_02</v>
          </cell>
          <cell r="B92" t="str">
            <v>LP_AtkSpeed</v>
          </cell>
          <cell r="C92" t="str">
            <v/>
          </cell>
          <cell r="D92">
            <v>2</v>
          </cell>
          <cell r="E92" t="str">
            <v>ChangeActorStatus</v>
          </cell>
          <cell r="H92" t="str">
            <v/>
          </cell>
          <cell r="I92">
            <v>-1</v>
          </cell>
          <cell r="J92">
            <v>0.24937500000000001</v>
          </cell>
          <cell r="M92" t="str">
            <v>AttackSpeedAddRate</v>
          </cell>
          <cell r="O92">
            <v>3</v>
          </cell>
          <cell r="S92" t="str">
            <v/>
          </cell>
        </row>
        <row r="93">
          <cell r="A93" t="str">
            <v>LP_AtkSpeed_03</v>
          </cell>
          <cell r="B93" t="str">
            <v>LP_AtkSpeed</v>
          </cell>
          <cell r="C93" t="str">
            <v/>
          </cell>
          <cell r="D93">
            <v>3</v>
          </cell>
          <cell r="E93" t="str">
            <v>ChangeActorStatus</v>
          </cell>
          <cell r="H93" t="str">
            <v/>
          </cell>
          <cell r="I93">
            <v>-1</v>
          </cell>
          <cell r="J93">
            <v>0.39187500000000003</v>
          </cell>
          <cell r="M93" t="str">
            <v>AttackSpeedAddRate</v>
          </cell>
          <cell r="O93">
            <v>3</v>
          </cell>
          <cell r="S93" t="str">
            <v/>
          </cell>
        </row>
        <row r="94">
          <cell r="A94" t="str">
            <v>LP_AtkSpeed_04</v>
          </cell>
          <cell r="B94" t="str">
            <v>LP_AtkSpeed</v>
          </cell>
          <cell r="C94" t="str">
            <v/>
          </cell>
          <cell r="D94">
            <v>4</v>
          </cell>
          <cell r="E94" t="str">
            <v>ChangeActorStatus</v>
          </cell>
          <cell r="H94" t="str">
            <v/>
          </cell>
          <cell r="I94">
            <v>-1</v>
          </cell>
          <cell r="J94">
            <v>0.54625000000000001</v>
          </cell>
          <cell r="M94" t="str">
            <v>AttackSpeedAddRate</v>
          </cell>
          <cell r="O94">
            <v>3</v>
          </cell>
          <cell r="S94" t="str">
            <v/>
          </cell>
        </row>
        <row r="95">
          <cell r="A95" t="str">
            <v>LP_AtkSpeed_05</v>
          </cell>
          <cell r="B95" t="str">
            <v>LP_AtkSpeed</v>
          </cell>
          <cell r="C95" t="str">
            <v/>
          </cell>
          <cell r="D95">
            <v>5</v>
          </cell>
          <cell r="E95" t="str">
            <v>ChangeActorStatus</v>
          </cell>
          <cell r="H95" t="str">
            <v/>
          </cell>
          <cell r="I95">
            <v>-1</v>
          </cell>
          <cell r="J95">
            <v>0.71249999999999991</v>
          </cell>
          <cell r="M95" t="str">
            <v>AttackSpeedAddRate</v>
          </cell>
          <cell r="O95">
            <v>3</v>
          </cell>
          <cell r="S95" t="str">
            <v/>
          </cell>
        </row>
        <row r="96">
          <cell r="A96" t="str">
            <v>LP_AtkSpeed_06</v>
          </cell>
          <cell r="B96" t="str">
            <v>LP_AtkSpeed</v>
          </cell>
          <cell r="C96" t="str">
            <v/>
          </cell>
          <cell r="D96">
            <v>6</v>
          </cell>
          <cell r="E96" t="str">
            <v>ChangeActorStatus</v>
          </cell>
          <cell r="H96" t="str">
            <v/>
          </cell>
          <cell r="I96">
            <v>-1</v>
          </cell>
          <cell r="J96">
            <v>0.890625</v>
          </cell>
          <cell r="M96" t="str">
            <v>AttackSpeedAddRate</v>
          </cell>
          <cell r="O96">
            <v>3</v>
          </cell>
          <cell r="S96" t="str">
            <v/>
          </cell>
        </row>
        <row r="97">
          <cell r="A97" t="str">
            <v>LP_AtkSpeed_07</v>
          </cell>
          <cell r="B97" t="str">
            <v>LP_AtkSpeed</v>
          </cell>
          <cell r="C97" t="str">
            <v/>
          </cell>
          <cell r="D97">
            <v>7</v>
          </cell>
          <cell r="E97" t="str">
            <v>ChangeActorStatus</v>
          </cell>
          <cell r="H97" t="str">
            <v/>
          </cell>
          <cell r="I97">
            <v>-1</v>
          </cell>
          <cell r="J97">
            <v>1.0806250000000002</v>
          </cell>
          <cell r="M97" t="str">
            <v>AttackSpeedAddRate</v>
          </cell>
          <cell r="O97">
            <v>3</v>
          </cell>
          <cell r="S97" t="str">
            <v/>
          </cell>
        </row>
        <row r="98">
          <cell r="A98" t="str">
            <v>LP_AtkSpeed_08</v>
          </cell>
          <cell r="B98" t="str">
            <v>LP_AtkSpeed</v>
          </cell>
          <cell r="C98" t="str">
            <v/>
          </cell>
          <cell r="D98">
            <v>8</v>
          </cell>
          <cell r="E98" t="str">
            <v>ChangeActorStatus</v>
          </cell>
          <cell r="H98" t="str">
            <v/>
          </cell>
          <cell r="I98">
            <v>-1</v>
          </cell>
          <cell r="J98">
            <v>1.2825</v>
          </cell>
          <cell r="M98" t="str">
            <v>AttackSpeedAddRate</v>
          </cell>
          <cell r="O98">
            <v>3</v>
          </cell>
          <cell r="S98" t="str">
            <v/>
          </cell>
        </row>
        <row r="99">
          <cell r="A99" t="str">
            <v>LP_AtkSpeed_09</v>
          </cell>
          <cell r="B99" t="str">
            <v>LP_AtkSpeed</v>
          </cell>
          <cell r="C99" t="str">
            <v/>
          </cell>
          <cell r="D99">
            <v>9</v>
          </cell>
          <cell r="E99" t="str">
            <v>ChangeActorStatus</v>
          </cell>
          <cell r="H99" t="str">
            <v/>
          </cell>
          <cell r="I99">
            <v>-1</v>
          </cell>
          <cell r="J99">
            <v>1.4962499999999999</v>
          </cell>
          <cell r="M99" t="str">
            <v>AttackSpeedAddRate</v>
          </cell>
          <cell r="O99">
            <v>3</v>
          </cell>
          <cell r="S99" t="str">
            <v/>
          </cell>
        </row>
        <row r="100">
          <cell r="A100" t="str">
            <v>LP_AtkSpeedBetter_01</v>
          </cell>
          <cell r="B100" t="str">
            <v>LP_AtkSpeedBetter</v>
          </cell>
          <cell r="C100" t="str">
            <v/>
          </cell>
          <cell r="D100">
            <v>1</v>
          </cell>
          <cell r="E100" t="str">
            <v>ChangeActorStatus</v>
          </cell>
          <cell r="H100" t="str">
            <v/>
          </cell>
          <cell r="I100">
            <v>-1</v>
          </cell>
          <cell r="J100">
            <v>0.19791666666666666</v>
          </cell>
          <cell r="M100" t="str">
            <v>AttackSpeedAddRate</v>
          </cell>
          <cell r="O100">
            <v>3</v>
          </cell>
          <cell r="S100" t="str">
            <v/>
          </cell>
        </row>
        <row r="101">
          <cell r="A101" t="str">
            <v>LP_AtkSpeedBetter_02</v>
          </cell>
          <cell r="B101" t="str">
            <v>LP_AtkSpeedBetter</v>
          </cell>
          <cell r="C101" t="str">
            <v/>
          </cell>
          <cell r="D101">
            <v>2</v>
          </cell>
          <cell r="E101" t="str">
            <v>ChangeActorStatus</v>
          </cell>
          <cell r="H101" t="str">
            <v/>
          </cell>
          <cell r="I101">
            <v>-1</v>
          </cell>
          <cell r="J101">
            <v>0.41562499999999997</v>
          </cell>
          <cell r="M101" t="str">
            <v>AttackSpeedAddRate</v>
          </cell>
          <cell r="O101">
            <v>3</v>
          </cell>
          <cell r="S101" t="str">
            <v/>
          </cell>
        </row>
        <row r="102">
          <cell r="A102" t="str">
            <v>LP_AtkSpeedBetter_03</v>
          </cell>
          <cell r="B102" t="str">
            <v>LP_AtkSpeedBetter</v>
          </cell>
          <cell r="C102" t="str">
            <v/>
          </cell>
          <cell r="D102">
            <v>3</v>
          </cell>
          <cell r="E102" t="str">
            <v>ChangeActorStatus</v>
          </cell>
          <cell r="H102" t="str">
            <v/>
          </cell>
          <cell r="I102">
            <v>-1</v>
          </cell>
          <cell r="J102">
            <v>0.65312500000000007</v>
          </cell>
          <cell r="M102" t="str">
            <v>AttackSpeedAddRate</v>
          </cell>
          <cell r="O102">
            <v>3</v>
          </cell>
          <cell r="S102" t="str">
            <v/>
          </cell>
        </row>
        <row r="103">
          <cell r="A103" t="str">
            <v>LP_AtkSpeedBetter_04</v>
          </cell>
          <cell r="B103" t="str">
            <v>LP_AtkSpeedBetter</v>
          </cell>
          <cell r="C103" t="str">
            <v/>
          </cell>
          <cell r="D103">
            <v>4</v>
          </cell>
          <cell r="E103" t="str">
            <v>ChangeActorStatus</v>
          </cell>
          <cell r="H103" t="str">
            <v/>
          </cell>
          <cell r="I103">
            <v>-1</v>
          </cell>
          <cell r="J103">
            <v>0.91041666666666654</v>
          </cell>
          <cell r="M103" t="str">
            <v>AttackSpeedAddRate</v>
          </cell>
          <cell r="O103">
            <v>3</v>
          </cell>
          <cell r="S103" t="str">
            <v/>
          </cell>
        </row>
        <row r="104">
          <cell r="A104" t="str">
            <v>LP_AtkSpeedBetter_05</v>
          </cell>
          <cell r="B104" t="str">
            <v>LP_AtkSpeedBetter</v>
          </cell>
          <cell r="C104" t="str">
            <v/>
          </cell>
          <cell r="D104">
            <v>5</v>
          </cell>
          <cell r="E104" t="str">
            <v>ChangeActorStatus</v>
          </cell>
          <cell r="H104" t="str">
            <v/>
          </cell>
          <cell r="I104">
            <v>-1</v>
          </cell>
          <cell r="J104">
            <v>1.1875</v>
          </cell>
          <cell r="M104" t="str">
            <v>AttackSpeedAddRate</v>
          </cell>
          <cell r="O104">
            <v>3</v>
          </cell>
          <cell r="S104" t="str">
            <v/>
          </cell>
        </row>
        <row r="105">
          <cell r="A105" t="str">
            <v>LP_AtkSpeedBetter_06</v>
          </cell>
          <cell r="B105" t="str">
            <v>LP_AtkSpeedBetter</v>
          </cell>
          <cell r="C105" t="str">
            <v/>
          </cell>
          <cell r="D105">
            <v>6</v>
          </cell>
          <cell r="E105" t="str">
            <v>ChangeActorStatus</v>
          </cell>
          <cell r="H105" t="str">
            <v/>
          </cell>
          <cell r="I105">
            <v>-1</v>
          </cell>
          <cell r="J105">
            <v>1.484375</v>
          </cell>
          <cell r="M105" t="str">
            <v>AttackSpeedAddRate</v>
          </cell>
          <cell r="O105">
            <v>3</v>
          </cell>
          <cell r="S105" t="str">
            <v/>
          </cell>
        </row>
        <row r="106">
          <cell r="A106" t="str">
            <v>LP_AtkSpeedBetter_07</v>
          </cell>
          <cell r="B106" t="str">
            <v>LP_AtkSpeedBetter</v>
          </cell>
          <cell r="C106" t="str">
            <v/>
          </cell>
          <cell r="D106">
            <v>7</v>
          </cell>
          <cell r="E106" t="str">
            <v>ChangeActorStatus</v>
          </cell>
          <cell r="H106" t="str">
            <v/>
          </cell>
          <cell r="I106">
            <v>-1</v>
          </cell>
          <cell r="J106">
            <v>1.8010416666666667</v>
          </cell>
          <cell r="M106" t="str">
            <v>AttackSpeedAddRate</v>
          </cell>
          <cell r="O106">
            <v>3</v>
          </cell>
          <cell r="S106" t="str">
            <v/>
          </cell>
        </row>
        <row r="107">
          <cell r="A107" t="str">
            <v>LP_AtkSpeedBetter_08</v>
          </cell>
          <cell r="B107" t="str">
            <v>LP_AtkSpeedBetter</v>
          </cell>
          <cell r="C107" t="str">
            <v/>
          </cell>
          <cell r="D107">
            <v>8</v>
          </cell>
          <cell r="E107" t="str">
            <v>ChangeActorStatus</v>
          </cell>
          <cell r="H107" t="str">
            <v/>
          </cell>
          <cell r="I107">
            <v>-1</v>
          </cell>
          <cell r="J107">
            <v>2.1375000000000002</v>
          </cell>
          <cell r="M107" t="str">
            <v>AttackSpeedAddRate</v>
          </cell>
          <cell r="O107">
            <v>3</v>
          </cell>
          <cell r="S107" t="str">
            <v/>
          </cell>
        </row>
        <row r="108">
          <cell r="A108" t="str">
            <v>LP_AtkSpeedBetter_09</v>
          </cell>
          <cell r="B108" t="str">
            <v>LP_AtkSpeedBetter</v>
          </cell>
          <cell r="C108" t="str">
            <v/>
          </cell>
          <cell r="D108">
            <v>9</v>
          </cell>
          <cell r="E108" t="str">
            <v>ChangeActorStatus</v>
          </cell>
          <cell r="H108" t="str">
            <v/>
          </cell>
          <cell r="I108">
            <v>-1</v>
          </cell>
          <cell r="J108">
            <v>2.4937499999999999</v>
          </cell>
          <cell r="M108" t="str">
            <v>AttackSpeedAddRate</v>
          </cell>
          <cell r="O108">
            <v>3</v>
          </cell>
          <cell r="S108" t="str">
            <v/>
          </cell>
        </row>
        <row r="109">
          <cell r="A109" t="str">
            <v>LP_AtkSpeedBest_01</v>
          </cell>
          <cell r="B109" t="str">
            <v>LP_AtkSpeedBest</v>
          </cell>
          <cell r="C109" t="str">
            <v/>
          </cell>
          <cell r="D109">
            <v>1</v>
          </cell>
          <cell r="E109" t="str">
            <v>ChangeActorStatus</v>
          </cell>
          <cell r="H109" t="str">
            <v/>
          </cell>
          <cell r="I109">
            <v>-1</v>
          </cell>
          <cell r="J109">
            <v>0.35625000000000001</v>
          </cell>
          <cell r="M109" t="str">
            <v>AttackSpeedAddRate</v>
          </cell>
          <cell r="O109">
            <v>3</v>
          </cell>
          <cell r="S109" t="str">
            <v/>
          </cell>
        </row>
        <row r="110">
          <cell r="A110" t="str">
            <v>LP_AtkSpeedBest_02</v>
          </cell>
          <cell r="B110" t="str">
            <v>LP_AtkSpeedBest</v>
          </cell>
          <cell r="C110" t="str">
            <v/>
          </cell>
          <cell r="D110">
            <v>2</v>
          </cell>
          <cell r="E110" t="str">
            <v>ChangeActorStatus</v>
          </cell>
          <cell r="H110" t="str">
            <v/>
          </cell>
          <cell r="I110">
            <v>-1</v>
          </cell>
          <cell r="J110">
            <v>0.74812500000000004</v>
          </cell>
          <cell r="M110" t="str">
            <v>AttackSpeedAddRate</v>
          </cell>
          <cell r="O110">
            <v>3</v>
          </cell>
          <cell r="S110" t="str">
            <v/>
          </cell>
        </row>
        <row r="111">
          <cell r="A111" t="str">
            <v>LP_AtkSpeedBest_03</v>
          </cell>
          <cell r="B111" t="str">
            <v>LP_AtkSpeedBest</v>
          </cell>
          <cell r="C111" t="str">
            <v/>
          </cell>
          <cell r="D111">
            <v>3</v>
          </cell>
          <cell r="E111" t="str">
            <v>ChangeActorStatus</v>
          </cell>
          <cell r="H111" t="str">
            <v/>
          </cell>
          <cell r="I111">
            <v>-1</v>
          </cell>
          <cell r="J111">
            <v>1.1756250000000004</v>
          </cell>
          <cell r="M111" t="str">
            <v>AttackSpeedAddRate</v>
          </cell>
          <cell r="O111">
            <v>3</v>
          </cell>
          <cell r="S111" t="str">
            <v/>
          </cell>
        </row>
        <row r="112">
          <cell r="A112" t="str">
            <v>LP_Crit_01</v>
          </cell>
          <cell r="B112" t="str">
            <v>LP_Crit</v>
          </cell>
          <cell r="C112" t="str">
            <v/>
          </cell>
          <cell r="D112">
            <v>1</v>
          </cell>
          <cell r="E112" t="str">
            <v>ChangeActorStatus</v>
          </cell>
          <cell r="H112" t="str">
            <v/>
          </cell>
          <cell r="I112">
            <v>-1</v>
          </cell>
          <cell r="J112">
            <v>0.11249999999999999</v>
          </cell>
          <cell r="M112" t="str">
            <v>CriticalPower</v>
          </cell>
          <cell r="O112">
            <v>20</v>
          </cell>
          <cell r="S112" t="str">
            <v/>
          </cell>
        </row>
        <row r="113">
          <cell r="A113" t="str">
            <v>LP_Crit_02</v>
          </cell>
          <cell r="B113" t="str">
            <v>LP_Crit</v>
          </cell>
          <cell r="C113" t="str">
            <v/>
          </cell>
          <cell r="D113">
            <v>2</v>
          </cell>
          <cell r="E113" t="str">
            <v>ChangeActorStatus</v>
          </cell>
          <cell r="H113" t="str">
            <v/>
          </cell>
          <cell r="I113">
            <v>-1</v>
          </cell>
          <cell r="J113">
            <v>0.23624999999999999</v>
          </cell>
          <cell r="M113" t="str">
            <v>CriticalPower</v>
          </cell>
          <cell r="O113">
            <v>20</v>
          </cell>
          <cell r="S113" t="str">
            <v/>
          </cell>
        </row>
        <row r="114">
          <cell r="A114" t="str">
            <v>LP_Crit_03</v>
          </cell>
          <cell r="B114" t="str">
            <v>LP_Crit</v>
          </cell>
          <cell r="C114" t="str">
            <v/>
          </cell>
          <cell r="D114">
            <v>3</v>
          </cell>
          <cell r="E114" t="str">
            <v>ChangeActorStatus</v>
          </cell>
          <cell r="H114" t="str">
            <v/>
          </cell>
          <cell r="I114">
            <v>-1</v>
          </cell>
          <cell r="J114">
            <v>0.37125000000000002</v>
          </cell>
          <cell r="M114" t="str">
            <v>CriticalPower</v>
          </cell>
          <cell r="O114">
            <v>20</v>
          </cell>
          <cell r="S114" t="str">
            <v/>
          </cell>
        </row>
        <row r="115">
          <cell r="A115" t="str">
            <v>LP_Crit_04</v>
          </cell>
          <cell r="B115" t="str">
            <v>LP_Crit</v>
          </cell>
          <cell r="C115" t="str">
            <v/>
          </cell>
          <cell r="D115">
            <v>4</v>
          </cell>
          <cell r="E115" t="str">
            <v>ChangeActorStatus</v>
          </cell>
          <cell r="H115" t="str">
            <v/>
          </cell>
          <cell r="I115">
            <v>-1</v>
          </cell>
          <cell r="J115">
            <v>0.51749999999999996</v>
          </cell>
          <cell r="M115" t="str">
            <v>CriticalPower</v>
          </cell>
          <cell r="O115">
            <v>20</v>
          </cell>
          <cell r="S115" t="str">
            <v/>
          </cell>
        </row>
        <row r="116">
          <cell r="A116" t="str">
            <v>LP_Crit_05</v>
          </cell>
          <cell r="B116" t="str">
            <v>LP_Crit</v>
          </cell>
          <cell r="C116" t="str">
            <v/>
          </cell>
          <cell r="D116">
            <v>5</v>
          </cell>
          <cell r="E116" t="str">
            <v>ChangeActorStatus</v>
          </cell>
          <cell r="H116" t="str">
            <v/>
          </cell>
          <cell r="I116">
            <v>-1</v>
          </cell>
          <cell r="J116">
            <v>0.67499999999999993</v>
          </cell>
          <cell r="M116" t="str">
            <v>CriticalPower</v>
          </cell>
          <cell r="O116">
            <v>20</v>
          </cell>
          <cell r="S116" t="str">
            <v/>
          </cell>
        </row>
        <row r="117">
          <cell r="A117" t="str">
            <v>LP_Crit_06</v>
          </cell>
          <cell r="B117" t="str">
            <v>LP_Crit</v>
          </cell>
          <cell r="C117" t="str">
            <v/>
          </cell>
          <cell r="D117">
            <v>6</v>
          </cell>
          <cell r="E117" t="str">
            <v>ChangeActorStatus</v>
          </cell>
          <cell r="H117" t="str">
            <v/>
          </cell>
          <cell r="I117">
            <v>-1</v>
          </cell>
          <cell r="J117">
            <v>0.84375</v>
          </cell>
          <cell r="M117" t="str">
            <v>CriticalPower</v>
          </cell>
          <cell r="O117">
            <v>20</v>
          </cell>
          <cell r="S117" t="str">
            <v/>
          </cell>
        </row>
        <row r="118">
          <cell r="A118" t="str">
            <v>LP_Crit_07</v>
          </cell>
          <cell r="B118" t="str">
            <v>LP_Crit</v>
          </cell>
          <cell r="C118" t="str">
            <v/>
          </cell>
          <cell r="D118">
            <v>7</v>
          </cell>
          <cell r="E118" t="str">
            <v>ChangeActorStatus</v>
          </cell>
          <cell r="H118" t="str">
            <v/>
          </cell>
          <cell r="I118">
            <v>-1</v>
          </cell>
          <cell r="J118">
            <v>1.0237500000000002</v>
          </cell>
          <cell r="M118" t="str">
            <v>CriticalPower</v>
          </cell>
          <cell r="O118">
            <v>20</v>
          </cell>
          <cell r="S118" t="str">
            <v/>
          </cell>
        </row>
        <row r="119">
          <cell r="A119" t="str">
            <v>LP_Crit_08</v>
          </cell>
          <cell r="B119" t="str">
            <v>LP_Crit</v>
          </cell>
          <cell r="C119" t="str">
            <v/>
          </cell>
          <cell r="D119">
            <v>8</v>
          </cell>
          <cell r="E119" t="str">
            <v>ChangeActorStatus</v>
          </cell>
          <cell r="H119" t="str">
            <v/>
          </cell>
          <cell r="I119">
            <v>-1</v>
          </cell>
          <cell r="J119">
            <v>1.2150000000000001</v>
          </cell>
          <cell r="M119" t="str">
            <v>CriticalPower</v>
          </cell>
          <cell r="O119">
            <v>20</v>
          </cell>
          <cell r="S119" t="str">
            <v/>
          </cell>
        </row>
        <row r="120">
          <cell r="A120" t="str">
            <v>LP_Crit_09</v>
          </cell>
          <cell r="B120" t="str">
            <v>LP_Crit</v>
          </cell>
          <cell r="C120" t="str">
            <v/>
          </cell>
          <cell r="D120">
            <v>9</v>
          </cell>
          <cell r="E120" t="str">
            <v>ChangeActorStatus</v>
          </cell>
          <cell r="H120" t="str">
            <v/>
          </cell>
          <cell r="I120">
            <v>-1</v>
          </cell>
          <cell r="J120">
            <v>1.4174999999999998</v>
          </cell>
          <cell r="M120" t="str">
            <v>CriticalPower</v>
          </cell>
          <cell r="O120">
            <v>20</v>
          </cell>
          <cell r="S120" t="str">
            <v/>
          </cell>
        </row>
        <row r="121">
          <cell r="A121" t="str">
            <v>LP_CritBetter_01</v>
          </cell>
          <cell r="B121" t="str">
            <v>LP_CritBetter</v>
          </cell>
          <cell r="C121" t="str">
            <v/>
          </cell>
          <cell r="D121">
            <v>1</v>
          </cell>
          <cell r="E121" t="str">
            <v>ChangeActorStatus</v>
          </cell>
          <cell r="H121" t="str">
            <v/>
          </cell>
          <cell r="I121">
            <v>-1</v>
          </cell>
          <cell r="J121">
            <v>0.1875</v>
          </cell>
          <cell r="M121" t="str">
            <v>CriticalPower</v>
          </cell>
          <cell r="O121">
            <v>20</v>
          </cell>
          <cell r="S121" t="str">
            <v/>
          </cell>
        </row>
        <row r="122">
          <cell r="A122" t="str">
            <v>LP_CritBetter_02</v>
          </cell>
          <cell r="B122" t="str">
            <v>LP_CritBetter</v>
          </cell>
          <cell r="C122" t="str">
            <v/>
          </cell>
          <cell r="D122">
            <v>2</v>
          </cell>
          <cell r="E122" t="str">
            <v>ChangeActorStatus</v>
          </cell>
          <cell r="H122" t="str">
            <v/>
          </cell>
          <cell r="I122">
            <v>-1</v>
          </cell>
          <cell r="J122">
            <v>0.39375000000000004</v>
          </cell>
          <cell r="M122" t="str">
            <v>CriticalPower</v>
          </cell>
          <cell r="O122">
            <v>20</v>
          </cell>
          <cell r="S122" t="str">
            <v/>
          </cell>
        </row>
        <row r="123">
          <cell r="A123" t="str">
            <v>LP_CritBetter_03</v>
          </cell>
          <cell r="B123" t="str">
            <v>LP_CritBetter</v>
          </cell>
          <cell r="C123" t="str">
            <v/>
          </cell>
          <cell r="D123">
            <v>3</v>
          </cell>
          <cell r="E123" t="str">
            <v>ChangeActorStatus</v>
          </cell>
          <cell r="H123" t="str">
            <v/>
          </cell>
          <cell r="I123">
            <v>-1</v>
          </cell>
          <cell r="J123">
            <v>0.61875000000000002</v>
          </cell>
          <cell r="M123" t="str">
            <v>CriticalPower</v>
          </cell>
          <cell r="O123">
            <v>20</v>
          </cell>
          <cell r="S123" t="str">
            <v/>
          </cell>
        </row>
        <row r="124">
          <cell r="A124" t="str">
            <v>LP_CritBetter_04</v>
          </cell>
          <cell r="B124" t="str">
            <v>LP_CritBetter</v>
          </cell>
          <cell r="C124" t="str">
            <v/>
          </cell>
          <cell r="D124">
            <v>4</v>
          </cell>
          <cell r="E124" t="str">
            <v>ChangeActorStatus</v>
          </cell>
          <cell r="H124" t="str">
            <v/>
          </cell>
          <cell r="I124">
            <v>-1</v>
          </cell>
          <cell r="J124">
            <v>0.86249999999999993</v>
          </cell>
          <cell r="M124" t="str">
            <v>CriticalPower</v>
          </cell>
          <cell r="O124">
            <v>20</v>
          </cell>
          <cell r="S124" t="str">
            <v/>
          </cell>
        </row>
        <row r="125">
          <cell r="A125" t="str">
            <v>LP_CritBetter_05</v>
          </cell>
          <cell r="B125" t="str">
            <v>LP_CritBetter</v>
          </cell>
          <cell r="C125" t="str">
            <v/>
          </cell>
          <cell r="D125">
            <v>5</v>
          </cell>
          <cell r="E125" t="str">
            <v>ChangeActorStatus</v>
          </cell>
          <cell r="H125" t="str">
            <v/>
          </cell>
          <cell r="I125">
            <v>-1</v>
          </cell>
          <cell r="J125">
            <v>1.125</v>
          </cell>
          <cell r="M125" t="str">
            <v>CriticalPower</v>
          </cell>
          <cell r="O125">
            <v>20</v>
          </cell>
          <cell r="S125" t="str">
            <v/>
          </cell>
        </row>
        <row r="126">
          <cell r="A126" t="str">
            <v>LP_CritBest_01</v>
          </cell>
          <cell r="B126" t="str">
            <v>LP_CritBest</v>
          </cell>
          <cell r="C126" t="str">
            <v/>
          </cell>
          <cell r="D126">
            <v>1</v>
          </cell>
          <cell r="E126" t="str">
            <v>ChangeActorStatus</v>
          </cell>
          <cell r="H126" t="str">
            <v/>
          </cell>
          <cell r="I126">
            <v>-1</v>
          </cell>
          <cell r="J126">
            <v>0.33749999999999997</v>
          </cell>
          <cell r="M126" t="str">
            <v>CriticalPower</v>
          </cell>
          <cell r="O126">
            <v>20</v>
          </cell>
          <cell r="S126" t="str">
            <v/>
          </cell>
        </row>
        <row r="127">
          <cell r="A127" t="str">
            <v>LP_CritBest_02</v>
          </cell>
          <cell r="B127" t="str">
            <v>LP_CritBest</v>
          </cell>
          <cell r="C127" t="str">
            <v/>
          </cell>
          <cell r="D127">
            <v>2</v>
          </cell>
          <cell r="E127" t="str">
            <v>ChangeActorStatus</v>
          </cell>
          <cell r="H127" t="str">
            <v/>
          </cell>
          <cell r="I127">
            <v>-1</v>
          </cell>
          <cell r="J127">
            <v>0.7087500000000001</v>
          </cell>
          <cell r="M127" t="str">
            <v>CriticalPower</v>
          </cell>
          <cell r="O127">
            <v>20</v>
          </cell>
          <cell r="S127" t="str">
            <v/>
          </cell>
        </row>
        <row r="128">
          <cell r="A128" t="str">
            <v>LP_CritBest_03</v>
          </cell>
          <cell r="B128" t="str">
            <v>LP_CritBest</v>
          </cell>
          <cell r="C128" t="str">
            <v/>
          </cell>
          <cell r="D128">
            <v>3</v>
          </cell>
          <cell r="E128" t="str">
            <v>ChangeActorStatus</v>
          </cell>
          <cell r="H128" t="str">
            <v/>
          </cell>
          <cell r="I128">
            <v>-1</v>
          </cell>
          <cell r="J128">
            <v>1.1137500000000002</v>
          </cell>
          <cell r="M128" t="str">
            <v>CriticalPower</v>
          </cell>
          <cell r="O128">
            <v>20</v>
          </cell>
          <cell r="S128" t="str">
            <v/>
          </cell>
        </row>
        <row r="129">
          <cell r="A129" t="str">
            <v>LP_MaxHp_01</v>
          </cell>
          <cell r="B129" t="str">
            <v>LP_MaxHp</v>
          </cell>
          <cell r="C129" t="str">
            <v/>
          </cell>
          <cell r="D129">
            <v>1</v>
          </cell>
          <cell r="E129" t="str">
            <v>ChangeActorStatus</v>
          </cell>
          <cell r="H129" t="str">
            <v/>
          </cell>
          <cell r="I129">
            <v>-1</v>
          </cell>
          <cell r="J129">
            <v>6.25E-2</v>
          </cell>
          <cell r="M129" t="str">
            <v>MaxHpAddRate</v>
          </cell>
          <cell r="O129">
            <v>18</v>
          </cell>
          <cell r="S129" t="str">
            <v/>
          </cell>
        </row>
        <row r="130">
          <cell r="A130" t="str">
            <v>LP_MaxHp_02</v>
          </cell>
          <cell r="B130" t="str">
            <v>LP_MaxHp</v>
          </cell>
          <cell r="C130" t="str">
            <v/>
          </cell>
          <cell r="D130">
            <v>2</v>
          </cell>
          <cell r="E130" t="str">
            <v>ChangeActorStatus</v>
          </cell>
          <cell r="H130" t="str">
            <v/>
          </cell>
          <cell r="I130">
            <v>-1</v>
          </cell>
          <cell r="J130">
            <v>0.13125000000000001</v>
          </cell>
          <cell r="M130" t="str">
            <v>MaxHpAddRate</v>
          </cell>
          <cell r="O130">
            <v>18</v>
          </cell>
          <cell r="S130" t="str">
            <v/>
          </cell>
        </row>
        <row r="131">
          <cell r="A131" t="str">
            <v>LP_MaxHp_03</v>
          </cell>
          <cell r="B131" t="str">
            <v>LP_MaxHp</v>
          </cell>
          <cell r="C131" t="str">
            <v/>
          </cell>
          <cell r="D131">
            <v>3</v>
          </cell>
          <cell r="E131" t="str">
            <v>ChangeActorStatus</v>
          </cell>
          <cell r="H131" t="str">
            <v/>
          </cell>
          <cell r="I131">
            <v>-1</v>
          </cell>
          <cell r="J131">
            <v>0.20625000000000002</v>
          </cell>
          <cell r="M131" t="str">
            <v>MaxHpAddRate</v>
          </cell>
          <cell r="O131">
            <v>18</v>
          </cell>
          <cell r="S131" t="str">
            <v/>
          </cell>
        </row>
        <row r="132">
          <cell r="A132" t="str">
            <v>LP_MaxHp_04</v>
          </cell>
          <cell r="B132" t="str">
            <v>LP_MaxHp</v>
          </cell>
          <cell r="C132" t="str">
            <v/>
          </cell>
          <cell r="D132">
            <v>4</v>
          </cell>
          <cell r="E132" t="str">
            <v>ChangeActorStatus</v>
          </cell>
          <cell r="H132" t="str">
            <v/>
          </cell>
          <cell r="I132">
            <v>-1</v>
          </cell>
          <cell r="J132">
            <v>0.28749999999999998</v>
          </cell>
          <cell r="M132" t="str">
            <v>MaxHpAddRate</v>
          </cell>
          <cell r="O132">
            <v>18</v>
          </cell>
          <cell r="S132" t="str">
            <v/>
          </cell>
        </row>
        <row r="133">
          <cell r="A133" t="str">
            <v>LP_MaxHp_05</v>
          </cell>
          <cell r="B133" t="str">
            <v>LP_MaxHp</v>
          </cell>
          <cell r="C133" t="str">
            <v/>
          </cell>
          <cell r="D133">
            <v>5</v>
          </cell>
          <cell r="E133" t="str">
            <v>ChangeActorStatus</v>
          </cell>
          <cell r="H133" t="str">
            <v/>
          </cell>
          <cell r="I133">
            <v>-1</v>
          </cell>
          <cell r="J133">
            <v>0.375</v>
          </cell>
          <cell r="M133" t="str">
            <v>MaxHpAddRate</v>
          </cell>
          <cell r="O133">
            <v>18</v>
          </cell>
          <cell r="S133" t="str">
            <v/>
          </cell>
        </row>
        <row r="134">
          <cell r="A134" t="str">
            <v>LP_MaxHp_06</v>
          </cell>
          <cell r="B134" t="str">
            <v>LP_MaxHp</v>
          </cell>
          <cell r="C134" t="str">
            <v/>
          </cell>
          <cell r="D134">
            <v>6</v>
          </cell>
          <cell r="E134" t="str">
            <v>ChangeActorStatus</v>
          </cell>
          <cell r="H134" t="str">
            <v/>
          </cell>
          <cell r="I134">
            <v>-1</v>
          </cell>
          <cell r="J134">
            <v>0.46875</v>
          </cell>
          <cell r="M134" t="str">
            <v>MaxHpAddRate</v>
          </cell>
          <cell r="O134">
            <v>18</v>
          </cell>
          <cell r="S134" t="str">
            <v/>
          </cell>
        </row>
        <row r="135">
          <cell r="A135" t="str">
            <v>LP_MaxHp_07</v>
          </cell>
          <cell r="B135" t="str">
            <v>LP_MaxHp</v>
          </cell>
          <cell r="C135" t="str">
            <v/>
          </cell>
          <cell r="D135">
            <v>7</v>
          </cell>
          <cell r="E135" t="str">
            <v>ChangeActorStatus</v>
          </cell>
          <cell r="H135" t="str">
            <v/>
          </cell>
          <cell r="I135">
            <v>-1</v>
          </cell>
          <cell r="J135">
            <v>0.56875000000000009</v>
          </cell>
          <cell r="M135" t="str">
            <v>MaxHpAddRate</v>
          </cell>
          <cell r="O135">
            <v>18</v>
          </cell>
          <cell r="S135" t="str">
            <v/>
          </cell>
        </row>
        <row r="136">
          <cell r="A136" t="str">
            <v>LP_MaxHp_08</v>
          </cell>
          <cell r="B136" t="str">
            <v>LP_MaxHp</v>
          </cell>
          <cell r="C136" t="str">
            <v/>
          </cell>
          <cell r="D136">
            <v>8</v>
          </cell>
          <cell r="E136" t="str">
            <v>ChangeActorStatus</v>
          </cell>
          <cell r="H136" t="str">
            <v/>
          </cell>
          <cell r="I136">
            <v>-1</v>
          </cell>
          <cell r="J136">
            <v>0.67500000000000016</v>
          </cell>
          <cell r="M136" t="str">
            <v>MaxHpAddRate</v>
          </cell>
          <cell r="O136">
            <v>18</v>
          </cell>
          <cell r="S136" t="str">
            <v/>
          </cell>
        </row>
        <row r="137">
          <cell r="A137" t="str">
            <v>LP_MaxHp_09</v>
          </cell>
          <cell r="B137" t="str">
            <v>LP_MaxHp</v>
          </cell>
          <cell r="C137" t="str">
            <v/>
          </cell>
          <cell r="D137">
            <v>9</v>
          </cell>
          <cell r="E137" t="str">
            <v>ChangeActorStatus</v>
          </cell>
          <cell r="H137" t="str">
            <v/>
          </cell>
          <cell r="I137">
            <v>-1</v>
          </cell>
          <cell r="J137">
            <v>0.78749999999999998</v>
          </cell>
          <cell r="M137" t="str">
            <v>MaxHpAddRate</v>
          </cell>
          <cell r="O137">
            <v>18</v>
          </cell>
          <cell r="S137" t="str">
            <v/>
          </cell>
        </row>
        <row r="138">
          <cell r="A138" t="str">
            <v>LP_MaxHpBetter_01</v>
          </cell>
          <cell r="B138" t="str">
            <v>LP_MaxHpBetter</v>
          </cell>
          <cell r="C138" t="str">
            <v/>
          </cell>
          <cell r="D138">
            <v>1</v>
          </cell>
          <cell r="E138" t="str">
            <v>ChangeActorStatus</v>
          </cell>
          <cell r="H138" t="str">
            <v/>
          </cell>
          <cell r="I138">
            <v>-1</v>
          </cell>
          <cell r="J138">
            <v>0.10416666666666667</v>
          </cell>
          <cell r="M138" t="str">
            <v>MaxHpAddRate</v>
          </cell>
          <cell r="O138">
            <v>18</v>
          </cell>
          <cell r="S138" t="str">
            <v/>
          </cell>
        </row>
        <row r="139">
          <cell r="A139" t="str">
            <v>LP_MaxHpBetter_02</v>
          </cell>
          <cell r="B139" t="str">
            <v>LP_MaxHpBetter</v>
          </cell>
          <cell r="C139" t="str">
            <v/>
          </cell>
          <cell r="D139">
            <v>2</v>
          </cell>
          <cell r="E139" t="str">
            <v>ChangeActorStatus</v>
          </cell>
          <cell r="H139" t="str">
            <v/>
          </cell>
          <cell r="I139">
            <v>-1</v>
          </cell>
          <cell r="J139">
            <v>0.21875</v>
          </cell>
          <cell r="M139" t="str">
            <v>MaxHpAddRate</v>
          </cell>
          <cell r="O139">
            <v>18</v>
          </cell>
          <cell r="S139" t="str">
            <v/>
          </cell>
        </row>
        <row r="140">
          <cell r="A140" t="str">
            <v>LP_MaxHpBetter_03</v>
          </cell>
          <cell r="B140" t="str">
            <v>LP_MaxHpBetter</v>
          </cell>
          <cell r="C140" t="str">
            <v/>
          </cell>
          <cell r="D140">
            <v>3</v>
          </cell>
          <cell r="E140" t="str">
            <v>ChangeActorStatus</v>
          </cell>
          <cell r="H140" t="str">
            <v/>
          </cell>
          <cell r="I140">
            <v>-1</v>
          </cell>
          <cell r="J140">
            <v>0.34375</v>
          </cell>
          <cell r="M140" t="str">
            <v>MaxHpAddRate</v>
          </cell>
          <cell r="O140">
            <v>18</v>
          </cell>
          <cell r="S140" t="str">
            <v/>
          </cell>
        </row>
        <row r="141">
          <cell r="A141" t="str">
            <v>LP_MaxHpBetter_04</v>
          </cell>
          <cell r="B141" t="str">
            <v>LP_MaxHpBetter</v>
          </cell>
          <cell r="C141" t="str">
            <v/>
          </cell>
          <cell r="D141">
            <v>4</v>
          </cell>
          <cell r="E141" t="str">
            <v>ChangeActorStatus</v>
          </cell>
          <cell r="H141" t="str">
            <v/>
          </cell>
          <cell r="I141">
            <v>-1</v>
          </cell>
          <cell r="J141">
            <v>0.47916666666666669</v>
          </cell>
          <cell r="M141" t="str">
            <v>MaxHpAddRate</v>
          </cell>
          <cell r="O141">
            <v>18</v>
          </cell>
          <cell r="S141" t="str">
            <v/>
          </cell>
        </row>
        <row r="142">
          <cell r="A142" t="str">
            <v>LP_MaxHpBetter_05</v>
          </cell>
          <cell r="B142" t="str">
            <v>LP_MaxHpBetter</v>
          </cell>
          <cell r="C142" t="str">
            <v/>
          </cell>
          <cell r="D142">
            <v>5</v>
          </cell>
          <cell r="E142" t="str">
            <v>ChangeActorStatus</v>
          </cell>
          <cell r="H142" t="str">
            <v/>
          </cell>
          <cell r="I142">
            <v>-1</v>
          </cell>
          <cell r="J142">
            <v>0.625</v>
          </cell>
          <cell r="M142" t="str">
            <v>MaxHpAddRate</v>
          </cell>
          <cell r="O142">
            <v>18</v>
          </cell>
          <cell r="S142" t="str">
            <v/>
          </cell>
        </row>
        <row r="143">
          <cell r="A143" t="str">
            <v>LP_MaxHpBetter_06</v>
          </cell>
          <cell r="B143" t="str">
            <v>LP_MaxHpBetter</v>
          </cell>
          <cell r="C143" t="str">
            <v/>
          </cell>
          <cell r="D143">
            <v>6</v>
          </cell>
          <cell r="E143" t="str">
            <v>ChangeActorStatus</v>
          </cell>
          <cell r="H143" t="str">
            <v/>
          </cell>
          <cell r="I143">
            <v>-1</v>
          </cell>
          <cell r="J143">
            <v>0.78125</v>
          </cell>
          <cell r="M143" t="str">
            <v>MaxHpAddRate</v>
          </cell>
          <cell r="O143">
            <v>18</v>
          </cell>
          <cell r="S143" t="str">
            <v/>
          </cell>
        </row>
        <row r="144">
          <cell r="A144" t="str">
            <v>LP_MaxHpBetter_07</v>
          </cell>
          <cell r="B144" t="str">
            <v>LP_MaxHpBetter</v>
          </cell>
          <cell r="C144" t="str">
            <v/>
          </cell>
          <cell r="D144">
            <v>7</v>
          </cell>
          <cell r="E144" t="str">
            <v>ChangeActorStatus</v>
          </cell>
          <cell r="H144" t="str">
            <v/>
          </cell>
          <cell r="I144">
            <v>-1</v>
          </cell>
          <cell r="J144">
            <v>0.94791666666666663</v>
          </cell>
          <cell r="M144" t="str">
            <v>MaxHpAddRate</v>
          </cell>
          <cell r="O144">
            <v>18</v>
          </cell>
          <cell r="S144" t="str">
            <v/>
          </cell>
        </row>
        <row r="145">
          <cell r="A145" t="str">
            <v>LP_MaxHpBetter_08</v>
          </cell>
          <cell r="B145" t="str">
            <v>LP_MaxHpBetter</v>
          </cell>
          <cell r="C145" t="str">
            <v/>
          </cell>
          <cell r="D145">
            <v>8</v>
          </cell>
          <cell r="E145" t="str">
            <v>ChangeActorStatus</v>
          </cell>
          <cell r="H145" t="str">
            <v/>
          </cell>
          <cell r="I145">
            <v>-1</v>
          </cell>
          <cell r="J145">
            <v>1.125</v>
          </cell>
          <cell r="M145" t="str">
            <v>MaxHpAddRate</v>
          </cell>
          <cell r="O145">
            <v>18</v>
          </cell>
          <cell r="S145" t="str">
            <v/>
          </cell>
        </row>
        <row r="146">
          <cell r="A146" t="str">
            <v>LP_MaxHpBetter_09</v>
          </cell>
          <cell r="B146" t="str">
            <v>LP_MaxHpBetter</v>
          </cell>
          <cell r="C146" t="str">
            <v/>
          </cell>
          <cell r="D146">
            <v>9</v>
          </cell>
          <cell r="E146" t="str">
            <v>ChangeActorStatus</v>
          </cell>
          <cell r="H146" t="str">
            <v/>
          </cell>
          <cell r="I146">
            <v>-1</v>
          </cell>
          <cell r="J146">
            <v>1.3125</v>
          </cell>
          <cell r="M146" t="str">
            <v>MaxHpAddRate</v>
          </cell>
          <cell r="O146">
            <v>18</v>
          </cell>
          <cell r="S146" t="str">
            <v/>
          </cell>
        </row>
        <row r="147">
          <cell r="A147" t="str">
            <v>LP_MaxHpBest_01</v>
          </cell>
          <cell r="B147" t="str">
            <v>LP_MaxHpBest</v>
          </cell>
          <cell r="C147" t="str">
            <v/>
          </cell>
          <cell r="D147">
            <v>1</v>
          </cell>
          <cell r="E147" t="str">
            <v>ChangeActorStatus</v>
          </cell>
          <cell r="H147" t="str">
            <v/>
          </cell>
          <cell r="I147">
            <v>-1</v>
          </cell>
          <cell r="J147">
            <v>0.1875</v>
          </cell>
          <cell r="M147" t="str">
            <v>MaxHpAddRate</v>
          </cell>
          <cell r="O147">
            <v>18</v>
          </cell>
          <cell r="S147" t="str">
            <v/>
          </cell>
        </row>
        <row r="148">
          <cell r="A148" t="str">
            <v>LP_MaxHpBest_02</v>
          </cell>
          <cell r="B148" t="str">
            <v>LP_MaxHpBest</v>
          </cell>
          <cell r="C148" t="str">
            <v/>
          </cell>
          <cell r="D148">
            <v>2</v>
          </cell>
          <cell r="E148" t="str">
            <v>ChangeActorStatus</v>
          </cell>
          <cell r="H148" t="str">
            <v/>
          </cell>
          <cell r="I148">
            <v>-1</v>
          </cell>
          <cell r="J148">
            <v>0.39375000000000004</v>
          </cell>
          <cell r="M148" t="str">
            <v>MaxHpAddRate</v>
          </cell>
          <cell r="O148">
            <v>18</v>
          </cell>
          <cell r="S148" t="str">
            <v/>
          </cell>
        </row>
        <row r="149">
          <cell r="A149" t="str">
            <v>LP_MaxHpBest_03</v>
          </cell>
          <cell r="B149" t="str">
            <v>LP_MaxHpBest</v>
          </cell>
          <cell r="C149" t="str">
            <v/>
          </cell>
          <cell r="D149">
            <v>3</v>
          </cell>
          <cell r="E149" t="str">
            <v>ChangeActorStatus</v>
          </cell>
          <cell r="H149" t="str">
            <v/>
          </cell>
          <cell r="I149">
            <v>-1</v>
          </cell>
          <cell r="J149">
            <v>0.61875000000000013</v>
          </cell>
          <cell r="M149" t="str">
            <v>MaxHpAddRate</v>
          </cell>
          <cell r="O149">
            <v>18</v>
          </cell>
          <cell r="S149" t="str">
            <v/>
          </cell>
        </row>
        <row r="150">
          <cell r="A150" t="str">
            <v>LP_MaxHpBest_04</v>
          </cell>
          <cell r="B150" t="str">
            <v>LP_MaxHpBest</v>
          </cell>
          <cell r="C150" t="str">
            <v/>
          </cell>
          <cell r="D150">
            <v>4</v>
          </cell>
          <cell r="E150" t="str">
            <v>ChangeActorStatus</v>
          </cell>
          <cell r="H150" t="str">
            <v/>
          </cell>
          <cell r="I150">
            <v>-1</v>
          </cell>
          <cell r="J150">
            <v>0.86249999999999993</v>
          </cell>
          <cell r="M150" t="str">
            <v>MaxHpAddRate</v>
          </cell>
          <cell r="O150">
            <v>18</v>
          </cell>
          <cell r="S150" t="str">
            <v/>
          </cell>
        </row>
        <row r="151">
          <cell r="A151" t="str">
            <v>LP_MaxHpBest_05</v>
          </cell>
          <cell r="B151" t="str">
            <v>LP_MaxHpBest</v>
          </cell>
          <cell r="C151" t="str">
            <v/>
          </cell>
          <cell r="D151">
            <v>5</v>
          </cell>
          <cell r="E151" t="str">
            <v>ChangeActorStatus</v>
          </cell>
          <cell r="H151" t="str">
            <v/>
          </cell>
          <cell r="I151">
            <v>-1</v>
          </cell>
          <cell r="J151">
            <v>1.125</v>
          </cell>
          <cell r="M151" t="str">
            <v>MaxHpAddRate</v>
          </cell>
          <cell r="O151">
            <v>18</v>
          </cell>
          <cell r="S151" t="str">
            <v/>
          </cell>
        </row>
        <row r="152">
          <cell r="A152" t="str">
            <v>LP_ReduceDmgProjectile_01</v>
          </cell>
          <cell r="B152" t="str">
            <v>LP_ReduceDmgProjectile</v>
          </cell>
          <cell r="C152" t="str">
            <v/>
          </cell>
          <cell r="D152">
            <v>1</v>
          </cell>
          <cell r="E152" t="str">
            <v>ReduceDamage</v>
          </cell>
          <cell r="H152" t="str">
            <v/>
          </cell>
          <cell r="J152">
            <v>9.9999999999999992E-2</v>
          </cell>
          <cell r="O152" t="str">
            <v/>
          </cell>
          <cell r="S152" t="str">
            <v/>
          </cell>
        </row>
        <row r="153">
          <cell r="A153" t="str">
            <v>LP_ReduceDmgProjectile_02</v>
          </cell>
          <cell r="B153" t="str">
            <v>LP_ReduceDmgProjectile</v>
          </cell>
          <cell r="C153" t="str">
            <v/>
          </cell>
          <cell r="D153">
            <v>2</v>
          </cell>
          <cell r="E153" t="str">
            <v>ReduceDamage</v>
          </cell>
          <cell r="H153" t="str">
            <v/>
          </cell>
          <cell r="J153">
            <v>0.21</v>
          </cell>
          <cell r="O153" t="str">
            <v/>
          </cell>
          <cell r="S153" t="str">
            <v/>
          </cell>
        </row>
        <row r="154">
          <cell r="A154" t="str">
            <v>LP_ReduceDmgProjectile_03</v>
          </cell>
          <cell r="B154" t="str">
            <v>LP_ReduceDmgProjectile</v>
          </cell>
          <cell r="C154" t="str">
            <v/>
          </cell>
          <cell r="D154">
            <v>3</v>
          </cell>
          <cell r="E154" t="str">
            <v>ReduceDamage</v>
          </cell>
          <cell r="H154" t="str">
            <v/>
          </cell>
          <cell r="J154">
            <v>0.33</v>
          </cell>
          <cell r="O154" t="str">
            <v/>
          </cell>
          <cell r="S154" t="str">
            <v/>
          </cell>
        </row>
        <row r="155">
          <cell r="A155" t="str">
            <v>LP_ReduceDmgProjectile_04</v>
          </cell>
          <cell r="B155" t="str">
            <v>LP_ReduceDmgProjectile</v>
          </cell>
          <cell r="C155" t="str">
            <v/>
          </cell>
          <cell r="D155">
            <v>4</v>
          </cell>
          <cell r="E155" t="str">
            <v>ReduceDamage</v>
          </cell>
          <cell r="H155" t="str">
            <v/>
          </cell>
          <cell r="J155">
            <v>0.45999999999999996</v>
          </cell>
          <cell r="O155" t="str">
            <v/>
          </cell>
          <cell r="S155" t="str">
            <v/>
          </cell>
        </row>
        <row r="156">
          <cell r="A156" t="str">
            <v>LP_ReduceDmgProjectile_05</v>
          </cell>
          <cell r="B156" t="str">
            <v>LP_ReduceDmgProjectile</v>
          </cell>
          <cell r="C156" t="str">
            <v/>
          </cell>
          <cell r="D156">
            <v>5</v>
          </cell>
          <cell r="E156" t="str">
            <v>ReduceDamage</v>
          </cell>
          <cell r="H156" t="str">
            <v/>
          </cell>
          <cell r="J156">
            <v>0.6</v>
          </cell>
          <cell r="O156" t="str">
            <v/>
          </cell>
          <cell r="S156" t="str">
            <v/>
          </cell>
        </row>
        <row r="157">
          <cell r="A157" t="str">
            <v>LP_ReduceDmgProjectile_06</v>
          </cell>
          <cell r="B157" t="str">
            <v>LP_ReduceDmgProjectile</v>
          </cell>
          <cell r="C157" t="str">
            <v/>
          </cell>
          <cell r="D157">
            <v>6</v>
          </cell>
          <cell r="E157" t="str">
            <v>ReduceDamage</v>
          </cell>
          <cell r="H157" t="str">
            <v/>
          </cell>
          <cell r="J157">
            <v>0.75</v>
          </cell>
          <cell r="O157" t="str">
            <v/>
          </cell>
          <cell r="S157" t="str">
            <v/>
          </cell>
        </row>
        <row r="158">
          <cell r="A158" t="str">
            <v>LP_ReduceDmgProjectile_07</v>
          </cell>
          <cell r="B158" t="str">
            <v>LP_ReduceDmgProjectile</v>
          </cell>
          <cell r="C158" t="str">
            <v/>
          </cell>
          <cell r="D158">
            <v>7</v>
          </cell>
          <cell r="E158" t="str">
            <v>ReduceDamage</v>
          </cell>
          <cell r="H158" t="str">
            <v/>
          </cell>
          <cell r="J158">
            <v>0.91000000000000014</v>
          </cell>
          <cell r="O158" t="str">
            <v/>
          </cell>
          <cell r="S158" t="str">
            <v/>
          </cell>
        </row>
        <row r="159">
          <cell r="A159" t="str">
            <v>LP_ReduceDmgProjectile_08</v>
          </cell>
          <cell r="B159" t="str">
            <v>LP_ReduceDmgProjectile</v>
          </cell>
          <cell r="C159" t="str">
            <v/>
          </cell>
          <cell r="D159">
            <v>8</v>
          </cell>
          <cell r="E159" t="str">
            <v>ReduceDamage</v>
          </cell>
          <cell r="H159" t="str">
            <v/>
          </cell>
          <cell r="J159">
            <v>1.08</v>
          </cell>
          <cell r="O159" t="str">
            <v/>
          </cell>
          <cell r="S159" t="str">
            <v/>
          </cell>
        </row>
        <row r="160">
          <cell r="A160" t="str">
            <v>LP_ReduceDmgProjectile_09</v>
          </cell>
          <cell r="B160" t="str">
            <v>LP_ReduceDmgProjectile</v>
          </cell>
          <cell r="C160" t="str">
            <v/>
          </cell>
          <cell r="D160">
            <v>9</v>
          </cell>
          <cell r="E160" t="str">
            <v>ReduceDamage</v>
          </cell>
          <cell r="H160" t="str">
            <v/>
          </cell>
          <cell r="J160">
            <v>1.26</v>
          </cell>
          <cell r="O160" t="str">
            <v/>
          </cell>
          <cell r="S160" t="str">
            <v/>
          </cell>
        </row>
        <row r="161">
          <cell r="A161" t="str">
            <v>LP_ReduceDmgProjectileBetter_01</v>
          </cell>
          <cell r="B161" t="str">
            <v>LP_ReduceDmgProjectileBetter</v>
          </cell>
          <cell r="C161" t="str">
            <v/>
          </cell>
          <cell r="D161">
            <v>1</v>
          </cell>
          <cell r="E161" t="str">
            <v>ReduceDamage</v>
          </cell>
          <cell r="H161" t="str">
            <v/>
          </cell>
          <cell r="J161">
            <v>0.16666666666666666</v>
          </cell>
          <cell r="O161" t="str">
            <v/>
          </cell>
          <cell r="S161" t="str">
            <v/>
          </cell>
        </row>
        <row r="162">
          <cell r="A162" t="str">
            <v>LP_ReduceDmgProjectileBetter_02</v>
          </cell>
          <cell r="B162" t="str">
            <v>LP_ReduceDmgProjectileBetter</v>
          </cell>
          <cell r="C162" t="str">
            <v/>
          </cell>
          <cell r="D162">
            <v>2</v>
          </cell>
          <cell r="E162" t="str">
            <v>ReduceDamage</v>
          </cell>
          <cell r="H162" t="str">
            <v/>
          </cell>
          <cell r="J162">
            <v>0.35000000000000003</v>
          </cell>
          <cell r="O162" t="str">
            <v/>
          </cell>
          <cell r="S162" t="str">
            <v/>
          </cell>
        </row>
        <row r="163">
          <cell r="A163" t="str">
            <v>LP_ReduceDmgProjectileBetter_03</v>
          </cell>
          <cell r="B163" t="str">
            <v>LP_ReduceDmgProjectileBetter</v>
          </cell>
          <cell r="C163" t="str">
            <v/>
          </cell>
          <cell r="D163">
            <v>3</v>
          </cell>
          <cell r="E163" t="str">
            <v>ReduceDamage</v>
          </cell>
          <cell r="H163" t="str">
            <v/>
          </cell>
          <cell r="J163">
            <v>0.55000000000000004</v>
          </cell>
          <cell r="O163" t="str">
            <v/>
          </cell>
          <cell r="S163" t="str">
            <v/>
          </cell>
        </row>
        <row r="164">
          <cell r="A164" t="str">
            <v>LP_ReduceDmgProjectileBetter_04</v>
          </cell>
          <cell r="B164" t="str">
            <v>LP_ReduceDmgProjectileBetter</v>
          </cell>
          <cell r="C164" t="str">
            <v/>
          </cell>
          <cell r="D164">
            <v>4</v>
          </cell>
          <cell r="E164" t="str">
            <v>ReduceDamage</v>
          </cell>
          <cell r="H164" t="str">
            <v/>
          </cell>
          <cell r="J164">
            <v>0.76666666666666661</v>
          </cell>
          <cell r="O164" t="str">
            <v/>
          </cell>
          <cell r="S164" t="str">
            <v/>
          </cell>
        </row>
        <row r="165">
          <cell r="A165" t="str">
            <v>LP_ReduceDmgProjectileBetter_05</v>
          </cell>
          <cell r="B165" t="str">
            <v>LP_ReduceDmgProjectileBetter</v>
          </cell>
          <cell r="C165" t="str">
            <v/>
          </cell>
          <cell r="D165">
            <v>5</v>
          </cell>
          <cell r="E165" t="str">
            <v>ReduceDamage</v>
          </cell>
          <cell r="H165" t="str">
            <v/>
          </cell>
          <cell r="J165">
            <v>1</v>
          </cell>
          <cell r="O165" t="str">
            <v/>
          </cell>
          <cell r="S165" t="str">
            <v/>
          </cell>
        </row>
        <row r="166">
          <cell r="A166" t="str">
            <v>LP_ReduceDmgProjectileBetter_06</v>
          </cell>
          <cell r="B166" t="str">
            <v>LP_ReduceDmgProjectileBetter</v>
          </cell>
          <cell r="C166" t="str">
            <v/>
          </cell>
          <cell r="D166">
            <v>6</v>
          </cell>
          <cell r="E166" t="str">
            <v>ReduceDamage</v>
          </cell>
          <cell r="H166" t="str">
            <v/>
          </cell>
          <cell r="J166">
            <v>1.25</v>
          </cell>
          <cell r="O166" t="str">
            <v/>
          </cell>
          <cell r="S166" t="str">
            <v/>
          </cell>
        </row>
        <row r="167">
          <cell r="A167" t="str">
            <v>LP_ReduceDmgProjectileBetter_07</v>
          </cell>
          <cell r="B167" t="str">
            <v>LP_ReduceDmgProjectileBetter</v>
          </cell>
          <cell r="C167" t="str">
            <v/>
          </cell>
          <cell r="D167">
            <v>7</v>
          </cell>
          <cell r="E167" t="str">
            <v>ReduceDamage</v>
          </cell>
          <cell r="H167" t="str">
            <v/>
          </cell>
          <cell r="J167">
            <v>1.5166666666666666</v>
          </cell>
          <cell r="O167" t="str">
            <v/>
          </cell>
          <cell r="S167" t="str">
            <v/>
          </cell>
        </row>
        <row r="168">
          <cell r="A168" t="str">
            <v>LP_ReduceDmgProjectileBetter_08</v>
          </cell>
          <cell r="B168" t="str">
            <v>LP_ReduceDmgProjectileBetter</v>
          </cell>
          <cell r="C168" t="str">
            <v/>
          </cell>
          <cell r="D168">
            <v>8</v>
          </cell>
          <cell r="E168" t="str">
            <v>ReduceDamage</v>
          </cell>
          <cell r="H168" t="str">
            <v/>
          </cell>
          <cell r="J168">
            <v>1.8</v>
          </cell>
          <cell r="O168" t="str">
            <v/>
          </cell>
          <cell r="S168" t="str">
            <v/>
          </cell>
        </row>
        <row r="169">
          <cell r="A169" t="str">
            <v>LP_ReduceDmgProjectileBetter_09</v>
          </cell>
          <cell r="B169" t="str">
            <v>LP_ReduceDmgProjectileBetter</v>
          </cell>
          <cell r="C169" t="str">
            <v/>
          </cell>
          <cell r="D169">
            <v>9</v>
          </cell>
          <cell r="E169" t="str">
            <v>ReduceDamage</v>
          </cell>
          <cell r="H169" t="str">
            <v/>
          </cell>
          <cell r="J169">
            <v>2.1</v>
          </cell>
          <cell r="O169" t="str">
            <v/>
          </cell>
          <cell r="S169" t="str">
            <v/>
          </cell>
        </row>
        <row r="170">
          <cell r="A170" t="str">
            <v>LP_ReduceDmgMelee_01</v>
          </cell>
          <cell r="B170" t="str">
            <v>LP_ReduceDmgMelee</v>
          </cell>
          <cell r="C170" t="str">
            <v/>
          </cell>
          <cell r="D170">
            <v>1</v>
          </cell>
          <cell r="E170" t="str">
            <v>ReduceDamage</v>
          </cell>
          <cell r="H170" t="str">
            <v/>
          </cell>
          <cell r="I170">
            <v>9.9999999999999992E-2</v>
          </cell>
          <cell r="O170" t="str">
            <v/>
          </cell>
          <cell r="S170" t="str">
            <v/>
          </cell>
        </row>
        <row r="171">
          <cell r="A171" t="str">
            <v>LP_ReduceDmgMelee_02</v>
          </cell>
          <cell r="B171" t="str">
            <v>LP_ReduceDmgMelee</v>
          </cell>
          <cell r="C171" t="str">
            <v/>
          </cell>
          <cell r="D171">
            <v>2</v>
          </cell>
          <cell r="E171" t="str">
            <v>ReduceDamage</v>
          </cell>
          <cell r="H171" t="str">
            <v/>
          </cell>
          <cell r="I171">
            <v>0.21</v>
          </cell>
          <cell r="O171" t="str">
            <v/>
          </cell>
          <cell r="S171" t="str">
            <v/>
          </cell>
        </row>
        <row r="172">
          <cell r="A172" t="str">
            <v>LP_ReduceDmgMelee_03</v>
          </cell>
          <cell r="B172" t="str">
            <v>LP_ReduceDmgMelee</v>
          </cell>
          <cell r="C172" t="str">
            <v/>
          </cell>
          <cell r="D172">
            <v>3</v>
          </cell>
          <cell r="E172" t="str">
            <v>ReduceDamage</v>
          </cell>
          <cell r="H172" t="str">
            <v/>
          </cell>
          <cell r="I172">
            <v>0.33</v>
          </cell>
          <cell r="O172" t="str">
            <v/>
          </cell>
          <cell r="S172" t="str">
            <v/>
          </cell>
        </row>
        <row r="173">
          <cell r="A173" t="str">
            <v>LP_ReduceDmgMelee_04</v>
          </cell>
          <cell r="B173" t="str">
            <v>LP_ReduceDmgMelee</v>
          </cell>
          <cell r="C173" t="str">
            <v/>
          </cell>
          <cell r="D173">
            <v>4</v>
          </cell>
          <cell r="E173" t="str">
            <v>ReduceDamage</v>
          </cell>
          <cell r="H173" t="str">
            <v/>
          </cell>
          <cell r="I173">
            <v>0.45999999999999996</v>
          </cell>
          <cell r="O173" t="str">
            <v/>
          </cell>
          <cell r="S173" t="str">
            <v/>
          </cell>
        </row>
        <row r="174">
          <cell r="A174" t="str">
            <v>LP_ReduceDmgMelee_05</v>
          </cell>
          <cell r="B174" t="str">
            <v>LP_ReduceDmgMelee</v>
          </cell>
          <cell r="C174" t="str">
            <v/>
          </cell>
          <cell r="D174">
            <v>5</v>
          </cell>
          <cell r="E174" t="str">
            <v>ReduceDamage</v>
          </cell>
          <cell r="H174" t="str">
            <v/>
          </cell>
          <cell r="I174">
            <v>0.6</v>
          </cell>
          <cell r="O174" t="str">
            <v/>
          </cell>
          <cell r="S174" t="str">
            <v/>
          </cell>
        </row>
        <row r="175">
          <cell r="A175" t="str">
            <v>LP_ReduceDmgMelee_06</v>
          </cell>
          <cell r="B175" t="str">
            <v>LP_ReduceDmgMelee</v>
          </cell>
          <cell r="C175" t="str">
            <v/>
          </cell>
          <cell r="D175">
            <v>6</v>
          </cell>
          <cell r="E175" t="str">
            <v>ReduceDamage</v>
          </cell>
          <cell r="H175" t="str">
            <v/>
          </cell>
          <cell r="I175">
            <v>0.75</v>
          </cell>
          <cell r="O175" t="str">
            <v/>
          </cell>
          <cell r="S175" t="str">
            <v/>
          </cell>
        </row>
        <row r="176">
          <cell r="A176" t="str">
            <v>LP_ReduceDmgMelee_07</v>
          </cell>
          <cell r="B176" t="str">
            <v>LP_ReduceDmgMelee</v>
          </cell>
          <cell r="C176" t="str">
            <v/>
          </cell>
          <cell r="D176">
            <v>7</v>
          </cell>
          <cell r="E176" t="str">
            <v>ReduceDamage</v>
          </cell>
          <cell r="H176" t="str">
            <v/>
          </cell>
          <cell r="I176">
            <v>0.91000000000000014</v>
          </cell>
          <cell r="O176" t="str">
            <v/>
          </cell>
          <cell r="S176" t="str">
            <v/>
          </cell>
        </row>
        <row r="177">
          <cell r="A177" t="str">
            <v>LP_ReduceDmgMelee_08</v>
          </cell>
          <cell r="B177" t="str">
            <v>LP_ReduceDmgMelee</v>
          </cell>
          <cell r="C177" t="str">
            <v/>
          </cell>
          <cell r="D177">
            <v>8</v>
          </cell>
          <cell r="E177" t="str">
            <v>ReduceDamage</v>
          </cell>
          <cell r="H177" t="str">
            <v/>
          </cell>
          <cell r="I177">
            <v>1.08</v>
          </cell>
          <cell r="O177" t="str">
            <v/>
          </cell>
          <cell r="S177" t="str">
            <v/>
          </cell>
        </row>
        <row r="178">
          <cell r="A178" t="str">
            <v>LP_ReduceDmgMelee_09</v>
          </cell>
          <cell r="B178" t="str">
            <v>LP_ReduceDmgMelee</v>
          </cell>
          <cell r="C178" t="str">
            <v/>
          </cell>
          <cell r="D178">
            <v>9</v>
          </cell>
          <cell r="E178" t="str">
            <v>ReduceDamage</v>
          </cell>
          <cell r="H178" t="str">
            <v/>
          </cell>
          <cell r="I178">
            <v>1.26</v>
          </cell>
          <cell r="O178" t="str">
            <v/>
          </cell>
          <cell r="S178" t="str">
            <v/>
          </cell>
        </row>
        <row r="179">
          <cell r="A179" t="str">
            <v>LP_ReduceDmgMeleeBetter_01</v>
          </cell>
          <cell r="B179" t="str">
            <v>LP_ReduceDmgMeleeBetter</v>
          </cell>
          <cell r="C179" t="str">
            <v/>
          </cell>
          <cell r="D179">
            <v>1</v>
          </cell>
          <cell r="E179" t="str">
            <v>ReduceDamage</v>
          </cell>
          <cell r="H179" t="str">
            <v/>
          </cell>
          <cell r="I179">
            <v>0.16666666666666666</v>
          </cell>
          <cell r="O179" t="str">
            <v/>
          </cell>
          <cell r="S179" t="str">
            <v/>
          </cell>
        </row>
        <row r="180">
          <cell r="A180" t="str">
            <v>LP_ReduceDmgMeleeBetter_02</v>
          </cell>
          <cell r="B180" t="str">
            <v>LP_ReduceDmgMeleeBetter</v>
          </cell>
          <cell r="C180" t="str">
            <v/>
          </cell>
          <cell r="D180">
            <v>2</v>
          </cell>
          <cell r="E180" t="str">
            <v>ReduceDamage</v>
          </cell>
          <cell r="H180" t="str">
            <v/>
          </cell>
          <cell r="I180">
            <v>0.35000000000000003</v>
          </cell>
          <cell r="O180" t="str">
            <v/>
          </cell>
          <cell r="S180" t="str">
            <v/>
          </cell>
        </row>
        <row r="181">
          <cell r="A181" t="str">
            <v>LP_ReduceDmgMeleeBetter_03</v>
          </cell>
          <cell r="B181" t="str">
            <v>LP_ReduceDmgMeleeBetter</v>
          </cell>
          <cell r="C181" t="str">
            <v/>
          </cell>
          <cell r="D181">
            <v>3</v>
          </cell>
          <cell r="E181" t="str">
            <v>ReduceDamage</v>
          </cell>
          <cell r="H181" t="str">
            <v/>
          </cell>
          <cell r="I181">
            <v>0.55000000000000004</v>
          </cell>
          <cell r="O181" t="str">
            <v/>
          </cell>
          <cell r="S181" t="str">
            <v/>
          </cell>
        </row>
        <row r="182">
          <cell r="A182" t="str">
            <v>LP_ReduceDmgMeleeBetter_04</v>
          </cell>
          <cell r="B182" t="str">
            <v>LP_ReduceDmgMeleeBetter</v>
          </cell>
          <cell r="C182" t="str">
            <v/>
          </cell>
          <cell r="D182">
            <v>4</v>
          </cell>
          <cell r="E182" t="str">
            <v>ReduceDamage</v>
          </cell>
          <cell r="H182" t="str">
            <v/>
          </cell>
          <cell r="I182">
            <v>0.76666666666666661</v>
          </cell>
          <cell r="O182" t="str">
            <v/>
          </cell>
          <cell r="S182" t="str">
            <v/>
          </cell>
        </row>
        <row r="183">
          <cell r="A183" t="str">
            <v>LP_ReduceDmgMeleeBetter_05</v>
          </cell>
          <cell r="B183" t="str">
            <v>LP_ReduceDmgMeleeBetter</v>
          </cell>
          <cell r="C183" t="str">
            <v/>
          </cell>
          <cell r="D183">
            <v>5</v>
          </cell>
          <cell r="E183" t="str">
            <v>ReduceDamage</v>
          </cell>
          <cell r="H183" t="str">
            <v/>
          </cell>
          <cell r="I183">
            <v>1</v>
          </cell>
          <cell r="O183" t="str">
            <v/>
          </cell>
          <cell r="S183" t="str">
            <v/>
          </cell>
        </row>
        <row r="184">
          <cell r="A184" t="str">
            <v>LP_ReduceDmgMeleeBetter_06</v>
          </cell>
          <cell r="B184" t="str">
            <v>LP_ReduceDmgMeleeBetter</v>
          </cell>
          <cell r="C184" t="str">
            <v/>
          </cell>
          <cell r="D184">
            <v>6</v>
          </cell>
          <cell r="E184" t="str">
            <v>ReduceDamage</v>
          </cell>
          <cell r="H184" t="str">
            <v/>
          </cell>
          <cell r="I184">
            <v>1.25</v>
          </cell>
          <cell r="O184" t="str">
            <v/>
          </cell>
          <cell r="S184" t="str">
            <v/>
          </cell>
        </row>
        <row r="185">
          <cell r="A185" t="str">
            <v>LP_ReduceDmgMeleeBetter_07</v>
          </cell>
          <cell r="B185" t="str">
            <v>LP_ReduceDmgMeleeBetter</v>
          </cell>
          <cell r="C185" t="str">
            <v/>
          </cell>
          <cell r="D185">
            <v>7</v>
          </cell>
          <cell r="E185" t="str">
            <v>ReduceDamage</v>
          </cell>
          <cell r="H185" t="str">
            <v/>
          </cell>
          <cell r="I185">
            <v>1.5166666666666666</v>
          </cell>
          <cell r="O185" t="str">
            <v/>
          </cell>
          <cell r="S185" t="str">
            <v/>
          </cell>
        </row>
        <row r="186">
          <cell r="A186" t="str">
            <v>LP_ReduceDmgMeleeBetter_08</v>
          </cell>
          <cell r="B186" t="str">
            <v>LP_ReduceDmgMeleeBetter</v>
          </cell>
          <cell r="C186" t="str">
            <v/>
          </cell>
          <cell r="D186">
            <v>8</v>
          </cell>
          <cell r="E186" t="str">
            <v>ReduceDamage</v>
          </cell>
          <cell r="H186" t="str">
            <v/>
          </cell>
          <cell r="I186">
            <v>1.8</v>
          </cell>
          <cell r="O186" t="str">
            <v/>
          </cell>
          <cell r="S186" t="str">
            <v/>
          </cell>
        </row>
        <row r="187">
          <cell r="A187" t="str">
            <v>LP_ReduceDmgMeleeBetter_09</v>
          </cell>
          <cell r="B187" t="str">
            <v>LP_ReduceDmgMeleeBetter</v>
          </cell>
          <cell r="C187" t="str">
            <v/>
          </cell>
          <cell r="D187">
            <v>9</v>
          </cell>
          <cell r="E187" t="str">
            <v>ReduceDamage</v>
          </cell>
          <cell r="H187" t="str">
            <v/>
          </cell>
          <cell r="I187">
            <v>2.1</v>
          </cell>
          <cell r="O187" t="str">
            <v/>
          </cell>
          <cell r="S187" t="str">
            <v/>
          </cell>
        </row>
        <row r="188">
          <cell r="A188" t="str">
            <v>LP_ReduceDmgClose_01</v>
          </cell>
          <cell r="B188" t="str">
            <v>LP_ReduceDmgClose</v>
          </cell>
          <cell r="C188" t="str">
            <v/>
          </cell>
          <cell r="D188">
            <v>1</v>
          </cell>
          <cell r="E188" t="str">
            <v>ReduceDamage</v>
          </cell>
          <cell r="H188" t="str">
            <v/>
          </cell>
          <cell r="K188">
            <v>9.9999999999999992E-2</v>
          </cell>
          <cell r="O188" t="str">
            <v/>
          </cell>
          <cell r="S188" t="str">
            <v/>
          </cell>
        </row>
        <row r="189">
          <cell r="A189" t="str">
            <v>LP_ReduceDmgClose_02</v>
          </cell>
          <cell r="B189" t="str">
            <v>LP_ReduceDmgClose</v>
          </cell>
          <cell r="C189" t="str">
            <v/>
          </cell>
          <cell r="D189">
            <v>2</v>
          </cell>
          <cell r="E189" t="str">
            <v>ReduceDamage</v>
          </cell>
          <cell r="H189" t="str">
            <v/>
          </cell>
          <cell r="K189">
            <v>0.21</v>
          </cell>
          <cell r="O189" t="str">
            <v/>
          </cell>
          <cell r="S189" t="str">
            <v/>
          </cell>
        </row>
        <row r="190">
          <cell r="A190" t="str">
            <v>LP_ReduceDmgClose_03</v>
          </cell>
          <cell r="B190" t="str">
            <v>LP_ReduceDmgClose</v>
          </cell>
          <cell r="C190" t="str">
            <v/>
          </cell>
          <cell r="D190">
            <v>3</v>
          </cell>
          <cell r="E190" t="str">
            <v>ReduceDamage</v>
          </cell>
          <cell r="H190" t="str">
            <v/>
          </cell>
          <cell r="K190">
            <v>0.33</v>
          </cell>
          <cell r="O190" t="str">
            <v/>
          </cell>
          <cell r="S190" t="str">
            <v/>
          </cell>
        </row>
        <row r="191">
          <cell r="A191" t="str">
            <v>LP_ReduceDmgClose_04</v>
          </cell>
          <cell r="B191" t="str">
            <v>LP_ReduceDmgClose</v>
          </cell>
          <cell r="C191" t="str">
            <v/>
          </cell>
          <cell r="D191">
            <v>4</v>
          </cell>
          <cell r="E191" t="str">
            <v>ReduceDamage</v>
          </cell>
          <cell r="H191" t="str">
            <v/>
          </cell>
          <cell r="K191">
            <v>0.45999999999999996</v>
          </cell>
          <cell r="O191" t="str">
            <v/>
          </cell>
          <cell r="S191" t="str">
            <v/>
          </cell>
        </row>
        <row r="192">
          <cell r="A192" t="str">
            <v>LP_ReduceDmgClose_05</v>
          </cell>
          <cell r="B192" t="str">
            <v>LP_ReduceDmgClose</v>
          </cell>
          <cell r="C192" t="str">
            <v/>
          </cell>
          <cell r="D192">
            <v>5</v>
          </cell>
          <cell r="E192" t="str">
            <v>ReduceDamage</v>
          </cell>
          <cell r="H192" t="str">
            <v/>
          </cell>
          <cell r="K192">
            <v>0.6</v>
          </cell>
          <cell r="O192" t="str">
            <v/>
          </cell>
          <cell r="S192" t="str">
            <v/>
          </cell>
        </row>
        <row r="193">
          <cell r="A193" t="str">
            <v>LP_ReduceDmgClose_06</v>
          </cell>
          <cell r="B193" t="str">
            <v>LP_ReduceDmgClose</v>
          </cell>
          <cell r="C193" t="str">
            <v/>
          </cell>
          <cell r="D193">
            <v>6</v>
          </cell>
          <cell r="E193" t="str">
            <v>ReduceDamage</v>
          </cell>
          <cell r="H193" t="str">
            <v/>
          </cell>
          <cell r="K193">
            <v>0.75</v>
          </cell>
          <cell r="O193" t="str">
            <v/>
          </cell>
          <cell r="S193" t="str">
            <v/>
          </cell>
        </row>
        <row r="194">
          <cell r="A194" t="str">
            <v>LP_ReduceDmgClose_07</v>
          </cell>
          <cell r="B194" t="str">
            <v>LP_ReduceDmgClose</v>
          </cell>
          <cell r="C194" t="str">
            <v/>
          </cell>
          <cell r="D194">
            <v>7</v>
          </cell>
          <cell r="E194" t="str">
            <v>ReduceDamage</v>
          </cell>
          <cell r="H194" t="str">
            <v/>
          </cell>
          <cell r="K194">
            <v>0.91000000000000014</v>
          </cell>
          <cell r="O194" t="str">
            <v/>
          </cell>
          <cell r="S194" t="str">
            <v/>
          </cell>
        </row>
        <row r="195">
          <cell r="A195" t="str">
            <v>LP_ReduceDmgClose_08</v>
          </cell>
          <cell r="B195" t="str">
            <v>LP_ReduceDmgClose</v>
          </cell>
          <cell r="C195" t="str">
            <v/>
          </cell>
          <cell r="D195">
            <v>8</v>
          </cell>
          <cell r="E195" t="str">
            <v>ReduceDamage</v>
          </cell>
          <cell r="H195" t="str">
            <v/>
          </cell>
          <cell r="K195">
            <v>1.08</v>
          </cell>
          <cell r="O195" t="str">
            <v/>
          </cell>
          <cell r="S195" t="str">
            <v/>
          </cell>
        </row>
        <row r="196">
          <cell r="A196" t="str">
            <v>LP_ReduceDmgClose_09</v>
          </cell>
          <cell r="B196" t="str">
            <v>LP_ReduceDmgClose</v>
          </cell>
          <cell r="C196" t="str">
            <v/>
          </cell>
          <cell r="D196">
            <v>9</v>
          </cell>
          <cell r="E196" t="str">
            <v>ReduceDamage</v>
          </cell>
          <cell r="H196" t="str">
            <v/>
          </cell>
          <cell r="K196">
            <v>1.26</v>
          </cell>
          <cell r="O196" t="str">
            <v/>
          </cell>
          <cell r="S196" t="str">
            <v/>
          </cell>
        </row>
        <row r="197">
          <cell r="A197" t="str">
            <v>LP_ReduceDmgCloseBetter_01</v>
          </cell>
          <cell r="B197" t="str">
            <v>LP_ReduceDmgCloseBetter</v>
          </cell>
          <cell r="C197" t="str">
            <v/>
          </cell>
          <cell r="D197">
            <v>1</v>
          </cell>
          <cell r="E197" t="str">
            <v>ReduceDamage</v>
          </cell>
          <cell r="H197" t="str">
            <v/>
          </cell>
          <cell r="K197">
            <v>0.16666666666666666</v>
          </cell>
          <cell r="O197" t="str">
            <v/>
          </cell>
          <cell r="S197" t="str">
            <v/>
          </cell>
        </row>
        <row r="198">
          <cell r="A198" t="str">
            <v>LP_ReduceDmgCloseBetter_02</v>
          </cell>
          <cell r="B198" t="str">
            <v>LP_ReduceDmgCloseBetter</v>
          </cell>
          <cell r="C198" t="str">
            <v/>
          </cell>
          <cell r="D198">
            <v>2</v>
          </cell>
          <cell r="E198" t="str">
            <v>ReduceDamage</v>
          </cell>
          <cell r="H198" t="str">
            <v/>
          </cell>
          <cell r="K198">
            <v>0.35000000000000003</v>
          </cell>
          <cell r="O198" t="str">
            <v/>
          </cell>
          <cell r="S198" t="str">
            <v/>
          </cell>
        </row>
        <row r="199">
          <cell r="A199" t="str">
            <v>LP_ReduceDmgCloseBetter_03</v>
          </cell>
          <cell r="B199" t="str">
            <v>LP_ReduceDmgCloseBetter</v>
          </cell>
          <cell r="C199" t="str">
            <v/>
          </cell>
          <cell r="D199">
            <v>3</v>
          </cell>
          <cell r="E199" t="str">
            <v>ReduceDamage</v>
          </cell>
          <cell r="H199" t="str">
            <v/>
          </cell>
          <cell r="K199">
            <v>0.55000000000000004</v>
          </cell>
          <cell r="O199" t="str">
            <v/>
          </cell>
          <cell r="S199" t="str">
            <v/>
          </cell>
        </row>
        <row r="200">
          <cell r="A200" t="str">
            <v>LP_ReduceDmgCloseBetter_04</v>
          </cell>
          <cell r="B200" t="str">
            <v>LP_ReduceDmgCloseBetter</v>
          </cell>
          <cell r="C200" t="str">
            <v/>
          </cell>
          <cell r="D200">
            <v>4</v>
          </cell>
          <cell r="E200" t="str">
            <v>ReduceDamage</v>
          </cell>
          <cell r="H200" t="str">
            <v/>
          </cell>
          <cell r="K200">
            <v>0.76666666666666661</v>
          </cell>
          <cell r="O200" t="str">
            <v/>
          </cell>
          <cell r="S200" t="str">
            <v/>
          </cell>
        </row>
        <row r="201">
          <cell r="A201" t="str">
            <v>LP_ReduceDmgCloseBetter_05</v>
          </cell>
          <cell r="B201" t="str">
            <v>LP_ReduceDmgCloseBetter</v>
          </cell>
          <cell r="C201" t="str">
            <v/>
          </cell>
          <cell r="D201">
            <v>5</v>
          </cell>
          <cell r="E201" t="str">
            <v>ReduceDamage</v>
          </cell>
          <cell r="H201" t="str">
            <v/>
          </cell>
          <cell r="K201">
            <v>1</v>
          </cell>
          <cell r="O201" t="str">
            <v/>
          </cell>
          <cell r="S201" t="str">
            <v/>
          </cell>
        </row>
        <row r="202">
          <cell r="A202" t="str">
            <v>LP_ReduceDmgCloseBetter_06</v>
          </cell>
          <cell r="B202" t="str">
            <v>LP_ReduceDmgCloseBetter</v>
          </cell>
          <cell r="C202" t="str">
            <v/>
          </cell>
          <cell r="D202">
            <v>6</v>
          </cell>
          <cell r="E202" t="str">
            <v>ReduceDamage</v>
          </cell>
          <cell r="H202" t="str">
            <v/>
          </cell>
          <cell r="K202">
            <v>1.25</v>
          </cell>
          <cell r="O202" t="str">
            <v/>
          </cell>
          <cell r="S202" t="str">
            <v/>
          </cell>
        </row>
        <row r="203">
          <cell r="A203" t="str">
            <v>LP_ReduceDmgCloseBetter_07</v>
          </cell>
          <cell r="B203" t="str">
            <v>LP_ReduceDmgCloseBetter</v>
          </cell>
          <cell r="C203" t="str">
            <v/>
          </cell>
          <cell r="D203">
            <v>7</v>
          </cell>
          <cell r="E203" t="str">
            <v>ReduceDamage</v>
          </cell>
          <cell r="H203" t="str">
            <v/>
          </cell>
          <cell r="K203">
            <v>1.5166666666666666</v>
          </cell>
          <cell r="O203" t="str">
            <v/>
          </cell>
          <cell r="S203" t="str">
            <v/>
          </cell>
        </row>
        <row r="204">
          <cell r="A204" t="str">
            <v>LP_ReduceDmgCloseBetter_08</v>
          </cell>
          <cell r="B204" t="str">
            <v>LP_ReduceDmgCloseBetter</v>
          </cell>
          <cell r="C204" t="str">
            <v/>
          </cell>
          <cell r="D204">
            <v>8</v>
          </cell>
          <cell r="E204" t="str">
            <v>ReduceDamage</v>
          </cell>
          <cell r="H204" t="str">
            <v/>
          </cell>
          <cell r="K204">
            <v>1.8</v>
          </cell>
          <cell r="O204" t="str">
            <v/>
          </cell>
          <cell r="S204" t="str">
            <v/>
          </cell>
        </row>
        <row r="205">
          <cell r="A205" t="str">
            <v>LP_ReduceDmgCloseBetter_09</v>
          </cell>
          <cell r="B205" t="str">
            <v>LP_ReduceDmgCloseBetter</v>
          </cell>
          <cell r="C205" t="str">
            <v/>
          </cell>
          <cell r="D205">
            <v>9</v>
          </cell>
          <cell r="E205" t="str">
            <v>ReduceDamage</v>
          </cell>
          <cell r="H205" t="str">
            <v/>
          </cell>
          <cell r="K205">
            <v>2.1</v>
          </cell>
          <cell r="O205" t="str">
            <v/>
          </cell>
          <cell r="S205" t="str">
            <v/>
          </cell>
        </row>
        <row r="206">
          <cell r="A206" t="str">
            <v>LP_ReduceDmgTrap_01</v>
          </cell>
          <cell r="B206" t="str">
            <v>LP_ReduceDmgTrap</v>
          </cell>
          <cell r="C206" t="str">
            <v/>
          </cell>
          <cell r="D206">
            <v>1</v>
          </cell>
          <cell r="E206" t="str">
            <v>ReduceDamage</v>
          </cell>
          <cell r="H206" t="str">
            <v/>
          </cell>
          <cell r="L206">
            <v>9.9999999999999992E-2</v>
          </cell>
          <cell r="O206" t="str">
            <v/>
          </cell>
          <cell r="S206" t="str">
            <v/>
          </cell>
        </row>
        <row r="207">
          <cell r="A207" t="str">
            <v>LP_ReduceDmgTrap_02</v>
          </cell>
          <cell r="B207" t="str">
            <v>LP_ReduceDmgTrap</v>
          </cell>
          <cell r="C207" t="str">
            <v/>
          </cell>
          <cell r="D207">
            <v>2</v>
          </cell>
          <cell r="E207" t="str">
            <v>ReduceDamage</v>
          </cell>
          <cell r="H207" t="str">
            <v/>
          </cell>
          <cell r="L207">
            <v>0.21</v>
          </cell>
          <cell r="O207" t="str">
            <v/>
          </cell>
          <cell r="S207" t="str">
            <v/>
          </cell>
        </row>
        <row r="208">
          <cell r="A208" t="str">
            <v>LP_ReduceDmgTrap_03</v>
          </cell>
          <cell r="B208" t="str">
            <v>LP_ReduceDmgTrap</v>
          </cell>
          <cell r="C208" t="str">
            <v/>
          </cell>
          <cell r="D208">
            <v>3</v>
          </cell>
          <cell r="E208" t="str">
            <v>ReduceDamage</v>
          </cell>
          <cell r="H208" t="str">
            <v/>
          </cell>
          <cell r="L208">
            <v>0.33</v>
          </cell>
          <cell r="O208" t="str">
            <v/>
          </cell>
          <cell r="S208" t="str">
            <v/>
          </cell>
        </row>
        <row r="209">
          <cell r="A209" t="str">
            <v>LP_ReduceDmgTrap_04</v>
          </cell>
          <cell r="B209" t="str">
            <v>LP_ReduceDmgTrap</v>
          </cell>
          <cell r="C209" t="str">
            <v/>
          </cell>
          <cell r="D209">
            <v>4</v>
          </cell>
          <cell r="E209" t="str">
            <v>ReduceDamage</v>
          </cell>
          <cell r="H209" t="str">
            <v/>
          </cell>
          <cell r="L209">
            <v>0.45999999999999996</v>
          </cell>
          <cell r="O209" t="str">
            <v/>
          </cell>
          <cell r="S209" t="str">
            <v/>
          </cell>
        </row>
        <row r="210">
          <cell r="A210" t="str">
            <v>LP_ReduceDmgTrap_05</v>
          </cell>
          <cell r="B210" t="str">
            <v>LP_ReduceDmgTrap</v>
          </cell>
          <cell r="C210" t="str">
            <v/>
          </cell>
          <cell r="D210">
            <v>5</v>
          </cell>
          <cell r="E210" t="str">
            <v>ReduceDamage</v>
          </cell>
          <cell r="H210" t="str">
            <v/>
          </cell>
          <cell r="L210">
            <v>0.6</v>
          </cell>
          <cell r="O210" t="str">
            <v/>
          </cell>
          <cell r="S210" t="str">
            <v/>
          </cell>
        </row>
        <row r="211">
          <cell r="A211" t="str">
            <v>LP_ReduceDmgTrap_06</v>
          </cell>
          <cell r="B211" t="str">
            <v>LP_ReduceDmgTrap</v>
          </cell>
          <cell r="C211" t="str">
            <v/>
          </cell>
          <cell r="D211">
            <v>6</v>
          </cell>
          <cell r="E211" t="str">
            <v>ReduceDamage</v>
          </cell>
          <cell r="H211" t="str">
            <v/>
          </cell>
          <cell r="L211">
            <v>0.75</v>
          </cell>
          <cell r="O211" t="str">
            <v/>
          </cell>
          <cell r="S211" t="str">
            <v/>
          </cell>
        </row>
        <row r="212">
          <cell r="A212" t="str">
            <v>LP_ReduceDmgTrap_07</v>
          </cell>
          <cell r="B212" t="str">
            <v>LP_ReduceDmgTrap</v>
          </cell>
          <cell r="C212" t="str">
            <v/>
          </cell>
          <cell r="D212">
            <v>7</v>
          </cell>
          <cell r="E212" t="str">
            <v>ReduceDamage</v>
          </cell>
          <cell r="H212" t="str">
            <v/>
          </cell>
          <cell r="L212">
            <v>0.91000000000000014</v>
          </cell>
          <cell r="O212" t="str">
            <v/>
          </cell>
          <cell r="S212" t="str">
            <v/>
          </cell>
        </row>
        <row r="213">
          <cell r="A213" t="str">
            <v>LP_ReduceDmgTrap_08</v>
          </cell>
          <cell r="B213" t="str">
            <v>LP_ReduceDmgTrap</v>
          </cell>
          <cell r="C213" t="str">
            <v/>
          </cell>
          <cell r="D213">
            <v>8</v>
          </cell>
          <cell r="E213" t="str">
            <v>ReduceDamage</v>
          </cell>
          <cell r="H213" t="str">
            <v/>
          </cell>
          <cell r="L213">
            <v>1.08</v>
          </cell>
          <cell r="O213" t="str">
            <v/>
          </cell>
          <cell r="S213" t="str">
            <v/>
          </cell>
        </row>
        <row r="214">
          <cell r="A214" t="str">
            <v>LP_ReduceDmgTrap_09</v>
          </cell>
          <cell r="B214" t="str">
            <v>LP_ReduceDmgTrap</v>
          </cell>
          <cell r="C214" t="str">
            <v/>
          </cell>
          <cell r="D214">
            <v>9</v>
          </cell>
          <cell r="E214" t="str">
            <v>ReduceDamage</v>
          </cell>
          <cell r="H214" t="str">
            <v/>
          </cell>
          <cell r="L214">
            <v>1.26</v>
          </cell>
          <cell r="O214" t="str">
            <v/>
          </cell>
          <cell r="S214" t="str">
            <v/>
          </cell>
        </row>
        <row r="215">
          <cell r="A215" t="str">
            <v>LP_ReduceDmgTrapBetter_01</v>
          </cell>
          <cell r="B215" t="str">
            <v>LP_ReduceDmgTrapBetter</v>
          </cell>
          <cell r="C215" t="str">
            <v/>
          </cell>
          <cell r="D215">
            <v>1</v>
          </cell>
          <cell r="E215" t="str">
            <v>ReduceDamage</v>
          </cell>
          <cell r="H215" t="str">
            <v/>
          </cell>
          <cell r="L215">
            <v>0.16666666666666666</v>
          </cell>
          <cell r="O215" t="str">
            <v/>
          </cell>
          <cell r="S215" t="str">
            <v/>
          </cell>
        </row>
        <row r="216">
          <cell r="A216" t="str">
            <v>LP_ReduceDmgTrapBetter_02</v>
          </cell>
          <cell r="B216" t="str">
            <v>LP_ReduceDmgTrapBetter</v>
          </cell>
          <cell r="C216" t="str">
            <v/>
          </cell>
          <cell r="D216">
            <v>2</v>
          </cell>
          <cell r="E216" t="str">
            <v>ReduceDamage</v>
          </cell>
          <cell r="H216" t="str">
            <v/>
          </cell>
          <cell r="L216">
            <v>0.35000000000000003</v>
          </cell>
          <cell r="O216" t="str">
            <v/>
          </cell>
          <cell r="S216" t="str">
            <v/>
          </cell>
        </row>
        <row r="217">
          <cell r="A217" t="str">
            <v>LP_ReduceDmgTrapBetter_03</v>
          </cell>
          <cell r="B217" t="str">
            <v>LP_ReduceDmgTrapBetter</v>
          </cell>
          <cell r="C217" t="str">
            <v/>
          </cell>
          <cell r="D217">
            <v>3</v>
          </cell>
          <cell r="E217" t="str">
            <v>ReduceDamage</v>
          </cell>
          <cell r="H217" t="str">
            <v/>
          </cell>
          <cell r="L217">
            <v>0.55000000000000004</v>
          </cell>
          <cell r="O217" t="str">
            <v/>
          </cell>
          <cell r="S217" t="str">
            <v/>
          </cell>
        </row>
        <row r="218">
          <cell r="A218" t="str">
            <v>LP_ReduceDmgTrapBetter_04</v>
          </cell>
          <cell r="B218" t="str">
            <v>LP_ReduceDmgTrapBetter</v>
          </cell>
          <cell r="C218" t="str">
            <v/>
          </cell>
          <cell r="D218">
            <v>4</v>
          </cell>
          <cell r="E218" t="str">
            <v>ReduceDamage</v>
          </cell>
          <cell r="H218" t="str">
            <v/>
          </cell>
          <cell r="L218">
            <v>0.76666666666666661</v>
          </cell>
          <cell r="O218" t="str">
            <v/>
          </cell>
          <cell r="S218" t="str">
            <v/>
          </cell>
        </row>
        <row r="219">
          <cell r="A219" t="str">
            <v>LP_ReduceDmgTrapBetter_05</v>
          </cell>
          <cell r="B219" t="str">
            <v>LP_ReduceDmgTrapBetter</v>
          </cell>
          <cell r="C219" t="str">
            <v/>
          </cell>
          <cell r="D219">
            <v>5</v>
          </cell>
          <cell r="E219" t="str">
            <v>ReduceDamage</v>
          </cell>
          <cell r="H219" t="str">
            <v/>
          </cell>
          <cell r="L219">
            <v>1</v>
          </cell>
          <cell r="O219" t="str">
            <v/>
          </cell>
          <cell r="S219" t="str">
            <v/>
          </cell>
        </row>
        <row r="220">
          <cell r="A220" t="str">
            <v>LP_ReduceDmgTrapBetter_06</v>
          </cell>
          <cell r="B220" t="str">
            <v>LP_ReduceDmgTrapBetter</v>
          </cell>
          <cell r="C220" t="str">
            <v/>
          </cell>
          <cell r="D220">
            <v>6</v>
          </cell>
          <cell r="E220" t="str">
            <v>ReduceDamage</v>
          </cell>
          <cell r="H220" t="str">
            <v/>
          </cell>
          <cell r="L220">
            <v>1.25</v>
          </cell>
          <cell r="O220" t="str">
            <v/>
          </cell>
          <cell r="S220" t="str">
            <v/>
          </cell>
        </row>
        <row r="221">
          <cell r="A221" t="str">
            <v>LP_ReduceDmgTrapBetter_07</v>
          </cell>
          <cell r="B221" t="str">
            <v>LP_ReduceDmgTrapBetter</v>
          </cell>
          <cell r="C221" t="str">
            <v/>
          </cell>
          <cell r="D221">
            <v>7</v>
          </cell>
          <cell r="E221" t="str">
            <v>ReduceDamage</v>
          </cell>
          <cell r="H221" t="str">
            <v/>
          </cell>
          <cell r="L221">
            <v>1.5166666666666666</v>
          </cell>
          <cell r="O221" t="str">
            <v/>
          </cell>
          <cell r="S221" t="str">
            <v/>
          </cell>
        </row>
        <row r="222">
          <cell r="A222" t="str">
            <v>LP_ReduceDmgTrapBetter_08</v>
          </cell>
          <cell r="B222" t="str">
            <v>LP_ReduceDmgTrapBetter</v>
          </cell>
          <cell r="C222" t="str">
            <v/>
          </cell>
          <cell r="D222">
            <v>8</v>
          </cell>
          <cell r="E222" t="str">
            <v>ReduceDamage</v>
          </cell>
          <cell r="H222" t="str">
            <v/>
          </cell>
          <cell r="L222">
            <v>1.8</v>
          </cell>
          <cell r="O222" t="str">
            <v/>
          </cell>
          <cell r="S222" t="str">
            <v/>
          </cell>
        </row>
        <row r="223">
          <cell r="A223" t="str">
            <v>LP_ReduceDmgTrapBetter_09</v>
          </cell>
          <cell r="B223" t="str">
            <v>LP_ReduceDmgTrapBetter</v>
          </cell>
          <cell r="C223" t="str">
            <v/>
          </cell>
          <cell r="D223">
            <v>9</v>
          </cell>
          <cell r="E223" t="str">
            <v>ReduceDamage</v>
          </cell>
          <cell r="H223" t="str">
            <v/>
          </cell>
          <cell r="L223">
            <v>2.1</v>
          </cell>
          <cell r="O223" t="str">
            <v/>
          </cell>
          <cell r="S223" t="str">
            <v/>
          </cell>
        </row>
        <row r="224">
          <cell r="A224" t="str">
            <v>LP_ReduceContinuousDmg_01</v>
          </cell>
          <cell r="B224" t="str">
            <v>LP_ReduceContinuousDmg</v>
          </cell>
          <cell r="C224" t="str">
            <v/>
          </cell>
          <cell r="D224">
            <v>1</v>
          </cell>
          <cell r="E224" t="str">
            <v>ReduceContinuousDamage</v>
          </cell>
          <cell r="H224" t="str">
            <v/>
          </cell>
          <cell r="I224">
            <v>-1</v>
          </cell>
          <cell r="J224">
            <v>1</v>
          </cell>
          <cell r="K224">
            <v>0.5</v>
          </cell>
          <cell r="O224" t="str">
            <v/>
          </cell>
          <cell r="S224" t="str">
            <v/>
          </cell>
        </row>
        <row r="225">
          <cell r="A225" t="str">
            <v>LP_ReduceContinuousDmg_02</v>
          </cell>
          <cell r="B225" t="str">
            <v>LP_ReduceContinuousDmg</v>
          </cell>
          <cell r="C225" t="str">
            <v/>
          </cell>
          <cell r="D225">
            <v>2</v>
          </cell>
          <cell r="E225" t="str">
            <v>ReduceContinuousDamage</v>
          </cell>
          <cell r="H225" t="str">
            <v/>
          </cell>
          <cell r="I225">
            <v>-1</v>
          </cell>
          <cell r="J225">
            <v>4.1900000000000004</v>
          </cell>
          <cell r="K225">
            <v>0.5</v>
          </cell>
          <cell r="O225" t="str">
            <v/>
          </cell>
          <cell r="S225" t="str">
            <v/>
          </cell>
        </row>
        <row r="226">
          <cell r="A226" t="str">
            <v>LP_ReduceContinuousDmg_03</v>
          </cell>
          <cell r="B226" t="str">
            <v>LP_ReduceContinuousDmg</v>
          </cell>
          <cell r="C226" t="str">
            <v/>
          </cell>
          <cell r="D226">
            <v>3</v>
          </cell>
          <cell r="E226" t="str">
            <v>ReduceContinuousDamage</v>
          </cell>
          <cell r="H226" t="str">
            <v/>
          </cell>
          <cell r="I226">
            <v>-1</v>
          </cell>
          <cell r="J226">
            <v>9.57</v>
          </cell>
          <cell r="K226">
            <v>0.5</v>
          </cell>
          <cell r="O226" t="str">
            <v/>
          </cell>
          <cell r="S226" t="str">
            <v/>
          </cell>
        </row>
        <row r="227">
          <cell r="A227" t="str">
            <v>LP_DefenseStrongDmg_01</v>
          </cell>
          <cell r="B227" t="str">
            <v>LP_DefenseStrongDmg</v>
          </cell>
          <cell r="C227" t="str">
            <v/>
          </cell>
          <cell r="D227">
            <v>1</v>
          </cell>
          <cell r="E227" t="str">
            <v>DefenseStrongDamage</v>
          </cell>
          <cell r="H227" t="str">
            <v/>
          </cell>
          <cell r="I227">
            <v>-1</v>
          </cell>
          <cell r="J227">
            <v>0.24</v>
          </cell>
          <cell r="O227" t="str">
            <v/>
          </cell>
          <cell r="S227" t="str">
            <v/>
          </cell>
        </row>
        <row r="228">
          <cell r="A228" t="str">
            <v>LP_DefenseStrongDmg_02</v>
          </cell>
          <cell r="B228" t="str">
            <v>LP_DefenseStrongDmg</v>
          </cell>
          <cell r="C228" t="str">
            <v/>
          </cell>
          <cell r="D228">
            <v>2</v>
          </cell>
          <cell r="E228" t="str">
            <v>DefenseStrongDamage</v>
          </cell>
          <cell r="H228" t="str">
            <v/>
          </cell>
          <cell r="I228">
            <v>-1</v>
          </cell>
          <cell r="J228">
            <v>0.20869565217391306</v>
          </cell>
          <cell r="O228" t="str">
            <v/>
          </cell>
          <cell r="S228" t="str">
            <v/>
          </cell>
        </row>
        <row r="229">
          <cell r="A229" t="str">
            <v>LP_DefenseStrongDmg_03</v>
          </cell>
          <cell r="B229" t="str">
            <v>LP_DefenseStrongDmg</v>
          </cell>
          <cell r="C229" t="str">
            <v/>
          </cell>
          <cell r="D229">
            <v>3</v>
          </cell>
          <cell r="E229" t="str">
            <v>DefenseStrongDamage</v>
          </cell>
          <cell r="H229" t="str">
            <v/>
          </cell>
          <cell r="I229">
            <v>-1</v>
          </cell>
          <cell r="J229">
            <v>0.18147448015122877</v>
          </cell>
          <cell r="O229" t="str">
            <v/>
          </cell>
          <cell r="S229" t="str">
            <v/>
          </cell>
        </row>
        <row r="230">
          <cell r="A230" t="str">
            <v>LP_ExtraGold_01</v>
          </cell>
          <cell r="B230" t="str">
            <v>LP_ExtraGold</v>
          </cell>
          <cell r="C230" t="str">
            <v/>
          </cell>
          <cell r="D230">
            <v>1</v>
          </cell>
          <cell r="E230" t="str">
            <v>DropAdjust</v>
          </cell>
          <cell r="H230" t="str">
            <v/>
          </cell>
          <cell r="J230">
            <v>0.05</v>
          </cell>
          <cell r="O230" t="str">
            <v/>
          </cell>
          <cell r="S230" t="str">
            <v/>
          </cell>
        </row>
        <row r="231">
          <cell r="A231" t="str">
            <v>LP_ExtraGold_02</v>
          </cell>
          <cell r="B231" t="str">
            <v>LP_ExtraGold</v>
          </cell>
          <cell r="C231" t="str">
            <v/>
          </cell>
          <cell r="D231">
            <v>2</v>
          </cell>
          <cell r="E231" t="str">
            <v>DropAdjust</v>
          </cell>
          <cell r="H231" t="str">
            <v/>
          </cell>
          <cell r="J231">
            <v>0.10500000000000001</v>
          </cell>
          <cell r="O231" t="str">
            <v/>
          </cell>
          <cell r="S231" t="str">
            <v/>
          </cell>
        </row>
        <row r="232">
          <cell r="A232" t="str">
            <v>LP_ExtraGold_03</v>
          </cell>
          <cell r="B232" t="str">
            <v>LP_ExtraGold</v>
          </cell>
          <cell r="C232" t="str">
            <v/>
          </cell>
          <cell r="D232">
            <v>3</v>
          </cell>
          <cell r="E232" t="str">
            <v>DropAdjust</v>
          </cell>
          <cell r="H232" t="str">
            <v/>
          </cell>
          <cell r="J232">
            <v>0.16500000000000004</v>
          </cell>
          <cell r="O232" t="str">
            <v/>
          </cell>
          <cell r="S232" t="str">
            <v/>
          </cell>
        </row>
        <row r="233">
          <cell r="A233" t="str">
            <v>LP_ExtraGoldBetter_01</v>
          </cell>
          <cell r="B233" t="str">
            <v>LP_ExtraGoldBetter</v>
          </cell>
          <cell r="C233" t="str">
            <v/>
          </cell>
          <cell r="D233">
            <v>1</v>
          </cell>
          <cell r="E233" t="str">
            <v>DropAdjust</v>
          </cell>
          <cell r="H233" t="str">
            <v/>
          </cell>
          <cell r="J233">
            <v>8.3333333333333329E-2</v>
          </cell>
          <cell r="O233" t="str">
            <v/>
          </cell>
        </row>
        <row r="234">
          <cell r="A234" t="str">
            <v>LP_ExtraGoldBetter_02</v>
          </cell>
          <cell r="B234" t="str">
            <v>LP_ExtraGoldBetter</v>
          </cell>
          <cell r="C234" t="str">
            <v/>
          </cell>
          <cell r="D234">
            <v>2</v>
          </cell>
          <cell r="E234" t="str">
            <v>DropAdjust</v>
          </cell>
          <cell r="H234" t="str">
            <v/>
          </cell>
          <cell r="J234">
            <v>0.17500000000000002</v>
          </cell>
          <cell r="O234" t="str">
            <v/>
          </cell>
        </row>
        <row r="235">
          <cell r="A235" t="str">
            <v>LP_ExtraGoldBetter_03</v>
          </cell>
          <cell r="B235" t="str">
            <v>LP_ExtraGoldBetter</v>
          </cell>
          <cell r="C235" t="str">
            <v/>
          </cell>
          <cell r="D235">
            <v>3</v>
          </cell>
          <cell r="E235" t="str">
            <v>DropAdjust</v>
          </cell>
          <cell r="H235" t="str">
            <v/>
          </cell>
          <cell r="J235">
            <v>0.27500000000000008</v>
          </cell>
          <cell r="O235" t="str">
            <v/>
          </cell>
        </row>
        <row r="236">
          <cell r="A236" t="str">
            <v>LP_ItemChanceBoost_01</v>
          </cell>
          <cell r="B236" t="str">
            <v>LP_ItemChanceBoost</v>
          </cell>
          <cell r="C236" t="str">
            <v/>
          </cell>
          <cell r="D236">
            <v>1</v>
          </cell>
          <cell r="E236" t="str">
            <v>DropAdjust</v>
          </cell>
          <cell r="H236" t="str">
            <v/>
          </cell>
          <cell r="K236">
            <v>2.5000000000000001E-2</v>
          </cell>
          <cell r="O236" t="str">
            <v/>
          </cell>
          <cell r="S236" t="str">
            <v/>
          </cell>
        </row>
        <row r="237">
          <cell r="A237" t="str">
            <v>LP_ItemChanceBoost_02</v>
          </cell>
          <cell r="B237" t="str">
            <v>LP_ItemChanceBoost</v>
          </cell>
          <cell r="C237" t="str">
            <v/>
          </cell>
          <cell r="D237">
            <v>2</v>
          </cell>
          <cell r="E237" t="str">
            <v>DropAdjust</v>
          </cell>
          <cell r="H237" t="str">
            <v/>
          </cell>
          <cell r="K237">
            <v>5.2500000000000005E-2</v>
          </cell>
          <cell r="O237" t="str">
            <v/>
          </cell>
          <cell r="S237" t="str">
            <v/>
          </cell>
        </row>
        <row r="238">
          <cell r="A238" t="str">
            <v>LP_ItemChanceBoost_03</v>
          </cell>
          <cell r="B238" t="str">
            <v>LP_ItemChanceBoost</v>
          </cell>
          <cell r="C238" t="str">
            <v/>
          </cell>
          <cell r="D238">
            <v>3</v>
          </cell>
          <cell r="E238" t="str">
            <v>DropAdjust</v>
          </cell>
          <cell r="H238" t="str">
            <v/>
          </cell>
          <cell r="K238">
            <v>8.2500000000000018E-2</v>
          </cell>
          <cell r="O238" t="str">
            <v/>
          </cell>
          <cell r="S238" t="str">
            <v/>
          </cell>
        </row>
        <row r="239">
          <cell r="A239" t="str">
            <v>LP_ItemChanceBoostBetter_01</v>
          </cell>
          <cell r="B239" t="str">
            <v>LP_ItemChanceBoostBetter</v>
          </cell>
          <cell r="C239" t="str">
            <v/>
          </cell>
          <cell r="D239">
            <v>1</v>
          </cell>
          <cell r="E239" t="str">
            <v>DropAdjust</v>
          </cell>
          <cell r="H239" t="str">
            <v/>
          </cell>
          <cell r="K239">
            <v>4.1666666666666664E-2</v>
          </cell>
          <cell r="O239" t="str">
            <v/>
          </cell>
        </row>
        <row r="240">
          <cell r="A240" t="str">
            <v>LP_ItemChanceBoostBetter_02</v>
          </cell>
          <cell r="B240" t="str">
            <v>LP_ItemChanceBoostBetter</v>
          </cell>
          <cell r="C240" t="str">
            <v/>
          </cell>
          <cell r="D240">
            <v>2</v>
          </cell>
          <cell r="E240" t="str">
            <v>DropAdjust</v>
          </cell>
          <cell r="H240" t="str">
            <v/>
          </cell>
          <cell r="K240">
            <v>8.7500000000000008E-2</v>
          </cell>
          <cell r="O240" t="str">
            <v/>
          </cell>
        </row>
        <row r="241">
          <cell r="A241" t="str">
            <v>LP_ItemChanceBoostBetter_03</v>
          </cell>
          <cell r="B241" t="str">
            <v>LP_ItemChanceBoostBetter</v>
          </cell>
          <cell r="C241" t="str">
            <v/>
          </cell>
          <cell r="D241">
            <v>3</v>
          </cell>
          <cell r="E241" t="str">
            <v>DropAdjust</v>
          </cell>
          <cell r="H241" t="str">
            <v/>
          </cell>
          <cell r="K241">
            <v>0.13750000000000004</v>
          </cell>
          <cell r="O241" t="str">
            <v/>
          </cell>
        </row>
        <row r="242">
          <cell r="A242" t="str">
            <v>LP_HealChanceBoost_01</v>
          </cell>
          <cell r="B242" t="str">
            <v>LP_HealChanceBoost</v>
          </cell>
          <cell r="C242" t="str">
            <v/>
          </cell>
          <cell r="D242">
            <v>1</v>
          </cell>
          <cell r="E242" t="str">
            <v>DropAdjust</v>
          </cell>
          <cell r="H242" t="str">
            <v/>
          </cell>
          <cell r="L242">
            <v>0.16666666699999999</v>
          </cell>
          <cell r="O242" t="str">
            <v/>
          </cell>
          <cell r="S242" t="str">
            <v/>
          </cell>
        </row>
        <row r="243">
          <cell r="A243" t="str">
            <v>LP_HealChanceBoost_02</v>
          </cell>
          <cell r="B243" t="str">
            <v>LP_HealChanceBoost</v>
          </cell>
          <cell r="C243" t="str">
            <v/>
          </cell>
          <cell r="D243">
            <v>2</v>
          </cell>
          <cell r="E243" t="str">
            <v>DropAdjust</v>
          </cell>
          <cell r="H243" t="str">
            <v/>
          </cell>
          <cell r="L243">
            <v>0.35</v>
          </cell>
          <cell r="O243" t="str">
            <v/>
          </cell>
          <cell r="S243" t="str">
            <v/>
          </cell>
        </row>
        <row r="244">
          <cell r="A244" t="str">
            <v>LP_HealChanceBoost_03</v>
          </cell>
          <cell r="B244" t="str">
            <v>LP_HealChanceBoost</v>
          </cell>
          <cell r="C244" t="str">
            <v/>
          </cell>
          <cell r="D244">
            <v>3</v>
          </cell>
          <cell r="E244" t="str">
            <v>DropAdjust</v>
          </cell>
          <cell r="H244" t="str">
            <v/>
          </cell>
          <cell r="L244">
            <v>0.55000000000000004</v>
          </cell>
          <cell r="O244" t="str">
            <v/>
          </cell>
          <cell r="S244" t="str">
            <v/>
          </cell>
        </row>
        <row r="245">
          <cell r="A245" t="str">
            <v>LP_HealChanceBoostBetter_01</v>
          </cell>
          <cell r="B245" t="str">
            <v>LP_HealChanceBoostBetter</v>
          </cell>
          <cell r="C245" t="str">
            <v/>
          </cell>
          <cell r="D245">
            <v>1</v>
          </cell>
          <cell r="E245" t="str">
            <v>DropAdjust</v>
          </cell>
          <cell r="H245" t="str">
            <v/>
          </cell>
          <cell r="L245">
            <v>0.27777777833333334</v>
          </cell>
          <cell r="O245" t="str">
            <v/>
          </cell>
          <cell r="S245" t="str">
            <v/>
          </cell>
        </row>
        <row r="246">
          <cell r="A246" t="str">
            <v>LP_HealChanceBoostBetter_02</v>
          </cell>
          <cell r="B246" t="str">
            <v>LP_HealChanceBoostBetter</v>
          </cell>
          <cell r="C246" t="str">
            <v/>
          </cell>
          <cell r="D246">
            <v>2</v>
          </cell>
          <cell r="E246" t="str">
            <v>DropAdjust</v>
          </cell>
          <cell r="H246" t="str">
            <v/>
          </cell>
          <cell r="L246">
            <v>0.58333333333333337</v>
          </cell>
          <cell r="O246" t="str">
            <v/>
          </cell>
          <cell r="S246" t="str">
            <v/>
          </cell>
        </row>
        <row r="247">
          <cell r="A247" t="str">
            <v>LP_HealChanceBoostBetter_03</v>
          </cell>
          <cell r="B247" t="str">
            <v>LP_HealChanceBoostBetter</v>
          </cell>
          <cell r="C247" t="str">
            <v/>
          </cell>
          <cell r="D247">
            <v>3</v>
          </cell>
          <cell r="E247" t="str">
            <v>DropAdjust</v>
          </cell>
          <cell r="H247" t="str">
            <v/>
          </cell>
          <cell r="L247">
            <v>0.91666666666666663</v>
          </cell>
          <cell r="O247" t="str">
            <v/>
          </cell>
          <cell r="S247" t="str">
            <v/>
          </cell>
        </row>
        <row r="248">
          <cell r="A248" t="str">
            <v>LP_MonsterThrough_01</v>
          </cell>
          <cell r="B248" t="str">
            <v>LP_MonsterThrough</v>
          </cell>
          <cell r="C248" t="str">
            <v/>
          </cell>
          <cell r="D248">
            <v>1</v>
          </cell>
          <cell r="E248" t="str">
            <v>MonsterThroughHitObject</v>
          </cell>
          <cell r="H248" t="str">
            <v/>
          </cell>
          <cell r="N248">
            <v>1</v>
          </cell>
          <cell r="O248">
            <v>1</v>
          </cell>
          <cell r="S248" t="str">
            <v/>
          </cell>
        </row>
        <row r="249">
          <cell r="A249" t="str">
            <v>LP_MonsterThrough_02</v>
          </cell>
          <cell r="B249" t="str">
            <v>LP_MonsterThrough</v>
          </cell>
          <cell r="C249" t="str">
            <v/>
          </cell>
          <cell r="D249">
            <v>2</v>
          </cell>
          <cell r="E249" t="str">
            <v>MonsterThroughHitObject</v>
          </cell>
          <cell r="H249" t="str">
            <v/>
          </cell>
          <cell r="N249">
            <v>2</v>
          </cell>
          <cell r="O249">
            <v>2</v>
          </cell>
          <cell r="S249" t="str">
            <v/>
          </cell>
        </row>
        <row r="250">
          <cell r="A250" t="str">
            <v>LP_Ricochet_01</v>
          </cell>
          <cell r="B250" t="str">
            <v>LP_Ricochet</v>
          </cell>
          <cell r="C250" t="str">
            <v/>
          </cell>
          <cell r="D250">
            <v>1</v>
          </cell>
          <cell r="E250" t="str">
            <v>RicochetHitObject</v>
          </cell>
          <cell r="H250" t="str">
            <v/>
          </cell>
          <cell r="N250">
            <v>1</v>
          </cell>
          <cell r="O250">
            <v>1</v>
          </cell>
          <cell r="S250" t="str">
            <v/>
          </cell>
        </row>
        <row r="251">
          <cell r="A251" t="str">
            <v>LP_Ricochet_02</v>
          </cell>
          <cell r="B251" t="str">
            <v>LP_Ricochet</v>
          </cell>
          <cell r="C251" t="str">
            <v/>
          </cell>
          <cell r="D251">
            <v>2</v>
          </cell>
          <cell r="E251" t="str">
            <v>RicochetHitObject</v>
          </cell>
          <cell r="H251" t="str">
            <v/>
          </cell>
          <cell r="N251">
            <v>2</v>
          </cell>
          <cell r="O251">
            <v>2</v>
          </cell>
          <cell r="S251" t="str">
            <v/>
          </cell>
        </row>
        <row r="252">
          <cell r="A252" t="str">
            <v>LP_BounceWallQuad_01</v>
          </cell>
          <cell r="B252" t="str">
            <v>LP_BounceWallQuad</v>
          </cell>
          <cell r="C252" t="str">
            <v/>
          </cell>
          <cell r="D252">
            <v>1</v>
          </cell>
          <cell r="E252" t="str">
            <v>BounceWallQuadHitObject</v>
          </cell>
          <cell r="H252" t="str">
            <v/>
          </cell>
          <cell r="N252">
            <v>1</v>
          </cell>
          <cell r="O252">
            <v>1</v>
          </cell>
          <cell r="S252" t="str">
            <v/>
          </cell>
        </row>
        <row r="253">
          <cell r="A253" t="str">
            <v>LP_BounceWallQuad_02</v>
          </cell>
          <cell r="B253" t="str">
            <v>LP_BounceWallQuad</v>
          </cell>
          <cell r="C253" t="str">
            <v/>
          </cell>
          <cell r="D253">
            <v>2</v>
          </cell>
          <cell r="E253" t="str">
            <v>BounceWallQuadHitObject</v>
          </cell>
          <cell r="H253" t="str">
            <v/>
          </cell>
          <cell r="N253">
            <v>2</v>
          </cell>
          <cell r="O253">
            <v>2</v>
          </cell>
          <cell r="S253" t="str">
            <v/>
          </cell>
        </row>
        <row r="254">
          <cell r="A254" t="str">
            <v>LP_Parallel_01</v>
          </cell>
          <cell r="B254" t="str">
            <v>LP_Parallel</v>
          </cell>
          <cell r="C254" t="str">
            <v/>
          </cell>
          <cell r="D254">
            <v>1</v>
          </cell>
          <cell r="E254" t="str">
            <v>ParallelHitObject</v>
          </cell>
          <cell r="H254" t="str">
            <v/>
          </cell>
          <cell r="J254">
            <v>0.6</v>
          </cell>
          <cell r="N254">
            <v>2</v>
          </cell>
          <cell r="O254">
            <v>2</v>
          </cell>
          <cell r="S254" t="str">
            <v/>
          </cell>
        </row>
        <row r="255">
          <cell r="A255" t="str">
            <v>LP_Parallel_02</v>
          </cell>
          <cell r="B255" t="str">
            <v>LP_Parallel</v>
          </cell>
          <cell r="C255" t="str">
            <v/>
          </cell>
          <cell r="D255">
            <v>2</v>
          </cell>
          <cell r="E255" t="str">
            <v>ParallelHitObject</v>
          </cell>
          <cell r="H255" t="str">
            <v/>
          </cell>
          <cell r="J255">
            <v>0.6</v>
          </cell>
          <cell r="N255">
            <v>3</v>
          </cell>
          <cell r="O255">
            <v>3</v>
          </cell>
          <cell r="S255" t="str">
            <v/>
          </cell>
        </row>
        <row r="256">
          <cell r="A256" t="str">
            <v>LP_DiagonalNwayGenerator_01</v>
          </cell>
          <cell r="B256" t="str">
            <v>LP_DiagonalNwayGenerator</v>
          </cell>
          <cell r="C256" t="str">
            <v/>
          </cell>
          <cell r="D256">
            <v>1</v>
          </cell>
          <cell r="E256" t="str">
            <v>DiagonalNwayGenerator</v>
          </cell>
          <cell r="H256" t="str">
            <v/>
          </cell>
          <cell r="N256">
            <v>1</v>
          </cell>
          <cell r="O256">
            <v>1</v>
          </cell>
          <cell r="S256" t="str">
            <v/>
          </cell>
        </row>
        <row r="257">
          <cell r="A257" t="str">
            <v>LP_DiagonalNwayGenerator_02</v>
          </cell>
          <cell r="B257" t="str">
            <v>LP_DiagonalNwayGenerator</v>
          </cell>
          <cell r="C257" t="str">
            <v/>
          </cell>
          <cell r="D257">
            <v>2</v>
          </cell>
          <cell r="E257" t="str">
            <v>DiagonalNwayGenerator</v>
          </cell>
          <cell r="H257" t="str">
            <v/>
          </cell>
          <cell r="N257">
            <v>2</v>
          </cell>
          <cell r="O257">
            <v>2</v>
          </cell>
          <cell r="S257" t="str">
            <v/>
          </cell>
        </row>
        <row r="258">
          <cell r="A258" t="str">
            <v>LP_LeftRightNwayGenerator_01</v>
          </cell>
          <cell r="B258" t="str">
            <v>LP_LeftRightNwayGenerator</v>
          </cell>
          <cell r="C258" t="str">
            <v/>
          </cell>
          <cell r="D258">
            <v>1</v>
          </cell>
          <cell r="E258" t="str">
            <v>LeftRightNwayGenerator</v>
          </cell>
          <cell r="H258" t="str">
            <v/>
          </cell>
          <cell r="N258">
            <v>1</v>
          </cell>
          <cell r="O258">
            <v>1</v>
          </cell>
          <cell r="S258" t="str">
            <v/>
          </cell>
        </row>
        <row r="259">
          <cell r="A259" t="str">
            <v>LP_LeftRightNwayGenerator_02</v>
          </cell>
          <cell r="B259" t="str">
            <v>LP_LeftRightNwayGenerator</v>
          </cell>
          <cell r="C259" t="str">
            <v/>
          </cell>
          <cell r="D259">
            <v>2</v>
          </cell>
          <cell r="E259" t="str">
            <v>LeftRightNwayGenerator</v>
          </cell>
          <cell r="H259" t="str">
            <v/>
          </cell>
          <cell r="N259">
            <v>2</v>
          </cell>
          <cell r="O259">
            <v>2</v>
          </cell>
          <cell r="S259" t="str">
            <v/>
          </cell>
        </row>
        <row r="260">
          <cell r="A260" t="str">
            <v>LP_BackNwayGenerator_01</v>
          </cell>
          <cell r="B260" t="str">
            <v>LP_BackNwayGenerator</v>
          </cell>
          <cell r="C260" t="str">
            <v/>
          </cell>
          <cell r="D260">
            <v>1</v>
          </cell>
          <cell r="E260" t="str">
            <v>BackNwayGenerator</v>
          </cell>
          <cell r="H260" t="str">
            <v/>
          </cell>
          <cell r="N260">
            <v>1</v>
          </cell>
          <cell r="O260">
            <v>1</v>
          </cell>
          <cell r="S260" t="str">
            <v/>
          </cell>
        </row>
        <row r="261">
          <cell r="A261" t="str">
            <v>LP_BackNwayGenerator_02</v>
          </cell>
          <cell r="B261" t="str">
            <v>LP_BackNwayGenerator</v>
          </cell>
          <cell r="C261" t="str">
            <v/>
          </cell>
          <cell r="D261">
            <v>2</v>
          </cell>
          <cell r="E261" t="str">
            <v>BackNwayGenerator</v>
          </cell>
          <cell r="H261" t="str">
            <v/>
          </cell>
          <cell r="N261">
            <v>2</v>
          </cell>
          <cell r="O261">
            <v>2</v>
          </cell>
          <cell r="S261" t="str">
            <v/>
          </cell>
        </row>
        <row r="262">
          <cell r="A262" t="str">
            <v>LP_Repeat_01</v>
          </cell>
          <cell r="B262" t="str">
            <v>LP_Repeat</v>
          </cell>
          <cell r="C262" t="str">
            <v/>
          </cell>
          <cell r="D262">
            <v>1</v>
          </cell>
          <cell r="E262" t="str">
            <v>RepeatHitObject</v>
          </cell>
          <cell r="H262" t="str">
            <v/>
          </cell>
          <cell r="J262">
            <v>0.5</v>
          </cell>
          <cell r="N262">
            <v>1</v>
          </cell>
          <cell r="O262">
            <v>1</v>
          </cell>
          <cell r="S262" t="str">
            <v/>
          </cell>
        </row>
        <row r="263">
          <cell r="A263" t="str">
            <v>LP_Repeat_02</v>
          </cell>
          <cell r="B263" t="str">
            <v>LP_Repeat</v>
          </cell>
          <cell r="C263" t="str">
            <v/>
          </cell>
          <cell r="D263">
            <v>2</v>
          </cell>
          <cell r="E263" t="str">
            <v>RepeatHitObject</v>
          </cell>
          <cell r="H263" t="str">
            <v/>
          </cell>
          <cell r="J263">
            <v>0.5</v>
          </cell>
          <cell r="N263">
            <v>2</v>
          </cell>
          <cell r="O263">
            <v>2</v>
          </cell>
          <cell r="S263" t="str">
            <v/>
          </cell>
        </row>
        <row r="264">
          <cell r="A264" t="str">
            <v>LP_HealOnKill_01</v>
          </cell>
          <cell r="B264" t="str">
            <v>LP_HealOnKill</v>
          </cell>
          <cell r="C264" t="str">
            <v/>
          </cell>
          <cell r="D264">
            <v>1</v>
          </cell>
          <cell r="E264" t="str">
            <v>Vampire</v>
          </cell>
          <cell r="H264" t="str">
            <v/>
          </cell>
          <cell r="I264">
            <v>-1</v>
          </cell>
          <cell r="K264">
            <v>0.15</v>
          </cell>
          <cell r="O264" t="str">
            <v/>
          </cell>
          <cell r="S264" t="str">
            <v/>
          </cell>
        </row>
        <row r="265">
          <cell r="A265" t="str">
            <v>LP_HealOnKill_02</v>
          </cell>
          <cell r="B265" t="str">
            <v>LP_HealOnKill</v>
          </cell>
          <cell r="C265" t="str">
            <v/>
          </cell>
          <cell r="D265">
            <v>2</v>
          </cell>
          <cell r="E265" t="str">
            <v>Vampire</v>
          </cell>
          <cell r="H265" t="str">
            <v/>
          </cell>
          <cell r="I265">
            <v>-1</v>
          </cell>
          <cell r="K265">
            <v>0.315</v>
          </cell>
          <cell r="O265" t="str">
            <v/>
          </cell>
          <cell r="S265" t="str">
            <v/>
          </cell>
        </row>
        <row r="266">
          <cell r="A266" t="str">
            <v>LP_HealOnKill_03</v>
          </cell>
          <cell r="B266" t="str">
            <v>LP_HealOnKill</v>
          </cell>
          <cell r="C266" t="str">
            <v/>
          </cell>
          <cell r="D266">
            <v>3</v>
          </cell>
          <cell r="E266" t="str">
            <v>Vampire</v>
          </cell>
          <cell r="H266" t="str">
            <v/>
          </cell>
          <cell r="I266">
            <v>-1</v>
          </cell>
          <cell r="K266">
            <v>0.49500000000000005</v>
          </cell>
          <cell r="O266" t="str">
            <v/>
          </cell>
          <cell r="S266" t="str">
            <v/>
          </cell>
        </row>
        <row r="267">
          <cell r="A267" t="str">
            <v>LP_HealOnKill_04</v>
          </cell>
          <cell r="B267" t="str">
            <v>LP_HealOnKill</v>
          </cell>
          <cell r="C267" t="str">
            <v/>
          </cell>
          <cell r="D267">
            <v>4</v>
          </cell>
          <cell r="E267" t="str">
            <v>Vampire</v>
          </cell>
          <cell r="H267" t="str">
            <v/>
          </cell>
          <cell r="I267">
            <v>-1</v>
          </cell>
          <cell r="K267">
            <v>0.69</v>
          </cell>
          <cell r="O267" t="str">
            <v/>
          </cell>
          <cell r="S267" t="str">
            <v/>
          </cell>
        </row>
        <row r="268">
          <cell r="A268" t="str">
            <v>LP_HealOnKill_05</v>
          </cell>
          <cell r="B268" t="str">
            <v>LP_HealOnKill</v>
          </cell>
          <cell r="C268" t="str">
            <v/>
          </cell>
          <cell r="D268">
            <v>5</v>
          </cell>
          <cell r="E268" t="str">
            <v>Vampire</v>
          </cell>
          <cell r="H268" t="str">
            <v/>
          </cell>
          <cell r="I268">
            <v>-1</v>
          </cell>
          <cell r="K268">
            <v>0.89999999999999991</v>
          </cell>
          <cell r="O268" t="str">
            <v/>
          </cell>
          <cell r="S268" t="str">
            <v/>
          </cell>
        </row>
        <row r="269">
          <cell r="A269" t="str">
            <v>LP_HealOnKill_06</v>
          </cell>
          <cell r="B269" t="str">
            <v>LP_HealOnKill</v>
          </cell>
          <cell r="C269" t="str">
            <v/>
          </cell>
          <cell r="D269">
            <v>6</v>
          </cell>
          <cell r="E269" t="str">
            <v>Vampire</v>
          </cell>
          <cell r="H269" t="str">
            <v/>
          </cell>
          <cell r="I269">
            <v>-1</v>
          </cell>
          <cell r="K269">
            <v>1.125</v>
          </cell>
          <cell r="O269" t="str">
            <v/>
          </cell>
          <cell r="S269" t="str">
            <v/>
          </cell>
        </row>
        <row r="270">
          <cell r="A270" t="str">
            <v>LP_HealOnKill_07</v>
          </cell>
          <cell r="B270" t="str">
            <v>LP_HealOnKill</v>
          </cell>
          <cell r="C270" t="str">
            <v/>
          </cell>
          <cell r="D270">
            <v>7</v>
          </cell>
          <cell r="E270" t="str">
            <v>Vampire</v>
          </cell>
          <cell r="H270" t="str">
            <v/>
          </cell>
          <cell r="I270">
            <v>-1</v>
          </cell>
          <cell r="K270">
            <v>1.3650000000000002</v>
          </cell>
          <cell r="O270" t="str">
            <v/>
          </cell>
          <cell r="S270" t="str">
            <v/>
          </cell>
        </row>
        <row r="271">
          <cell r="A271" t="str">
            <v>LP_HealOnKill_08</v>
          </cell>
          <cell r="B271" t="str">
            <v>LP_HealOnKill</v>
          </cell>
          <cell r="C271" t="str">
            <v/>
          </cell>
          <cell r="D271">
            <v>8</v>
          </cell>
          <cell r="E271" t="str">
            <v>Vampire</v>
          </cell>
          <cell r="H271" t="str">
            <v/>
          </cell>
          <cell r="I271">
            <v>-1</v>
          </cell>
          <cell r="K271">
            <v>1.62</v>
          </cell>
          <cell r="O271" t="str">
            <v/>
          </cell>
          <cell r="S271" t="str">
            <v/>
          </cell>
        </row>
        <row r="272">
          <cell r="A272" t="str">
            <v>LP_HealOnKill_09</v>
          </cell>
          <cell r="B272" t="str">
            <v>LP_HealOnKill</v>
          </cell>
          <cell r="C272" t="str">
            <v/>
          </cell>
          <cell r="D272">
            <v>9</v>
          </cell>
          <cell r="E272" t="str">
            <v>Vampire</v>
          </cell>
          <cell r="H272" t="str">
            <v/>
          </cell>
          <cell r="I272">
            <v>-1</v>
          </cell>
          <cell r="K272">
            <v>1.89</v>
          </cell>
          <cell r="O272" t="str">
            <v/>
          </cell>
          <cell r="S272" t="str">
            <v/>
          </cell>
        </row>
        <row r="273">
          <cell r="A273" t="str">
            <v>LP_HealOnKillBetter_01</v>
          </cell>
          <cell r="B273" t="str">
            <v>LP_HealOnKillBetter</v>
          </cell>
          <cell r="C273" t="str">
            <v/>
          </cell>
          <cell r="D273">
            <v>1</v>
          </cell>
          <cell r="E273" t="str">
            <v>Vampire</v>
          </cell>
          <cell r="H273" t="str">
            <v/>
          </cell>
          <cell r="I273">
            <v>-1</v>
          </cell>
          <cell r="K273">
            <v>0.25</v>
          </cell>
          <cell r="O273" t="str">
            <v/>
          </cell>
          <cell r="S273" t="str">
            <v/>
          </cell>
        </row>
        <row r="274">
          <cell r="A274" t="str">
            <v>LP_HealOnKillBetter_02</v>
          </cell>
          <cell r="B274" t="str">
            <v>LP_HealOnKillBetter</v>
          </cell>
          <cell r="C274" t="str">
            <v/>
          </cell>
          <cell r="D274">
            <v>2</v>
          </cell>
          <cell r="E274" t="str">
            <v>Vampire</v>
          </cell>
          <cell r="H274" t="str">
            <v/>
          </cell>
          <cell r="I274">
            <v>-1</v>
          </cell>
          <cell r="K274">
            <v>0.52500000000000002</v>
          </cell>
          <cell r="O274" t="str">
            <v/>
          </cell>
          <cell r="S274" t="str">
            <v/>
          </cell>
        </row>
        <row r="275">
          <cell r="A275" t="str">
            <v>LP_HealOnKillBetter_03</v>
          </cell>
          <cell r="B275" t="str">
            <v>LP_HealOnKillBetter</v>
          </cell>
          <cell r="C275" t="str">
            <v/>
          </cell>
          <cell r="D275">
            <v>3</v>
          </cell>
          <cell r="E275" t="str">
            <v>Vampire</v>
          </cell>
          <cell r="H275" t="str">
            <v/>
          </cell>
          <cell r="I275">
            <v>-1</v>
          </cell>
          <cell r="K275">
            <v>0.82500000000000007</v>
          </cell>
          <cell r="O275" t="str">
            <v/>
          </cell>
          <cell r="S275" t="str">
            <v/>
          </cell>
        </row>
        <row r="276">
          <cell r="A276" t="str">
            <v>LP_HealOnKillBetter_04</v>
          </cell>
          <cell r="B276" t="str">
            <v>LP_HealOnKillBetter</v>
          </cell>
          <cell r="C276" t="str">
            <v/>
          </cell>
          <cell r="D276">
            <v>4</v>
          </cell>
          <cell r="E276" t="str">
            <v>Vampire</v>
          </cell>
          <cell r="H276" t="str">
            <v/>
          </cell>
          <cell r="I276">
            <v>-1</v>
          </cell>
          <cell r="K276">
            <v>1.1499999999999999</v>
          </cell>
          <cell r="O276" t="str">
            <v/>
          </cell>
          <cell r="S276" t="str">
            <v/>
          </cell>
        </row>
        <row r="277">
          <cell r="A277" t="str">
            <v>LP_HealOnKillBetter_05</v>
          </cell>
          <cell r="B277" t="str">
            <v>LP_HealOnKillBetter</v>
          </cell>
          <cell r="C277" t="str">
            <v/>
          </cell>
          <cell r="D277">
            <v>5</v>
          </cell>
          <cell r="E277" t="str">
            <v>Vampire</v>
          </cell>
          <cell r="H277" t="str">
            <v/>
          </cell>
          <cell r="I277">
            <v>-1</v>
          </cell>
          <cell r="K277">
            <v>1.5</v>
          </cell>
          <cell r="O277" t="str">
            <v/>
          </cell>
          <cell r="S277" t="str">
            <v/>
          </cell>
        </row>
        <row r="278">
          <cell r="A278" t="str">
            <v>LP_AtkSpeedUpOnEncounter_01</v>
          </cell>
          <cell r="B278" t="str">
            <v>LP_AtkSpeedUpOnEncounter</v>
          </cell>
          <cell r="C278" t="str">
            <v/>
          </cell>
          <cell r="D278">
            <v>1</v>
          </cell>
          <cell r="E278" t="str">
            <v>CallAffectorValue</v>
          </cell>
          <cell r="H278" t="str">
            <v/>
          </cell>
          <cell r="I278">
            <v>-1</v>
          </cell>
          <cell r="O278" t="str">
            <v/>
          </cell>
          <cell r="Q278" t="str">
            <v>OnStartStage</v>
          </cell>
          <cell r="S278">
            <v>1</v>
          </cell>
          <cell r="U278" t="str">
            <v>LP_AtkSpeedUpOnEncounter_Spd</v>
          </cell>
        </row>
        <row r="279">
          <cell r="A279" t="str">
            <v>LP_AtkSpeedUpOnEncounter_02</v>
          </cell>
          <cell r="B279" t="str">
            <v>LP_AtkSpeedUpOnEncounter</v>
          </cell>
          <cell r="C279" t="str">
            <v/>
          </cell>
          <cell r="D279">
            <v>2</v>
          </cell>
          <cell r="E279" t="str">
            <v>CallAffectorValue</v>
          </cell>
          <cell r="H279" t="str">
            <v/>
          </cell>
          <cell r="I279">
            <v>-1</v>
          </cell>
          <cell r="O279" t="str">
            <v/>
          </cell>
          <cell r="Q279" t="str">
            <v>OnStartStage</v>
          </cell>
          <cell r="S279">
            <v>1</v>
          </cell>
          <cell r="U279" t="str">
            <v>LP_AtkSpeedUpOnEncounter_Spd</v>
          </cell>
        </row>
        <row r="280">
          <cell r="A280" t="str">
            <v>LP_AtkSpeedUpOnEncounter_03</v>
          </cell>
          <cell r="B280" t="str">
            <v>LP_AtkSpeedUpOnEncounter</v>
          </cell>
          <cell r="C280" t="str">
            <v/>
          </cell>
          <cell r="D280">
            <v>3</v>
          </cell>
          <cell r="E280" t="str">
            <v>CallAffectorValue</v>
          </cell>
          <cell r="H280" t="str">
            <v/>
          </cell>
          <cell r="I280">
            <v>-1</v>
          </cell>
          <cell r="O280" t="str">
            <v/>
          </cell>
          <cell r="Q280" t="str">
            <v>OnStartStage</v>
          </cell>
          <cell r="S280">
            <v>1</v>
          </cell>
          <cell r="U280" t="str">
            <v>LP_AtkSpeedUpOnEncounter_Spd</v>
          </cell>
        </row>
        <row r="281">
          <cell r="A281" t="str">
            <v>LP_AtkSpeedUpOnEncounter_04</v>
          </cell>
          <cell r="B281" t="str">
            <v>LP_AtkSpeedUpOnEncounter</v>
          </cell>
          <cell r="C281" t="str">
            <v/>
          </cell>
          <cell r="D281">
            <v>4</v>
          </cell>
          <cell r="E281" t="str">
            <v>CallAffectorValue</v>
          </cell>
          <cell r="H281" t="str">
            <v/>
          </cell>
          <cell r="I281">
            <v>-1</v>
          </cell>
          <cell r="O281" t="str">
            <v/>
          </cell>
          <cell r="Q281" t="str">
            <v>OnStartStage</v>
          </cell>
          <cell r="S281">
            <v>1</v>
          </cell>
          <cell r="U281" t="str">
            <v>LP_AtkSpeedUpOnEncounter_Spd</v>
          </cell>
        </row>
        <row r="282">
          <cell r="A282" t="str">
            <v>LP_AtkSpeedUpOnEncounter_05</v>
          </cell>
          <cell r="B282" t="str">
            <v>LP_AtkSpeedUpOnEncounter</v>
          </cell>
          <cell r="C282" t="str">
            <v/>
          </cell>
          <cell r="D282">
            <v>5</v>
          </cell>
          <cell r="E282" t="str">
            <v>CallAffectorValue</v>
          </cell>
          <cell r="H282" t="str">
            <v/>
          </cell>
          <cell r="I282">
            <v>-1</v>
          </cell>
          <cell r="O282" t="str">
            <v/>
          </cell>
          <cell r="Q282" t="str">
            <v>OnStartStage</v>
          </cell>
          <cell r="S282">
            <v>1</v>
          </cell>
          <cell r="U282" t="str">
            <v>LP_AtkSpeedUpOnEncounter_Spd</v>
          </cell>
        </row>
        <row r="283">
          <cell r="A283" t="str">
            <v>LP_AtkSpeedUpOnEncounter_06</v>
          </cell>
          <cell r="B283" t="str">
            <v>LP_AtkSpeedUpOnEncounter</v>
          </cell>
          <cell r="C283" t="str">
            <v/>
          </cell>
          <cell r="D283">
            <v>6</v>
          </cell>
          <cell r="E283" t="str">
            <v>CallAffectorValue</v>
          </cell>
          <cell r="H283" t="str">
            <v/>
          </cell>
          <cell r="I283">
            <v>-1</v>
          </cell>
          <cell r="O283" t="str">
            <v/>
          </cell>
          <cell r="Q283" t="str">
            <v>OnStartStage</v>
          </cell>
          <cell r="S283">
            <v>1</v>
          </cell>
          <cell r="U283" t="str">
            <v>LP_AtkSpeedUpOnEncounter_Spd</v>
          </cell>
        </row>
        <row r="284">
          <cell r="A284" t="str">
            <v>LP_AtkSpeedUpOnEncounter_07</v>
          </cell>
          <cell r="B284" t="str">
            <v>LP_AtkSpeedUpOnEncounter</v>
          </cell>
          <cell r="C284" t="str">
            <v/>
          </cell>
          <cell r="D284">
            <v>7</v>
          </cell>
          <cell r="E284" t="str">
            <v>CallAffectorValue</v>
          </cell>
          <cell r="H284" t="str">
            <v/>
          </cell>
          <cell r="I284">
            <v>-1</v>
          </cell>
          <cell r="O284" t="str">
            <v/>
          </cell>
          <cell r="Q284" t="str">
            <v>OnStartStage</v>
          </cell>
          <cell r="S284">
            <v>1</v>
          </cell>
          <cell r="U284" t="str">
            <v>LP_AtkSpeedUpOnEncounter_Spd</v>
          </cell>
        </row>
        <row r="285">
          <cell r="A285" t="str">
            <v>LP_AtkSpeedUpOnEncounter_08</v>
          </cell>
          <cell r="B285" t="str">
            <v>LP_AtkSpeedUpOnEncounter</v>
          </cell>
          <cell r="C285" t="str">
            <v/>
          </cell>
          <cell r="D285">
            <v>8</v>
          </cell>
          <cell r="E285" t="str">
            <v>CallAffectorValue</v>
          </cell>
          <cell r="H285" t="str">
            <v/>
          </cell>
          <cell r="I285">
            <v>-1</v>
          </cell>
          <cell r="O285" t="str">
            <v/>
          </cell>
          <cell r="Q285" t="str">
            <v>OnStartStage</v>
          </cell>
          <cell r="S285">
            <v>1</v>
          </cell>
          <cell r="U285" t="str">
            <v>LP_AtkSpeedUpOnEncounter_Spd</v>
          </cell>
        </row>
        <row r="286">
          <cell r="A286" t="str">
            <v>LP_AtkSpeedUpOnEncounter_09</v>
          </cell>
          <cell r="B286" t="str">
            <v>LP_AtkSpeedUpOnEncounter</v>
          </cell>
          <cell r="C286" t="str">
            <v/>
          </cell>
          <cell r="D286">
            <v>9</v>
          </cell>
          <cell r="E286" t="str">
            <v>CallAffectorValue</v>
          </cell>
          <cell r="H286" t="str">
            <v/>
          </cell>
          <cell r="I286">
            <v>-1</v>
          </cell>
          <cell r="O286" t="str">
            <v/>
          </cell>
          <cell r="Q286" t="str">
            <v>OnStartStage</v>
          </cell>
          <cell r="S286">
            <v>1</v>
          </cell>
          <cell r="U286" t="str">
            <v>LP_AtkSpeedUpOnEncounter_Spd</v>
          </cell>
        </row>
        <row r="287">
          <cell r="A287" t="str">
            <v>LP_AtkSpeedUpOnEncounter_Spd_01</v>
          </cell>
          <cell r="B287" t="str">
            <v>LP_AtkSpeedUpOnEncounter_Spd</v>
          </cell>
          <cell r="C287" t="str">
            <v/>
          </cell>
          <cell r="D287">
            <v>1</v>
          </cell>
          <cell r="E287" t="str">
            <v>ChangeActorStatus</v>
          </cell>
          <cell r="H287" t="str">
            <v/>
          </cell>
          <cell r="I287">
            <v>4.5</v>
          </cell>
          <cell r="J287">
            <v>0.28125</v>
          </cell>
          <cell r="M287" t="str">
            <v>AttackSpeedAddRate</v>
          </cell>
          <cell r="O287">
            <v>3</v>
          </cell>
          <cell r="R287">
            <v>1</v>
          </cell>
          <cell r="S287">
            <v>1</v>
          </cell>
          <cell r="W287" t="str">
            <v>Magic_circle_11_D</v>
          </cell>
        </row>
        <row r="288">
          <cell r="A288" t="str">
            <v>LP_AtkSpeedUpOnEncounter_Spd_02</v>
          </cell>
          <cell r="B288" t="str">
            <v>LP_AtkSpeedUpOnEncounter_Spd</v>
          </cell>
          <cell r="C288" t="str">
            <v/>
          </cell>
          <cell r="D288">
            <v>2</v>
          </cell>
          <cell r="E288" t="str">
            <v>ChangeActorStatus</v>
          </cell>
          <cell r="H288" t="str">
            <v/>
          </cell>
          <cell r="I288">
            <v>5</v>
          </cell>
          <cell r="J288">
            <v>0.59062499999999996</v>
          </cell>
          <cell r="M288" t="str">
            <v>AttackSpeedAddRate</v>
          </cell>
          <cell r="O288">
            <v>3</v>
          </cell>
          <cell r="R288">
            <v>1</v>
          </cell>
          <cell r="S288">
            <v>1</v>
          </cell>
          <cell r="W288" t="str">
            <v>Magic_circle_11_D</v>
          </cell>
        </row>
        <row r="289">
          <cell r="A289" t="str">
            <v>LP_AtkSpeedUpOnEncounter_Spd_03</v>
          </cell>
          <cell r="B289" t="str">
            <v>LP_AtkSpeedUpOnEncounter_Spd</v>
          </cell>
          <cell r="C289" t="str">
            <v/>
          </cell>
          <cell r="D289">
            <v>3</v>
          </cell>
          <cell r="E289" t="str">
            <v>ChangeActorStatus</v>
          </cell>
          <cell r="H289" t="str">
            <v/>
          </cell>
          <cell r="I289">
            <v>5.5</v>
          </cell>
          <cell r="J289">
            <v>0.92812500000000009</v>
          </cell>
          <cell r="M289" t="str">
            <v>AttackSpeedAddRate</v>
          </cell>
          <cell r="O289">
            <v>3</v>
          </cell>
          <cell r="R289">
            <v>1</v>
          </cell>
          <cell r="S289">
            <v>1</v>
          </cell>
          <cell r="W289" t="str">
            <v>Magic_circle_11_D</v>
          </cell>
        </row>
        <row r="290">
          <cell r="A290" t="str">
            <v>LP_AtkSpeedUpOnEncounter_Spd_04</v>
          </cell>
          <cell r="B290" t="str">
            <v>LP_AtkSpeedUpOnEncounter_Spd</v>
          </cell>
          <cell r="C290" t="str">
            <v/>
          </cell>
          <cell r="D290">
            <v>4</v>
          </cell>
          <cell r="E290" t="str">
            <v>ChangeActorStatus</v>
          </cell>
          <cell r="H290" t="str">
            <v/>
          </cell>
          <cell r="I290">
            <v>6</v>
          </cell>
          <cell r="J290">
            <v>1.29375</v>
          </cell>
          <cell r="M290" t="str">
            <v>AttackSpeedAddRate</v>
          </cell>
          <cell r="O290">
            <v>3</v>
          </cell>
          <cell r="R290">
            <v>1</v>
          </cell>
          <cell r="S290">
            <v>1</v>
          </cell>
          <cell r="W290" t="str">
            <v>Magic_circle_11_D</v>
          </cell>
        </row>
        <row r="291">
          <cell r="A291" t="str">
            <v>LP_AtkSpeedUpOnEncounter_Spd_05</v>
          </cell>
          <cell r="B291" t="str">
            <v>LP_AtkSpeedUpOnEncounter_Spd</v>
          </cell>
          <cell r="C291" t="str">
            <v/>
          </cell>
          <cell r="D291">
            <v>5</v>
          </cell>
          <cell r="E291" t="str">
            <v>ChangeActorStatus</v>
          </cell>
          <cell r="H291" t="str">
            <v/>
          </cell>
          <cell r="I291">
            <v>6.5</v>
          </cell>
          <cell r="J291">
            <v>1.6874999999999998</v>
          </cell>
          <cell r="M291" t="str">
            <v>AttackSpeedAddRate</v>
          </cell>
          <cell r="O291">
            <v>3</v>
          </cell>
          <cell r="R291">
            <v>1</v>
          </cell>
          <cell r="S291">
            <v>1</v>
          </cell>
          <cell r="W291" t="str">
            <v>Magic_circle_11_D</v>
          </cell>
        </row>
        <row r="292">
          <cell r="A292" t="str">
            <v>LP_AtkSpeedUpOnEncounter_Spd_06</v>
          </cell>
          <cell r="B292" t="str">
            <v>LP_AtkSpeedUpOnEncounter_Spd</v>
          </cell>
          <cell r="C292" t="str">
            <v/>
          </cell>
          <cell r="D292">
            <v>6</v>
          </cell>
          <cell r="E292" t="str">
            <v>ChangeActorStatus</v>
          </cell>
          <cell r="H292" t="str">
            <v/>
          </cell>
          <cell r="I292">
            <v>7</v>
          </cell>
          <cell r="J292">
            <v>2.109375</v>
          </cell>
          <cell r="M292" t="str">
            <v>AttackSpeedAddRate</v>
          </cell>
          <cell r="O292">
            <v>3</v>
          </cell>
          <cell r="R292">
            <v>1</v>
          </cell>
          <cell r="S292">
            <v>1</v>
          </cell>
          <cell r="W292" t="str">
            <v>Magic_circle_11_D</v>
          </cell>
        </row>
        <row r="293">
          <cell r="A293" t="str">
            <v>LP_AtkSpeedUpOnEncounter_Spd_07</v>
          </cell>
          <cell r="B293" t="str">
            <v>LP_AtkSpeedUpOnEncounter_Spd</v>
          </cell>
          <cell r="C293" t="str">
            <v/>
          </cell>
          <cell r="D293">
            <v>7</v>
          </cell>
          <cell r="E293" t="str">
            <v>ChangeActorStatus</v>
          </cell>
          <cell r="H293" t="str">
            <v/>
          </cell>
          <cell r="I293">
            <v>7.5</v>
          </cell>
          <cell r="J293">
            <v>2.5593750000000002</v>
          </cell>
          <cell r="M293" t="str">
            <v>AttackSpeedAddRate</v>
          </cell>
          <cell r="O293">
            <v>3</v>
          </cell>
          <cell r="R293">
            <v>1</v>
          </cell>
          <cell r="S293">
            <v>1</v>
          </cell>
          <cell r="W293" t="str">
            <v>Magic_circle_11_D</v>
          </cell>
        </row>
        <row r="294">
          <cell r="A294" t="str">
            <v>LP_AtkSpeedUpOnEncounter_Spd_08</v>
          </cell>
          <cell r="B294" t="str">
            <v>LP_AtkSpeedUpOnEncounter_Spd</v>
          </cell>
          <cell r="C294" t="str">
            <v/>
          </cell>
          <cell r="D294">
            <v>8</v>
          </cell>
          <cell r="E294" t="str">
            <v>ChangeActorStatus</v>
          </cell>
          <cell r="H294" t="str">
            <v/>
          </cell>
          <cell r="I294">
            <v>8</v>
          </cell>
          <cell r="J294">
            <v>3.0375000000000001</v>
          </cell>
          <cell r="M294" t="str">
            <v>AttackSpeedAddRate</v>
          </cell>
          <cell r="O294">
            <v>3</v>
          </cell>
          <cell r="R294">
            <v>1</v>
          </cell>
          <cell r="S294">
            <v>1</v>
          </cell>
          <cell r="W294" t="str">
            <v>Magic_circle_11_D</v>
          </cell>
        </row>
        <row r="295">
          <cell r="A295" t="str">
            <v>LP_AtkSpeedUpOnEncounter_Spd_09</v>
          </cell>
          <cell r="B295" t="str">
            <v>LP_AtkSpeedUpOnEncounter_Spd</v>
          </cell>
          <cell r="C295" t="str">
            <v/>
          </cell>
          <cell r="D295">
            <v>9</v>
          </cell>
          <cell r="E295" t="str">
            <v>ChangeActorStatus</v>
          </cell>
          <cell r="H295" t="str">
            <v/>
          </cell>
          <cell r="I295">
            <v>8.5</v>
          </cell>
          <cell r="J295">
            <v>3.5437499999999993</v>
          </cell>
          <cell r="M295" t="str">
            <v>AttackSpeedAddRate</v>
          </cell>
          <cell r="O295">
            <v>3</v>
          </cell>
          <cell r="R295">
            <v>1</v>
          </cell>
          <cell r="S295">
            <v>1</v>
          </cell>
          <cell r="W295" t="str">
            <v>Magic_circle_11_D</v>
          </cell>
        </row>
        <row r="296">
          <cell r="A296" t="str">
            <v>LP_AtkSpeedUpOnEncounterBetter_01</v>
          </cell>
          <cell r="B296" t="str">
            <v>LP_AtkSpeedUpOnEncounterBetter</v>
          </cell>
          <cell r="C296" t="str">
            <v/>
          </cell>
          <cell r="D296">
            <v>1</v>
          </cell>
          <cell r="E296" t="str">
            <v>CallAffectorValue</v>
          </cell>
          <cell r="H296" t="str">
            <v/>
          </cell>
          <cell r="I296">
            <v>-1</v>
          </cell>
          <cell r="O296" t="str">
            <v/>
          </cell>
          <cell r="Q296" t="str">
            <v>OnStartStage</v>
          </cell>
          <cell r="S296">
            <v>1</v>
          </cell>
          <cell r="U296" t="str">
            <v>LP_AtkSpeedUpOnEncounterBetter_Spd</v>
          </cell>
        </row>
        <row r="297">
          <cell r="A297" t="str">
            <v>LP_AtkSpeedUpOnEncounterBetter_02</v>
          </cell>
          <cell r="B297" t="str">
            <v>LP_AtkSpeedUpOnEncounterBetter</v>
          </cell>
          <cell r="C297" t="str">
            <v/>
          </cell>
          <cell r="D297">
            <v>2</v>
          </cell>
          <cell r="E297" t="str">
            <v>CallAffectorValue</v>
          </cell>
          <cell r="H297" t="str">
            <v/>
          </cell>
          <cell r="I297">
            <v>-1</v>
          </cell>
          <cell r="O297" t="str">
            <v/>
          </cell>
          <cell r="Q297" t="str">
            <v>OnStartStage</v>
          </cell>
          <cell r="S297">
            <v>1</v>
          </cell>
          <cell r="U297" t="str">
            <v>LP_AtkSpeedUpOnEncounterBetter_Spd</v>
          </cell>
        </row>
        <row r="298">
          <cell r="A298" t="str">
            <v>LP_AtkSpeedUpOnEncounterBetter_03</v>
          </cell>
          <cell r="B298" t="str">
            <v>LP_AtkSpeedUpOnEncounterBetter</v>
          </cell>
          <cell r="C298" t="str">
            <v/>
          </cell>
          <cell r="D298">
            <v>3</v>
          </cell>
          <cell r="E298" t="str">
            <v>CallAffectorValue</v>
          </cell>
          <cell r="H298" t="str">
            <v/>
          </cell>
          <cell r="I298">
            <v>-1</v>
          </cell>
          <cell r="O298" t="str">
            <v/>
          </cell>
          <cell r="Q298" t="str">
            <v>OnStartStage</v>
          </cell>
          <cell r="S298">
            <v>1</v>
          </cell>
          <cell r="U298" t="str">
            <v>LP_AtkSpeedUpOnEncounterBetter_Spd</v>
          </cell>
        </row>
        <row r="299">
          <cell r="A299" t="str">
            <v>LP_AtkSpeedUpOnEncounterBetter_04</v>
          </cell>
          <cell r="B299" t="str">
            <v>LP_AtkSpeedUpOnEncounterBetter</v>
          </cell>
          <cell r="C299" t="str">
            <v/>
          </cell>
          <cell r="D299">
            <v>4</v>
          </cell>
          <cell r="E299" t="str">
            <v>CallAffectorValue</v>
          </cell>
          <cell r="H299" t="str">
            <v/>
          </cell>
          <cell r="I299">
            <v>-1</v>
          </cell>
          <cell r="O299" t="str">
            <v/>
          </cell>
          <cell r="Q299" t="str">
            <v>OnStartStage</v>
          </cell>
          <cell r="S299">
            <v>1</v>
          </cell>
          <cell r="U299" t="str">
            <v>LP_AtkSpeedUpOnEncounterBetter_Spd</v>
          </cell>
        </row>
        <row r="300">
          <cell r="A300" t="str">
            <v>LP_AtkSpeedUpOnEncounterBetter_05</v>
          </cell>
          <cell r="B300" t="str">
            <v>LP_AtkSpeedUpOnEncounterBetter</v>
          </cell>
          <cell r="C300" t="str">
            <v/>
          </cell>
          <cell r="D300">
            <v>5</v>
          </cell>
          <cell r="E300" t="str">
            <v>CallAffectorValue</v>
          </cell>
          <cell r="H300" t="str">
            <v/>
          </cell>
          <cell r="I300">
            <v>-1</v>
          </cell>
          <cell r="O300" t="str">
            <v/>
          </cell>
          <cell r="Q300" t="str">
            <v>OnStartStage</v>
          </cell>
          <cell r="S300">
            <v>1</v>
          </cell>
          <cell r="U300" t="str">
            <v>LP_AtkSpeedUpOnEncounterBetter_Spd</v>
          </cell>
        </row>
        <row r="301">
          <cell r="A301" t="str">
            <v>LP_AtkSpeedUpOnEncounterBetter_Spd_01</v>
          </cell>
          <cell r="B301" t="str">
            <v>LP_AtkSpeedUpOnEncounterBetter_Spd</v>
          </cell>
          <cell r="C301" t="str">
            <v/>
          </cell>
          <cell r="D301">
            <v>1</v>
          </cell>
          <cell r="E301" t="str">
            <v>ChangeActorStatus</v>
          </cell>
          <cell r="H301" t="str">
            <v/>
          </cell>
          <cell r="I301">
            <v>4.5</v>
          </cell>
          <cell r="J301">
            <v>0.46875</v>
          </cell>
          <cell r="M301" t="str">
            <v>AttackSpeedAddRate</v>
          </cell>
          <cell r="O301">
            <v>3</v>
          </cell>
          <cell r="R301">
            <v>1</v>
          </cell>
          <cell r="S301">
            <v>1</v>
          </cell>
          <cell r="W301" t="str">
            <v>Magic_circle_11_D</v>
          </cell>
        </row>
        <row r="302">
          <cell r="A302" t="str">
            <v>LP_AtkSpeedUpOnEncounterBetter_Spd_02</v>
          </cell>
          <cell r="B302" t="str">
            <v>LP_AtkSpeedUpOnEncounterBetter_Spd</v>
          </cell>
          <cell r="C302" t="str">
            <v/>
          </cell>
          <cell r="D302">
            <v>2</v>
          </cell>
          <cell r="E302" t="str">
            <v>ChangeActorStatus</v>
          </cell>
          <cell r="H302" t="str">
            <v/>
          </cell>
          <cell r="I302">
            <v>5.5</v>
          </cell>
          <cell r="J302">
            <v>0.98437500000000011</v>
          </cell>
          <cell r="M302" t="str">
            <v>AttackSpeedAddRate</v>
          </cell>
          <cell r="O302">
            <v>3</v>
          </cell>
          <cell r="R302">
            <v>1</v>
          </cell>
          <cell r="S302">
            <v>1</v>
          </cell>
          <cell r="W302" t="str">
            <v>Magic_circle_11_D</v>
          </cell>
        </row>
        <row r="303">
          <cell r="A303" t="str">
            <v>LP_AtkSpeedUpOnEncounterBetter_Spd_03</v>
          </cell>
          <cell r="B303" t="str">
            <v>LP_AtkSpeedUpOnEncounterBetter_Spd</v>
          </cell>
          <cell r="C303" t="str">
            <v/>
          </cell>
          <cell r="D303">
            <v>3</v>
          </cell>
          <cell r="E303" t="str">
            <v>ChangeActorStatus</v>
          </cell>
          <cell r="H303" t="str">
            <v/>
          </cell>
          <cell r="I303">
            <v>6.5</v>
          </cell>
          <cell r="J303">
            <v>1.546875</v>
          </cell>
          <cell r="M303" t="str">
            <v>AttackSpeedAddRate</v>
          </cell>
          <cell r="O303">
            <v>3</v>
          </cell>
          <cell r="R303">
            <v>1</v>
          </cell>
          <cell r="S303">
            <v>1</v>
          </cell>
          <cell r="W303" t="str">
            <v>Magic_circle_11_D</v>
          </cell>
        </row>
        <row r="304">
          <cell r="A304" t="str">
            <v>LP_AtkSpeedUpOnEncounterBetter_Spd_04</v>
          </cell>
          <cell r="B304" t="str">
            <v>LP_AtkSpeedUpOnEncounterBetter_Spd</v>
          </cell>
          <cell r="C304" t="str">
            <v/>
          </cell>
          <cell r="D304">
            <v>4</v>
          </cell>
          <cell r="E304" t="str">
            <v>ChangeActorStatus</v>
          </cell>
          <cell r="H304" t="str">
            <v/>
          </cell>
          <cell r="I304">
            <v>7.5</v>
          </cell>
          <cell r="J304">
            <v>2.15625</v>
          </cell>
          <cell r="M304" t="str">
            <v>AttackSpeedAddRate</v>
          </cell>
          <cell r="O304">
            <v>3</v>
          </cell>
          <cell r="R304">
            <v>1</v>
          </cell>
          <cell r="S304">
            <v>1</v>
          </cell>
          <cell r="W304" t="str">
            <v>Magic_circle_11_D</v>
          </cell>
        </row>
        <row r="305">
          <cell r="A305" t="str">
            <v>LP_AtkSpeedUpOnEncounterBetter_Spd_05</v>
          </cell>
          <cell r="B305" t="str">
            <v>LP_AtkSpeedUpOnEncounterBetter_Spd</v>
          </cell>
          <cell r="C305" t="str">
            <v/>
          </cell>
          <cell r="D305">
            <v>5</v>
          </cell>
          <cell r="E305" t="str">
            <v>ChangeActorStatus</v>
          </cell>
          <cell r="H305" t="str">
            <v/>
          </cell>
          <cell r="I305">
            <v>8.5</v>
          </cell>
          <cell r="J305">
            <v>2.8125</v>
          </cell>
          <cell r="M305" t="str">
            <v>AttackSpeedAddRate</v>
          </cell>
          <cell r="O305">
            <v>3</v>
          </cell>
          <cell r="R305">
            <v>1</v>
          </cell>
          <cell r="S305">
            <v>1</v>
          </cell>
          <cell r="W305" t="str">
            <v>Magic_circle_11_D</v>
          </cell>
        </row>
        <row r="306">
          <cell r="A306" t="str">
            <v>LP_VampireOnAttack_01</v>
          </cell>
          <cell r="B306" t="str">
            <v>LP_VampireOnAttack</v>
          </cell>
          <cell r="C306" t="str">
            <v/>
          </cell>
          <cell r="D306">
            <v>1</v>
          </cell>
          <cell r="E306" t="str">
            <v>Vampire</v>
          </cell>
          <cell r="H306" t="str">
            <v/>
          </cell>
          <cell r="I306">
            <v>-1</v>
          </cell>
          <cell r="L306">
            <v>0.15</v>
          </cell>
          <cell r="O306" t="str">
            <v/>
          </cell>
          <cell r="S306" t="str">
            <v/>
          </cell>
        </row>
        <row r="307">
          <cell r="A307" t="str">
            <v>LP_VampireOnAttack_02</v>
          </cell>
          <cell r="B307" t="str">
            <v>LP_VampireOnAttack</v>
          </cell>
          <cell r="C307" t="str">
            <v/>
          </cell>
          <cell r="D307">
            <v>2</v>
          </cell>
          <cell r="E307" t="str">
            <v>Vampire</v>
          </cell>
          <cell r="H307" t="str">
            <v/>
          </cell>
          <cell r="I307">
            <v>-1</v>
          </cell>
          <cell r="L307">
            <v>0.315</v>
          </cell>
          <cell r="O307" t="str">
            <v/>
          </cell>
          <cell r="S307" t="str">
            <v/>
          </cell>
        </row>
        <row r="308">
          <cell r="A308" t="str">
            <v>LP_VampireOnAttack_03</v>
          </cell>
          <cell r="B308" t="str">
            <v>LP_VampireOnAttack</v>
          </cell>
          <cell r="C308" t="str">
            <v/>
          </cell>
          <cell r="D308">
            <v>3</v>
          </cell>
          <cell r="E308" t="str">
            <v>Vampire</v>
          </cell>
          <cell r="H308" t="str">
            <v/>
          </cell>
          <cell r="I308">
            <v>-1</v>
          </cell>
          <cell r="L308">
            <v>0.49500000000000005</v>
          </cell>
          <cell r="O308" t="str">
            <v/>
          </cell>
          <cell r="S308" t="str">
            <v/>
          </cell>
        </row>
        <row r="309">
          <cell r="A309" t="str">
            <v>LP_VampireOnAttack_04</v>
          </cell>
          <cell r="B309" t="str">
            <v>LP_VampireOnAttack</v>
          </cell>
          <cell r="C309" t="str">
            <v/>
          </cell>
          <cell r="D309">
            <v>4</v>
          </cell>
          <cell r="E309" t="str">
            <v>Vampire</v>
          </cell>
          <cell r="H309" t="str">
            <v/>
          </cell>
          <cell r="I309">
            <v>-1</v>
          </cell>
          <cell r="L309">
            <v>0.69</v>
          </cell>
          <cell r="O309" t="str">
            <v/>
          </cell>
          <cell r="S309" t="str">
            <v/>
          </cell>
        </row>
        <row r="310">
          <cell r="A310" t="str">
            <v>LP_VampireOnAttack_05</v>
          </cell>
          <cell r="B310" t="str">
            <v>LP_VampireOnAttack</v>
          </cell>
          <cell r="C310" t="str">
            <v/>
          </cell>
          <cell r="D310">
            <v>5</v>
          </cell>
          <cell r="E310" t="str">
            <v>Vampire</v>
          </cell>
          <cell r="H310" t="str">
            <v/>
          </cell>
          <cell r="I310">
            <v>-1</v>
          </cell>
          <cell r="L310">
            <v>0.89999999999999991</v>
          </cell>
          <cell r="O310" t="str">
            <v/>
          </cell>
          <cell r="S310" t="str">
            <v/>
          </cell>
        </row>
        <row r="311">
          <cell r="A311" t="str">
            <v>LP_VampireOnAttack_06</v>
          </cell>
          <cell r="B311" t="str">
            <v>LP_VampireOnAttack</v>
          </cell>
          <cell r="C311" t="str">
            <v/>
          </cell>
          <cell r="D311">
            <v>6</v>
          </cell>
          <cell r="E311" t="str">
            <v>Vampire</v>
          </cell>
          <cell r="H311" t="str">
            <v/>
          </cell>
          <cell r="I311">
            <v>-1</v>
          </cell>
          <cell r="L311">
            <v>1.125</v>
          </cell>
          <cell r="O311" t="str">
            <v/>
          </cell>
          <cell r="S311" t="str">
            <v/>
          </cell>
        </row>
        <row r="312">
          <cell r="A312" t="str">
            <v>LP_VampireOnAttack_07</v>
          </cell>
          <cell r="B312" t="str">
            <v>LP_VampireOnAttack</v>
          </cell>
          <cell r="C312" t="str">
            <v/>
          </cell>
          <cell r="D312">
            <v>7</v>
          </cell>
          <cell r="E312" t="str">
            <v>Vampire</v>
          </cell>
          <cell r="H312" t="str">
            <v/>
          </cell>
          <cell r="I312">
            <v>-1</v>
          </cell>
          <cell r="L312">
            <v>1.3650000000000002</v>
          </cell>
          <cell r="O312" t="str">
            <v/>
          </cell>
          <cell r="S312" t="str">
            <v/>
          </cell>
        </row>
        <row r="313">
          <cell r="A313" t="str">
            <v>LP_VampireOnAttack_08</v>
          </cell>
          <cell r="B313" t="str">
            <v>LP_VampireOnAttack</v>
          </cell>
          <cell r="C313" t="str">
            <v/>
          </cell>
          <cell r="D313">
            <v>8</v>
          </cell>
          <cell r="E313" t="str">
            <v>Vampire</v>
          </cell>
          <cell r="H313" t="str">
            <v/>
          </cell>
          <cell r="I313">
            <v>-1</v>
          </cell>
          <cell r="L313">
            <v>1.62</v>
          </cell>
          <cell r="O313" t="str">
            <v/>
          </cell>
          <cell r="S313" t="str">
            <v/>
          </cell>
        </row>
        <row r="314">
          <cell r="A314" t="str">
            <v>LP_VampireOnAttack_09</v>
          </cell>
          <cell r="B314" t="str">
            <v>LP_VampireOnAttack</v>
          </cell>
          <cell r="C314" t="str">
            <v/>
          </cell>
          <cell r="D314">
            <v>9</v>
          </cell>
          <cell r="E314" t="str">
            <v>Vampire</v>
          </cell>
          <cell r="H314" t="str">
            <v/>
          </cell>
          <cell r="I314">
            <v>-1</v>
          </cell>
          <cell r="L314">
            <v>1.89</v>
          </cell>
          <cell r="O314" t="str">
            <v/>
          </cell>
          <cell r="S314" t="str">
            <v/>
          </cell>
        </row>
        <row r="315">
          <cell r="A315" t="str">
            <v>LP_VampireOnAttackBetter_01</v>
          </cell>
          <cell r="B315" t="str">
            <v>LP_VampireOnAttackBetter</v>
          </cell>
          <cell r="C315" t="str">
            <v/>
          </cell>
          <cell r="D315">
            <v>1</v>
          </cell>
          <cell r="E315" t="str">
            <v>Vampire</v>
          </cell>
          <cell r="H315" t="str">
            <v/>
          </cell>
          <cell r="I315">
            <v>-1</v>
          </cell>
          <cell r="L315">
            <v>0.25</v>
          </cell>
          <cell r="O315" t="str">
            <v/>
          </cell>
          <cell r="S315" t="str">
            <v/>
          </cell>
        </row>
        <row r="316">
          <cell r="A316" t="str">
            <v>LP_VampireOnAttackBetter_02</v>
          </cell>
          <cell r="B316" t="str">
            <v>LP_VampireOnAttackBetter</v>
          </cell>
          <cell r="C316" t="str">
            <v/>
          </cell>
          <cell r="D316">
            <v>2</v>
          </cell>
          <cell r="E316" t="str">
            <v>Vampire</v>
          </cell>
          <cell r="H316" t="str">
            <v/>
          </cell>
          <cell r="I316">
            <v>-1</v>
          </cell>
          <cell r="L316">
            <v>0.52500000000000002</v>
          </cell>
          <cell r="O316" t="str">
            <v/>
          </cell>
          <cell r="S316" t="str">
            <v/>
          </cell>
        </row>
        <row r="317">
          <cell r="A317" t="str">
            <v>LP_VampireOnAttackBetter_03</v>
          </cell>
          <cell r="B317" t="str">
            <v>LP_VampireOnAttackBetter</v>
          </cell>
          <cell r="C317" t="str">
            <v/>
          </cell>
          <cell r="D317">
            <v>3</v>
          </cell>
          <cell r="E317" t="str">
            <v>Vampire</v>
          </cell>
          <cell r="H317" t="str">
            <v/>
          </cell>
          <cell r="I317">
            <v>-1</v>
          </cell>
          <cell r="L317">
            <v>0.82500000000000007</v>
          </cell>
          <cell r="O317" t="str">
            <v/>
          </cell>
          <cell r="S317" t="str">
            <v/>
          </cell>
        </row>
        <row r="318">
          <cell r="A318" t="str">
            <v>LP_VampireOnAttackBetter_04</v>
          </cell>
          <cell r="B318" t="str">
            <v>LP_VampireOnAttackBetter</v>
          </cell>
          <cell r="C318" t="str">
            <v/>
          </cell>
          <cell r="D318">
            <v>4</v>
          </cell>
          <cell r="E318" t="str">
            <v>Vampire</v>
          </cell>
          <cell r="H318" t="str">
            <v/>
          </cell>
          <cell r="I318">
            <v>-1</v>
          </cell>
          <cell r="L318">
            <v>1.1499999999999999</v>
          </cell>
          <cell r="O318" t="str">
            <v/>
          </cell>
          <cell r="S318" t="str">
            <v/>
          </cell>
        </row>
        <row r="319">
          <cell r="A319" t="str">
            <v>LP_VampireOnAttackBetter_05</v>
          </cell>
          <cell r="B319" t="str">
            <v>LP_VampireOnAttackBetter</v>
          </cell>
          <cell r="C319" t="str">
            <v/>
          </cell>
          <cell r="D319">
            <v>5</v>
          </cell>
          <cell r="E319" t="str">
            <v>Vampire</v>
          </cell>
          <cell r="H319" t="str">
            <v/>
          </cell>
          <cell r="I319">
            <v>-1</v>
          </cell>
          <cell r="L319">
            <v>1.5</v>
          </cell>
          <cell r="O319" t="str">
            <v/>
          </cell>
          <cell r="S319" t="str">
            <v/>
          </cell>
        </row>
        <row r="320">
          <cell r="A320" t="str">
            <v>LP_RecoverOnAttacked_01</v>
          </cell>
          <cell r="B320" t="str">
            <v>LP_RecoverOnAttacked</v>
          </cell>
          <cell r="C320" t="str">
            <v/>
          </cell>
          <cell r="D320">
            <v>1</v>
          </cell>
          <cell r="E320" t="str">
            <v>CallAffectorValue</v>
          </cell>
          <cell r="H320" t="str">
            <v/>
          </cell>
          <cell r="I320">
            <v>-1</v>
          </cell>
          <cell r="O320" t="str">
            <v/>
          </cell>
          <cell r="Q320" t="str">
            <v>OnDamage</v>
          </cell>
          <cell r="S320">
            <v>4</v>
          </cell>
          <cell r="U320" t="str">
            <v>LP_RecoverOnAttacked_Heal</v>
          </cell>
        </row>
        <row r="321">
          <cell r="A321" t="str">
            <v>LP_RecoverOnAttacked_02</v>
          </cell>
          <cell r="B321" t="str">
            <v>LP_RecoverOnAttacked</v>
          </cell>
          <cell r="C321" t="str">
            <v/>
          </cell>
          <cell r="D321">
            <v>2</v>
          </cell>
          <cell r="E321" t="str">
            <v>CallAffectorValue</v>
          </cell>
          <cell r="H321" t="str">
            <v/>
          </cell>
          <cell r="I321">
            <v>-1</v>
          </cell>
          <cell r="O321" t="str">
            <v/>
          </cell>
          <cell r="Q321" t="str">
            <v>OnDamage</v>
          </cell>
          <cell r="S321">
            <v>4</v>
          </cell>
          <cell r="U321" t="str">
            <v>LP_RecoverOnAttacked_Heal</v>
          </cell>
        </row>
        <row r="322">
          <cell r="A322" t="str">
            <v>LP_RecoverOnAttacked_03</v>
          </cell>
          <cell r="B322" t="str">
            <v>LP_RecoverOnAttacked</v>
          </cell>
          <cell r="C322" t="str">
            <v/>
          </cell>
          <cell r="D322">
            <v>3</v>
          </cell>
          <cell r="E322" t="str">
            <v>CallAffectorValue</v>
          </cell>
          <cell r="H322" t="str">
            <v/>
          </cell>
          <cell r="I322">
            <v>-1</v>
          </cell>
          <cell r="O322" t="str">
            <v/>
          </cell>
          <cell r="Q322" t="str">
            <v>OnDamage</v>
          </cell>
          <cell r="S322">
            <v>4</v>
          </cell>
          <cell r="U322" t="str">
            <v>LP_RecoverOnAttacked_Heal</v>
          </cell>
        </row>
        <row r="323">
          <cell r="A323" t="str">
            <v>LP_RecoverOnAttacked_04</v>
          </cell>
          <cell r="B323" t="str">
            <v>LP_RecoverOnAttacked</v>
          </cell>
          <cell r="C323" t="str">
            <v/>
          </cell>
          <cell r="D323">
            <v>4</v>
          </cell>
          <cell r="E323" t="str">
            <v>CallAffectorValue</v>
          </cell>
          <cell r="H323" t="str">
            <v/>
          </cell>
          <cell r="I323">
            <v>-1</v>
          </cell>
          <cell r="O323" t="str">
            <v/>
          </cell>
          <cell r="Q323" t="str">
            <v>OnDamage</v>
          </cell>
          <cell r="S323">
            <v>4</v>
          </cell>
          <cell r="U323" t="str">
            <v>LP_RecoverOnAttacked_Heal</v>
          </cell>
        </row>
        <row r="324">
          <cell r="A324" t="str">
            <v>LP_RecoverOnAttacked_05</v>
          </cell>
          <cell r="B324" t="str">
            <v>LP_RecoverOnAttacked</v>
          </cell>
          <cell r="C324" t="str">
            <v/>
          </cell>
          <cell r="D324">
            <v>5</v>
          </cell>
          <cell r="E324" t="str">
            <v>CallAffectorValue</v>
          </cell>
          <cell r="H324" t="str">
            <v/>
          </cell>
          <cell r="I324">
            <v>-1</v>
          </cell>
          <cell r="O324" t="str">
            <v/>
          </cell>
          <cell r="Q324" t="str">
            <v>OnDamage</v>
          </cell>
          <cell r="S324">
            <v>4</v>
          </cell>
          <cell r="U324" t="str">
            <v>LP_RecoverOnAttacked_Heal</v>
          </cell>
        </row>
        <row r="325">
          <cell r="A325" t="str">
            <v>LP_RecoverOnAttacked_Heal_01</v>
          </cell>
          <cell r="B325" t="str">
            <v>LP_RecoverOnAttacked_Heal</v>
          </cell>
          <cell r="C325" t="str">
            <v/>
          </cell>
          <cell r="D325">
            <v>1</v>
          </cell>
          <cell r="E325" t="str">
            <v>HealOverTime</v>
          </cell>
          <cell r="H325" t="str">
            <v/>
          </cell>
          <cell r="I325">
            <v>4.6999999999999984</v>
          </cell>
          <cell r="J325">
            <v>0.91999999999999982</v>
          </cell>
          <cell r="L325">
            <v>8.8888888888888892E-2</v>
          </cell>
          <cell r="O325" t="str">
            <v/>
          </cell>
          <cell r="S325" t="str">
            <v/>
          </cell>
        </row>
        <row r="326">
          <cell r="A326" t="str">
            <v>LP_RecoverOnAttacked_Heal_02</v>
          </cell>
          <cell r="B326" t="str">
            <v>LP_RecoverOnAttacked_Heal</v>
          </cell>
          <cell r="C326" t="str">
            <v/>
          </cell>
          <cell r="D326">
            <v>2</v>
          </cell>
          <cell r="E326" t="str">
            <v>HealOverTime</v>
          </cell>
          <cell r="H326" t="str">
            <v/>
          </cell>
          <cell r="I326">
            <v>4.2999999999999989</v>
          </cell>
          <cell r="J326">
            <v>0.83999999999999986</v>
          </cell>
          <cell r="L326">
            <v>0.12537313432835823</v>
          </cell>
          <cell r="O326" t="str">
            <v/>
          </cell>
          <cell r="S326" t="str">
            <v/>
          </cell>
        </row>
        <row r="327">
          <cell r="A327" t="str">
            <v>LP_RecoverOnAttacked_Heal_03</v>
          </cell>
          <cell r="B327" t="str">
            <v>LP_RecoverOnAttacked_Heal</v>
          </cell>
          <cell r="C327" t="str">
            <v/>
          </cell>
          <cell r="D327">
            <v>3</v>
          </cell>
          <cell r="E327" t="str">
            <v>HealOverTime</v>
          </cell>
          <cell r="H327" t="str">
            <v/>
          </cell>
          <cell r="I327">
            <v>3.8999999999999995</v>
          </cell>
          <cell r="J327">
            <v>0.7599999999999999</v>
          </cell>
          <cell r="L327">
            <v>0.14505494505494507</v>
          </cell>
          <cell r="O327" t="str">
            <v/>
          </cell>
          <cell r="S327" t="str">
            <v/>
          </cell>
        </row>
        <row r="328">
          <cell r="A328" t="str">
            <v>LP_RecoverOnAttacked_Heal_04</v>
          </cell>
          <cell r="B328" t="str">
            <v>LP_RecoverOnAttacked_Heal</v>
          </cell>
          <cell r="C328" t="str">
            <v/>
          </cell>
          <cell r="D328">
            <v>4</v>
          </cell>
          <cell r="E328" t="str">
            <v>HealOverTime</v>
          </cell>
          <cell r="H328" t="str">
            <v/>
          </cell>
          <cell r="I328">
            <v>3.4999999999999996</v>
          </cell>
          <cell r="J328">
            <v>0.67999999999999994</v>
          </cell>
          <cell r="L328">
            <v>0.15726495726495726</v>
          </cell>
          <cell r="O328" t="str">
            <v/>
          </cell>
          <cell r="S328" t="str">
            <v/>
          </cell>
        </row>
        <row r="329">
          <cell r="A329" t="str">
            <v>LP_RecoverOnAttacked_Heal_05</v>
          </cell>
          <cell r="B329" t="str">
            <v>LP_RecoverOnAttacked_Heal</v>
          </cell>
          <cell r="C329" t="str">
            <v/>
          </cell>
          <cell r="D329">
            <v>5</v>
          </cell>
          <cell r="E329" t="str">
            <v>HealOverTime</v>
          </cell>
          <cell r="H329" t="str">
            <v/>
          </cell>
          <cell r="I329">
            <v>3.1</v>
          </cell>
          <cell r="J329">
            <v>0.6</v>
          </cell>
          <cell r="L329">
            <v>0.16551724137931034</v>
          </cell>
          <cell r="O329" t="str">
            <v/>
          </cell>
          <cell r="S329" t="str">
            <v/>
          </cell>
        </row>
        <row r="330">
          <cell r="A330" t="str">
            <v>LP_ReflectOnAttacked_01</v>
          </cell>
          <cell r="B330" t="str">
            <v>LP_ReflectOnAttacked</v>
          </cell>
          <cell r="C330" t="str">
            <v/>
          </cell>
          <cell r="D330">
            <v>1</v>
          </cell>
          <cell r="E330" t="str">
            <v>ReflectDamage</v>
          </cell>
          <cell r="H330" t="str">
            <v/>
          </cell>
          <cell r="I330">
            <v>-1</v>
          </cell>
          <cell r="J330">
            <v>0.93377528089887663</v>
          </cell>
          <cell r="O330" t="str">
            <v/>
          </cell>
          <cell r="S330" t="str">
            <v/>
          </cell>
        </row>
        <row r="331">
          <cell r="A331" t="str">
            <v>LP_ReflectOnAttacked_02</v>
          </cell>
          <cell r="B331" t="str">
            <v>LP_ReflectOnAttacked</v>
          </cell>
          <cell r="C331" t="str">
            <v/>
          </cell>
          <cell r="D331">
            <v>2</v>
          </cell>
          <cell r="E331" t="str">
            <v>ReflectDamage</v>
          </cell>
          <cell r="H331" t="str">
            <v/>
          </cell>
          <cell r="I331">
            <v>-1</v>
          </cell>
          <cell r="J331">
            <v>2.2014964610717898</v>
          </cell>
          <cell r="O331" t="str">
            <v/>
          </cell>
          <cell r="S331" t="str">
            <v/>
          </cell>
        </row>
        <row r="332">
          <cell r="A332" t="str">
            <v>LP_ReflectOnAttacked_03</v>
          </cell>
          <cell r="B332" t="str">
            <v>LP_ReflectOnAttacked</v>
          </cell>
          <cell r="C332" t="str">
            <v/>
          </cell>
          <cell r="D332">
            <v>3</v>
          </cell>
          <cell r="E332" t="str">
            <v>ReflectDamage</v>
          </cell>
          <cell r="H332" t="str">
            <v/>
          </cell>
          <cell r="I332">
            <v>-1</v>
          </cell>
          <cell r="J332">
            <v>3.8477338195077495</v>
          </cell>
          <cell r="O332" t="str">
            <v/>
          </cell>
          <cell r="S332" t="str">
            <v/>
          </cell>
        </row>
        <row r="333">
          <cell r="A333" t="str">
            <v>LP_ReflectOnAttacked_04</v>
          </cell>
          <cell r="B333" t="str">
            <v>LP_ReflectOnAttacked</v>
          </cell>
          <cell r="C333" t="str">
            <v/>
          </cell>
          <cell r="D333">
            <v>4</v>
          </cell>
          <cell r="E333" t="str">
            <v>ReflectDamage</v>
          </cell>
          <cell r="H333" t="str">
            <v/>
          </cell>
          <cell r="I333">
            <v>-1</v>
          </cell>
          <cell r="J333">
            <v>5.9275139063862792</v>
          </cell>
          <cell r="O333" t="str">
            <v/>
          </cell>
          <cell r="S333" t="str">
            <v/>
          </cell>
        </row>
        <row r="334">
          <cell r="A334" t="str">
            <v>LP_ReflectOnAttacked_05</v>
          </cell>
          <cell r="B334" t="str">
            <v>LP_ReflectOnAttacked</v>
          </cell>
          <cell r="C334" t="str">
            <v/>
          </cell>
          <cell r="D334">
            <v>5</v>
          </cell>
          <cell r="E334" t="str">
            <v>ReflectDamage</v>
          </cell>
          <cell r="H334" t="str">
            <v/>
          </cell>
          <cell r="I334">
            <v>-1</v>
          </cell>
          <cell r="J334">
            <v>8.5104402985074614</v>
          </cell>
          <cell r="O334" t="str">
            <v/>
          </cell>
          <cell r="S334" t="str">
            <v/>
          </cell>
        </row>
        <row r="335">
          <cell r="A335" t="str">
            <v>LP_ReflectOnAttackedBetter_01</v>
          </cell>
          <cell r="B335" t="str">
            <v>LP_ReflectOnAttackedBetter</v>
          </cell>
          <cell r="C335" t="str">
            <v/>
          </cell>
          <cell r="D335">
            <v>1</v>
          </cell>
          <cell r="E335" t="str">
            <v>ReflectDamage</v>
          </cell>
          <cell r="H335" t="str">
            <v/>
          </cell>
          <cell r="I335">
            <v>-1</v>
          </cell>
          <cell r="J335">
            <v>1.6960408163265315</v>
          </cell>
          <cell r="O335" t="str">
            <v/>
          </cell>
          <cell r="S335" t="str">
            <v/>
          </cell>
        </row>
        <row r="336">
          <cell r="A336" t="str">
            <v>LP_ReflectOnAttackedBetter_02</v>
          </cell>
          <cell r="B336" t="str">
            <v>LP_ReflectOnAttackedBetter</v>
          </cell>
          <cell r="C336" t="str">
            <v/>
          </cell>
          <cell r="D336">
            <v>2</v>
          </cell>
          <cell r="E336" t="str">
            <v>ReflectDamage</v>
          </cell>
          <cell r="H336" t="str">
            <v/>
          </cell>
          <cell r="I336">
            <v>-1</v>
          </cell>
          <cell r="J336">
            <v>4.5603870967741944</v>
          </cell>
          <cell r="O336" t="str">
            <v/>
          </cell>
          <cell r="S336" t="str">
            <v/>
          </cell>
        </row>
        <row r="337">
          <cell r="A337" t="str">
            <v>LP_ReflectOnAttackedBetter_03</v>
          </cell>
          <cell r="B337" t="str">
            <v>LP_ReflectOnAttackedBetter</v>
          </cell>
          <cell r="C337" t="str">
            <v/>
          </cell>
          <cell r="D337">
            <v>3</v>
          </cell>
          <cell r="E337" t="str">
            <v>ReflectDamage</v>
          </cell>
          <cell r="H337" t="str">
            <v/>
          </cell>
          <cell r="I337">
            <v>-1</v>
          </cell>
          <cell r="J337">
            <v>8.9988443328550947</v>
          </cell>
          <cell r="O337" t="str">
            <v/>
          </cell>
          <cell r="S337" t="str">
            <v/>
          </cell>
        </row>
        <row r="338">
          <cell r="A338" t="str">
            <v>LP_AtkUpOnLowerHp_01</v>
          </cell>
          <cell r="B338" t="str">
            <v>LP_AtkUpOnLowerHp</v>
          </cell>
          <cell r="C338" t="str">
            <v/>
          </cell>
          <cell r="D338">
            <v>1</v>
          </cell>
          <cell r="E338" t="str">
            <v>AddAttackByHp</v>
          </cell>
          <cell r="H338" t="str">
            <v/>
          </cell>
          <cell r="I338">
            <v>-1</v>
          </cell>
          <cell r="J338">
            <v>0.35</v>
          </cell>
          <cell r="O338" t="str">
            <v/>
          </cell>
          <cell r="S338" t="str">
            <v/>
          </cell>
        </row>
        <row r="339">
          <cell r="A339" t="str">
            <v>LP_AtkUpOnLowerHp_02</v>
          </cell>
          <cell r="B339" t="str">
            <v>LP_AtkUpOnLowerHp</v>
          </cell>
          <cell r="C339" t="str">
            <v/>
          </cell>
          <cell r="D339">
            <v>2</v>
          </cell>
          <cell r="E339" t="str">
            <v>AddAttackByHp</v>
          </cell>
          <cell r="H339" t="str">
            <v/>
          </cell>
          <cell r="I339">
            <v>-1</v>
          </cell>
          <cell r="J339">
            <v>0.73499999999999999</v>
          </cell>
          <cell r="O339" t="str">
            <v/>
          </cell>
          <cell r="S339" t="str">
            <v/>
          </cell>
        </row>
        <row r="340">
          <cell r="A340" t="str">
            <v>LP_AtkUpOnLowerHp_03</v>
          </cell>
          <cell r="B340" t="str">
            <v>LP_AtkUpOnLowerHp</v>
          </cell>
          <cell r="C340" t="str">
            <v/>
          </cell>
          <cell r="D340">
            <v>3</v>
          </cell>
          <cell r="E340" t="str">
            <v>AddAttackByHp</v>
          </cell>
          <cell r="H340" t="str">
            <v/>
          </cell>
          <cell r="I340">
            <v>-1</v>
          </cell>
          <cell r="J340">
            <v>1.1549999999999998</v>
          </cell>
          <cell r="O340" t="str">
            <v/>
          </cell>
          <cell r="S340" t="str">
            <v/>
          </cell>
        </row>
        <row r="341">
          <cell r="A341" t="str">
            <v>LP_AtkUpOnLowerHp_04</v>
          </cell>
          <cell r="B341" t="str">
            <v>LP_AtkUpOnLowerHp</v>
          </cell>
          <cell r="C341" t="str">
            <v/>
          </cell>
          <cell r="D341">
            <v>4</v>
          </cell>
          <cell r="E341" t="str">
            <v>AddAttackByHp</v>
          </cell>
          <cell r="H341" t="str">
            <v/>
          </cell>
          <cell r="I341">
            <v>-1</v>
          </cell>
          <cell r="J341">
            <v>1.6099999999999999</v>
          </cell>
          <cell r="O341" t="str">
            <v/>
          </cell>
          <cell r="S341" t="str">
            <v/>
          </cell>
        </row>
        <row r="342">
          <cell r="A342" t="str">
            <v>LP_AtkUpOnLowerHp_05</v>
          </cell>
          <cell r="B342" t="str">
            <v>LP_AtkUpOnLowerHp</v>
          </cell>
          <cell r="C342" t="str">
            <v/>
          </cell>
          <cell r="D342">
            <v>5</v>
          </cell>
          <cell r="E342" t="str">
            <v>AddAttackByHp</v>
          </cell>
          <cell r="H342" t="str">
            <v/>
          </cell>
          <cell r="I342">
            <v>-1</v>
          </cell>
          <cell r="J342">
            <v>2.1</v>
          </cell>
          <cell r="O342" t="str">
            <v/>
          </cell>
          <cell r="S342" t="str">
            <v/>
          </cell>
        </row>
        <row r="343">
          <cell r="A343" t="str">
            <v>LP_AtkUpOnLowerHp_06</v>
          </cell>
          <cell r="B343" t="str">
            <v>LP_AtkUpOnLowerHp</v>
          </cell>
          <cell r="C343" t="str">
            <v/>
          </cell>
          <cell r="D343">
            <v>6</v>
          </cell>
          <cell r="E343" t="str">
            <v>AddAttackByHp</v>
          </cell>
          <cell r="H343" t="str">
            <v/>
          </cell>
          <cell r="I343">
            <v>-1</v>
          </cell>
          <cell r="J343">
            <v>2.625</v>
          </cell>
          <cell r="O343" t="str">
            <v/>
          </cell>
          <cell r="S343" t="str">
            <v/>
          </cell>
        </row>
        <row r="344">
          <cell r="A344" t="str">
            <v>LP_AtkUpOnLowerHp_07</v>
          </cell>
          <cell r="B344" t="str">
            <v>LP_AtkUpOnLowerHp</v>
          </cell>
          <cell r="C344" t="str">
            <v/>
          </cell>
          <cell r="D344">
            <v>7</v>
          </cell>
          <cell r="E344" t="str">
            <v>AddAttackByHp</v>
          </cell>
          <cell r="H344" t="str">
            <v/>
          </cell>
          <cell r="I344">
            <v>-1</v>
          </cell>
          <cell r="J344">
            <v>3.1850000000000005</v>
          </cell>
          <cell r="O344" t="str">
            <v/>
          </cell>
          <cell r="S344" t="str">
            <v/>
          </cell>
        </row>
        <row r="345">
          <cell r="A345" t="str">
            <v>LP_AtkUpOnLowerHp_08</v>
          </cell>
          <cell r="B345" t="str">
            <v>LP_AtkUpOnLowerHp</v>
          </cell>
          <cell r="C345" t="str">
            <v/>
          </cell>
          <cell r="D345">
            <v>8</v>
          </cell>
          <cell r="E345" t="str">
            <v>AddAttackByHp</v>
          </cell>
          <cell r="H345" t="str">
            <v/>
          </cell>
          <cell r="I345">
            <v>-1</v>
          </cell>
          <cell r="J345">
            <v>3.7800000000000007</v>
          </cell>
          <cell r="O345" t="str">
            <v/>
          </cell>
          <cell r="S345" t="str">
            <v/>
          </cell>
        </row>
        <row r="346">
          <cell r="A346" t="str">
            <v>LP_AtkUpOnLowerHp_09</v>
          </cell>
          <cell r="B346" t="str">
            <v>LP_AtkUpOnLowerHp</v>
          </cell>
          <cell r="C346" t="str">
            <v/>
          </cell>
          <cell r="D346">
            <v>9</v>
          </cell>
          <cell r="E346" t="str">
            <v>AddAttackByHp</v>
          </cell>
          <cell r="H346" t="str">
            <v/>
          </cell>
          <cell r="I346">
            <v>-1</v>
          </cell>
          <cell r="J346">
            <v>4.41</v>
          </cell>
          <cell r="O346" t="str">
            <v/>
          </cell>
          <cell r="S346" t="str">
            <v/>
          </cell>
        </row>
        <row r="347">
          <cell r="A347" t="str">
            <v>LP_AtkUpOnLowerHpBetter_01</v>
          </cell>
          <cell r="B347" t="str">
            <v>LP_AtkUpOnLowerHpBetter</v>
          </cell>
          <cell r="C347" t="str">
            <v/>
          </cell>
          <cell r="D347">
            <v>1</v>
          </cell>
          <cell r="E347" t="str">
            <v>AddAttackByHp</v>
          </cell>
          <cell r="H347" t="str">
            <v/>
          </cell>
          <cell r="I347">
            <v>-1</v>
          </cell>
          <cell r="J347">
            <v>0.58333333333333337</v>
          </cell>
          <cell r="O347" t="str">
            <v/>
          </cell>
          <cell r="S347" t="str">
            <v/>
          </cell>
        </row>
        <row r="348">
          <cell r="A348" t="str">
            <v>LP_AtkUpOnLowerHpBetter_02</v>
          </cell>
          <cell r="B348" t="str">
            <v>LP_AtkUpOnLowerHpBetter</v>
          </cell>
          <cell r="C348" t="str">
            <v/>
          </cell>
          <cell r="D348">
            <v>2</v>
          </cell>
          <cell r="E348" t="str">
            <v>AddAttackByHp</v>
          </cell>
          <cell r="H348" t="str">
            <v/>
          </cell>
          <cell r="I348">
            <v>-1</v>
          </cell>
          <cell r="J348">
            <v>1.2250000000000001</v>
          </cell>
          <cell r="O348" t="str">
            <v/>
          </cell>
          <cell r="S348" t="str">
            <v/>
          </cell>
        </row>
        <row r="349">
          <cell r="A349" t="str">
            <v>LP_AtkUpOnLowerHpBetter_03</v>
          </cell>
          <cell r="B349" t="str">
            <v>LP_AtkUpOnLowerHpBetter</v>
          </cell>
          <cell r="C349" t="str">
            <v/>
          </cell>
          <cell r="D349">
            <v>3</v>
          </cell>
          <cell r="E349" t="str">
            <v>AddAttackByHp</v>
          </cell>
          <cell r="H349" t="str">
            <v/>
          </cell>
          <cell r="I349">
            <v>-1</v>
          </cell>
          <cell r="J349">
            <v>1.9250000000000003</v>
          </cell>
          <cell r="O349" t="str">
            <v/>
          </cell>
          <cell r="S349" t="str">
            <v/>
          </cell>
        </row>
        <row r="350">
          <cell r="A350" t="str">
            <v>LP_AtkUpOnLowerHpBetter_04</v>
          </cell>
          <cell r="B350" t="str">
            <v>LP_AtkUpOnLowerHpBetter</v>
          </cell>
          <cell r="C350" t="str">
            <v/>
          </cell>
          <cell r="D350">
            <v>4</v>
          </cell>
          <cell r="E350" t="str">
            <v>AddAttackByHp</v>
          </cell>
          <cell r="H350" t="str">
            <v/>
          </cell>
          <cell r="I350">
            <v>-1</v>
          </cell>
          <cell r="J350">
            <v>2.6833333333333331</v>
          </cell>
          <cell r="O350" t="str">
            <v/>
          </cell>
          <cell r="S350" t="str">
            <v/>
          </cell>
        </row>
        <row r="351">
          <cell r="A351" t="str">
            <v>LP_AtkUpOnLowerHpBetter_05</v>
          </cell>
          <cell r="B351" t="str">
            <v>LP_AtkUpOnLowerHpBetter</v>
          </cell>
          <cell r="C351" t="str">
            <v/>
          </cell>
          <cell r="D351">
            <v>5</v>
          </cell>
          <cell r="E351" t="str">
            <v>AddAttackByHp</v>
          </cell>
          <cell r="H351" t="str">
            <v/>
          </cell>
          <cell r="I351">
            <v>-1</v>
          </cell>
          <cell r="J351">
            <v>3.5000000000000004</v>
          </cell>
          <cell r="O351" t="str">
            <v/>
          </cell>
          <cell r="S351" t="str">
            <v/>
          </cell>
        </row>
        <row r="352">
          <cell r="A352" t="str">
            <v>LP_CritDmgUpOnLowerHp_01</v>
          </cell>
          <cell r="B352" t="str">
            <v>LP_CritDmgUpOnLowerHp</v>
          </cell>
          <cell r="C352" t="str">
            <v/>
          </cell>
          <cell r="D352">
            <v>1</v>
          </cell>
          <cell r="E352" t="str">
            <v>AddCriticalDamageByTargetHp</v>
          </cell>
          <cell r="H352" t="str">
            <v/>
          </cell>
          <cell r="I352">
            <v>-1</v>
          </cell>
          <cell r="J352">
            <v>0.5</v>
          </cell>
          <cell r="O352" t="str">
            <v/>
          </cell>
          <cell r="S352" t="str">
            <v/>
          </cell>
        </row>
        <row r="353">
          <cell r="A353" t="str">
            <v>LP_CritDmgUpOnLowerHp_02</v>
          </cell>
          <cell r="B353" t="str">
            <v>LP_CritDmgUpOnLowerHp</v>
          </cell>
          <cell r="C353" t="str">
            <v/>
          </cell>
          <cell r="D353">
            <v>2</v>
          </cell>
          <cell r="E353" t="str">
            <v>AddCriticalDamageByTargetHp</v>
          </cell>
          <cell r="H353" t="str">
            <v/>
          </cell>
          <cell r="I353">
            <v>-1</v>
          </cell>
          <cell r="J353">
            <v>1.05</v>
          </cell>
          <cell r="O353" t="str">
            <v/>
          </cell>
          <cell r="S353" t="str">
            <v/>
          </cell>
        </row>
        <row r="354">
          <cell r="A354" t="str">
            <v>LP_CritDmgUpOnLowerHp_03</v>
          </cell>
          <cell r="B354" t="str">
            <v>LP_CritDmgUpOnLowerHp</v>
          </cell>
          <cell r="C354" t="str">
            <v/>
          </cell>
          <cell r="D354">
            <v>3</v>
          </cell>
          <cell r="E354" t="str">
            <v>AddCriticalDamageByTargetHp</v>
          </cell>
          <cell r="H354" t="str">
            <v/>
          </cell>
          <cell r="I354">
            <v>-1</v>
          </cell>
          <cell r="J354">
            <v>1.6500000000000001</v>
          </cell>
          <cell r="O354" t="str">
            <v/>
          </cell>
          <cell r="S354" t="str">
            <v/>
          </cell>
        </row>
        <row r="355">
          <cell r="A355" t="str">
            <v>LP_CritDmgUpOnLowerHp_04</v>
          </cell>
          <cell r="B355" t="str">
            <v>LP_CritDmgUpOnLowerHp</v>
          </cell>
          <cell r="C355" t="str">
            <v/>
          </cell>
          <cell r="D355">
            <v>4</v>
          </cell>
          <cell r="E355" t="str">
            <v>AddCriticalDamageByTargetHp</v>
          </cell>
          <cell r="H355" t="str">
            <v/>
          </cell>
          <cell r="I355">
            <v>-1</v>
          </cell>
          <cell r="J355">
            <v>2.2999999999999998</v>
          </cell>
          <cell r="O355" t="str">
            <v/>
          </cell>
          <cell r="S355" t="str">
            <v/>
          </cell>
        </row>
        <row r="356">
          <cell r="A356" t="str">
            <v>LP_CritDmgUpOnLowerHp_05</v>
          </cell>
          <cell r="B356" t="str">
            <v>LP_CritDmgUpOnLowerHp</v>
          </cell>
          <cell r="C356" t="str">
            <v/>
          </cell>
          <cell r="D356">
            <v>5</v>
          </cell>
          <cell r="E356" t="str">
            <v>AddCriticalDamageByTargetHp</v>
          </cell>
          <cell r="H356" t="str">
            <v/>
          </cell>
          <cell r="I356">
            <v>-1</v>
          </cell>
          <cell r="J356">
            <v>3</v>
          </cell>
          <cell r="O356" t="str">
            <v/>
          </cell>
          <cell r="S356" t="str">
            <v/>
          </cell>
        </row>
        <row r="357">
          <cell r="A357" t="str">
            <v>LP_CritDmgUpOnLowerHpBetter_01</v>
          </cell>
          <cell r="B357" t="str">
            <v>LP_CritDmgUpOnLowerHpBetter</v>
          </cell>
          <cell r="C357" t="str">
            <v/>
          </cell>
          <cell r="D357">
            <v>1</v>
          </cell>
          <cell r="E357" t="str">
            <v>AddCriticalDamageByTargetHp</v>
          </cell>
          <cell r="H357" t="str">
            <v/>
          </cell>
          <cell r="I357">
            <v>-1</v>
          </cell>
          <cell r="J357">
            <v>1</v>
          </cell>
          <cell r="O357" t="str">
            <v/>
          </cell>
          <cell r="S357" t="str">
            <v/>
          </cell>
        </row>
        <row r="358">
          <cell r="A358" t="str">
            <v>LP_CritDmgUpOnLowerHpBetter_02</v>
          </cell>
          <cell r="B358" t="str">
            <v>LP_CritDmgUpOnLowerHpBetter</v>
          </cell>
          <cell r="C358" t="str">
            <v/>
          </cell>
          <cell r="D358">
            <v>2</v>
          </cell>
          <cell r="E358" t="str">
            <v>AddCriticalDamageByTargetHp</v>
          </cell>
          <cell r="H358" t="str">
            <v/>
          </cell>
          <cell r="I358">
            <v>-1</v>
          </cell>
          <cell r="J358">
            <v>2.1</v>
          </cell>
          <cell r="O358" t="str">
            <v/>
          </cell>
          <cell r="S358" t="str">
            <v/>
          </cell>
        </row>
        <row r="359">
          <cell r="A359" t="str">
            <v>LP_CritDmgUpOnLowerHpBetter_03</v>
          </cell>
          <cell r="B359" t="str">
            <v>LP_CritDmgUpOnLowerHpBetter</v>
          </cell>
          <cell r="C359" t="str">
            <v/>
          </cell>
          <cell r="D359">
            <v>3</v>
          </cell>
          <cell r="E359" t="str">
            <v>AddCriticalDamageByTargetHp</v>
          </cell>
          <cell r="H359" t="str">
            <v/>
          </cell>
          <cell r="I359">
            <v>-1</v>
          </cell>
          <cell r="J359">
            <v>3.3</v>
          </cell>
          <cell r="O359" t="str">
            <v/>
          </cell>
          <cell r="S359" t="str">
            <v/>
          </cell>
        </row>
        <row r="360">
          <cell r="A360" t="str">
            <v>LP_InstantKill_01</v>
          </cell>
          <cell r="B360" t="str">
            <v>LP_InstantKill</v>
          </cell>
          <cell r="C360" t="str">
            <v/>
          </cell>
          <cell r="D360">
            <v>1</v>
          </cell>
          <cell r="E360" t="str">
            <v>InstantDeath</v>
          </cell>
          <cell r="H360" t="str">
            <v/>
          </cell>
          <cell r="I360">
            <v>-1</v>
          </cell>
          <cell r="J360">
            <v>0.06</v>
          </cell>
          <cell r="O360" t="str">
            <v/>
          </cell>
          <cell r="S360" t="str">
            <v/>
          </cell>
        </row>
        <row r="361">
          <cell r="A361" t="str">
            <v>LP_InstantKill_02</v>
          </cell>
          <cell r="B361" t="str">
            <v>LP_InstantKill</v>
          </cell>
          <cell r="C361" t="str">
            <v/>
          </cell>
          <cell r="D361">
            <v>2</v>
          </cell>
          <cell r="E361" t="str">
            <v>InstantDeath</v>
          </cell>
          <cell r="H361" t="str">
            <v/>
          </cell>
          <cell r="I361">
            <v>-1</v>
          </cell>
          <cell r="J361">
            <v>0.126</v>
          </cell>
          <cell r="O361" t="str">
            <v/>
          </cell>
          <cell r="S361" t="str">
            <v/>
          </cell>
        </row>
        <row r="362">
          <cell r="A362" t="str">
            <v>LP_InstantKill_03</v>
          </cell>
          <cell r="B362" t="str">
            <v>LP_InstantKill</v>
          </cell>
          <cell r="C362" t="str">
            <v/>
          </cell>
          <cell r="D362">
            <v>3</v>
          </cell>
          <cell r="E362" t="str">
            <v>InstantDeath</v>
          </cell>
          <cell r="H362" t="str">
            <v/>
          </cell>
          <cell r="I362">
            <v>-1</v>
          </cell>
          <cell r="J362">
            <v>0.19800000000000004</v>
          </cell>
          <cell r="O362" t="str">
            <v/>
          </cell>
          <cell r="S362" t="str">
            <v/>
          </cell>
        </row>
        <row r="363">
          <cell r="A363" t="str">
            <v>LP_InstantKill_04</v>
          </cell>
          <cell r="B363" t="str">
            <v>LP_InstantKill</v>
          </cell>
          <cell r="C363" t="str">
            <v/>
          </cell>
          <cell r="D363">
            <v>4</v>
          </cell>
          <cell r="E363" t="str">
            <v>InstantDeath</v>
          </cell>
          <cell r="H363" t="str">
            <v/>
          </cell>
          <cell r="I363">
            <v>-1</v>
          </cell>
          <cell r="J363">
            <v>0.27599999999999997</v>
          </cell>
          <cell r="O363" t="str">
            <v/>
          </cell>
          <cell r="S363" t="str">
            <v/>
          </cell>
        </row>
        <row r="364">
          <cell r="A364" t="str">
            <v>LP_InstantKill_05</v>
          </cell>
          <cell r="B364" t="str">
            <v>LP_InstantKill</v>
          </cell>
          <cell r="C364" t="str">
            <v/>
          </cell>
          <cell r="D364">
            <v>5</v>
          </cell>
          <cell r="E364" t="str">
            <v>InstantDeath</v>
          </cell>
          <cell r="H364" t="str">
            <v/>
          </cell>
          <cell r="I364">
            <v>-1</v>
          </cell>
          <cell r="J364">
            <v>0.36</v>
          </cell>
          <cell r="O364" t="str">
            <v/>
          </cell>
          <cell r="S364" t="str">
            <v/>
          </cell>
        </row>
        <row r="365">
          <cell r="A365" t="str">
            <v>LP_InstantKill_06</v>
          </cell>
          <cell r="B365" t="str">
            <v>LP_InstantKill</v>
          </cell>
          <cell r="C365" t="str">
            <v/>
          </cell>
          <cell r="D365">
            <v>6</v>
          </cell>
          <cell r="E365" t="str">
            <v>InstantDeath</v>
          </cell>
          <cell r="H365" t="str">
            <v/>
          </cell>
          <cell r="I365">
            <v>-1</v>
          </cell>
          <cell r="J365">
            <v>0.45</v>
          </cell>
          <cell r="O365" t="str">
            <v/>
          </cell>
          <cell r="S365" t="str">
            <v/>
          </cell>
        </row>
        <row r="366">
          <cell r="A366" t="str">
            <v>LP_InstantKill_07</v>
          </cell>
          <cell r="B366" t="str">
            <v>LP_InstantKill</v>
          </cell>
          <cell r="C366" t="str">
            <v/>
          </cell>
          <cell r="D366">
            <v>7</v>
          </cell>
          <cell r="E366" t="str">
            <v>InstantDeath</v>
          </cell>
          <cell r="H366" t="str">
            <v/>
          </cell>
          <cell r="I366">
            <v>-1</v>
          </cell>
          <cell r="J366">
            <v>0.54600000000000015</v>
          </cell>
          <cell r="O366" t="str">
            <v/>
          </cell>
          <cell r="S366" t="str">
            <v/>
          </cell>
        </row>
        <row r="367">
          <cell r="A367" t="str">
            <v>LP_InstantKill_08</v>
          </cell>
          <cell r="B367" t="str">
            <v>LP_InstantKill</v>
          </cell>
          <cell r="C367" t="str">
            <v/>
          </cell>
          <cell r="D367">
            <v>8</v>
          </cell>
          <cell r="E367" t="str">
            <v>InstantDeath</v>
          </cell>
          <cell r="H367" t="str">
            <v/>
          </cell>
          <cell r="I367">
            <v>-1</v>
          </cell>
          <cell r="J367">
            <v>0.64800000000000013</v>
          </cell>
          <cell r="O367" t="str">
            <v/>
          </cell>
          <cell r="S367" t="str">
            <v/>
          </cell>
        </row>
        <row r="368">
          <cell r="A368" t="str">
            <v>LP_InstantKill_09</v>
          </cell>
          <cell r="B368" t="str">
            <v>LP_InstantKill</v>
          </cell>
          <cell r="C368" t="str">
            <v/>
          </cell>
          <cell r="D368">
            <v>9</v>
          </cell>
          <cell r="E368" t="str">
            <v>InstantDeath</v>
          </cell>
          <cell r="H368" t="str">
            <v/>
          </cell>
          <cell r="I368">
            <v>-1</v>
          </cell>
          <cell r="J368">
            <v>0.75600000000000001</v>
          </cell>
          <cell r="O368" t="str">
            <v/>
          </cell>
          <cell r="S368" t="str">
            <v/>
          </cell>
        </row>
        <row r="369">
          <cell r="A369" t="str">
            <v>LP_InstantKillBetter_01</v>
          </cell>
          <cell r="B369" t="str">
            <v>LP_InstantKillBetter</v>
          </cell>
          <cell r="C369" t="str">
            <v/>
          </cell>
          <cell r="D369">
            <v>1</v>
          </cell>
          <cell r="E369" t="str">
            <v>InstantDeath</v>
          </cell>
          <cell r="H369" t="str">
            <v/>
          </cell>
          <cell r="I369">
            <v>-1</v>
          </cell>
          <cell r="J369">
            <v>0.12</v>
          </cell>
          <cell r="O369" t="str">
            <v/>
          </cell>
          <cell r="S369" t="str">
            <v/>
          </cell>
        </row>
        <row r="370">
          <cell r="A370" t="str">
            <v>LP_InstantKillBetter_02</v>
          </cell>
          <cell r="B370" t="str">
            <v>LP_InstantKillBetter</v>
          </cell>
          <cell r="C370" t="str">
            <v/>
          </cell>
          <cell r="D370">
            <v>2</v>
          </cell>
          <cell r="E370" t="str">
            <v>InstantDeath</v>
          </cell>
          <cell r="H370" t="str">
            <v/>
          </cell>
          <cell r="I370">
            <v>-1</v>
          </cell>
          <cell r="J370">
            <v>0.252</v>
          </cell>
          <cell r="O370" t="str">
            <v/>
          </cell>
          <cell r="S370" t="str">
            <v/>
          </cell>
        </row>
        <row r="371">
          <cell r="A371" t="str">
            <v>LP_InstantKillBetter_03</v>
          </cell>
          <cell r="B371" t="str">
            <v>LP_InstantKillBetter</v>
          </cell>
          <cell r="C371" t="str">
            <v/>
          </cell>
          <cell r="D371">
            <v>3</v>
          </cell>
          <cell r="E371" t="str">
            <v>InstantDeath</v>
          </cell>
          <cell r="H371" t="str">
            <v/>
          </cell>
          <cell r="I371">
            <v>-1</v>
          </cell>
          <cell r="J371">
            <v>0.39600000000000002</v>
          </cell>
          <cell r="O371" t="str">
            <v/>
          </cell>
          <cell r="S371" t="str">
            <v/>
          </cell>
        </row>
        <row r="372">
          <cell r="A372" t="str">
            <v>LP_InstantKillBetter_04</v>
          </cell>
          <cell r="B372" t="str">
            <v>LP_InstantKillBetter</v>
          </cell>
          <cell r="C372" t="str">
            <v/>
          </cell>
          <cell r="D372">
            <v>4</v>
          </cell>
          <cell r="E372" t="str">
            <v>InstantDeath</v>
          </cell>
          <cell r="H372" t="str">
            <v/>
          </cell>
          <cell r="I372">
            <v>-1</v>
          </cell>
          <cell r="J372">
            <v>0.55199999999999994</v>
          </cell>
          <cell r="O372" t="str">
            <v/>
          </cell>
          <cell r="S372" t="str">
            <v/>
          </cell>
        </row>
        <row r="373">
          <cell r="A373" t="str">
            <v>LP_InstantKillBetter_05</v>
          </cell>
          <cell r="B373" t="str">
            <v>LP_InstantKillBetter</v>
          </cell>
          <cell r="C373" t="str">
            <v/>
          </cell>
          <cell r="D373">
            <v>5</v>
          </cell>
          <cell r="E373" t="str">
            <v>InstantDeath</v>
          </cell>
          <cell r="H373" t="str">
            <v/>
          </cell>
          <cell r="I373">
            <v>-1</v>
          </cell>
          <cell r="J373">
            <v>0.72</v>
          </cell>
          <cell r="O373" t="str">
            <v/>
          </cell>
          <cell r="S373" t="str">
            <v/>
          </cell>
        </row>
        <row r="374">
          <cell r="A374" t="str">
            <v>LP_ImmortalWill_01</v>
          </cell>
          <cell r="B374" t="str">
            <v>LP_ImmortalWill</v>
          </cell>
          <cell r="C374" t="str">
            <v/>
          </cell>
          <cell r="D374">
            <v>1</v>
          </cell>
          <cell r="E374" t="str">
            <v>ImmortalWill</v>
          </cell>
          <cell r="H374" t="str">
            <v/>
          </cell>
          <cell r="I374">
            <v>-1</v>
          </cell>
          <cell r="J374">
            <v>0.15</v>
          </cell>
          <cell r="O374" t="str">
            <v/>
          </cell>
          <cell r="S374" t="str">
            <v/>
          </cell>
        </row>
        <row r="375">
          <cell r="A375" t="str">
            <v>LP_ImmortalWill_02</v>
          </cell>
          <cell r="B375" t="str">
            <v>LP_ImmortalWill</v>
          </cell>
          <cell r="C375" t="str">
            <v/>
          </cell>
          <cell r="D375">
            <v>2</v>
          </cell>
          <cell r="E375" t="str">
            <v>ImmortalWill</v>
          </cell>
          <cell r="H375" t="str">
            <v/>
          </cell>
          <cell r="I375">
            <v>-1</v>
          </cell>
          <cell r="J375">
            <v>0.315</v>
          </cell>
          <cell r="O375" t="str">
            <v/>
          </cell>
          <cell r="S375" t="str">
            <v/>
          </cell>
        </row>
        <row r="376">
          <cell r="A376" t="str">
            <v>LP_ImmortalWill_03</v>
          </cell>
          <cell r="B376" t="str">
            <v>LP_ImmortalWill</v>
          </cell>
          <cell r="C376" t="str">
            <v/>
          </cell>
          <cell r="D376">
            <v>3</v>
          </cell>
          <cell r="E376" t="str">
            <v>ImmortalWill</v>
          </cell>
          <cell r="H376" t="str">
            <v/>
          </cell>
          <cell r="I376">
            <v>-1</v>
          </cell>
          <cell r="J376">
            <v>0.49500000000000005</v>
          </cell>
          <cell r="O376" t="str">
            <v/>
          </cell>
          <cell r="S376" t="str">
            <v/>
          </cell>
        </row>
        <row r="377">
          <cell r="A377" t="str">
            <v>LP_ImmortalWill_04</v>
          </cell>
          <cell r="B377" t="str">
            <v>LP_ImmortalWill</v>
          </cell>
          <cell r="C377" t="str">
            <v/>
          </cell>
          <cell r="D377">
            <v>4</v>
          </cell>
          <cell r="E377" t="str">
            <v>ImmortalWill</v>
          </cell>
          <cell r="H377" t="str">
            <v/>
          </cell>
          <cell r="I377">
            <v>-1</v>
          </cell>
          <cell r="J377">
            <v>0.69</v>
          </cell>
          <cell r="O377" t="str">
            <v/>
          </cell>
          <cell r="S377" t="str">
            <v/>
          </cell>
        </row>
        <row r="378">
          <cell r="A378" t="str">
            <v>LP_ImmortalWill_05</v>
          </cell>
          <cell r="B378" t="str">
            <v>LP_ImmortalWill</v>
          </cell>
          <cell r="C378" t="str">
            <v/>
          </cell>
          <cell r="D378">
            <v>5</v>
          </cell>
          <cell r="E378" t="str">
            <v>ImmortalWill</v>
          </cell>
          <cell r="H378" t="str">
            <v/>
          </cell>
          <cell r="I378">
            <v>-1</v>
          </cell>
          <cell r="J378">
            <v>0.89999999999999991</v>
          </cell>
          <cell r="O378" t="str">
            <v/>
          </cell>
          <cell r="S378" t="str">
            <v/>
          </cell>
        </row>
        <row r="379">
          <cell r="A379" t="str">
            <v>LP_ImmortalWill_06</v>
          </cell>
          <cell r="B379" t="str">
            <v>LP_ImmortalWill</v>
          </cell>
          <cell r="C379" t="str">
            <v/>
          </cell>
          <cell r="D379">
            <v>6</v>
          </cell>
          <cell r="E379" t="str">
            <v>ImmortalWill</v>
          </cell>
          <cell r="H379" t="str">
            <v/>
          </cell>
          <cell r="I379">
            <v>-1</v>
          </cell>
          <cell r="J379">
            <v>1.125</v>
          </cell>
          <cell r="O379" t="str">
            <v/>
          </cell>
          <cell r="S379" t="str">
            <v/>
          </cell>
        </row>
        <row r="380">
          <cell r="A380" t="str">
            <v>LP_ImmortalWill_07</v>
          </cell>
          <cell r="B380" t="str">
            <v>LP_ImmortalWill</v>
          </cell>
          <cell r="C380" t="str">
            <v/>
          </cell>
          <cell r="D380">
            <v>7</v>
          </cell>
          <cell r="E380" t="str">
            <v>ImmortalWill</v>
          </cell>
          <cell r="H380" t="str">
            <v/>
          </cell>
          <cell r="I380">
            <v>-1</v>
          </cell>
          <cell r="J380">
            <v>1.3650000000000002</v>
          </cell>
          <cell r="O380" t="str">
            <v/>
          </cell>
          <cell r="S380" t="str">
            <v/>
          </cell>
        </row>
        <row r="381">
          <cell r="A381" t="str">
            <v>LP_ImmortalWill_08</v>
          </cell>
          <cell r="B381" t="str">
            <v>LP_ImmortalWill</v>
          </cell>
          <cell r="C381" t="str">
            <v/>
          </cell>
          <cell r="D381">
            <v>8</v>
          </cell>
          <cell r="E381" t="str">
            <v>ImmortalWill</v>
          </cell>
          <cell r="H381" t="str">
            <v/>
          </cell>
          <cell r="I381">
            <v>-1</v>
          </cell>
          <cell r="J381">
            <v>1.62</v>
          </cell>
          <cell r="O381" t="str">
            <v/>
          </cell>
          <cell r="S381" t="str">
            <v/>
          </cell>
        </row>
        <row r="382">
          <cell r="A382" t="str">
            <v>LP_ImmortalWill_09</v>
          </cell>
          <cell r="B382" t="str">
            <v>LP_ImmortalWill</v>
          </cell>
          <cell r="C382" t="str">
            <v/>
          </cell>
          <cell r="D382">
            <v>9</v>
          </cell>
          <cell r="E382" t="str">
            <v>ImmortalWill</v>
          </cell>
          <cell r="H382" t="str">
            <v/>
          </cell>
          <cell r="I382">
            <v>-1</v>
          </cell>
          <cell r="J382">
            <v>1.89</v>
          </cell>
          <cell r="O382" t="str">
            <v/>
          </cell>
          <cell r="S382" t="str">
            <v/>
          </cell>
        </row>
        <row r="383">
          <cell r="A383" t="str">
            <v>LP_ImmortalWillBetter_01</v>
          </cell>
          <cell r="B383" t="str">
            <v>LP_ImmortalWillBetter</v>
          </cell>
          <cell r="C383" t="str">
            <v/>
          </cell>
          <cell r="D383">
            <v>1</v>
          </cell>
          <cell r="E383" t="str">
            <v>ImmortalWill</v>
          </cell>
          <cell r="H383" t="str">
            <v/>
          </cell>
          <cell r="I383">
            <v>-1</v>
          </cell>
          <cell r="J383">
            <v>0.25</v>
          </cell>
          <cell r="O383" t="str">
            <v/>
          </cell>
          <cell r="S383" t="str">
            <v/>
          </cell>
        </row>
        <row r="384">
          <cell r="A384" t="str">
            <v>LP_ImmortalWillBetter_02</v>
          </cell>
          <cell r="B384" t="str">
            <v>LP_ImmortalWillBetter</v>
          </cell>
          <cell r="C384" t="str">
            <v/>
          </cell>
          <cell r="D384">
            <v>2</v>
          </cell>
          <cell r="E384" t="str">
            <v>ImmortalWill</v>
          </cell>
          <cell r="H384" t="str">
            <v/>
          </cell>
          <cell r="I384">
            <v>-1</v>
          </cell>
          <cell r="J384">
            <v>0.52500000000000002</v>
          </cell>
          <cell r="O384" t="str">
            <v/>
          </cell>
          <cell r="S384" t="str">
            <v/>
          </cell>
        </row>
        <row r="385">
          <cell r="A385" t="str">
            <v>LP_ImmortalWillBetter_03</v>
          </cell>
          <cell r="B385" t="str">
            <v>LP_ImmortalWillBetter</v>
          </cell>
          <cell r="C385" t="str">
            <v/>
          </cell>
          <cell r="D385">
            <v>3</v>
          </cell>
          <cell r="E385" t="str">
            <v>ImmortalWill</v>
          </cell>
          <cell r="H385" t="str">
            <v/>
          </cell>
          <cell r="I385">
            <v>-1</v>
          </cell>
          <cell r="J385">
            <v>0.82500000000000007</v>
          </cell>
          <cell r="O385" t="str">
            <v/>
          </cell>
          <cell r="S385" t="str">
            <v/>
          </cell>
        </row>
        <row r="386">
          <cell r="A386" t="str">
            <v>LP_ImmortalWillBetter_04</v>
          </cell>
          <cell r="B386" t="str">
            <v>LP_ImmortalWillBetter</v>
          </cell>
          <cell r="C386" t="str">
            <v/>
          </cell>
          <cell r="D386">
            <v>4</v>
          </cell>
          <cell r="E386" t="str">
            <v>ImmortalWill</v>
          </cell>
          <cell r="H386" t="str">
            <v/>
          </cell>
          <cell r="I386">
            <v>-1</v>
          </cell>
          <cell r="J386">
            <v>1.1499999999999999</v>
          </cell>
          <cell r="O386" t="str">
            <v/>
          </cell>
          <cell r="S386" t="str">
            <v/>
          </cell>
        </row>
        <row r="387">
          <cell r="A387" t="str">
            <v>LP_ImmortalWillBetter_05</v>
          </cell>
          <cell r="B387" t="str">
            <v>LP_ImmortalWillBetter</v>
          </cell>
          <cell r="C387" t="str">
            <v/>
          </cell>
          <cell r="D387">
            <v>5</v>
          </cell>
          <cell r="E387" t="str">
            <v>ImmortalWill</v>
          </cell>
          <cell r="H387" t="str">
            <v/>
          </cell>
          <cell r="I387">
            <v>-1</v>
          </cell>
          <cell r="J387">
            <v>1.5</v>
          </cell>
          <cell r="O387" t="str">
            <v/>
          </cell>
          <cell r="S387" t="str">
            <v/>
          </cell>
        </row>
        <row r="388">
          <cell r="A388" t="str">
            <v>LP_HealAreaOnEncounter_01</v>
          </cell>
          <cell r="B388" t="str">
            <v>LP_HealAreaOnEncounter</v>
          </cell>
          <cell r="C388" t="str">
            <v/>
          </cell>
          <cell r="D388">
            <v>1</v>
          </cell>
          <cell r="E388" t="str">
            <v>CallAffectorValue</v>
          </cell>
          <cell r="H388" t="str">
            <v/>
          </cell>
          <cell r="I388">
            <v>-1</v>
          </cell>
          <cell r="O388" t="str">
            <v/>
          </cell>
          <cell r="Q388" t="str">
            <v>OnStartStage</v>
          </cell>
          <cell r="S388">
            <v>1</v>
          </cell>
          <cell r="U388" t="str">
            <v>LP_HealAreaOnEncounter_CreateHit</v>
          </cell>
        </row>
        <row r="389">
          <cell r="A389" t="str">
            <v>LP_HealAreaOnEncounter_02</v>
          </cell>
          <cell r="B389" t="str">
            <v>LP_HealAreaOnEncounter</v>
          </cell>
          <cell r="C389" t="str">
            <v/>
          </cell>
          <cell r="D389">
            <v>2</v>
          </cell>
          <cell r="E389" t="str">
            <v>CallAffectorValue</v>
          </cell>
          <cell r="H389" t="str">
            <v/>
          </cell>
          <cell r="I389">
            <v>-1</v>
          </cell>
          <cell r="O389" t="str">
            <v/>
          </cell>
          <cell r="Q389" t="str">
            <v>OnStartStage</v>
          </cell>
          <cell r="S389">
            <v>1</v>
          </cell>
          <cell r="U389" t="str">
            <v>LP_HealAreaOnEncounter_CreateHit</v>
          </cell>
        </row>
        <row r="390">
          <cell r="A390" t="str">
            <v>LP_HealAreaOnEncounter_03</v>
          </cell>
          <cell r="B390" t="str">
            <v>LP_HealAreaOnEncounter</v>
          </cell>
          <cell r="C390" t="str">
            <v/>
          </cell>
          <cell r="D390">
            <v>3</v>
          </cell>
          <cell r="E390" t="str">
            <v>CallAffectorValue</v>
          </cell>
          <cell r="H390" t="str">
            <v/>
          </cell>
          <cell r="I390">
            <v>-1</v>
          </cell>
          <cell r="O390" t="str">
            <v/>
          </cell>
          <cell r="Q390" t="str">
            <v>OnStartStage</v>
          </cell>
          <cell r="S390">
            <v>1</v>
          </cell>
          <cell r="U390" t="str">
            <v>LP_HealAreaOnEncounter_CreateHit</v>
          </cell>
        </row>
        <row r="391">
          <cell r="A391" t="str">
            <v>LP_HealAreaOnEncounter_04</v>
          </cell>
          <cell r="B391" t="str">
            <v>LP_HealAreaOnEncounter</v>
          </cell>
          <cell r="C391" t="str">
            <v/>
          </cell>
          <cell r="D391">
            <v>4</v>
          </cell>
          <cell r="E391" t="str">
            <v>CallAffectorValue</v>
          </cell>
          <cell r="H391" t="str">
            <v/>
          </cell>
          <cell r="I391">
            <v>-1</v>
          </cell>
          <cell r="O391" t="str">
            <v/>
          </cell>
          <cell r="Q391" t="str">
            <v>OnStartStage</v>
          </cell>
          <cell r="S391">
            <v>1</v>
          </cell>
          <cell r="U391" t="str">
            <v>LP_HealAreaOnEncounter_CreateHit</v>
          </cell>
        </row>
        <row r="392">
          <cell r="A392" t="str">
            <v>LP_HealAreaOnEncounter_05</v>
          </cell>
          <cell r="B392" t="str">
            <v>LP_HealAreaOnEncounter</v>
          </cell>
          <cell r="C392" t="str">
            <v/>
          </cell>
          <cell r="D392">
            <v>5</v>
          </cell>
          <cell r="E392" t="str">
            <v>CallAffectorValue</v>
          </cell>
          <cell r="H392" t="str">
            <v/>
          </cell>
          <cell r="I392">
            <v>-1</v>
          </cell>
          <cell r="O392" t="str">
            <v/>
          </cell>
          <cell r="Q392" t="str">
            <v>OnStartStage</v>
          </cell>
          <cell r="S392">
            <v>1</v>
          </cell>
          <cell r="U392" t="str">
            <v>LP_HealAreaOnEncounter_CreateHit</v>
          </cell>
        </row>
        <row r="393">
          <cell r="A393" t="str">
            <v>LP_HealAreaOnEncounter_CreateHit_01</v>
          </cell>
          <cell r="B393" t="str">
            <v>LP_HealAreaOnEncounter_CreateHit</v>
          </cell>
          <cell r="C393" t="str">
            <v/>
          </cell>
          <cell r="D393">
            <v>1</v>
          </cell>
          <cell r="E393" t="str">
            <v>CreateHitObject</v>
          </cell>
          <cell r="H393" t="str">
            <v/>
          </cell>
          <cell r="O393" t="str">
            <v/>
          </cell>
          <cell r="S393" t="str">
            <v/>
          </cell>
          <cell r="T393" t="str">
            <v>HealAreaHitObjectInfo</v>
          </cell>
        </row>
        <row r="394">
          <cell r="A394" t="str">
            <v>LP_HealAreaOnEncounter_CreateHit_02</v>
          </cell>
          <cell r="B394" t="str">
            <v>LP_HealAreaOnEncounter_CreateHit</v>
          </cell>
          <cell r="C394" t="str">
            <v/>
          </cell>
          <cell r="D394">
            <v>2</v>
          </cell>
          <cell r="E394" t="str">
            <v>CreateHitObject</v>
          </cell>
          <cell r="H394" t="str">
            <v/>
          </cell>
          <cell r="O394" t="str">
            <v/>
          </cell>
          <cell r="S394" t="str">
            <v/>
          </cell>
          <cell r="T394" t="str">
            <v>HealAreaHitObjectInfo</v>
          </cell>
        </row>
        <row r="395">
          <cell r="A395" t="str">
            <v>LP_HealAreaOnEncounter_CreateHit_03</v>
          </cell>
          <cell r="B395" t="str">
            <v>LP_HealAreaOnEncounter_CreateHit</v>
          </cell>
          <cell r="C395" t="str">
            <v/>
          </cell>
          <cell r="D395">
            <v>3</v>
          </cell>
          <cell r="E395" t="str">
            <v>CreateHitObject</v>
          </cell>
          <cell r="H395" t="str">
            <v/>
          </cell>
          <cell r="O395" t="str">
            <v/>
          </cell>
          <cell r="S395" t="str">
            <v/>
          </cell>
          <cell r="T395" t="str">
            <v>HealAreaHitObjectInfo</v>
          </cell>
        </row>
        <row r="396">
          <cell r="A396" t="str">
            <v>LP_HealAreaOnEncounter_CreateHit_04</v>
          </cell>
          <cell r="B396" t="str">
            <v>LP_HealAreaOnEncounter_CreateHit</v>
          </cell>
          <cell r="C396" t="str">
            <v/>
          </cell>
          <cell r="D396">
            <v>4</v>
          </cell>
          <cell r="E396" t="str">
            <v>CreateHitObject</v>
          </cell>
          <cell r="H396" t="str">
            <v/>
          </cell>
          <cell r="O396" t="str">
            <v/>
          </cell>
          <cell r="S396" t="str">
            <v/>
          </cell>
          <cell r="T396" t="str">
            <v>HealAreaHitObjectInfo</v>
          </cell>
        </row>
        <row r="397">
          <cell r="A397" t="str">
            <v>LP_HealAreaOnEncounter_CreateHit_05</v>
          </cell>
          <cell r="B397" t="str">
            <v>LP_HealAreaOnEncounter_CreateHit</v>
          </cell>
          <cell r="C397" t="str">
            <v/>
          </cell>
          <cell r="D397">
            <v>5</v>
          </cell>
          <cell r="E397" t="str">
            <v>CreateHitObject</v>
          </cell>
          <cell r="H397" t="str">
            <v/>
          </cell>
          <cell r="O397" t="str">
            <v/>
          </cell>
          <cell r="S397" t="str">
            <v/>
          </cell>
          <cell r="T397" t="str">
            <v>HealAreaHitObjectInfo</v>
          </cell>
        </row>
        <row r="398">
          <cell r="A398" t="str">
            <v>LP_HealAreaOnEncounter_CH_Heal_01</v>
          </cell>
          <cell r="B398" t="str">
            <v>LP_HealAreaOnEncounter_CH_Heal</v>
          </cell>
          <cell r="C398" t="str">
            <v/>
          </cell>
          <cell r="D398">
            <v>1</v>
          </cell>
          <cell r="E398" t="str">
            <v>Heal</v>
          </cell>
          <cell r="H398" t="str">
            <v/>
          </cell>
          <cell r="K398">
            <v>1.6842105263157891E-2</v>
          </cell>
          <cell r="O398" t="str">
            <v/>
          </cell>
          <cell r="S398" t="str">
            <v/>
          </cell>
        </row>
        <row r="399">
          <cell r="A399" t="str">
            <v>LP_HealAreaOnEncounter_CH_Heal_02</v>
          </cell>
          <cell r="B399" t="str">
            <v>LP_HealAreaOnEncounter_CH_Heal</v>
          </cell>
          <cell r="C399" t="str">
            <v/>
          </cell>
          <cell r="D399">
            <v>2</v>
          </cell>
          <cell r="E399" t="str">
            <v>Heal</v>
          </cell>
          <cell r="H399" t="str">
            <v/>
          </cell>
          <cell r="K399">
            <v>2.8990509059534077E-2</v>
          </cell>
          <cell r="O399" t="str">
            <v/>
          </cell>
          <cell r="S399" t="str">
            <v/>
          </cell>
        </row>
        <row r="400">
          <cell r="A400" t="str">
            <v>LP_HealAreaOnEncounter_CH_Heal_03</v>
          </cell>
          <cell r="B400" t="str">
            <v>LP_HealAreaOnEncounter_CH_Heal</v>
          </cell>
          <cell r="C400" t="str">
            <v/>
          </cell>
          <cell r="D400">
            <v>3</v>
          </cell>
          <cell r="E400" t="str">
            <v>Heal</v>
          </cell>
          <cell r="H400" t="str">
            <v/>
          </cell>
          <cell r="K400">
            <v>3.8067772170151414E-2</v>
          </cell>
          <cell r="O400" t="str">
            <v/>
          </cell>
          <cell r="S400" t="str">
            <v/>
          </cell>
        </row>
        <row r="401">
          <cell r="A401" t="str">
            <v>LP_HealAreaOnEncounter_CH_Heal_04</v>
          </cell>
          <cell r="B401" t="str">
            <v>LP_HealAreaOnEncounter_CH_Heal</v>
          </cell>
          <cell r="C401" t="str">
            <v/>
          </cell>
          <cell r="D401">
            <v>4</v>
          </cell>
          <cell r="E401" t="str">
            <v>Heal</v>
          </cell>
          <cell r="H401" t="str">
            <v/>
          </cell>
          <cell r="K401">
            <v>4.5042839657282757E-2</v>
          </cell>
          <cell r="O401" t="str">
            <v/>
          </cell>
          <cell r="S401" t="str">
            <v/>
          </cell>
        </row>
        <row r="402">
          <cell r="A402" t="str">
            <v>LP_HealAreaOnEncounter_CH_Heal_05</v>
          </cell>
          <cell r="B402" t="str">
            <v>LP_HealAreaOnEncounter_CH_Heal</v>
          </cell>
          <cell r="C402" t="str">
            <v/>
          </cell>
          <cell r="D402">
            <v>5</v>
          </cell>
          <cell r="E402" t="str">
            <v>Heal</v>
          </cell>
          <cell r="H402" t="str">
            <v/>
          </cell>
          <cell r="K402">
            <v>5.052631578947369E-2</v>
          </cell>
          <cell r="O402" t="str">
            <v/>
          </cell>
          <cell r="S402" t="str">
            <v/>
          </cell>
        </row>
        <row r="403">
          <cell r="A403" t="str">
            <v>LP_MoveSpeedUpOnAttacked_01</v>
          </cell>
          <cell r="B403" t="str">
            <v>LP_MoveSpeedUpOnAttacked</v>
          </cell>
          <cell r="C403" t="str">
            <v/>
          </cell>
          <cell r="D403">
            <v>1</v>
          </cell>
          <cell r="E403" t="str">
            <v>CallAffectorValue</v>
          </cell>
          <cell r="H403" t="str">
            <v/>
          </cell>
          <cell r="I403">
            <v>-1</v>
          </cell>
          <cell r="O403" t="str">
            <v/>
          </cell>
          <cell r="Q403" t="str">
            <v>OnDamage</v>
          </cell>
          <cell r="S403">
            <v>4</v>
          </cell>
          <cell r="U403" t="str">
            <v>LP_MoveSpeedUpOnAttacked_Move</v>
          </cell>
        </row>
        <row r="404">
          <cell r="A404" t="str">
            <v>LP_MoveSpeedUpOnAttacked_02</v>
          </cell>
          <cell r="B404" t="str">
            <v>LP_MoveSpeedUpOnAttacked</v>
          </cell>
          <cell r="C404" t="str">
            <v/>
          </cell>
          <cell r="D404">
            <v>2</v>
          </cell>
          <cell r="E404" t="str">
            <v>CallAffectorValue</v>
          </cell>
          <cell r="H404" t="str">
            <v/>
          </cell>
          <cell r="I404">
            <v>-1</v>
          </cell>
          <cell r="O404" t="str">
            <v/>
          </cell>
          <cell r="Q404" t="str">
            <v>OnDamage</v>
          </cell>
          <cell r="S404">
            <v>4</v>
          </cell>
          <cell r="U404" t="str">
            <v>LP_MoveSpeedUpOnAttacked_Move</v>
          </cell>
        </row>
        <row r="405">
          <cell r="A405" t="str">
            <v>LP_MoveSpeedUpOnAttacked_03</v>
          </cell>
          <cell r="B405" t="str">
            <v>LP_MoveSpeedUpOnAttacked</v>
          </cell>
          <cell r="C405" t="str">
            <v/>
          </cell>
          <cell r="D405">
            <v>3</v>
          </cell>
          <cell r="E405" t="str">
            <v>CallAffectorValue</v>
          </cell>
          <cell r="H405" t="str">
            <v/>
          </cell>
          <cell r="I405">
            <v>-1</v>
          </cell>
          <cell r="O405" t="str">
            <v/>
          </cell>
          <cell r="Q405" t="str">
            <v>OnDamage</v>
          </cell>
          <cell r="S405">
            <v>4</v>
          </cell>
          <cell r="U405" t="str">
            <v>LP_MoveSpeedUpOnAttacked_Move</v>
          </cell>
        </row>
        <row r="406">
          <cell r="A406" t="str">
            <v>LP_MoveSpeedUpOnAttacked_Move_01</v>
          </cell>
          <cell r="B406" t="str">
            <v>LP_MoveSpeedUpOnAttacked_Move</v>
          </cell>
          <cell r="C406" t="str">
            <v/>
          </cell>
          <cell r="D406">
            <v>1</v>
          </cell>
          <cell r="E406" t="str">
            <v>ChangeActorStatus</v>
          </cell>
          <cell r="H406" t="str">
            <v/>
          </cell>
          <cell r="I406">
            <v>2</v>
          </cell>
          <cell r="J406">
            <v>1</v>
          </cell>
          <cell r="M406" t="str">
            <v>MoveSpeed</v>
          </cell>
          <cell r="O406">
            <v>5</v>
          </cell>
          <cell r="R406">
            <v>1</v>
          </cell>
          <cell r="S406">
            <v>1</v>
          </cell>
          <cell r="W406" t="str">
            <v>P_AMFX03_shockwave</v>
          </cell>
        </row>
        <row r="407">
          <cell r="A407" t="str">
            <v>LP_MoveSpeedUpOnAttacked_Move_02</v>
          </cell>
          <cell r="B407" t="str">
            <v>LP_MoveSpeedUpOnAttacked_Move</v>
          </cell>
          <cell r="C407" t="str">
            <v/>
          </cell>
          <cell r="D407">
            <v>2</v>
          </cell>
          <cell r="E407" t="str">
            <v>ChangeActorStatus</v>
          </cell>
          <cell r="H407" t="str">
            <v/>
          </cell>
          <cell r="I407">
            <v>4.2</v>
          </cell>
          <cell r="J407">
            <v>1.4</v>
          </cell>
          <cell r="M407" t="str">
            <v>MoveSpeed</v>
          </cell>
          <cell r="O407">
            <v>5</v>
          </cell>
          <cell r="R407">
            <v>1</v>
          </cell>
          <cell r="S407">
            <v>1</v>
          </cell>
          <cell r="W407" t="str">
            <v>P_AMFX03_shockwave</v>
          </cell>
        </row>
        <row r="408">
          <cell r="A408" t="str">
            <v>LP_MoveSpeedUpOnAttacked_Move_03</v>
          </cell>
          <cell r="B408" t="str">
            <v>LP_MoveSpeedUpOnAttacked_Move</v>
          </cell>
          <cell r="C408" t="str">
            <v/>
          </cell>
          <cell r="D408">
            <v>3</v>
          </cell>
          <cell r="E408" t="str">
            <v>ChangeActorStatus</v>
          </cell>
          <cell r="H408" t="str">
            <v/>
          </cell>
          <cell r="I408">
            <v>6.6000000000000005</v>
          </cell>
          <cell r="J408">
            <v>1.75</v>
          </cell>
          <cell r="M408" t="str">
            <v>MoveSpeed</v>
          </cell>
          <cell r="O408">
            <v>5</v>
          </cell>
          <cell r="R408">
            <v>1</v>
          </cell>
          <cell r="S408">
            <v>1</v>
          </cell>
          <cell r="W408" t="str">
            <v>P_AMFX03_shockwave</v>
          </cell>
        </row>
        <row r="409">
          <cell r="A409" t="str">
            <v>LP_MoveSpeedUpOnKill_01</v>
          </cell>
          <cell r="B409" t="str">
            <v>LP_MoveSpeedUpOnKill</v>
          </cell>
          <cell r="C409" t="str">
            <v/>
          </cell>
          <cell r="D409">
            <v>1</v>
          </cell>
          <cell r="E409" t="str">
            <v>CallAffectorValue</v>
          </cell>
          <cell r="H409" t="str">
            <v/>
          </cell>
          <cell r="I409">
            <v>-1</v>
          </cell>
          <cell r="O409" t="str">
            <v/>
          </cell>
          <cell r="Q409" t="str">
            <v>OnKill</v>
          </cell>
          <cell r="S409">
            <v>6</v>
          </cell>
          <cell r="U409" t="str">
            <v>LP_MoveSpeedUpOnKill_Move</v>
          </cell>
        </row>
        <row r="410">
          <cell r="A410" t="str">
            <v>LP_MoveSpeedUpOnKill_02</v>
          </cell>
          <cell r="B410" t="str">
            <v>LP_MoveSpeedUpOnKill</v>
          </cell>
          <cell r="C410" t="str">
            <v/>
          </cell>
          <cell r="D410">
            <v>2</v>
          </cell>
          <cell r="E410" t="str">
            <v>CallAffectorValue</v>
          </cell>
          <cell r="H410" t="str">
            <v/>
          </cell>
          <cell r="I410">
            <v>-1</v>
          </cell>
          <cell r="O410" t="str">
            <v/>
          </cell>
          <cell r="Q410" t="str">
            <v>OnKill</v>
          </cell>
          <cell r="S410">
            <v>6</v>
          </cell>
          <cell r="U410" t="str">
            <v>LP_MoveSpeedUpOnKill_Move</v>
          </cell>
        </row>
        <row r="411">
          <cell r="A411" t="str">
            <v>LP_MoveSpeedUpOnKill_03</v>
          </cell>
          <cell r="B411" t="str">
            <v>LP_MoveSpeedUpOnKill</v>
          </cell>
          <cell r="C411" t="str">
            <v/>
          </cell>
          <cell r="D411">
            <v>3</v>
          </cell>
          <cell r="E411" t="str">
            <v>CallAffectorValue</v>
          </cell>
          <cell r="H411" t="str">
            <v/>
          </cell>
          <cell r="I411">
            <v>-1</v>
          </cell>
          <cell r="O411" t="str">
            <v/>
          </cell>
          <cell r="Q411" t="str">
            <v>OnKill</v>
          </cell>
          <cell r="S411">
            <v>6</v>
          </cell>
          <cell r="U411" t="str">
            <v>LP_MoveSpeedUpOnKill_Move</v>
          </cell>
        </row>
        <row r="412">
          <cell r="A412" t="str">
            <v>LP_MoveSpeedUpOnKill_Move_01</v>
          </cell>
          <cell r="B412" t="str">
            <v>LP_MoveSpeedUpOnKill_Move</v>
          </cell>
          <cell r="C412" t="str">
            <v/>
          </cell>
          <cell r="D412">
            <v>1</v>
          </cell>
          <cell r="E412" t="str">
            <v>ChangeActorStatus</v>
          </cell>
          <cell r="H412" t="str">
            <v/>
          </cell>
          <cell r="I412">
            <v>1.6666666666666667</v>
          </cell>
          <cell r="J412">
            <v>1</v>
          </cell>
          <cell r="M412" t="str">
            <v>MoveSpeed</v>
          </cell>
          <cell r="O412">
            <v>5</v>
          </cell>
          <cell r="R412">
            <v>1</v>
          </cell>
          <cell r="S412">
            <v>1</v>
          </cell>
          <cell r="W412" t="str">
            <v>P_AMFX03_shockwave</v>
          </cell>
        </row>
        <row r="413">
          <cell r="A413" t="str">
            <v>LP_MoveSpeedUpOnKill_Move_02</v>
          </cell>
          <cell r="B413" t="str">
            <v>LP_MoveSpeedUpOnKill_Move</v>
          </cell>
          <cell r="C413" t="str">
            <v/>
          </cell>
          <cell r="D413">
            <v>2</v>
          </cell>
          <cell r="E413" t="str">
            <v>ChangeActorStatus</v>
          </cell>
          <cell r="H413" t="str">
            <v/>
          </cell>
          <cell r="I413">
            <v>3.5000000000000004</v>
          </cell>
          <cell r="J413">
            <v>1.4</v>
          </cell>
          <cell r="M413" t="str">
            <v>MoveSpeed</v>
          </cell>
          <cell r="O413">
            <v>5</v>
          </cell>
          <cell r="R413">
            <v>1</v>
          </cell>
          <cell r="S413">
            <v>1</v>
          </cell>
          <cell r="W413" t="str">
            <v>P_AMFX03_shockwave</v>
          </cell>
        </row>
        <row r="414">
          <cell r="A414" t="str">
            <v>LP_MoveSpeedUpOnKill_Move_03</v>
          </cell>
          <cell r="B414" t="str">
            <v>LP_MoveSpeedUpOnKill_Move</v>
          </cell>
          <cell r="C414" t="str">
            <v/>
          </cell>
          <cell r="D414">
            <v>3</v>
          </cell>
          <cell r="E414" t="str">
            <v>ChangeActorStatus</v>
          </cell>
          <cell r="H414" t="str">
            <v/>
          </cell>
          <cell r="I414">
            <v>5.5</v>
          </cell>
          <cell r="J414">
            <v>1.75</v>
          </cell>
          <cell r="M414" t="str">
            <v>MoveSpeed</v>
          </cell>
          <cell r="O414">
            <v>5</v>
          </cell>
          <cell r="R414">
            <v>1</v>
          </cell>
          <cell r="S414">
            <v>1</v>
          </cell>
          <cell r="W414" t="str">
            <v>P_AMFX03_shockwave</v>
          </cell>
        </row>
        <row r="415">
          <cell r="A415" t="str">
            <v>LP_MineOnMove_01</v>
          </cell>
          <cell r="B415" t="str">
            <v>LP_MineOnMove</v>
          </cell>
          <cell r="C415" t="str">
            <v/>
          </cell>
          <cell r="D415">
            <v>1</v>
          </cell>
          <cell r="E415" t="str">
            <v>CreateHitObjectMoving</v>
          </cell>
          <cell r="H415" t="str">
            <v/>
          </cell>
          <cell r="I415">
            <v>-1</v>
          </cell>
          <cell r="J415">
            <v>5</v>
          </cell>
          <cell r="O415" t="str">
            <v/>
          </cell>
          <cell r="S415" t="str">
            <v/>
          </cell>
          <cell r="T415" t="str">
            <v>MineHitObjectInfo</v>
          </cell>
        </row>
        <row r="416">
          <cell r="A416" t="str">
            <v>LP_MineOnMove_02</v>
          </cell>
          <cell r="B416" t="str">
            <v>LP_MineOnMove</v>
          </cell>
          <cell r="C416" t="str">
            <v/>
          </cell>
          <cell r="D416">
            <v>2</v>
          </cell>
          <cell r="E416" t="str">
            <v>CreateHitObjectMoving</v>
          </cell>
          <cell r="H416" t="str">
            <v/>
          </cell>
          <cell r="I416">
            <v>-1</v>
          </cell>
          <cell r="J416">
            <v>5</v>
          </cell>
          <cell r="O416" t="str">
            <v/>
          </cell>
          <cell r="S416" t="str">
            <v/>
          </cell>
          <cell r="T416" t="str">
            <v>MineHitObjectInfo</v>
          </cell>
        </row>
        <row r="417">
          <cell r="A417" t="str">
            <v>LP_MineOnMove_03</v>
          </cell>
          <cell r="B417" t="str">
            <v>LP_MineOnMove</v>
          </cell>
          <cell r="C417" t="str">
            <v/>
          </cell>
          <cell r="D417">
            <v>3</v>
          </cell>
          <cell r="E417" t="str">
            <v>CreateHitObjectMoving</v>
          </cell>
          <cell r="H417" t="str">
            <v/>
          </cell>
          <cell r="I417">
            <v>-1</v>
          </cell>
          <cell r="J417">
            <v>5</v>
          </cell>
          <cell r="O417" t="str">
            <v/>
          </cell>
          <cell r="S417" t="str">
            <v/>
          </cell>
          <cell r="T417" t="str">
            <v>MineHitObjectInfo</v>
          </cell>
        </row>
        <row r="418">
          <cell r="A418" t="str">
            <v>LP_MineOnMove_Damage_01</v>
          </cell>
          <cell r="B418" t="str">
            <v>LP_MineOnMove_Damage</v>
          </cell>
          <cell r="C418" t="str">
            <v/>
          </cell>
          <cell r="D418">
            <v>1</v>
          </cell>
          <cell r="E418" t="str">
            <v>CollisionDamage</v>
          </cell>
          <cell r="H418" t="str">
            <v/>
          </cell>
          <cell r="I418">
            <v>1.7730496453900713</v>
          </cell>
          <cell r="O418" t="str">
            <v/>
          </cell>
          <cell r="P418">
            <v>1</v>
          </cell>
          <cell r="S418" t="str">
            <v/>
          </cell>
        </row>
        <row r="419">
          <cell r="A419" t="str">
            <v>LP_MineOnMove_Damage_02</v>
          </cell>
          <cell r="B419" t="str">
            <v>LP_MineOnMove_Damage</v>
          </cell>
          <cell r="C419" t="str">
            <v/>
          </cell>
          <cell r="D419">
            <v>2</v>
          </cell>
          <cell r="E419" t="str">
            <v>CollisionDamage</v>
          </cell>
          <cell r="H419" t="str">
            <v/>
          </cell>
          <cell r="I419">
            <v>3.7234042553191498</v>
          </cell>
          <cell r="O419" t="str">
            <v/>
          </cell>
          <cell r="P419">
            <v>1</v>
          </cell>
          <cell r="S419" t="str">
            <v/>
          </cell>
        </row>
        <row r="420">
          <cell r="A420" t="str">
            <v>LP_MineOnMove_Damage_03</v>
          </cell>
          <cell r="B420" t="str">
            <v>LP_MineOnMove_Damage</v>
          </cell>
          <cell r="C420" t="str">
            <v/>
          </cell>
          <cell r="D420">
            <v>3</v>
          </cell>
          <cell r="E420" t="str">
            <v>CollisionDamage</v>
          </cell>
          <cell r="H420" t="str">
            <v/>
          </cell>
          <cell r="I420">
            <v>5.8510638297872362</v>
          </cell>
          <cell r="O420" t="str">
            <v/>
          </cell>
          <cell r="P420">
            <v>1</v>
          </cell>
          <cell r="S420" t="str">
            <v/>
          </cell>
        </row>
        <row r="421">
          <cell r="A421" t="str">
            <v>LP_SlowHitObject_01</v>
          </cell>
          <cell r="B421" t="str">
            <v>LP_SlowHitObject</v>
          </cell>
          <cell r="C421" t="str">
            <v/>
          </cell>
          <cell r="D421">
            <v>1</v>
          </cell>
          <cell r="E421" t="str">
            <v>SlowHitObjectSpeed</v>
          </cell>
          <cell r="H421" t="str">
            <v/>
          </cell>
          <cell r="I421">
            <v>-1</v>
          </cell>
          <cell r="J421">
            <v>2.5000000000000001E-2</v>
          </cell>
          <cell r="O421" t="str">
            <v/>
          </cell>
          <cell r="S421" t="str">
            <v/>
          </cell>
        </row>
        <row r="422">
          <cell r="A422" t="str">
            <v>LP_SlowHitObject_02</v>
          </cell>
          <cell r="B422" t="str">
            <v>LP_SlowHitObject</v>
          </cell>
          <cell r="C422" t="str">
            <v/>
          </cell>
          <cell r="D422">
            <v>2</v>
          </cell>
          <cell r="E422" t="str">
            <v>SlowHitObjectSpeed</v>
          </cell>
          <cell r="H422" t="str">
            <v/>
          </cell>
          <cell r="I422">
            <v>-1</v>
          </cell>
          <cell r="J422">
            <v>5.2500000000000005E-2</v>
          </cell>
          <cell r="O422" t="str">
            <v/>
          </cell>
          <cell r="S422" t="str">
            <v/>
          </cell>
        </row>
        <row r="423">
          <cell r="A423" t="str">
            <v>LP_SlowHitObject_03</v>
          </cell>
          <cell r="B423" t="str">
            <v>LP_SlowHitObject</v>
          </cell>
          <cell r="C423" t="str">
            <v/>
          </cell>
          <cell r="D423">
            <v>3</v>
          </cell>
          <cell r="E423" t="str">
            <v>SlowHitObjectSpeed</v>
          </cell>
          <cell r="H423" t="str">
            <v/>
          </cell>
          <cell r="I423">
            <v>-1</v>
          </cell>
          <cell r="J423">
            <v>8.2500000000000018E-2</v>
          </cell>
          <cell r="O423" t="str">
            <v/>
          </cell>
          <cell r="S423" t="str">
            <v/>
          </cell>
        </row>
        <row r="424">
          <cell r="A424" t="str">
            <v>LP_SlowHitObject_04</v>
          </cell>
          <cell r="B424" t="str">
            <v>LP_SlowHitObject</v>
          </cell>
          <cell r="C424" t="str">
            <v/>
          </cell>
          <cell r="D424">
            <v>4</v>
          </cell>
          <cell r="E424" t="str">
            <v>SlowHitObjectSpeed</v>
          </cell>
          <cell r="H424" t="str">
            <v/>
          </cell>
          <cell r="I424">
            <v>-1</v>
          </cell>
          <cell r="J424">
            <v>0.11499999999999999</v>
          </cell>
          <cell r="O424" t="str">
            <v/>
          </cell>
          <cell r="S424" t="str">
            <v/>
          </cell>
        </row>
        <row r="425">
          <cell r="A425" t="str">
            <v>LP_SlowHitObject_05</v>
          </cell>
          <cell r="B425" t="str">
            <v>LP_SlowHitObject</v>
          </cell>
          <cell r="C425" t="str">
            <v/>
          </cell>
          <cell r="D425">
            <v>5</v>
          </cell>
          <cell r="E425" t="str">
            <v>SlowHitObjectSpeed</v>
          </cell>
          <cell r="H425" t="str">
            <v/>
          </cell>
          <cell r="I425">
            <v>-1</v>
          </cell>
          <cell r="J425">
            <v>0.15</v>
          </cell>
          <cell r="O425" t="str">
            <v/>
          </cell>
          <cell r="S425" t="str">
            <v/>
          </cell>
        </row>
        <row r="426">
          <cell r="A426" t="str">
            <v>LP_SlowHitObjectBetter_01</v>
          </cell>
          <cell r="B426" t="str">
            <v>LP_SlowHitObjectBetter</v>
          </cell>
          <cell r="C426" t="str">
            <v/>
          </cell>
          <cell r="D426">
            <v>1</v>
          </cell>
          <cell r="E426" t="str">
            <v>SlowHitObjectSpeed</v>
          </cell>
          <cell r="H426" t="str">
            <v/>
          </cell>
          <cell r="I426">
            <v>-1</v>
          </cell>
          <cell r="J426">
            <v>4.1666666666666664E-2</v>
          </cell>
          <cell r="O426" t="str">
            <v/>
          </cell>
          <cell r="S426" t="str">
            <v/>
          </cell>
        </row>
        <row r="427">
          <cell r="A427" t="str">
            <v>LP_SlowHitObjectBetter_02</v>
          </cell>
          <cell r="B427" t="str">
            <v>LP_SlowHitObjectBetter</v>
          </cell>
          <cell r="C427" t="str">
            <v/>
          </cell>
          <cell r="D427">
            <v>2</v>
          </cell>
          <cell r="E427" t="str">
            <v>SlowHitObjectSpeed</v>
          </cell>
          <cell r="H427" t="str">
            <v/>
          </cell>
          <cell r="I427">
            <v>-1</v>
          </cell>
          <cell r="J427">
            <v>8.7500000000000008E-2</v>
          </cell>
          <cell r="O427" t="str">
            <v/>
          </cell>
          <cell r="S427" t="str">
            <v/>
          </cell>
        </row>
        <row r="428">
          <cell r="A428" t="str">
            <v>LP_SlowHitObjectBetter_03</v>
          </cell>
          <cell r="B428" t="str">
            <v>LP_SlowHitObjectBetter</v>
          </cell>
          <cell r="C428" t="str">
            <v/>
          </cell>
          <cell r="D428">
            <v>3</v>
          </cell>
          <cell r="E428" t="str">
            <v>SlowHitObjectSpeed</v>
          </cell>
          <cell r="H428" t="str">
            <v/>
          </cell>
          <cell r="I428">
            <v>-1</v>
          </cell>
          <cell r="J428">
            <v>0.13750000000000004</v>
          </cell>
          <cell r="O428" t="str">
            <v/>
          </cell>
          <cell r="S428" t="str">
            <v/>
          </cell>
        </row>
        <row r="429">
          <cell r="A429" t="str">
            <v>LP_SlowHitObjectBetter_04</v>
          </cell>
          <cell r="B429" t="str">
            <v>LP_SlowHitObjectBetter</v>
          </cell>
          <cell r="C429" t="str">
            <v/>
          </cell>
          <cell r="D429">
            <v>4</v>
          </cell>
          <cell r="E429" t="str">
            <v>SlowHitObjectSpeed</v>
          </cell>
          <cell r="H429" t="str">
            <v/>
          </cell>
          <cell r="I429">
            <v>-1</v>
          </cell>
          <cell r="J429">
            <v>0.19166666666666665</v>
          </cell>
          <cell r="O429" t="str">
            <v/>
          </cell>
          <cell r="S429" t="str">
            <v/>
          </cell>
        </row>
        <row r="430">
          <cell r="A430" t="str">
            <v>LP_SlowHitObjectBetter_05</v>
          </cell>
          <cell r="B430" t="str">
            <v>LP_SlowHitObjectBetter</v>
          </cell>
          <cell r="C430" t="str">
            <v/>
          </cell>
          <cell r="D430">
            <v>5</v>
          </cell>
          <cell r="E430" t="str">
            <v>SlowHitObjectSpeed</v>
          </cell>
          <cell r="H430" t="str">
            <v/>
          </cell>
          <cell r="I430">
            <v>-1</v>
          </cell>
          <cell r="J430">
            <v>0.25</v>
          </cell>
          <cell r="O430" t="str">
            <v/>
          </cell>
          <cell r="S430" t="str">
            <v/>
          </cell>
        </row>
        <row r="431">
          <cell r="A431" t="str">
            <v>LP_Paralyze_01</v>
          </cell>
          <cell r="B431" t="str">
            <v>LP_Paralyze</v>
          </cell>
          <cell r="C431" t="str">
            <v/>
          </cell>
          <cell r="D431">
            <v>1</v>
          </cell>
          <cell r="E431" t="str">
            <v>CertainHpHitObject</v>
          </cell>
          <cell r="H431" t="str">
            <v/>
          </cell>
          <cell r="J431">
            <v>0.33</v>
          </cell>
          <cell r="O431" t="str">
            <v/>
          </cell>
          <cell r="P431">
            <v>1</v>
          </cell>
          <cell r="S431" t="str">
            <v/>
          </cell>
          <cell r="U431" t="str">
            <v>LP_Paralyze_CannotAction</v>
          </cell>
          <cell r="V431">
            <v>0.7</v>
          </cell>
          <cell r="W431" t="str">
            <v>0.51, 0.84</v>
          </cell>
        </row>
        <row r="432">
          <cell r="A432" t="str">
            <v>LP_Paralyze_02</v>
          </cell>
          <cell r="B432" t="str">
            <v>LP_Paralyze</v>
          </cell>
          <cell r="C432" t="str">
            <v/>
          </cell>
          <cell r="D432">
            <v>2</v>
          </cell>
          <cell r="E432" t="str">
            <v>CertainHpHitObject</v>
          </cell>
          <cell r="H432" t="str">
            <v/>
          </cell>
          <cell r="J432">
            <v>0.45</v>
          </cell>
          <cell r="O432" t="str">
            <v/>
          </cell>
          <cell r="P432">
            <v>1</v>
          </cell>
          <cell r="S432" t="str">
            <v/>
          </cell>
          <cell r="U432" t="str">
            <v>LP_Paralyze_CannotAction</v>
          </cell>
          <cell r="V432" t="str">
            <v>0.4, 0.9</v>
          </cell>
          <cell r="W432" t="str">
            <v>0.19, 0.51, 0.75, 0.91</v>
          </cell>
        </row>
        <row r="433">
          <cell r="A433" t="str">
            <v>LP_Paralyze_03</v>
          </cell>
          <cell r="B433" t="str">
            <v>LP_Paralyze</v>
          </cell>
          <cell r="C433" t="str">
            <v/>
          </cell>
          <cell r="D433">
            <v>3</v>
          </cell>
          <cell r="E433" t="str">
            <v>CertainHpHitObject</v>
          </cell>
          <cell r="H433" t="str">
            <v/>
          </cell>
          <cell r="J433">
            <v>0.65</v>
          </cell>
          <cell r="O433" t="str">
            <v/>
          </cell>
          <cell r="P433">
            <v>1</v>
          </cell>
          <cell r="S433" t="str">
            <v/>
          </cell>
          <cell r="U433" t="str">
            <v>LP_Paralyze_CannotAction</v>
          </cell>
          <cell r="V433" t="str">
            <v>0.4, 0.7, 0.9</v>
          </cell>
          <cell r="W433" t="str">
            <v>0.19, 0.36, 0.51, 0.64, 0.75, 0.84, 0.91, 0.96</v>
          </cell>
        </row>
        <row r="434">
          <cell r="A434" t="str">
            <v>LP_Paralyze_CannotAction_01</v>
          </cell>
          <cell r="B434" t="str">
            <v>LP_Paralyze_CannotAction</v>
          </cell>
          <cell r="C434" t="str">
            <v/>
          </cell>
          <cell r="D434">
            <v>1</v>
          </cell>
          <cell r="E434" t="str">
            <v>CannotAction</v>
          </cell>
          <cell r="H434" t="str">
            <v/>
          </cell>
          <cell r="I434">
            <v>1.4</v>
          </cell>
          <cell r="O434" t="str">
            <v/>
          </cell>
          <cell r="S434" t="str">
            <v/>
          </cell>
        </row>
        <row r="435">
          <cell r="A435" t="str">
            <v>LP_Paralyze_CannotAction_02</v>
          </cell>
          <cell r="B435" t="str">
            <v>LP_Paralyze_CannotAction</v>
          </cell>
          <cell r="C435" t="str">
            <v/>
          </cell>
          <cell r="D435">
            <v>2</v>
          </cell>
          <cell r="E435" t="str">
            <v>CannotAction</v>
          </cell>
          <cell r="H435" t="str">
            <v/>
          </cell>
          <cell r="I435">
            <v>2</v>
          </cell>
          <cell r="O435" t="str">
            <v/>
          </cell>
          <cell r="S435" t="str">
            <v/>
          </cell>
        </row>
        <row r="436">
          <cell r="A436" t="str">
            <v>LP_Paralyze_CannotAction_03</v>
          </cell>
          <cell r="B436" t="str">
            <v>LP_Paralyze_CannotAction</v>
          </cell>
          <cell r="C436" t="str">
            <v/>
          </cell>
          <cell r="D436">
            <v>3</v>
          </cell>
          <cell r="E436" t="str">
            <v>CannotAction</v>
          </cell>
          <cell r="H436" t="str">
            <v/>
          </cell>
          <cell r="I436">
            <v>2.6</v>
          </cell>
          <cell r="O436" t="str">
            <v/>
          </cell>
          <cell r="S436" t="str">
            <v/>
          </cell>
        </row>
        <row r="437">
          <cell r="A437" t="str">
            <v>LP_Hold_01</v>
          </cell>
          <cell r="B437" t="str">
            <v>LP_Hold</v>
          </cell>
          <cell r="C437" t="str">
            <v/>
          </cell>
          <cell r="D437">
            <v>1</v>
          </cell>
          <cell r="E437" t="str">
            <v>AttackWeightHitObject</v>
          </cell>
          <cell r="H437" t="str">
            <v/>
          </cell>
          <cell r="J437">
            <v>0.25</v>
          </cell>
          <cell r="K437">
            <v>7.0000000000000007E-2</v>
          </cell>
          <cell r="O437" t="str">
            <v/>
          </cell>
          <cell r="P437">
            <v>1</v>
          </cell>
          <cell r="S437" t="str">
            <v/>
          </cell>
          <cell r="U437" t="str">
            <v>LP_Hold_CannotMove</v>
          </cell>
        </row>
        <row r="438">
          <cell r="A438" t="str">
            <v>LP_Hold_02</v>
          </cell>
          <cell r="B438" t="str">
            <v>LP_Hold</v>
          </cell>
          <cell r="C438" t="str">
            <v/>
          </cell>
          <cell r="D438">
            <v>2</v>
          </cell>
          <cell r="E438" t="str">
            <v>AttackWeightHitObject</v>
          </cell>
          <cell r="H438" t="str">
            <v/>
          </cell>
          <cell r="J438">
            <v>0.35</v>
          </cell>
          <cell r="K438">
            <v>0.09</v>
          </cell>
          <cell r="O438" t="str">
            <v/>
          </cell>
          <cell r="P438">
            <v>1</v>
          </cell>
          <cell r="S438" t="str">
            <v/>
          </cell>
          <cell r="U438" t="str">
            <v>LP_Hold_CannotMove</v>
          </cell>
        </row>
        <row r="439">
          <cell r="A439" t="str">
            <v>LP_Hold_03</v>
          </cell>
          <cell r="B439" t="str">
            <v>LP_Hold</v>
          </cell>
          <cell r="C439" t="str">
            <v/>
          </cell>
          <cell r="D439">
            <v>3</v>
          </cell>
          <cell r="E439" t="str">
            <v>AttackWeightHitObject</v>
          </cell>
          <cell r="H439" t="str">
            <v/>
          </cell>
          <cell r="J439">
            <v>0.45</v>
          </cell>
          <cell r="K439">
            <v>0.11</v>
          </cell>
          <cell r="O439" t="str">
            <v/>
          </cell>
          <cell r="P439">
            <v>1</v>
          </cell>
          <cell r="S439" t="str">
            <v/>
          </cell>
          <cell r="U439" t="str">
            <v>LP_Hold_CannotMove</v>
          </cell>
        </row>
        <row r="440">
          <cell r="A440" t="str">
            <v>LP_Hold_CannotMove_01</v>
          </cell>
          <cell r="B440" t="str">
            <v>LP_Hold_CannotMove</v>
          </cell>
          <cell r="C440" t="str">
            <v/>
          </cell>
          <cell r="D440">
            <v>1</v>
          </cell>
          <cell r="E440" t="str">
            <v>CannotMove</v>
          </cell>
          <cell r="H440" t="str">
            <v/>
          </cell>
          <cell r="I440">
            <v>1.5</v>
          </cell>
          <cell r="O440" t="str">
            <v/>
          </cell>
          <cell r="S440" t="str">
            <v/>
          </cell>
          <cell r="V440" t="str">
            <v>Effect27_D</v>
          </cell>
        </row>
        <row r="441">
          <cell r="A441" t="str">
            <v>LP_Hold_CannotMove_02</v>
          </cell>
          <cell r="B441" t="str">
            <v>LP_Hold_CannotMove</v>
          </cell>
          <cell r="C441" t="str">
            <v/>
          </cell>
          <cell r="D441">
            <v>2</v>
          </cell>
          <cell r="E441" t="str">
            <v>CannotMove</v>
          </cell>
          <cell r="H441" t="str">
            <v/>
          </cell>
          <cell r="I441">
            <v>3.1500000000000004</v>
          </cell>
          <cell r="O441" t="str">
            <v/>
          </cell>
          <cell r="S441" t="str">
            <v/>
          </cell>
          <cell r="V441" t="str">
            <v>Effect27_D</v>
          </cell>
        </row>
        <row r="442">
          <cell r="A442" t="str">
            <v>LP_Hold_CannotMove_03</v>
          </cell>
          <cell r="B442" t="str">
            <v>LP_Hold_CannotMove</v>
          </cell>
          <cell r="C442" t="str">
            <v/>
          </cell>
          <cell r="D442">
            <v>3</v>
          </cell>
          <cell r="E442" t="str">
            <v>CannotMove</v>
          </cell>
          <cell r="H442" t="str">
            <v/>
          </cell>
          <cell r="I442">
            <v>4.95</v>
          </cell>
          <cell r="O442" t="str">
            <v/>
          </cell>
          <cell r="S442" t="str">
            <v/>
          </cell>
          <cell r="V442" t="str">
            <v>Effect27_D</v>
          </cell>
        </row>
        <row r="443">
          <cell r="A443" t="str">
            <v>LP_Transport_01</v>
          </cell>
          <cell r="B443" t="str">
            <v>LP_Transport</v>
          </cell>
          <cell r="C443" t="str">
            <v/>
          </cell>
          <cell r="D443">
            <v>1</v>
          </cell>
          <cell r="E443" t="str">
            <v>TeleportingHitObject</v>
          </cell>
          <cell r="H443" t="str">
            <v/>
          </cell>
          <cell r="J443">
            <v>0.15</v>
          </cell>
          <cell r="K443">
            <v>0.1</v>
          </cell>
          <cell r="L443">
            <v>0.1</v>
          </cell>
          <cell r="N443">
            <v>3</v>
          </cell>
          <cell r="O443">
            <v>3</v>
          </cell>
          <cell r="P443">
            <v>1</v>
          </cell>
          <cell r="R443">
            <v>0</v>
          </cell>
          <cell r="S443">
            <v>0</v>
          </cell>
          <cell r="U443" t="str">
            <v>LP_Transport_Teleported</v>
          </cell>
        </row>
        <row r="444">
          <cell r="A444" t="str">
            <v>LP_Transport_02</v>
          </cell>
          <cell r="B444" t="str">
            <v>LP_Transport</v>
          </cell>
          <cell r="C444" t="str">
            <v/>
          </cell>
          <cell r="D444">
            <v>2</v>
          </cell>
          <cell r="E444" t="str">
            <v>TeleportingHitObject</v>
          </cell>
          <cell r="H444" t="str">
            <v/>
          </cell>
          <cell r="J444">
            <v>0.22500000000000001</v>
          </cell>
          <cell r="K444">
            <v>0.1</v>
          </cell>
          <cell r="L444">
            <v>0.1</v>
          </cell>
          <cell r="N444">
            <v>6</v>
          </cell>
          <cell r="O444">
            <v>6</v>
          </cell>
          <cell r="P444">
            <v>1</v>
          </cell>
          <cell r="R444">
            <v>1</v>
          </cell>
          <cell r="S444">
            <v>1</v>
          </cell>
          <cell r="U444" t="str">
            <v>LP_Transport_Teleported</v>
          </cell>
        </row>
        <row r="445">
          <cell r="A445" t="str">
            <v>LP_Transport_03</v>
          </cell>
          <cell r="B445" t="str">
            <v>LP_Transport</v>
          </cell>
          <cell r="C445" t="str">
            <v/>
          </cell>
          <cell r="D445">
            <v>3</v>
          </cell>
          <cell r="E445" t="str">
            <v>TeleportingHitObject</v>
          </cell>
          <cell r="H445" t="str">
            <v/>
          </cell>
          <cell r="J445">
            <v>0.3</v>
          </cell>
          <cell r="K445">
            <v>0.1</v>
          </cell>
          <cell r="L445">
            <v>0.1</v>
          </cell>
          <cell r="N445">
            <v>9</v>
          </cell>
          <cell r="O445">
            <v>9</v>
          </cell>
          <cell r="P445">
            <v>1</v>
          </cell>
          <cell r="R445">
            <v>2</v>
          </cell>
          <cell r="S445">
            <v>2</v>
          </cell>
          <cell r="U445" t="str">
            <v>LP_Transport_Teleported</v>
          </cell>
        </row>
        <row r="446">
          <cell r="A446" t="str">
            <v>LP_Transport_Teleported_01</v>
          </cell>
          <cell r="B446" t="str">
            <v>LP_Transport_Teleported</v>
          </cell>
          <cell r="C446" t="str">
            <v/>
          </cell>
          <cell r="D446">
            <v>1</v>
          </cell>
          <cell r="E446" t="str">
            <v>Teleported</v>
          </cell>
          <cell r="H446" t="str">
            <v/>
          </cell>
          <cell r="I446">
            <v>10</v>
          </cell>
          <cell r="J446">
            <v>10</v>
          </cell>
          <cell r="O446" t="str">
            <v/>
          </cell>
          <cell r="S446" t="str">
            <v/>
          </cell>
          <cell r="U446" t="str">
            <v>MagicSphere_12_D</v>
          </cell>
          <cell r="V446" t="str">
            <v>Effect6_Collision_D</v>
          </cell>
          <cell r="W446" t="str">
            <v>Effect6_Collision_D2</v>
          </cell>
        </row>
        <row r="447">
          <cell r="A447" t="str">
            <v>LP_Transport_Teleported_02</v>
          </cell>
          <cell r="B447" t="str">
            <v>LP_Transport_Teleported</v>
          </cell>
          <cell r="C447" t="str">
            <v/>
          </cell>
          <cell r="D447">
            <v>2</v>
          </cell>
          <cell r="E447" t="str">
            <v>Teleported</v>
          </cell>
          <cell r="H447" t="str">
            <v/>
          </cell>
          <cell r="I447">
            <v>14</v>
          </cell>
          <cell r="J447">
            <v>10</v>
          </cell>
          <cell r="O447" t="str">
            <v/>
          </cell>
          <cell r="S447" t="str">
            <v/>
          </cell>
          <cell r="U447" t="str">
            <v>MagicSphere_12_D</v>
          </cell>
          <cell r="V447" t="str">
            <v>Effect6_Collision_D</v>
          </cell>
          <cell r="W447" t="str">
            <v>Effect6_Collision_D2</v>
          </cell>
        </row>
        <row r="448">
          <cell r="A448" t="str">
            <v>LP_Transport_Teleported_03</v>
          </cell>
          <cell r="B448" t="str">
            <v>LP_Transport_Teleported</v>
          </cell>
          <cell r="C448" t="str">
            <v/>
          </cell>
          <cell r="D448">
            <v>3</v>
          </cell>
          <cell r="E448" t="str">
            <v>Teleported</v>
          </cell>
          <cell r="H448" t="str">
            <v/>
          </cell>
          <cell r="I448">
            <v>18</v>
          </cell>
          <cell r="J448">
            <v>10</v>
          </cell>
          <cell r="O448" t="str">
            <v/>
          </cell>
          <cell r="S448" t="str">
            <v/>
          </cell>
          <cell r="U448" t="str">
            <v>MagicSphere_12_D</v>
          </cell>
          <cell r="V448" t="str">
            <v>Effect6_Collision_D</v>
          </cell>
          <cell r="W448" t="str">
            <v>Effect6_Collision_D2</v>
          </cell>
        </row>
        <row r="449">
          <cell r="A449" t="str">
            <v>LP_SummonShield_01</v>
          </cell>
          <cell r="B449" t="str">
            <v>LP_SummonShield</v>
          </cell>
          <cell r="C449" t="str">
            <v/>
          </cell>
          <cell r="D449">
            <v>1</v>
          </cell>
          <cell r="E449" t="str">
            <v>CreateWall</v>
          </cell>
          <cell r="H449" t="str">
            <v/>
          </cell>
          <cell r="I449">
            <v>-1</v>
          </cell>
          <cell r="J449">
            <v>3</v>
          </cell>
          <cell r="K449">
            <v>3</v>
          </cell>
          <cell r="O449" t="str">
            <v/>
          </cell>
          <cell r="S449" t="str">
            <v/>
          </cell>
          <cell r="T449" t="str">
            <v>Magic_shield_2_D</v>
          </cell>
        </row>
        <row r="450">
          <cell r="A450" t="str">
            <v>LP_SummonShield_02</v>
          </cell>
          <cell r="B450" t="str">
            <v>LP_SummonShield</v>
          </cell>
          <cell r="C450" t="str">
            <v/>
          </cell>
          <cell r="D450">
            <v>2</v>
          </cell>
          <cell r="E450" t="str">
            <v>CreateWall</v>
          </cell>
          <cell r="H450" t="str">
            <v/>
          </cell>
          <cell r="I450">
            <v>-1</v>
          </cell>
          <cell r="J450">
            <v>1.9672131147540985</v>
          </cell>
          <cell r="K450">
            <v>3</v>
          </cell>
          <cell r="O450" t="str">
            <v/>
          </cell>
          <cell r="S450" t="str">
            <v/>
          </cell>
          <cell r="T450" t="str">
            <v>Magic_shield_2_D</v>
          </cell>
        </row>
        <row r="451">
          <cell r="A451" t="str">
            <v>LP_SummonShield_03</v>
          </cell>
          <cell r="B451" t="str">
            <v>LP_SummonShield</v>
          </cell>
          <cell r="C451" t="str">
            <v/>
          </cell>
          <cell r="D451">
            <v>3</v>
          </cell>
          <cell r="E451" t="str">
            <v>CreateWall</v>
          </cell>
          <cell r="H451" t="str">
            <v/>
          </cell>
          <cell r="I451">
            <v>-1</v>
          </cell>
          <cell r="J451">
            <v>1.4285714285714284</v>
          </cell>
          <cell r="K451">
            <v>3</v>
          </cell>
          <cell r="O451" t="str">
            <v/>
          </cell>
          <cell r="S451" t="str">
            <v/>
          </cell>
          <cell r="T451" t="str">
            <v>Magic_shield_2_D</v>
          </cell>
        </row>
        <row r="452">
          <cell r="A452" t="str">
            <v>LP_SummonShield_04</v>
          </cell>
          <cell r="B452" t="str">
            <v>LP_SummonShield</v>
          </cell>
          <cell r="C452" t="str">
            <v/>
          </cell>
          <cell r="D452">
            <v>4</v>
          </cell>
          <cell r="E452" t="str">
            <v>CreateWall</v>
          </cell>
          <cell r="H452" t="str">
            <v/>
          </cell>
          <cell r="I452">
            <v>-1</v>
          </cell>
          <cell r="J452">
            <v>1.1009174311926606</v>
          </cell>
          <cell r="K452">
            <v>3</v>
          </cell>
          <cell r="O452" t="str">
            <v/>
          </cell>
          <cell r="S452" t="str">
            <v/>
          </cell>
          <cell r="T452" t="str">
            <v>Magic_shield_2_D</v>
          </cell>
        </row>
        <row r="453">
          <cell r="A453" t="str">
            <v>LP_SummonShield_05</v>
          </cell>
          <cell r="B453" t="str">
            <v>LP_SummonShield</v>
          </cell>
          <cell r="C453" t="str">
            <v/>
          </cell>
          <cell r="D453">
            <v>5</v>
          </cell>
          <cell r="E453" t="str">
            <v>CreateWall</v>
          </cell>
          <cell r="H453" t="str">
            <v/>
          </cell>
          <cell r="I453">
            <v>-1</v>
          </cell>
          <cell r="J453">
            <v>0.88235294117647056</v>
          </cell>
          <cell r="K453">
            <v>3</v>
          </cell>
          <cell r="O453" t="str">
            <v/>
          </cell>
          <cell r="S453" t="str">
            <v/>
          </cell>
          <cell r="T453" t="str">
            <v>Magic_shield_2_D</v>
          </cell>
        </row>
        <row r="454">
          <cell r="A454" t="str">
            <v>LP_HealSpOnAttack_01</v>
          </cell>
          <cell r="B454" t="str">
            <v>LP_HealSpOnAttack</v>
          </cell>
          <cell r="C454" t="str">
            <v/>
          </cell>
          <cell r="D454">
            <v>1</v>
          </cell>
          <cell r="E454" t="str">
            <v>HealSpOnHit</v>
          </cell>
          <cell r="H454" t="str">
            <v/>
          </cell>
          <cell r="I454">
            <v>-1</v>
          </cell>
          <cell r="J454">
            <v>1</v>
          </cell>
          <cell r="K454">
            <v>1</v>
          </cell>
          <cell r="O454" t="str">
            <v/>
          </cell>
          <cell r="S454" t="str">
            <v/>
          </cell>
        </row>
        <row r="455">
          <cell r="A455" t="str">
            <v>LP_HealSpOnAttack_02</v>
          </cell>
          <cell r="B455" t="str">
            <v>LP_HealSpOnAttack</v>
          </cell>
          <cell r="C455" t="str">
            <v/>
          </cell>
          <cell r="D455">
            <v>2</v>
          </cell>
          <cell r="E455" t="str">
            <v>HealSpOnHit</v>
          </cell>
          <cell r="H455" t="str">
            <v/>
          </cell>
          <cell r="I455">
            <v>-1</v>
          </cell>
          <cell r="J455">
            <v>2.1</v>
          </cell>
          <cell r="K455">
            <v>2.1</v>
          </cell>
          <cell r="O455" t="str">
            <v/>
          </cell>
          <cell r="S455" t="str">
            <v/>
          </cell>
        </row>
        <row r="456">
          <cell r="A456" t="str">
            <v>LP_HealSpOnAttack_03</v>
          </cell>
          <cell r="B456" t="str">
            <v>LP_HealSpOnAttack</v>
          </cell>
          <cell r="C456" t="str">
            <v/>
          </cell>
          <cell r="D456">
            <v>3</v>
          </cell>
          <cell r="E456" t="str">
            <v>HealSpOnHit</v>
          </cell>
          <cell r="H456" t="str">
            <v/>
          </cell>
          <cell r="I456">
            <v>-1</v>
          </cell>
          <cell r="J456">
            <v>3.3000000000000003</v>
          </cell>
          <cell r="K456">
            <v>3.3000000000000003</v>
          </cell>
          <cell r="O456" t="str">
            <v/>
          </cell>
          <cell r="S456" t="str">
            <v/>
          </cell>
        </row>
        <row r="457">
          <cell r="A457" t="str">
            <v>LP_HealSpOnAttackBetter_01</v>
          </cell>
          <cell r="B457" t="str">
            <v>LP_HealSpOnAttackBetter</v>
          </cell>
          <cell r="C457" t="str">
            <v/>
          </cell>
          <cell r="D457">
            <v>1</v>
          </cell>
          <cell r="E457" t="str">
            <v>HealSpOnHit</v>
          </cell>
          <cell r="H457" t="str">
            <v/>
          </cell>
          <cell r="I457">
            <v>-1</v>
          </cell>
          <cell r="J457">
            <v>1.6666666666666667</v>
          </cell>
          <cell r="K457">
            <v>1.6666666666666667</v>
          </cell>
          <cell r="O457" t="str">
            <v/>
          </cell>
          <cell r="S457" t="str">
            <v/>
          </cell>
        </row>
        <row r="458">
          <cell r="A458" t="str">
            <v>LP_HealSpOnAttackBetter_02</v>
          </cell>
          <cell r="B458" t="str">
            <v>LP_HealSpOnAttackBetter</v>
          </cell>
          <cell r="C458" t="str">
            <v/>
          </cell>
          <cell r="D458">
            <v>2</v>
          </cell>
          <cell r="E458" t="str">
            <v>HealSpOnHit</v>
          </cell>
          <cell r="H458" t="str">
            <v/>
          </cell>
          <cell r="I458">
            <v>-1</v>
          </cell>
          <cell r="J458">
            <v>3.5000000000000004</v>
          </cell>
          <cell r="K458">
            <v>3.5000000000000004</v>
          </cell>
          <cell r="O458" t="str">
            <v/>
          </cell>
          <cell r="S458" t="str">
            <v/>
          </cell>
        </row>
        <row r="459">
          <cell r="A459" t="str">
            <v>LP_HealSpOnAttackBetter_03</v>
          </cell>
          <cell r="B459" t="str">
            <v>LP_HealSpOnAttackBetter</v>
          </cell>
          <cell r="C459" t="str">
            <v/>
          </cell>
          <cell r="D459">
            <v>3</v>
          </cell>
          <cell r="E459" t="str">
            <v>HealSpOnHit</v>
          </cell>
          <cell r="H459" t="str">
            <v/>
          </cell>
          <cell r="I459">
            <v>-1</v>
          </cell>
          <cell r="J459">
            <v>5.5</v>
          </cell>
          <cell r="K459">
            <v>5.5</v>
          </cell>
          <cell r="O459" t="str">
            <v/>
          </cell>
          <cell r="S459" t="str">
            <v/>
          </cell>
        </row>
        <row r="460">
          <cell r="A460" t="str">
            <v>LP_PaybackSp_01</v>
          </cell>
          <cell r="B460" t="str">
            <v>LP_PaybackSp</v>
          </cell>
          <cell r="C460" t="str">
            <v/>
          </cell>
          <cell r="D460">
            <v>1</v>
          </cell>
          <cell r="E460" t="str">
            <v>PaybackSp</v>
          </cell>
          <cell r="H460" t="str">
            <v/>
          </cell>
          <cell r="I460">
            <v>-1</v>
          </cell>
          <cell r="J460">
            <v>0.23333333333333336</v>
          </cell>
          <cell r="K460">
            <v>0.28518518518518521</v>
          </cell>
          <cell r="O460" t="str">
            <v/>
          </cell>
          <cell r="S460" t="str">
            <v/>
          </cell>
        </row>
        <row r="461">
          <cell r="A461" t="str">
            <v>LP_PaybackSp_02</v>
          </cell>
          <cell r="B461" t="str">
            <v>LP_PaybackSp</v>
          </cell>
          <cell r="C461" t="str">
            <v/>
          </cell>
          <cell r="D461">
            <v>2</v>
          </cell>
          <cell r="E461" t="str">
            <v>PaybackSp</v>
          </cell>
          <cell r="H461" t="str">
            <v/>
          </cell>
          <cell r="I461">
            <v>-1</v>
          </cell>
          <cell r="J461">
            <v>0.38126801152737749</v>
          </cell>
          <cell r="K461">
            <v>0.46599423631123921</v>
          </cell>
          <cell r="O461" t="str">
            <v/>
          </cell>
          <cell r="S461" t="str">
            <v/>
          </cell>
        </row>
        <row r="462">
          <cell r="A462" t="str">
            <v>LP_PaybackSp_03</v>
          </cell>
          <cell r="B462" t="str">
            <v>LP_PaybackSp</v>
          </cell>
          <cell r="C462" t="str">
            <v/>
          </cell>
          <cell r="D462">
            <v>3</v>
          </cell>
          <cell r="E462" t="str">
            <v>PaybackSp</v>
          </cell>
          <cell r="H462" t="str">
            <v/>
          </cell>
          <cell r="I462">
            <v>-1</v>
          </cell>
          <cell r="J462">
            <v>0.48236658932714627</v>
          </cell>
          <cell r="K462">
            <v>0.58955916473317882</v>
          </cell>
          <cell r="O462" t="str">
            <v/>
          </cell>
          <cell r="S462" t="str">
            <v/>
          </cell>
        </row>
        <row r="463">
          <cell r="A463" t="str">
            <v>LP_PaybackSp_04</v>
          </cell>
          <cell r="B463" t="str">
            <v>LP_PaybackSp</v>
          </cell>
          <cell r="C463" t="str">
            <v/>
          </cell>
          <cell r="D463">
            <v>4</v>
          </cell>
          <cell r="E463" t="str">
            <v>PaybackSp</v>
          </cell>
          <cell r="H463" t="str">
            <v/>
          </cell>
          <cell r="I463">
            <v>-1</v>
          </cell>
          <cell r="J463">
            <v>0.55517241379310345</v>
          </cell>
          <cell r="K463">
            <v>0.67854406130268197</v>
          </cell>
          <cell r="O463" t="str">
            <v/>
          </cell>
          <cell r="S463" t="str">
            <v/>
          </cell>
        </row>
        <row r="464">
          <cell r="A464" t="str">
            <v>LP_PaybackSp_05</v>
          </cell>
          <cell r="B464" t="str">
            <v>LP_PaybackSp</v>
          </cell>
          <cell r="C464" t="str">
            <v/>
          </cell>
          <cell r="D464">
            <v>5</v>
          </cell>
          <cell r="E464" t="str">
            <v>PaybackSp</v>
          </cell>
          <cell r="H464" t="str">
            <v/>
          </cell>
          <cell r="I464">
            <v>-1</v>
          </cell>
          <cell r="J464">
            <v>0.60967741935483877</v>
          </cell>
          <cell r="K464">
            <v>0.74516129032258072</v>
          </cell>
          <cell r="O464" t="str">
            <v/>
          </cell>
          <cell r="S464" t="str">
            <v/>
          </cell>
        </row>
        <row r="465">
          <cell r="A465" t="str">
            <v>PN_Magic2Times_01</v>
          </cell>
          <cell r="B465" t="str">
            <v>PN_Magic2Times</v>
          </cell>
          <cell r="C465" t="str">
            <v/>
          </cell>
          <cell r="D465">
            <v>1</v>
          </cell>
          <cell r="E465" t="str">
            <v>EnlargeDamage</v>
          </cell>
          <cell r="G465" t="str">
            <v>DefenderSource==Magic</v>
          </cell>
          <cell r="H465" t="str">
            <v/>
          </cell>
          <cell r="I465">
            <v>-1</v>
          </cell>
          <cell r="J465">
            <v>1</v>
          </cell>
          <cell r="O465" t="str">
            <v/>
          </cell>
          <cell r="S465" t="str">
            <v/>
          </cell>
        </row>
        <row r="466">
          <cell r="A466" t="str">
            <v>PN_Machine2Times_01</v>
          </cell>
          <cell r="B466" t="str">
            <v>PN_Machine2Times</v>
          </cell>
          <cell r="C466" t="str">
            <v/>
          </cell>
          <cell r="D466">
            <v>1</v>
          </cell>
          <cell r="E466" t="str">
            <v>EnlargeDamage</v>
          </cell>
          <cell r="G466" t="str">
            <v>DefenderSource==Machine</v>
          </cell>
          <cell r="H466" t="str">
            <v/>
          </cell>
          <cell r="I466">
            <v>-1</v>
          </cell>
          <cell r="J466">
            <v>1</v>
          </cell>
          <cell r="O466" t="str">
            <v/>
          </cell>
          <cell r="S466" t="str">
            <v/>
          </cell>
        </row>
        <row r="467">
          <cell r="A467" t="str">
            <v>PN_Nature2Times_01</v>
          </cell>
          <cell r="B467" t="str">
            <v>PN_Nature2Times</v>
          </cell>
          <cell r="C467" t="str">
            <v/>
          </cell>
          <cell r="D467">
            <v>1</v>
          </cell>
          <cell r="E467" t="str">
            <v>EnlargeDamage</v>
          </cell>
          <cell r="G467" t="str">
            <v>DefenderSource==Nature</v>
          </cell>
          <cell r="H467" t="str">
            <v/>
          </cell>
          <cell r="I467">
            <v>-1</v>
          </cell>
          <cell r="J467">
            <v>1</v>
          </cell>
          <cell r="O467" t="str">
            <v/>
          </cell>
          <cell r="S467" t="str">
            <v/>
          </cell>
        </row>
        <row r="468">
          <cell r="A468" t="str">
            <v>PN_Qigong2Times_01</v>
          </cell>
          <cell r="B468" t="str">
            <v>PN_Qigong2Times</v>
          </cell>
          <cell r="C468" t="str">
            <v/>
          </cell>
          <cell r="D468">
            <v>1</v>
          </cell>
          <cell r="E468" t="str">
            <v>EnlargeDamage</v>
          </cell>
          <cell r="G468" t="str">
            <v>DefenderSource==Qigong</v>
          </cell>
          <cell r="H468" t="str">
            <v/>
          </cell>
          <cell r="I468">
            <v>-1</v>
          </cell>
          <cell r="J468">
            <v>1</v>
          </cell>
          <cell r="O468" t="str">
            <v/>
          </cell>
          <cell r="S468"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B95">
            <v>1</v>
          </cell>
          <cell r="C95" t="str">
            <v>연타 저항!</v>
          </cell>
          <cell r="D95" t="str">
            <v>RESIST REPEAT!</v>
          </cell>
        </row>
        <row r="96">
          <cell r="A96" t="str">
            <v>GameUI_DefenseStrongDmg</v>
          </cell>
          <cell r="B96">
            <v>1</v>
          </cell>
          <cell r="C96" t="str">
            <v>강공격 방어!</v>
          </cell>
          <cell r="D96" t="str">
            <v>RESIST STRONG!</v>
          </cell>
        </row>
        <row r="97">
          <cell r="A97" t="str">
            <v>GameUI_HealSp</v>
          </cell>
          <cell r="B97">
            <v>1</v>
          </cell>
          <cell r="C97" t="str">
            <v>SP 회복!</v>
          </cell>
          <cell r="D97" t="str">
            <v>Got SP!</v>
          </cell>
        </row>
        <row r="98">
          <cell r="A98" t="str">
            <v>GameUI_PaybackSp</v>
          </cell>
          <cell r="B98">
            <v>1</v>
          </cell>
          <cell r="C98" t="str">
            <v>페이백!</v>
          </cell>
          <cell r="D98" t="str">
            <v>PAYBACK!</v>
          </cell>
        </row>
        <row r="99">
          <cell r="A99" t="str">
            <v>GameUI_Critical</v>
          </cell>
          <cell r="B99">
            <v>1</v>
          </cell>
          <cell r="C99" t="str">
            <v>치명타!</v>
          </cell>
          <cell r="D99" t="str">
            <v>CRITICAL!</v>
          </cell>
        </row>
        <row r="100">
          <cell r="A100" t="str">
            <v>TimeSpaceUI_Low</v>
          </cell>
          <cell r="B100">
            <v>1</v>
          </cell>
          <cell r="C100" t="str">
            <v>소</v>
          </cell>
          <cell r="D100" t="str">
            <v>Low</v>
          </cell>
        </row>
        <row r="101">
          <cell r="A101" t="str">
            <v>TimeSpaceUI_Medium</v>
          </cell>
          <cell r="B101">
            <v>1</v>
          </cell>
          <cell r="C101" t="str">
            <v>중</v>
          </cell>
          <cell r="D101" t="str">
            <v>Medium</v>
          </cell>
        </row>
        <row r="102">
          <cell r="A102" t="str">
            <v>TimeSpaceUI_High</v>
          </cell>
          <cell r="B102">
            <v>1</v>
          </cell>
          <cell r="C102" t="str">
            <v>대</v>
          </cell>
          <cell r="D102" t="str">
            <v>High</v>
          </cell>
        </row>
        <row r="103">
          <cell r="A103" t="str">
            <v>TimeSpaceUI_Ultra</v>
          </cell>
          <cell r="B103">
            <v>1</v>
          </cell>
          <cell r="C103" t="str">
            <v>극대</v>
          </cell>
          <cell r="D103" t="str">
            <v>Ultra</v>
          </cell>
        </row>
        <row r="104">
          <cell r="A104" t="str">
            <v>TimeSpaceUI_ExtraUltra</v>
          </cell>
          <cell r="B104">
            <v>1</v>
          </cell>
          <cell r="C104" t="str">
            <v>초극대</v>
          </cell>
          <cell r="D104" t="str">
            <v>ExtraUltra</v>
          </cell>
        </row>
        <row r="105">
          <cell r="A105" t="str">
            <v>PowerSourceUI_ComeHere</v>
          </cell>
          <cell r="B105">
            <v>1</v>
          </cell>
          <cell r="C105" t="str">
            <v>가까이 다가가 힘의 원천으로부터 축복을 받으세요</v>
          </cell>
          <cell r="D105" t="str">
            <v>Get close to be blessed from Power Source</v>
          </cell>
        </row>
        <row r="106">
          <cell r="A106" t="str">
            <v>PowerSourceUI_Heal</v>
          </cell>
          <cell r="B106">
            <v>1</v>
          </cell>
          <cell r="C106" t="str">
            <v>힘의 원천으로부터 눈부신 빛이 흘러나옵니다</v>
          </cell>
          <cell r="D106" t="str">
            <v>The bright light flows from Power Source</v>
          </cell>
        </row>
        <row r="107">
          <cell r="A107" t="str">
            <v>AfterSwapUI_Heal</v>
          </cell>
          <cell r="B107">
            <v>1</v>
          </cell>
          <cell r="C107" t="str">
            <v>출전 보너스로 일정량 체력과 SP를 회복합니다</v>
          </cell>
          <cell r="D107" t="str">
            <v>Entering in the battle field gets you healed HP and SP</v>
          </cell>
        </row>
        <row r="108">
          <cell r="A108" t="str">
            <v>MindTextUI_FarAtkFallenAngel</v>
          </cell>
          <cell r="B108">
            <v>1</v>
          </cell>
          <cell r="C108" t="str">
            <v>거리가 멀어지면 돌진 공격을 사용하는 듯 하다!</v>
          </cell>
          <cell r="D108" t="str">
            <v>It looks like Fallen Angel uses Charge Attack when being far!</v>
          </cell>
        </row>
        <row r="109">
          <cell r="A109" t="str">
            <v>GameUI_Exclusive</v>
          </cell>
          <cell r="B109">
            <v>1</v>
          </cell>
          <cell r="C109" t="str">
            <v>전용</v>
          </cell>
          <cell r="D109" t="str">
            <v>Exclusive</v>
          </cell>
        </row>
        <row r="110">
          <cell r="A110" t="str">
            <v>GameUI_SelectLevelPack</v>
          </cell>
          <cell r="B110">
            <v>1</v>
          </cell>
          <cell r="C110" t="str">
            <v>전투팩을 선택하세요</v>
          </cell>
          <cell r="D110" t="str">
            <v>Choose a Battle Pack</v>
          </cell>
        </row>
        <row r="111">
          <cell r="A111" t="str">
            <v>GameUI_BossClearReward</v>
          </cell>
          <cell r="B111">
            <v>1</v>
          </cell>
          <cell r="C111" t="str">
            <v>보스 클리어 보상</v>
          </cell>
          <cell r="D111" t="str">
            <v>Boss Clear Reward</v>
          </cell>
        </row>
        <row r="112">
          <cell r="A112" t="str">
            <v>GameUI_NoHitClearReward</v>
          </cell>
          <cell r="B112">
            <v>1</v>
          </cell>
          <cell r="C112" t="str">
            <v>&lt;color=#FFC080&gt;노히트&lt;/color&gt; 클리어 보상</v>
          </cell>
          <cell r="D112" t="str">
            <v>&lt;color=#FFC080&gt;No Hit&lt;/color&gt; Clear Reward</v>
          </cell>
        </row>
        <row r="113">
          <cell r="A113" t="str">
            <v>GameUI_GetExclusiveLevelPack</v>
          </cell>
          <cell r="B113">
            <v>1</v>
          </cell>
          <cell r="C113" t="str">
            <v>{0}레벨 달성! 전용 전투팩 지급</v>
          </cell>
          <cell r="D113" t="str">
            <v>Reached level {0}! Got an exclusive Battle Pack</v>
          </cell>
        </row>
        <row r="114">
          <cell r="A114" t="str">
            <v>GameUI_LevelPack</v>
          </cell>
          <cell r="B114">
            <v>1</v>
          </cell>
          <cell r="C114" t="str">
            <v>전투팩</v>
          </cell>
          <cell r="D114" t="str">
            <v>Battle Pack</v>
          </cell>
        </row>
        <row r="115">
          <cell r="A115" t="str">
            <v>GameUI_NoHitLevelPack</v>
          </cell>
          <cell r="B115">
            <v>1</v>
          </cell>
          <cell r="C115" t="str">
            <v>&lt;color=#FFC080&gt;노히트&lt;/color&gt; 전투팩</v>
          </cell>
          <cell r="D115" t="str">
            <v>&lt;color=#FFC080&gt;No Hit&lt;/color&gt; Battle Pack</v>
          </cell>
        </row>
        <row r="116">
          <cell r="A116" t="str">
            <v>LevelPackUIName_Atk</v>
          </cell>
          <cell r="B116">
            <v>1</v>
          </cell>
          <cell r="C116" t="str">
            <v>공격력</v>
          </cell>
          <cell r="D116" t="str">
            <v>Attack Boost</v>
          </cell>
        </row>
        <row r="117">
          <cell r="A117" t="str">
            <v>LevelPackUIName_AtkBetter</v>
          </cell>
          <cell r="B117">
            <v>1</v>
          </cell>
          <cell r="C117" t="str">
            <v>&lt;color=#FFC080&gt;상급&lt;/color&gt; 공격력</v>
          </cell>
          <cell r="D117" t="str">
            <v>&lt;color=#FFC080&gt;Better&lt;/color&gt; Attack Boost</v>
          </cell>
        </row>
        <row r="118">
          <cell r="A118" t="str">
            <v>LevelPackUIName_AtkBetterForGanfaul</v>
          </cell>
          <cell r="B118">
            <v>1</v>
          </cell>
          <cell r="C118" t="str">
            <v>&lt;color=#FFC080&gt;구원자의 힘&lt;/color&gt;</v>
          </cell>
          <cell r="D118" t="str">
            <v>&lt;color=#FFC080&gt;Better&lt;/color&gt; Attack Boost</v>
          </cell>
        </row>
        <row r="119">
          <cell r="A119" t="str">
            <v>LevelPackUIName_AtkBetterForBei</v>
          </cell>
          <cell r="B119">
            <v>1</v>
          </cell>
          <cell r="C119" t="str">
            <v>&lt;color=#FFC080&gt;불꽃의 노래&lt;/color&gt;</v>
          </cell>
          <cell r="D119" t="str">
            <v>&lt;color=#FFC080&gt;Better&lt;/color&gt; Attack Boost</v>
          </cell>
        </row>
        <row r="120">
          <cell r="A120" t="str">
            <v>LevelPackUIName_AtkBest</v>
          </cell>
          <cell r="B120">
            <v>1</v>
          </cell>
          <cell r="C120" t="str">
            <v>&lt;color=#FFC080&gt;최상급&lt;/color&gt; 공격력</v>
          </cell>
          <cell r="D120" t="str">
            <v>&lt;color=#FFC080&gt;Best&lt;/color&gt; Attack Boost</v>
          </cell>
        </row>
        <row r="121">
          <cell r="A121" t="str">
            <v>LevelPackUIName_AtkSpeed</v>
          </cell>
          <cell r="B121">
            <v>1</v>
          </cell>
          <cell r="C121" t="str">
            <v>공격 속도</v>
          </cell>
          <cell r="D121" t="str">
            <v>Attack Speed Boost</v>
          </cell>
        </row>
        <row r="122">
          <cell r="A122" t="str">
            <v>LevelPackUIName_AtkSpeedBetter</v>
          </cell>
          <cell r="B122">
            <v>1</v>
          </cell>
          <cell r="C122" t="str">
            <v>&lt;color=#FFC080&gt;상급&lt;/color&gt; 공격 속도</v>
          </cell>
          <cell r="D122" t="str">
            <v>In progress of translating…(122)</v>
          </cell>
        </row>
        <row r="123">
          <cell r="A123" t="str">
            <v>LevelPackUIName_AtkSpeedBetterForBigBatSuccubus</v>
          </cell>
          <cell r="B123">
            <v>1</v>
          </cell>
          <cell r="C123" t="str">
            <v>&lt;color=#FFC080&gt;야수의 민첩함&lt;/color&gt;</v>
          </cell>
          <cell r="D123" t="str">
            <v>In progress of translating…(123)</v>
          </cell>
        </row>
        <row r="124">
          <cell r="A124" t="str">
            <v>LevelPackUIName_AtkSpeedBest</v>
          </cell>
          <cell r="B124">
            <v>1</v>
          </cell>
          <cell r="C124" t="str">
            <v>&lt;color=#FFC080&gt;최상급&lt;/color&gt; 공격 속도</v>
          </cell>
          <cell r="D124" t="str">
            <v>In progress of translating…(124)</v>
          </cell>
        </row>
        <row r="125">
          <cell r="A125" t="str">
            <v>LevelPackUIName_Crit</v>
          </cell>
          <cell r="B125">
            <v>1</v>
          </cell>
          <cell r="C125" t="str">
            <v>치명타 공격</v>
          </cell>
          <cell r="D125" t="str">
            <v>In progress of translating…(125)</v>
          </cell>
        </row>
        <row r="126">
          <cell r="A126" t="str">
            <v>LevelPackUIName_CritBetter</v>
          </cell>
          <cell r="B126">
            <v>1</v>
          </cell>
          <cell r="C126" t="str">
            <v>&lt;color=#FFC080&gt;상급&lt;/color&gt; 치명타 공격</v>
          </cell>
          <cell r="D126" t="str">
            <v>In progress of translating…(126)</v>
          </cell>
        </row>
        <row r="127">
          <cell r="A127" t="str">
            <v>LevelPackUIName_CritBest</v>
          </cell>
          <cell r="B127">
            <v>1</v>
          </cell>
          <cell r="C127" t="str">
            <v>&lt;color=#FFC080&gt;최상급&lt;/color&gt; 치명타 공격</v>
          </cell>
          <cell r="D127" t="str">
            <v>In progress of translating…(127)</v>
          </cell>
        </row>
        <row r="128">
          <cell r="A128" t="str">
            <v>LevelPackUIName_MaxHp</v>
          </cell>
          <cell r="B128">
            <v>1</v>
          </cell>
          <cell r="C128" t="str">
            <v>최대 체력</v>
          </cell>
          <cell r="D128" t="str">
            <v>In progress of translating…(128)</v>
          </cell>
        </row>
        <row r="129">
          <cell r="A129" t="str">
            <v>LevelPackUIName_MaxHpBetter</v>
          </cell>
          <cell r="B129">
            <v>1</v>
          </cell>
          <cell r="C129" t="str">
            <v>&lt;color=#FFC080&gt;상급&lt;/color&gt; 최대 체력</v>
          </cell>
          <cell r="D129" t="str">
            <v>In progress of translating…(129)</v>
          </cell>
        </row>
        <row r="130">
          <cell r="A130" t="str">
            <v>LevelPackUIName_MaxHpBest</v>
          </cell>
          <cell r="B130">
            <v>1</v>
          </cell>
          <cell r="C130" t="str">
            <v>&lt;color=#FFC080&gt;최상급&lt;/color&gt; 최대 체력</v>
          </cell>
          <cell r="D130" t="str">
            <v>In progress of translating…(130)</v>
          </cell>
        </row>
        <row r="131">
          <cell r="A131" t="str">
            <v>LevelPackUIName_ReduceDmgProjectile</v>
          </cell>
          <cell r="B131">
            <v>1</v>
          </cell>
          <cell r="C131" t="str">
            <v>발사체 대미지 감소</v>
          </cell>
          <cell r="D131" t="str">
            <v>In progress of translating…(131)</v>
          </cell>
        </row>
        <row r="132">
          <cell r="A132" t="str">
            <v>LevelPackUIName_ReduceDmgProjectileBetter</v>
          </cell>
          <cell r="B132">
            <v>1</v>
          </cell>
          <cell r="C132" t="str">
            <v>&lt;color=#FFC080&gt;상급&lt;/color&gt; 발사체 대미지 감소</v>
          </cell>
          <cell r="D132" t="str">
            <v>In progress of translating…(132)</v>
          </cell>
        </row>
        <row r="133">
          <cell r="A133" t="str">
            <v>LevelPackUIName_ReduceDmgMelee</v>
          </cell>
          <cell r="B133">
            <v>1</v>
          </cell>
          <cell r="C133" t="str">
            <v>근접공격 대미지 감소</v>
          </cell>
          <cell r="D133" t="str">
            <v>In progress of translating…(133)</v>
          </cell>
        </row>
        <row r="134">
          <cell r="A134" t="str">
            <v>LevelPackUIName_ReduceDmgMeleeBetter</v>
          </cell>
          <cell r="B134">
            <v>1</v>
          </cell>
          <cell r="C134" t="str">
            <v>&lt;color=#FFC080&gt;상급&lt;/color&gt; 근접공격 대미지 감소</v>
          </cell>
          <cell r="D134" t="str">
            <v>In progress of translating…(134)</v>
          </cell>
        </row>
        <row r="135">
          <cell r="A135" t="str">
            <v>LevelPackUIName_ReduceDmgClose</v>
          </cell>
          <cell r="B135">
            <v>1</v>
          </cell>
          <cell r="C135" t="str">
            <v>충돌 대미지 감소</v>
          </cell>
          <cell r="D135" t="str">
            <v>In progress of translating…(135)</v>
          </cell>
        </row>
        <row r="136">
          <cell r="A136" t="str">
            <v>LevelPackUIName_ReduceDmgCloseBetter</v>
          </cell>
          <cell r="B136">
            <v>1</v>
          </cell>
          <cell r="C136" t="str">
            <v>&lt;color=#FFC080&gt;상급&lt;/color&gt; 충돌 대미지 감소</v>
          </cell>
          <cell r="D136" t="str">
            <v>In progress of translating…(136)</v>
          </cell>
        </row>
        <row r="137">
          <cell r="A137" t="str">
            <v>LevelPackUIName_ReduceDmgTrap</v>
          </cell>
          <cell r="B137">
            <v>1</v>
          </cell>
          <cell r="C137" t="str">
            <v>트랩 대미지 감소</v>
          </cell>
          <cell r="D137" t="str">
            <v>In progress of translating…(137)</v>
          </cell>
        </row>
        <row r="138">
          <cell r="A138" t="str">
            <v>LevelPackUIName_ReduceDmgTrapBetter</v>
          </cell>
          <cell r="B138">
            <v>1</v>
          </cell>
          <cell r="C138" t="str">
            <v>&lt;color=#FFC080&gt;상급&lt;/color&gt; 트랩 대미지 감소</v>
          </cell>
          <cell r="D138" t="str">
            <v>In progress of translating…(138)</v>
          </cell>
        </row>
        <row r="139">
          <cell r="A139" t="str">
            <v>LevelPackUIName_ReduceContinuousDmg</v>
          </cell>
          <cell r="B139">
            <v>1</v>
          </cell>
          <cell r="C139" t="str">
            <v>&lt;color=#FFC080&gt;연타 저항&lt;/color&gt;</v>
          </cell>
          <cell r="D139" t="str">
            <v>In progress of translating…(139)</v>
          </cell>
        </row>
        <row r="140">
          <cell r="A140" t="str">
            <v>LevelPackUIName_DefenseStrongDmg</v>
          </cell>
          <cell r="B140">
            <v>1</v>
          </cell>
          <cell r="C140" t="str">
            <v>&lt;color=#FFC080&gt;강공격 방어&lt;/color&gt;</v>
          </cell>
          <cell r="D140" t="str">
            <v>In progress of translating…(140)</v>
          </cell>
        </row>
        <row r="141">
          <cell r="A141" t="str">
            <v>LevelPackUIName_ExtraGold</v>
          </cell>
          <cell r="B141">
            <v>1</v>
          </cell>
          <cell r="C141" t="str">
            <v>골드 획득량 증가</v>
          </cell>
          <cell r="D141" t="str">
            <v>In progress of translating…(141)</v>
          </cell>
        </row>
        <row r="142">
          <cell r="A142" t="str">
            <v>LevelPackUIName_ExtraGoldBetter</v>
          </cell>
          <cell r="B142">
            <v>1</v>
          </cell>
          <cell r="C142" t="str">
            <v>&lt;color=#FFC080&gt;상급&lt;/color&gt; 골드 획득량 증가</v>
          </cell>
          <cell r="D142" t="str">
            <v>In progress of translating…(142)</v>
          </cell>
        </row>
        <row r="143">
          <cell r="A143" t="str">
            <v>LevelPackUIName_ItemChanceBoost</v>
          </cell>
          <cell r="B143">
            <v>1</v>
          </cell>
          <cell r="C143" t="str">
            <v>아이템 확률 증가</v>
          </cell>
          <cell r="D143" t="str">
            <v>In progress of translating…(143)</v>
          </cell>
        </row>
        <row r="144">
          <cell r="A144" t="str">
            <v>LevelPackUIName_ItemChanceBoostBetter</v>
          </cell>
          <cell r="B144">
            <v>1</v>
          </cell>
          <cell r="C144" t="str">
            <v>&lt;color=#FFC080&gt;상급&lt;/color&gt; 아이템 확률 증가</v>
          </cell>
          <cell r="D144" t="str">
            <v>In progress of translating…(144)</v>
          </cell>
        </row>
        <row r="145">
          <cell r="A145" t="str">
            <v>LevelPackUIName_HealChanceBoost</v>
          </cell>
          <cell r="B145">
            <v>1</v>
          </cell>
          <cell r="C145" t="str">
            <v>회복구슬 확률 증가</v>
          </cell>
          <cell r="D145" t="str">
            <v>In progress of translating…(145)</v>
          </cell>
        </row>
        <row r="146">
          <cell r="A146" t="str">
            <v>LevelPackUIName_HealChanceBoostBetter</v>
          </cell>
          <cell r="B146">
            <v>1</v>
          </cell>
          <cell r="C146" t="str">
            <v>&lt;color=#FFC080&gt;상급&lt;/color&gt; 회복구슬 확률 증가</v>
          </cell>
          <cell r="D146" t="str">
            <v>In progress of translating…(146)</v>
          </cell>
        </row>
        <row r="147">
          <cell r="A147" t="str">
            <v>LevelPackUIName_MonsterThrough</v>
          </cell>
          <cell r="B147">
            <v>1</v>
          </cell>
          <cell r="C147" t="str">
            <v>&lt;color=#FFC080&gt;몬스터 관통샷&lt;/color&gt;</v>
          </cell>
          <cell r="D147" t="str">
            <v>In progress of translating…(147)</v>
          </cell>
        </row>
        <row r="148">
          <cell r="A148" t="str">
            <v>LevelPackUIName_Ricochet</v>
          </cell>
          <cell r="B148">
            <v>1</v>
          </cell>
          <cell r="C148" t="str">
            <v>&lt;color=#FFC080&gt;체인샷&lt;/color&gt;</v>
          </cell>
          <cell r="D148" t="str">
            <v>In progress of translating…(148)</v>
          </cell>
        </row>
        <row r="149">
          <cell r="A149" t="str">
            <v>LevelPackUIName_BounceWallQuad</v>
          </cell>
          <cell r="B149">
            <v>1</v>
          </cell>
          <cell r="C149" t="str">
            <v>&lt;color=#FFC080&gt;벽 반사샷&lt;/color&gt;</v>
          </cell>
          <cell r="D149" t="str">
            <v>In progress of translating…(149)</v>
          </cell>
        </row>
        <row r="150">
          <cell r="A150" t="str">
            <v>LevelPackUIName_Parallel</v>
          </cell>
          <cell r="B150">
            <v>1</v>
          </cell>
          <cell r="C150" t="str">
            <v>&lt;color=#FFC080&gt;전방샷&lt;/color&gt;</v>
          </cell>
          <cell r="D150" t="str">
            <v>In progress of translating…(150)</v>
          </cell>
        </row>
        <row r="151">
          <cell r="A151" t="str">
            <v>LevelPackUIName_DiagonalNwayGenerator</v>
          </cell>
          <cell r="B151">
            <v>1</v>
          </cell>
          <cell r="C151" t="str">
            <v>&lt;color=#FFC080&gt;대각샷&lt;/color&gt;</v>
          </cell>
          <cell r="D151" t="str">
            <v>In progress of translating…(151)</v>
          </cell>
        </row>
        <row r="152">
          <cell r="A152" t="str">
            <v>LevelPackUIName_LeftRightNwayGenerator</v>
          </cell>
          <cell r="B152">
            <v>1</v>
          </cell>
          <cell r="C152" t="str">
            <v>&lt;color=#FFC080&gt;좌우샷&lt;/color&gt;</v>
          </cell>
          <cell r="D152" t="str">
            <v>In progress of translating…(152)</v>
          </cell>
        </row>
        <row r="153">
          <cell r="A153" t="str">
            <v>LevelPackUIName_BackNwayGenerator</v>
          </cell>
          <cell r="B153">
            <v>1</v>
          </cell>
          <cell r="C153" t="str">
            <v>&lt;color=#FFC080&gt;후방샷&lt;/color&gt;</v>
          </cell>
          <cell r="D153" t="str">
            <v>In progress of translating…(153)</v>
          </cell>
        </row>
        <row r="154">
          <cell r="A154" t="str">
            <v>LevelPackUIName_Repeat</v>
          </cell>
          <cell r="B154">
            <v>1</v>
          </cell>
          <cell r="C154" t="str">
            <v>&lt;color=#FFC080&gt;반복 공격&lt;/color&gt;</v>
          </cell>
          <cell r="D154" t="str">
            <v>In progress of translating…(154)</v>
          </cell>
        </row>
        <row r="155">
          <cell r="A155" t="str">
            <v>LevelPackUIName_HealOnKill</v>
          </cell>
          <cell r="B155">
            <v>1</v>
          </cell>
          <cell r="C155" t="str">
            <v>몬스터 킬 시 회복</v>
          </cell>
          <cell r="D155" t="str">
            <v>In progress of translating…(155)</v>
          </cell>
        </row>
        <row r="156">
          <cell r="A156" t="str">
            <v>LevelPackUIName_HealOnKillBetter</v>
          </cell>
          <cell r="B156">
            <v>1</v>
          </cell>
          <cell r="C156" t="str">
            <v>&lt;color=#FFC080&gt;상급&lt;/color&gt; 몬스터 킬 시 회복</v>
          </cell>
          <cell r="D156" t="str">
            <v>In progress of translating…(156)</v>
          </cell>
        </row>
        <row r="157">
          <cell r="A157" t="str">
            <v>LevelPackUIName_AtkSpeedUpOnEncounter</v>
          </cell>
          <cell r="B157">
            <v>1</v>
          </cell>
          <cell r="C157" t="str">
            <v>적 조우 시
공격 속도 증가</v>
          </cell>
          <cell r="D157" t="str">
            <v>In progress of translating…(157)</v>
          </cell>
        </row>
        <row r="158">
          <cell r="A158" t="str">
            <v>LevelPackUIName_AtkSpeedUpOnEncounterBetter</v>
          </cell>
          <cell r="B158">
            <v>1</v>
          </cell>
          <cell r="C158" t="str">
            <v>&lt;color=#FFC080&gt;상급&lt;/color&gt; 적 조우 시
공격 속도 증가</v>
          </cell>
          <cell r="D158" t="str">
            <v>In progress of translating…(158)</v>
          </cell>
        </row>
        <row r="159">
          <cell r="A159" t="str">
            <v>LevelPackUIName_VampireOnAttack</v>
          </cell>
          <cell r="B159">
            <v>1</v>
          </cell>
          <cell r="C159" t="str">
            <v>공격 시 흡혈</v>
          </cell>
          <cell r="D159" t="str">
            <v>In progress of translating…(159)</v>
          </cell>
        </row>
        <row r="160">
          <cell r="A160" t="str">
            <v>LevelPackUIName_VampireOnAttackBetter</v>
          </cell>
          <cell r="B160">
            <v>1</v>
          </cell>
          <cell r="C160" t="str">
            <v>&lt;color=#FFC080&gt;상급&lt;/color&gt; 공격 시 흡혈</v>
          </cell>
          <cell r="D160" t="str">
            <v>In progress of translating…(160)</v>
          </cell>
        </row>
        <row r="161">
          <cell r="A161" t="str">
            <v>LevelPackUIName_RecoverOnAttacked</v>
          </cell>
          <cell r="B161">
            <v>1</v>
          </cell>
          <cell r="C161" t="str">
            <v>&lt;color=#FFC080&gt;피격 시 HP 리젠&lt;/color&gt;</v>
          </cell>
          <cell r="D161" t="str">
            <v>In progress of translating…(161)</v>
          </cell>
        </row>
        <row r="162">
          <cell r="A162" t="str">
            <v>LevelPackUIName_ReflectOnAttacked</v>
          </cell>
          <cell r="B162">
            <v>1</v>
          </cell>
          <cell r="C162" t="str">
            <v>피격 시 반사</v>
          </cell>
          <cell r="D162" t="str">
            <v>In progress of translating…(162)</v>
          </cell>
        </row>
        <row r="163">
          <cell r="A163" t="str">
            <v>LevelPackUIName_ReflectOnAttackedBetter</v>
          </cell>
          <cell r="B163">
            <v>1</v>
          </cell>
          <cell r="C163" t="str">
            <v>&lt;color=#FFC080&gt;상급&lt;/color&gt; 피격 시 반사</v>
          </cell>
          <cell r="D163" t="str">
            <v>In progress of translating…(163)</v>
          </cell>
        </row>
        <row r="164">
          <cell r="A164" t="str">
            <v>LevelPackUIName_AtkUpOnLowerHp</v>
          </cell>
          <cell r="B164">
            <v>1</v>
          </cell>
          <cell r="C164" t="str">
            <v>HP 낮을수록
공격력 증가</v>
          </cell>
          <cell r="D164" t="str">
            <v>In progress of translating…(164)</v>
          </cell>
        </row>
        <row r="165">
          <cell r="A165" t="str">
            <v>LevelPackUIName_AtkUpOnLowerHpBetter</v>
          </cell>
          <cell r="B165">
            <v>1</v>
          </cell>
          <cell r="C165" t="str">
            <v>&lt;color=#FFC080&gt;상급&lt;/color&gt; HP 낮을수록
공격력 증가</v>
          </cell>
          <cell r="D165" t="str">
            <v>In progress of translating…(165)</v>
          </cell>
        </row>
        <row r="166">
          <cell r="A166" t="str">
            <v>LevelPackUIName_CritDmgUpOnLowerHp</v>
          </cell>
          <cell r="B166">
            <v>1</v>
          </cell>
          <cell r="C166" t="str">
            <v>적 HP 낮을수록
치명타 대미지 증가</v>
          </cell>
          <cell r="D166" t="str">
            <v>In progress of translating…(166)</v>
          </cell>
        </row>
        <row r="167">
          <cell r="A167" t="str">
            <v>LevelPackUIName_CritDmgUpOnLowerHpBetter</v>
          </cell>
          <cell r="B167">
            <v>1</v>
          </cell>
          <cell r="C167" t="str">
            <v>&lt;color=#FFC080&gt;상급&lt;/color&gt; 적 HP 낮을수록
치명타 대미지 증가</v>
          </cell>
          <cell r="D167" t="str">
            <v>In progress of translating…(167)</v>
          </cell>
        </row>
        <row r="168">
          <cell r="A168" t="str">
            <v>LevelPackUIName_InstantKill</v>
          </cell>
          <cell r="B168">
            <v>1</v>
          </cell>
          <cell r="C168" t="str">
            <v>일정확률로 즉사</v>
          </cell>
          <cell r="D168" t="str">
            <v>In progress of translating…(168)</v>
          </cell>
        </row>
        <row r="169">
          <cell r="A169" t="str">
            <v>LevelPackUIName_InstantKillBetter</v>
          </cell>
          <cell r="B169">
            <v>1</v>
          </cell>
          <cell r="C169" t="str">
            <v>&lt;color=#FFC080&gt;상급&lt;/color&gt; 일정확률로 즉사</v>
          </cell>
          <cell r="D169" t="str">
            <v>In progress of translating…(169)</v>
          </cell>
        </row>
        <row r="170">
          <cell r="A170" t="str">
            <v>LevelPackUIName_ImmortalWill</v>
          </cell>
          <cell r="B170">
            <v>1</v>
          </cell>
          <cell r="C170" t="str">
            <v>불사의 의지</v>
          </cell>
          <cell r="D170" t="str">
            <v>In progress of translating…(170)</v>
          </cell>
        </row>
        <row r="171">
          <cell r="A171" t="str">
            <v>LevelPackUIName_ImmortalWillBetter</v>
          </cell>
          <cell r="B171">
            <v>1</v>
          </cell>
          <cell r="C171" t="str">
            <v>&lt;color=#FFC080&gt;상급&lt;/color&gt; 불사의 의지</v>
          </cell>
          <cell r="D171" t="str">
            <v>In progress of translating…(171)</v>
          </cell>
        </row>
        <row r="172">
          <cell r="A172" t="str">
            <v>LevelPackUIName_HealAreaOnEncounter</v>
          </cell>
          <cell r="B172">
            <v>1</v>
          </cell>
          <cell r="C172" t="str">
            <v>&lt;color=#FFC080&gt;적 조우 시 회복지대&lt;/color&gt;</v>
          </cell>
          <cell r="D172" t="str">
            <v>In progress of translating…(172)</v>
          </cell>
        </row>
        <row r="173">
          <cell r="A173" t="str">
            <v>LevelPackUIName_MoveSpeedUpOnAttacked</v>
          </cell>
          <cell r="B173">
            <v>1</v>
          </cell>
          <cell r="C173" t="str">
            <v>&lt;color=#FFC080&gt;피격 시
이동 속도 증가&lt;/color&gt;</v>
          </cell>
          <cell r="D173" t="str">
            <v>In progress of translating…(173)</v>
          </cell>
        </row>
        <row r="174">
          <cell r="A174" t="str">
            <v>LevelPackUIName_MoveSpeedUpOnKill</v>
          </cell>
          <cell r="B174">
            <v>1</v>
          </cell>
          <cell r="C174" t="str">
            <v>&lt;color=#FFC080&gt;킬 시
이동 속도 증가&lt;/color&gt;</v>
          </cell>
          <cell r="D174" t="str">
            <v>In progress of translating…(174)</v>
          </cell>
        </row>
        <row r="175">
          <cell r="A175" t="str">
            <v>LevelPackUIName_MineOnMove</v>
          </cell>
          <cell r="B175">
            <v>1</v>
          </cell>
          <cell r="C175" t="str">
            <v>&lt;color=#FFC080&gt;이동 중 오브 설치&lt;/color&gt;</v>
          </cell>
          <cell r="D175" t="str">
            <v>In progress of translating…(175)</v>
          </cell>
        </row>
        <row r="176">
          <cell r="A176" t="str">
            <v>LevelPackUIName_SlowHitObject</v>
          </cell>
          <cell r="B176">
            <v>1</v>
          </cell>
          <cell r="C176" t="str">
            <v>발사체 속도 감소</v>
          </cell>
          <cell r="D176" t="str">
            <v>In progress of translating…(176)</v>
          </cell>
        </row>
        <row r="177">
          <cell r="A177" t="str">
            <v>LevelPackUIName_SlowHitObjectBetter</v>
          </cell>
          <cell r="B177">
            <v>1</v>
          </cell>
          <cell r="C177" t="str">
            <v>&lt;color=#FFC080&gt;상급&lt;/color&gt; 발사체 속도 감소</v>
          </cell>
          <cell r="D177" t="str">
            <v>In progress of translating…(177)</v>
          </cell>
        </row>
        <row r="178">
          <cell r="A178" t="str">
            <v>LevelPackUIName_Paralyze</v>
          </cell>
          <cell r="B178">
            <v>1</v>
          </cell>
          <cell r="C178" t="str">
            <v>&lt;color=#FFC080&gt;마비 효과&lt;/color&gt;</v>
          </cell>
          <cell r="D178" t="str">
            <v>In progress of translating…(178)</v>
          </cell>
        </row>
        <row r="179">
          <cell r="A179" t="str">
            <v>LevelPackUIName_Hold</v>
          </cell>
          <cell r="B179">
            <v>1</v>
          </cell>
          <cell r="C179" t="str">
            <v>&lt;color=#FFC080&gt;이동 불가 효과&lt;/color&gt;</v>
          </cell>
          <cell r="D179" t="str">
            <v>In progress of translating…(179)</v>
          </cell>
        </row>
        <row r="180">
          <cell r="A180" t="str">
            <v>LevelPackUIName_Transport</v>
          </cell>
          <cell r="B180">
            <v>1</v>
          </cell>
          <cell r="C180" t="str">
            <v>&lt;color=#FFC080&gt;몬스터 전이 효과&lt;/color&gt;</v>
          </cell>
          <cell r="D180" t="str">
            <v>In progress of translating…(180)</v>
          </cell>
        </row>
        <row r="181">
          <cell r="A181" t="str">
            <v>LevelPackUIName_SummonShield</v>
          </cell>
          <cell r="B181">
            <v>1</v>
          </cell>
          <cell r="C181" t="str">
            <v>&lt;color=#FFC080&gt;쉴드 소환&lt;/color&gt;</v>
          </cell>
          <cell r="D181" t="str">
            <v>In progress of translating…(181)</v>
          </cell>
        </row>
        <row r="182">
          <cell r="A182" t="str">
            <v>LevelPackUIName_HealSpOnAttack</v>
          </cell>
          <cell r="B182">
            <v>1</v>
          </cell>
          <cell r="C182" t="str">
            <v>공격 시 궁게이지 획득</v>
          </cell>
          <cell r="D182" t="str">
            <v>In progress of translating…(182)</v>
          </cell>
        </row>
        <row r="183">
          <cell r="A183" t="str">
            <v>LevelPackUIName_HealSpOnAttackBetter</v>
          </cell>
          <cell r="B183">
            <v>1</v>
          </cell>
          <cell r="C183" t="str">
            <v>&lt;color=#FFC080&gt;상급&lt;/color&gt; 공격 시 궁게이지 획득</v>
          </cell>
          <cell r="D183" t="str">
            <v>In progress of translating…(183)</v>
          </cell>
        </row>
        <row r="184">
          <cell r="A184" t="str">
            <v>LevelPackUIName_PaybackSp</v>
          </cell>
          <cell r="B184">
            <v>1</v>
          </cell>
          <cell r="C184" t="str">
            <v>&lt;color=#FFC080&gt;궁게이지 페이백&lt;/color&gt;</v>
          </cell>
          <cell r="D184" t="str">
            <v>In progress of translating…(184)</v>
          </cell>
        </row>
        <row r="185">
          <cell r="A185" t="str">
            <v>LevelPackUIDesc_Atk</v>
          </cell>
          <cell r="B185">
            <v>1</v>
          </cell>
          <cell r="C185" t="str">
            <v>공격력이 증가합니다</v>
          </cell>
          <cell r="D185" t="str">
            <v>In progress of translating…(185)</v>
          </cell>
        </row>
        <row r="186">
          <cell r="A186" t="str">
            <v>LevelPackUIDesc_AtkBetter</v>
          </cell>
          <cell r="B186">
            <v>1</v>
          </cell>
          <cell r="C186" t="str">
            <v>공격력이 많이 증가합니다</v>
          </cell>
          <cell r="D186" t="str">
            <v>In progress of translating…(186)</v>
          </cell>
        </row>
        <row r="187">
          <cell r="A187" t="str">
            <v>LevelPackUIDesc_AtkBest</v>
          </cell>
          <cell r="B187">
            <v>1</v>
          </cell>
          <cell r="C187" t="str">
            <v>공격력이 매우 많이 증가합니다</v>
          </cell>
          <cell r="D187" t="str">
            <v>In progress of translating…(187)</v>
          </cell>
        </row>
        <row r="188">
          <cell r="A188" t="str">
            <v>LevelPackUIDesc_AtkSpeed</v>
          </cell>
          <cell r="B188">
            <v>1</v>
          </cell>
          <cell r="C188" t="str">
            <v>공격 속도가 증가합니다</v>
          </cell>
          <cell r="D188" t="str">
            <v>In progress of translating…(188)</v>
          </cell>
        </row>
        <row r="189">
          <cell r="A189" t="str">
            <v>LevelPackUIDesc_AtkSpeedBetter</v>
          </cell>
          <cell r="B189">
            <v>1</v>
          </cell>
          <cell r="C189" t="str">
            <v>공격 속도가 많이 증가합니다</v>
          </cell>
          <cell r="D189" t="str">
            <v>In progress of translating…(189)</v>
          </cell>
        </row>
        <row r="190">
          <cell r="A190" t="str">
            <v>LevelPackUIDesc_AtkSpeedBest</v>
          </cell>
          <cell r="B190">
            <v>1</v>
          </cell>
          <cell r="C190" t="str">
            <v>공격 속도가 매우 많이 증가합니다</v>
          </cell>
          <cell r="D190" t="str">
            <v>In progress of translating…(190)</v>
          </cell>
        </row>
        <row r="191">
          <cell r="A191" t="str">
            <v>LevelPackUIDesc_Crit</v>
          </cell>
          <cell r="B191">
            <v>1</v>
          </cell>
          <cell r="C191" t="str">
            <v>치명타 확률과 치명타 대미지가 증가합니다</v>
          </cell>
          <cell r="D191" t="str">
            <v>In progress of translating…(191)</v>
          </cell>
        </row>
        <row r="192">
          <cell r="A192" t="str">
            <v>LevelPackUIDesc_CritBetter</v>
          </cell>
          <cell r="B192">
            <v>1</v>
          </cell>
          <cell r="C192" t="str">
            <v>치명타 확률과 치명타 대미지가 많이 증가합니다</v>
          </cell>
          <cell r="D192" t="str">
            <v>In progress of translating…(192)</v>
          </cell>
        </row>
        <row r="193">
          <cell r="A193" t="str">
            <v>LevelPackUIDesc_CritBest</v>
          </cell>
          <cell r="B193">
            <v>1</v>
          </cell>
          <cell r="C193" t="str">
            <v>치명타 확률과 치명타 대미지가 매우 많이 증가합니다</v>
          </cell>
          <cell r="D193" t="str">
            <v>In progress of translating…(193)</v>
          </cell>
        </row>
        <row r="194">
          <cell r="A194" t="str">
            <v>LevelPackUIDesc_MaxHp</v>
          </cell>
          <cell r="B194">
            <v>1</v>
          </cell>
          <cell r="C194" t="str">
            <v>최대 체력이 증가합니다</v>
          </cell>
          <cell r="D194" t="str">
            <v>In progress of translating…(194)</v>
          </cell>
        </row>
        <row r="195">
          <cell r="A195" t="str">
            <v>LevelPackUIDesc_MaxHpBetter</v>
          </cell>
          <cell r="B195">
            <v>1</v>
          </cell>
          <cell r="C195" t="str">
            <v>최대 체력이 많이 증가합니다</v>
          </cell>
          <cell r="D195" t="str">
            <v>In progress of translating…(195)</v>
          </cell>
        </row>
        <row r="196">
          <cell r="A196" t="str">
            <v>LevelPackUIDesc_MaxHpBest</v>
          </cell>
          <cell r="B196">
            <v>1</v>
          </cell>
          <cell r="C196" t="str">
            <v>최대 체력이 매우 많이 증가합니다</v>
          </cell>
          <cell r="D196" t="str">
            <v>In progress of translating…(196)</v>
          </cell>
        </row>
        <row r="197">
          <cell r="A197" t="str">
            <v>LevelPackUIDesc_ReduceDmgProjectile</v>
          </cell>
          <cell r="B197">
            <v>1</v>
          </cell>
          <cell r="C197" t="str">
            <v>발사체의 대미지가 감소합니다</v>
          </cell>
          <cell r="D197" t="str">
            <v>In progress of translating…(197)</v>
          </cell>
        </row>
        <row r="198">
          <cell r="A198" t="str">
            <v>LevelPackUIDesc_ReduceDmgProjectileBetter</v>
          </cell>
          <cell r="B198">
            <v>1</v>
          </cell>
          <cell r="C198" t="str">
            <v>발사체의 대미지가 더 많이 감소합니다</v>
          </cell>
          <cell r="D198" t="str">
            <v>In progress of translating…(198)</v>
          </cell>
        </row>
        <row r="199">
          <cell r="A199" t="str">
            <v>LevelPackUIDesc_ReduceDmgMelee</v>
          </cell>
          <cell r="B199">
            <v>1</v>
          </cell>
          <cell r="C199" t="str">
            <v>근접공격의 대미지가 감소합니다</v>
          </cell>
          <cell r="D199" t="str">
            <v>In progress of translating…(199)</v>
          </cell>
        </row>
        <row r="200">
          <cell r="A200" t="str">
            <v>LevelPackUIDesc_ReduceDmgMeleeBetter</v>
          </cell>
          <cell r="B200">
            <v>1</v>
          </cell>
          <cell r="C200" t="str">
            <v>근접공격의 대미지가 더 많이 감소합니다</v>
          </cell>
          <cell r="D200" t="str">
            <v>In progress of translating…(200)</v>
          </cell>
        </row>
        <row r="201">
          <cell r="A201" t="str">
            <v>LevelPackUIDesc_ReduceDmgClose</v>
          </cell>
          <cell r="B201">
            <v>1</v>
          </cell>
          <cell r="C201" t="str">
            <v>몬스터와 충돌 시 대미지가 감소합니다</v>
          </cell>
          <cell r="D201" t="str">
            <v>In progress of translating…(201)</v>
          </cell>
        </row>
        <row r="202">
          <cell r="A202" t="str">
            <v>LevelPackUIDesc_ReduceDmgCloseBetter</v>
          </cell>
          <cell r="B202">
            <v>1</v>
          </cell>
          <cell r="C202" t="str">
            <v>몬스터와 충돌 시 대미지가 더 많이 감소합니다</v>
          </cell>
          <cell r="D202" t="str">
            <v>In progress of translating…(202)</v>
          </cell>
        </row>
        <row r="203">
          <cell r="A203" t="str">
            <v>LevelPackUIDesc_ReduceDmgTrap</v>
          </cell>
          <cell r="B203">
            <v>1</v>
          </cell>
          <cell r="C203" t="str">
            <v>트랩의 대미지가 감소합니다</v>
          </cell>
          <cell r="D203" t="str">
            <v>In progress of translating…(203)</v>
          </cell>
        </row>
        <row r="204">
          <cell r="A204" t="str">
            <v>LevelPackUIDesc_ReduceDmgTrapBetter</v>
          </cell>
          <cell r="B204">
            <v>1</v>
          </cell>
          <cell r="C204" t="str">
            <v>트랩의 대미지가 더 많이 감소합니다</v>
          </cell>
          <cell r="D204" t="str">
            <v>In progress of translating…(204)</v>
          </cell>
        </row>
        <row r="205">
          <cell r="A205" t="str">
            <v>LevelPackUIDesc_ReduceContinuousDmg</v>
          </cell>
          <cell r="B205">
            <v>1</v>
          </cell>
          <cell r="C205" t="str">
            <v>몬스터에게 피격 시 짧은 시간 동안 대미지가 감소합니다</v>
          </cell>
          <cell r="D205" t="str">
            <v>In progress of translating…(205)</v>
          </cell>
        </row>
        <row r="206">
          <cell r="A206" t="str">
            <v>LevelPackUIDesc_DefenseStrongDmg</v>
          </cell>
          <cell r="B206">
            <v>1</v>
          </cell>
          <cell r="C206" t="str">
            <v>대미지가 최대 체력의 일정량을 넘지 않습니다</v>
          </cell>
          <cell r="D206" t="str">
            <v>In progress of translating…(206)</v>
          </cell>
        </row>
        <row r="207">
          <cell r="A207" t="str">
            <v>LevelPackUIDesc_ExtraGold</v>
          </cell>
          <cell r="B207">
            <v>1</v>
          </cell>
          <cell r="C207" t="str">
            <v>골드 획득량이 증가합니다</v>
          </cell>
          <cell r="D207" t="str">
            <v>In progress of translating…(207)</v>
          </cell>
        </row>
        <row r="208">
          <cell r="A208" t="str">
            <v>LevelPackUIDesc_ExtraGoldBetter</v>
          </cell>
          <cell r="B208">
            <v>1</v>
          </cell>
          <cell r="C208" t="str">
            <v>골드 획득량이 더 많이 증가합니다</v>
          </cell>
          <cell r="D208" t="str">
            <v>In progress of translating…(208)</v>
          </cell>
        </row>
        <row r="209">
          <cell r="A209" t="str">
            <v>LevelPackUIDesc_ItemChanceBoost</v>
          </cell>
          <cell r="B209">
            <v>1</v>
          </cell>
          <cell r="C209" t="str">
            <v>아이템 획득 확률이 증가합니다</v>
          </cell>
          <cell r="D209" t="str">
            <v>In progress of translating…(209)</v>
          </cell>
        </row>
        <row r="210">
          <cell r="A210" t="str">
            <v>LevelPackUIDesc_ItemChanceBoostBetter</v>
          </cell>
          <cell r="B210">
            <v>1</v>
          </cell>
          <cell r="C210" t="str">
            <v>아이템 획득 확률이 더 많이 증가합니다</v>
          </cell>
          <cell r="D210" t="str">
            <v>In progress of translating…(210)</v>
          </cell>
        </row>
        <row r="211">
          <cell r="A211" t="str">
            <v>LevelPackUIDesc_HealChanceBoost</v>
          </cell>
          <cell r="B211">
            <v>1</v>
          </cell>
          <cell r="C211" t="str">
            <v>회복구슬 획득 확률이 증가합니다</v>
          </cell>
          <cell r="D211" t="str">
            <v>In progress of translating…(211)</v>
          </cell>
        </row>
        <row r="212">
          <cell r="A212" t="str">
            <v>LevelPackUIDesc_HealChanceBoostBetter</v>
          </cell>
          <cell r="B212">
            <v>1</v>
          </cell>
          <cell r="C212" t="str">
            <v>회복구슬 획득 확률이 더 많이 증가합니다</v>
          </cell>
          <cell r="D212" t="str">
            <v>In progress of translating…(212)</v>
          </cell>
        </row>
        <row r="213">
          <cell r="A213" t="str">
            <v>LevelPackUIDesc_MonsterThrough</v>
          </cell>
          <cell r="B213">
            <v>1</v>
          </cell>
          <cell r="C213" t="str">
            <v>평타 공격이 몬스터를 관통합니다</v>
          </cell>
          <cell r="D213" t="str">
            <v>In progress of translating…(213)</v>
          </cell>
        </row>
        <row r="214">
          <cell r="A214" t="str">
            <v>LevelPackUIDesc_Ricochet</v>
          </cell>
          <cell r="B214">
            <v>1</v>
          </cell>
          <cell r="C214" t="str">
            <v>평타 공격이 몬스터 명중 후 다른 몬스터로 향해갑니다</v>
          </cell>
          <cell r="D214" t="str">
            <v>In progress of translating…(214)</v>
          </cell>
        </row>
        <row r="215">
          <cell r="A215" t="str">
            <v>LevelPackUIDesc_BounceWallQuad</v>
          </cell>
          <cell r="B215">
            <v>1</v>
          </cell>
          <cell r="C215" t="str">
            <v>평타 공격이 벽에 튕겨 날아갑니다</v>
          </cell>
          <cell r="D215" t="str">
            <v>In progress of translating…(215)</v>
          </cell>
        </row>
        <row r="216">
          <cell r="A216" t="str">
            <v>LevelPackUIDesc_Parallel</v>
          </cell>
          <cell r="B216">
            <v>1</v>
          </cell>
          <cell r="C216" t="str">
            <v>평타 공격이 전방으로 더 발사됩니다</v>
          </cell>
          <cell r="D216" t="str">
            <v>In progress of translating…(216)</v>
          </cell>
        </row>
        <row r="217">
          <cell r="A217" t="str">
            <v>LevelPackUIDesc_DiagonalNwayGenerator</v>
          </cell>
          <cell r="B217">
            <v>1</v>
          </cell>
          <cell r="C217" t="str">
            <v>평타 공격이 대각으로 더 발사됩니다</v>
          </cell>
          <cell r="D217" t="str">
            <v>In progress of translating…(217)</v>
          </cell>
        </row>
        <row r="218">
          <cell r="A218" t="str">
            <v>LevelPackUIDesc_LeftRightNwayGenerator</v>
          </cell>
          <cell r="B218">
            <v>1</v>
          </cell>
          <cell r="C218" t="str">
            <v>평타 공격이 좌우로 더 발사됩니다</v>
          </cell>
          <cell r="D218" t="str">
            <v>In progress of translating…(218)</v>
          </cell>
        </row>
        <row r="219">
          <cell r="A219" t="str">
            <v>LevelPackUIDesc_BackNwayGenerator</v>
          </cell>
          <cell r="B219">
            <v>1</v>
          </cell>
          <cell r="C219" t="str">
            <v>평타 공격이 후방으로 더 발사됩니다</v>
          </cell>
          <cell r="D219" t="str">
            <v>In progress of translating…(219)</v>
          </cell>
        </row>
        <row r="220">
          <cell r="A220" t="str">
            <v>LevelPackUIDesc_Repeat</v>
          </cell>
          <cell r="B220">
            <v>1</v>
          </cell>
          <cell r="C220" t="str">
            <v>평타 공격이 한 번 더 반복됩니다</v>
          </cell>
          <cell r="D220" t="str">
            <v>In progress of translating…(220)</v>
          </cell>
        </row>
        <row r="221">
          <cell r="A221" t="str">
            <v>LevelPackUIDesc_HealOnKill</v>
          </cell>
          <cell r="B221">
            <v>1</v>
          </cell>
          <cell r="C221" t="str">
            <v>몬스터를 죽일 때 회복합니다</v>
          </cell>
          <cell r="D221" t="str">
            <v>In progress of translating…(221)</v>
          </cell>
        </row>
        <row r="222">
          <cell r="A222" t="str">
            <v>LevelPackUIDesc_HealOnKillBetter</v>
          </cell>
          <cell r="B222">
            <v>1</v>
          </cell>
          <cell r="C222" t="str">
            <v>몬스터를 죽일 때 더 많이 회복합니다</v>
          </cell>
          <cell r="D222" t="str">
            <v>In progress of translating…(222)</v>
          </cell>
        </row>
        <row r="223">
          <cell r="A223" t="str">
            <v>LevelPackUIDesc_AtkSpeedUpOnEncounter</v>
          </cell>
          <cell r="B223">
            <v>1</v>
          </cell>
          <cell r="C223" t="str">
            <v>몬스터 조우 시 공격 속도가 증가합니다</v>
          </cell>
          <cell r="D223" t="str">
            <v>In progress of translating…(223)</v>
          </cell>
        </row>
        <row r="224">
          <cell r="A224" t="str">
            <v>LevelPackUIDesc_AtkSpeedUpOnEncounterBetter</v>
          </cell>
          <cell r="B224">
            <v>1</v>
          </cell>
          <cell r="C224" t="str">
            <v>몬스터 조우 시 공격 속도가 더 많이 증가합니다</v>
          </cell>
          <cell r="D224" t="str">
            <v>In progress of translating…(224)</v>
          </cell>
        </row>
        <row r="225">
          <cell r="A225" t="str">
            <v>LevelPackUIDesc_VampireOnAttack</v>
          </cell>
          <cell r="B225">
            <v>1</v>
          </cell>
          <cell r="C225" t="str">
            <v>몬스터 공격 시 대미지의 일부를 흡수합니다</v>
          </cell>
          <cell r="D225" t="str">
            <v>In progress of translating…(225)</v>
          </cell>
        </row>
        <row r="226">
          <cell r="A226" t="str">
            <v>LevelPackUIDesc_VampireOnAttackBetter</v>
          </cell>
          <cell r="B226">
            <v>1</v>
          </cell>
          <cell r="C226" t="str">
            <v>몬스터 공격 시 대미지의 일부를 더 많이 흡수합니다</v>
          </cell>
          <cell r="D226" t="str">
            <v>In progress of translating…(226)</v>
          </cell>
        </row>
        <row r="227">
          <cell r="A227" t="str">
            <v>LevelPackUIDesc_RecoverOnAttacked</v>
          </cell>
          <cell r="B227">
            <v>1</v>
          </cell>
          <cell r="C227" t="str">
            <v>HP를 잃을 때 대미지의 일부를 서서히 회복합니다</v>
          </cell>
          <cell r="D227" t="str">
            <v>In progress of translating…(227)</v>
          </cell>
        </row>
        <row r="228">
          <cell r="A228" t="str">
            <v>LevelPackUIDesc_ReflectOnAttacked</v>
          </cell>
          <cell r="B228">
            <v>1</v>
          </cell>
          <cell r="C228" t="str">
            <v>몬스터에게 피격 시 대미지의 일부를 반사합니다</v>
          </cell>
          <cell r="D228" t="str">
            <v>In progress of translating…(228)</v>
          </cell>
        </row>
        <row r="229">
          <cell r="A229" t="str">
            <v>LevelPackUIDesc_ReflectOnAttackedBetter</v>
          </cell>
          <cell r="B229">
            <v>1</v>
          </cell>
          <cell r="C229" t="str">
            <v>몬스터에게 피격 시 대미지의 일부를 더 많이 반사합니다</v>
          </cell>
          <cell r="D229" t="str">
            <v>In progress of translating…(229)</v>
          </cell>
        </row>
        <row r="230">
          <cell r="A230" t="str">
            <v>LevelPackUIDesc_AtkUpOnLowerHp</v>
          </cell>
          <cell r="B230">
            <v>1</v>
          </cell>
          <cell r="C230" t="str">
            <v>HP가 낮을수록 공격력이 증가합니다</v>
          </cell>
          <cell r="D230" t="str">
            <v>In progress of translating…(230)</v>
          </cell>
        </row>
        <row r="231">
          <cell r="A231" t="str">
            <v>LevelPackUIDesc_AtkUpOnLowerHpBetter</v>
          </cell>
          <cell r="B231">
            <v>1</v>
          </cell>
          <cell r="C231" t="str">
            <v>HP가 낮을수록 공격력이 더 많이 증가합니다</v>
          </cell>
          <cell r="D231" t="str">
            <v>In progress of translating…(231)</v>
          </cell>
        </row>
        <row r="232">
          <cell r="A232" t="str">
            <v>LevelPackUIDesc_CritDmgUpOnLowerHp</v>
          </cell>
          <cell r="B232">
            <v>1</v>
          </cell>
          <cell r="C232" t="str">
            <v>상대의 HP가 낮을수록 치명타 대미지가 증가합니다</v>
          </cell>
          <cell r="D232" t="str">
            <v>In progress of translating…(232)</v>
          </cell>
        </row>
        <row r="233">
          <cell r="A233" t="str">
            <v>LevelPackUIDesc_CritDmgUpOnLowerHpBetter</v>
          </cell>
          <cell r="B233">
            <v>1</v>
          </cell>
          <cell r="C233" t="str">
            <v>상대의 HP가 낮을수록 치명타 대미지가 더 많이 증가합니다</v>
          </cell>
          <cell r="D233" t="str">
            <v>In progress of translating…(233)</v>
          </cell>
        </row>
        <row r="234">
          <cell r="A234" t="str">
            <v>LevelPackUIDesc_InstantKill</v>
          </cell>
          <cell r="B234">
            <v>1</v>
          </cell>
          <cell r="C234" t="str">
            <v>몬스터를 확률로 한 방에 죽입니다</v>
          </cell>
          <cell r="D234" t="str">
            <v>In progress of translating…(234)</v>
          </cell>
        </row>
        <row r="235">
          <cell r="A235" t="str">
            <v>LevelPackUIDesc_InstantKillBetter</v>
          </cell>
          <cell r="B235">
            <v>1</v>
          </cell>
          <cell r="C235" t="str">
            <v>몬스터를 더 높은 확률로 한 방에 죽입니다</v>
          </cell>
          <cell r="D235" t="str">
            <v>In progress of translating…(235)</v>
          </cell>
        </row>
        <row r="236">
          <cell r="A236" t="str">
            <v>LevelPackUIDesc_ImmortalWill</v>
          </cell>
          <cell r="B236">
            <v>1</v>
          </cell>
          <cell r="C236" t="str">
            <v>HP가 0 이 될 때 확률로 살아납니다</v>
          </cell>
          <cell r="D236" t="str">
            <v>In progress of translating…(236)</v>
          </cell>
        </row>
        <row r="237">
          <cell r="A237" t="str">
            <v>LevelPackUIDesc_ImmortalWillBetter</v>
          </cell>
          <cell r="B237">
            <v>1</v>
          </cell>
          <cell r="C237" t="str">
            <v>HP가 0 이 될 때 더 높은 확률로 살아납니다</v>
          </cell>
          <cell r="D237" t="str">
            <v>In progress of translating…(237)</v>
          </cell>
        </row>
        <row r="238">
          <cell r="A238" t="str">
            <v>LevelPackUIDesc_HealAreaOnEncounter</v>
          </cell>
          <cell r="B238">
            <v>1</v>
          </cell>
          <cell r="C238" t="str">
            <v>몬스터 조우 시 회복지대가 생성됩니다</v>
          </cell>
          <cell r="D238" t="str">
            <v>In progress of translating…(238)</v>
          </cell>
        </row>
        <row r="239">
          <cell r="A239" t="str">
            <v>LevelPackUIDesc_MoveSpeedUpOnAttacked</v>
          </cell>
          <cell r="B239">
            <v>1</v>
          </cell>
          <cell r="C239" t="str">
            <v>HP를 잃을 때 이동 속도가 증가합니다</v>
          </cell>
          <cell r="D239" t="str">
            <v>In progress of translating…(239)</v>
          </cell>
        </row>
        <row r="240">
          <cell r="A240" t="str">
            <v>LevelPackUIDesc_MoveSpeedUpOnKill</v>
          </cell>
          <cell r="B240">
            <v>1</v>
          </cell>
          <cell r="C240" t="str">
            <v>몬스터를 죽일 때 이동 속도가 증가합니다</v>
          </cell>
          <cell r="D240" t="str">
            <v>In progress of translating…(240)</v>
          </cell>
        </row>
        <row r="241">
          <cell r="A241" t="str">
            <v>LevelPackUIDesc_MineOnMove</v>
          </cell>
          <cell r="B241">
            <v>1</v>
          </cell>
          <cell r="C241" t="str">
            <v>이동 시 공격구체를 설치합니다</v>
          </cell>
          <cell r="D241" t="str">
            <v>In progress of translating…(241)</v>
          </cell>
        </row>
        <row r="242">
          <cell r="A242" t="str">
            <v>LevelPackUIDesc_SlowHitObject</v>
          </cell>
          <cell r="B242">
            <v>1</v>
          </cell>
          <cell r="C242" t="str">
            <v>몬스터의 발사체 속도가 줄어듭니다</v>
          </cell>
          <cell r="D242" t="str">
            <v>In progress of translating…(242)</v>
          </cell>
        </row>
        <row r="243">
          <cell r="A243" t="str">
            <v>LevelPackUIDesc_SlowHitObjectBetter</v>
          </cell>
          <cell r="B243">
            <v>1</v>
          </cell>
          <cell r="C243" t="str">
            <v>몬스터의 발사체 속도가 더 많이 줄어듭니다</v>
          </cell>
          <cell r="D243" t="str">
            <v>In progress of translating…(243)</v>
          </cell>
        </row>
        <row r="244">
          <cell r="A244" t="str">
            <v>LevelPackUIDesc_Paralyze</v>
          </cell>
          <cell r="B244">
            <v>1</v>
          </cell>
          <cell r="C244" t="str">
            <v>공격에 마비 효과를 부여합니다</v>
          </cell>
          <cell r="D244" t="str">
            <v>In progress of translating…(244)</v>
          </cell>
        </row>
        <row r="245">
          <cell r="A245" t="str">
            <v>LevelPackUIDesc_Hold</v>
          </cell>
          <cell r="B245">
            <v>1</v>
          </cell>
          <cell r="C245" t="str">
            <v>공격에 이동 불가 효과를 부여합니다</v>
          </cell>
          <cell r="D245" t="str">
            <v>In progress of translating…(245)</v>
          </cell>
        </row>
        <row r="246">
          <cell r="A246" t="str">
            <v>LevelPackUIDesc_Transport</v>
          </cell>
          <cell r="B246">
            <v>1</v>
          </cell>
          <cell r="C246" t="str">
            <v>공격에 몬스터 전이 효과를 부여합니다</v>
          </cell>
          <cell r="D246" t="str">
            <v>In progress of translating…(246)</v>
          </cell>
        </row>
        <row r="247">
          <cell r="A247" t="str">
            <v>LevelPackUIDesc_SummonShield</v>
          </cell>
          <cell r="B247">
            <v>1</v>
          </cell>
          <cell r="C247" t="str">
            <v>주기적으로 발사체를 막는 쉴드를 소환합니다</v>
          </cell>
          <cell r="D247" t="str">
            <v>In progress of translating…(247)</v>
          </cell>
        </row>
        <row r="248">
          <cell r="A248" t="str">
            <v>LevelPackUIDesc_HealSpOnAttack</v>
          </cell>
          <cell r="B248">
            <v>1</v>
          </cell>
          <cell r="C248" t="str">
            <v>몬스터 공격 시 확률로 궁극기 게이지를 획득합니다</v>
          </cell>
          <cell r="D248" t="str">
            <v>In progress of translating…(248)</v>
          </cell>
        </row>
        <row r="249">
          <cell r="A249" t="str">
            <v>LevelPackUIDesc_HealSpOnAttackBetter</v>
          </cell>
          <cell r="B249">
            <v>1</v>
          </cell>
          <cell r="C249" t="str">
            <v>몬스터 공격 시 더 높은 확률로 궁극기 게이지를 획득합니다</v>
          </cell>
          <cell r="D249" t="str">
            <v>In progress of translating…(249)</v>
          </cell>
        </row>
        <row r="250">
          <cell r="A250" t="str">
            <v>LevelPackUIDesc_PaybackSp</v>
          </cell>
          <cell r="B250">
            <v>1</v>
          </cell>
          <cell r="C250" t="str">
            <v>궁극기 사용 시 일부 궁극기 게이지를 돌려받습니다</v>
          </cell>
          <cell r="D250" t="str">
            <v>In progress of translating…(250)</v>
          </cell>
        </row>
        <row r="251">
          <cell r="A251" t="str">
            <v>Chapter1Name</v>
          </cell>
          <cell r="B251">
            <v>1</v>
          </cell>
          <cell r="C251" t="str">
            <v>드넓은 평야</v>
          </cell>
          <cell r="D251" t="str">
            <v>In progress of translating…(251)</v>
          </cell>
        </row>
        <row r="252">
          <cell r="A252" t="str">
            <v>Chapter2Name</v>
          </cell>
          <cell r="B252">
            <v>1</v>
          </cell>
          <cell r="C252" t="str">
            <v>드넓은 평야2</v>
          </cell>
          <cell r="D252" t="str">
            <v>In progress of translating…(252)</v>
          </cell>
        </row>
        <row r="253">
          <cell r="A253" t="str">
            <v>Chapter3Name</v>
          </cell>
          <cell r="B253">
            <v>1</v>
          </cell>
          <cell r="C253" t="str">
            <v>드넓은 평야3</v>
          </cell>
          <cell r="D253" t="str">
            <v>In progress of translating…(253)</v>
          </cell>
        </row>
        <row r="254">
          <cell r="A254" t="str">
            <v>Chapter4Name</v>
          </cell>
          <cell r="B254">
            <v>1</v>
          </cell>
          <cell r="C254" t="str">
            <v>드넓은 평야4</v>
          </cell>
          <cell r="D254" t="str">
            <v>In progress of translating…(254)</v>
          </cell>
        </row>
        <row r="255">
          <cell r="A255" t="str">
            <v>Chapter5Name</v>
          </cell>
          <cell r="B255">
            <v>1</v>
          </cell>
          <cell r="C255" t="str">
            <v>드넓은 평야5</v>
          </cell>
          <cell r="D255" t="str">
            <v>In progress of translating…(255)</v>
          </cell>
        </row>
        <row r="256">
          <cell r="A256" t="str">
            <v>Chapter6Name</v>
          </cell>
          <cell r="B256">
            <v>1</v>
          </cell>
          <cell r="C256" t="str">
            <v>드넓은 평야6</v>
          </cell>
          <cell r="D256" t="str">
            <v>In progress of translating…(256)</v>
          </cell>
        </row>
        <row r="257">
          <cell r="A257" t="str">
            <v>Chapter7Name</v>
          </cell>
          <cell r="B257">
            <v>1</v>
          </cell>
          <cell r="C257" t="str">
            <v>드넓은 평야7</v>
          </cell>
          <cell r="D257" t="str">
            <v>In progress of translating…(257)</v>
          </cell>
        </row>
        <row r="258">
          <cell r="A258" t="str">
            <v>Chapter8Name</v>
          </cell>
          <cell r="B258">
            <v>1</v>
          </cell>
          <cell r="C258" t="str">
            <v>드넓은 평야8</v>
          </cell>
          <cell r="D258" t="str">
            <v>In progress of translating…(258)</v>
          </cell>
        </row>
        <row r="259">
          <cell r="A259" t="str">
            <v>Chapter9Name</v>
          </cell>
          <cell r="B259">
            <v>1</v>
          </cell>
          <cell r="C259" t="str">
            <v>드넓은 평야9</v>
          </cell>
          <cell r="D259" t="str">
            <v>In progress of translating…(259)</v>
          </cell>
        </row>
        <row r="260">
          <cell r="A260" t="str">
            <v>Chapter10Name</v>
          </cell>
          <cell r="B260">
            <v>1</v>
          </cell>
          <cell r="C260" t="str">
            <v>드넓은 평야10</v>
          </cell>
          <cell r="D260" t="str">
            <v>In progress of translating…(260)</v>
          </cell>
        </row>
        <row r="261">
          <cell r="A261" t="str">
            <v>Chapter11Name</v>
          </cell>
          <cell r="B261">
            <v>1</v>
          </cell>
          <cell r="C261" t="str">
            <v>드넓은 평야11</v>
          </cell>
          <cell r="D261" t="str">
            <v>In progress of translating…(261)</v>
          </cell>
        </row>
        <row r="262">
          <cell r="A262" t="str">
            <v>Chapter12Name</v>
          </cell>
          <cell r="B262">
            <v>1</v>
          </cell>
          <cell r="C262" t="str">
            <v>드넓은 평야12</v>
          </cell>
          <cell r="D262" t="str">
            <v>In progress of translating…(262)</v>
          </cell>
        </row>
        <row r="263">
          <cell r="A263" t="str">
            <v>Chapter13Name</v>
          </cell>
          <cell r="B263">
            <v>1</v>
          </cell>
          <cell r="C263" t="str">
            <v>드넓은 평야13</v>
          </cell>
          <cell r="D263" t="str">
            <v>In progress of translating…(263)</v>
          </cell>
        </row>
        <row r="264">
          <cell r="A264" t="str">
            <v>Chapter14Name</v>
          </cell>
          <cell r="B264">
            <v>1</v>
          </cell>
          <cell r="C264" t="str">
            <v>드넓은 평야14</v>
          </cell>
          <cell r="D264" t="str">
            <v>In progress of translating…(264)</v>
          </cell>
        </row>
        <row r="265">
          <cell r="A265" t="str">
            <v>Chapter15Name</v>
          </cell>
          <cell r="B265">
            <v>1</v>
          </cell>
          <cell r="C265" t="str">
            <v>드넓은 평야15</v>
          </cell>
          <cell r="D265" t="str">
            <v>In progress of translating…(265)</v>
          </cell>
        </row>
        <row r="266">
          <cell r="A266" t="str">
            <v>Chapter16Name</v>
          </cell>
          <cell r="B266">
            <v>1</v>
          </cell>
          <cell r="C266" t="str">
            <v>드넓은 평야16</v>
          </cell>
          <cell r="D266" t="str">
            <v>In progress of translating…(266)</v>
          </cell>
        </row>
        <row r="267">
          <cell r="A267" t="str">
            <v>Chapter17Name</v>
          </cell>
          <cell r="B267">
            <v>1</v>
          </cell>
          <cell r="C267" t="str">
            <v>드넓은 평야17</v>
          </cell>
          <cell r="D267" t="str">
            <v>In progress of translating…(267)</v>
          </cell>
        </row>
        <row r="268">
          <cell r="A268" t="str">
            <v>Chapter18Name</v>
          </cell>
          <cell r="B268">
            <v>1</v>
          </cell>
          <cell r="C268" t="str">
            <v>드넓은 평야18</v>
          </cell>
          <cell r="D268" t="str">
            <v>In progress of translating…(268)</v>
          </cell>
        </row>
        <row r="269">
          <cell r="A269" t="str">
            <v>Chapter19Name</v>
          </cell>
          <cell r="B269">
            <v>1</v>
          </cell>
          <cell r="C269" t="str">
            <v>드넓은 평야19</v>
          </cell>
          <cell r="D269" t="str">
            <v>In progress of translating…(269)</v>
          </cell>
        </row>
        <row r="270">
          <cell r="A270" t="str">
            <v>Chapter20Name</v>
          </cell>
          <cell r="B270">
            <v>1</v>
          </cell>
          <cell r="C270" t="str">
            <v>드넓은 평야20</v>
          </cell>
          <cell r="D270" t="str">
            <v>In progress of translating…(270)</v>
          </cell>
        </row>
        <row r="271">
          <cell r="A271" t="str">
            <v>Chapter21Name</v>
          </cell>
          <cell r="B271">
            <v>1</v>
          </cell>
          <cell r="C271" t="str">
            <v>드넓은 평야21</v>
          </cell>
          <cell r="D271" t="str">
            <v>In progress of translating…(271)</v>
          </cell>
        </row>
        <row r="272">
          <cell r="A272" t="str">
            <v>Chapter22Name</v>
          </cell>
          <cell r="B272">
            <v>1</v>
          </cell>
          <cell r="C272" t="str">
            <v>드넓은 평야22</v>
          </cell>
          <cell r="D272" t="str">
            <v>In progress of translating…(272)</v>
          </cell>
        </row>
        <row r="273">
          <cell r="A273" t="str">
            <v>Chapter23Name</v>
          </cell>
          <cell r="B273">
            <v>1</v>
          </cell>
          <cell r="C273" t="str">
            <v>드넓은 평야23</v>
          </cell>
          <cell r="D273" t="str">
            <v>In progress of translating…(273)</v>
          </cell>
        </row>
        <row r="274">
          <cell r="A274" t="str">
            <v>Chapter24Name</v>
          </cell>
          <cell r="B274">
            <v>1</v>
          </cell>
          <cell r="C274" t="str">
            <v>드넓은 평야24</v>
          </cell>
          <cell r="D274" t="str">
            <v>In progress of translating…(274)</v>
          </cell>
        </row>
        <row r="275">
          <cell r="A275" t="str">
            <v>Chapter25Name</v>
          </cell>
          <cell r="B275">
            <v>1</v>
          </cell>
          <cell r="C275" t="str">
            <v>드넓은 평야25</v>
          </cell>
          <cell r="D275" t="str">
            <v>In progress of translating…(275)</v>
          </cell>
        </row>
        <row r="276">
          <cell r="A276" t="str">
            <v>Chapter26Name</v>
          </cell>
          <cell r="B276">
            <v>1</v>
          </cell>
          <cell r="C276" t="str">
            <v>드넓은 평야26</v>
          </cell>
          <cell r="D276" t="str">
            <v>In progress of translating…(276)</v>
          </cell>
        </row>
        <row r="277">
          <cell r="A277" t="str">
            <v>Chapter27Name</v>
          </cell>
          <cell r="B277">
            <v>1</v>
          </cell>
          <cell r="C277" t="str">
            <v>드넓은 평야27</v>
          </cell>
          <cell r="D277" t="str">
            <v>In progress of translating…(277)</v>
          </cell>
        </row>
        <row r="278">
          <cell r="A278" t="str">
            <v>Chapter28Name</v>
          </cell>
          <cell r="B278">
            <v>1</v>
          </cell>
          <cell r="C278" t="str">
            <v>드넓은 평야28</v>
          </cell>
          <cell r="D278" t="str">
            <v>In progress of translating…(278)</v>
          </cell>
        </row>
        <row r="279">
          <cell r="A279" t="str">
            <v>Chapter29Name</v>
          </cell>
          <cell r="B279">
            <v>1</v>
          </cell>
          <cell r="C279" t="str">
            <v>드넓은 평야29</v>
          </cell>
          <cell r="D279" t="str">
            <v>In progress of translating…(279)</v>
          </cell>
        </row>
        <row r="280">
          <cell r="A280" t="str">
            <v>Chapter1Desc</v>
          </cell>
          <cell r="B280">
            <v>1</v>
          </cell>
          <cell r="C280" t="str">
            <v>하얀 눈보라는 휘날리는 설원입니다. 래빗 무리가 몰려오고 있으니 조심하세요!</v>
          </cell>
          <cell r="D280" t="str">
            <v>In progress of translating…(280)</v>
          </cell>
        </row>
        <row r="281">
          <cell r="A281" t="str">
            <v>Chapter2Desc</v>
          </cell>
          <cell r="B281">
            <v>1</v>
          </cell>
          <cell r="C281" t="str">
            <v>챕터2 디스크립션 {0} 등을 이용해서 저지하세요.</v>
          </cell>
          <cell r="D281" t="str">
            <v>In progress of translating…(281)</v>
          </cell>
        </row>
        <row r="282">
          <cell r="A282" t="str">
            <v>Chapter3Desc</v>
          </cell>
          <cell r="B282">
            <v>1</v>
          </cell>
          <cell r="C282" t="str">
            <v>챕터3 디스크립션 {0} 등을 이용해서 저지하세요.</v>
          </cell>
          <cell r="D282" t="str">
            <v>In progress of translating…(282)</v>
          </cell>
        </row>
        <row r="283">
          <cell r="A283" t="str">
            <v>Chapter4Desc</v>
          </cell>
          <cell r="B283">
            <v>1</v>
          </cell>
          <cell r="C283" t="str">
            <v>챕터4 디스크립션 {0} 등을 이용해서 저지하세요.</v>
          </cell>
          <cell r="D283" t="str">
            <v>In progress of translating…(283)</v>
          </cell>
        </row>
        <row r="284">
          <cell r="A284" t="str">
            <v>Chapter5Desc</v>
          </cell>
          <cell r="B284">
            <v>1</v>
          </cell>
          <cell r="C284" t="str">
            <v>챕터5 디스크립션 {0} 등을 이용해서 저지하세요.</v>
          </cell>
          <cell r="D284" t="str">
            <v>In progress of translating…(284)</v>
          </cell>
        </row>
        <row r="285">
          <cell r="A285" t="str">
            <v>Chapter6Desc</v>
          </cell>
          <cell r="B285">
            <v>1</v>
          </cell>
          <cell r="C285" t="str">
            <v>챕터6 디스크립션 {0} 등을 이용해서 저지하세요.</v>
          </cell>
          <cell r="D285" t="str">
            <v>In progress of translating…(285)</v>
          </cell>
        </row>
        <row r="286">
          <cell r="A286" t="str">
            <v>Chapter7Desc</v>
          </cell>
          <cell r="B286">
            <v>1</v>
          </cell>
          <cell r="C286" t="str">
            <v>6개의 관문을 통과해야 합니다 래빗 무리가 몰려오고 있으니 {0} 등을 이용해서 저지하세요.</v>
          </cell>
          <cell r="D286" t="str">
            <v>In progress of translating…(286)</v>
          </cell>
        </row>
        <row r="287">
          <cell r="A287" t="str">
            <v>Chapter8Desc</v>
          </cell>
          <cell r="B287">
            <v>1</v>
          </cell>
          <cell r="C287" t="str">
            <v>챕터8 디스크립션 {0} 등을 이용해서 저지하세요.</v>
          </cell>
          <cell r="D287" t="str">
            <v>In progress of translating…(287)</v>
          </cell>
        </row>
        <row r="288">
          <cell r="A288" t="str">
            <v>Chapter9Desc</v>
          </cell>
          <cell r="B288">
            <v>1</v>
          </cell>
          <cell r="C288" t="str">
            <v>챕터9 디스크립션 {0} 등을 이용해서 저지하세요.</v>
          </cell>
          <cell r="D288" t="str">
            <v>In progress of translating…(288)</v>
          </cell>
        </row>
        <row r="289">
          <cell r="A289" t="str">
            <v>Chapter10Desc</v>
          </cell>
          <cell r="B289">
            <v>1</v>
          </cell>
          <cell r="C289" t="str">
            <v>챕터10 디스크립션 {0} 등을 이용해서 저지하세요.</v>
          </cell>
          <cell r="D289" t="str">
            <v>In progress of translating…(289)</v>
          </cell>
        </row>
        <row r="290">
          <cell r="A290" t="str">
            <v>Chapter11Desc</v>
          </cell>
          <cell r="B290">
            <v>1</v>
          </cell>
          <cell r="C290" t="str">
            <v>챕터11 디스크립션 {0} 등을 이용해서 저지하세요.</v>
          </cell>
          <cell r="D290" t="str">
            <v>In progress of translating…(290)</v>
          </cell>
        </row>
        <row r="291">
          <cell r="A291" t="str">
            <v>Chapter12Desc</v>
          </cell>
          <cell r="B291">
            <v>1</v>
          </cell>
          <cell r="C291" t="str">
            <v>챕터12 디스크립션 {0} 등을 이용해서 저지하세요.</v>
          </cell>
          <cell r="D291" t="str">
            <v>In progress of translating…(291)</v>
          </cell>
        </row>
        <row r="292">
          <cell r="A292" t="str">
            <v>Chapter13Desc</v>
          </cell>
          <cell r="B292">
            <v>1</v>
          </cell>
          <cell r="C292" t="str">
            <v>챕터13 디스크립션 {0} 등을 이용해서 저지하세요.</v>
          </cell>
          <cell r="D292" t="str">
            <v>In progress of translating…(292)</v>
          </cell>
        </row>
        <row r="293">
          <cell r="A293" t="str">
            <v>Chapter14Desc</v>
          </cell>
          <cell r="B293">
            <v>1</v>
          </cell>
          <cell r="C293" t="str">
            <v>챕터14 디스크립션 {0} 등을 이용해서 저지하세요.</v>
          </cell>
          <cell r="D293" t="str">
            <v>In progress of translating…(293)</v>
          </cell>
        </row>
        <row r="294">
          <cell r="A294" t="str">
            <v>Chapter15Desc</v>
          </cell>
          <cell r="B294">
            <v>1</v>
          </cell>
          <cell r="C294" t="str">
            <v>챕터15 디스크립션 {0} 등을 이용해서 저지하세요.</v>
          </cell>
          <cell r="D294" t="str">
            <v>In progress of translating…(294)</v>
          </cell>
        </row>
        <row r="295">
          <cell r="A295" t="str">
            <v>Chapter16Desc</v>
          </cell>
          <cell r="B295">
            <v>1</v>
          </cell>
          <cell r="C295" t="str">
            <v>챕터16 디스크립션 {0} 등을 이용해서 저지하세요.</v>
          </cell>
          <cell r="D295" t="str">
            <v>In progress of translating…(295)</v>
          </cell>
        </row>
        <row r="296">
          <cell r="A296" t="str">
            <v>Chapter17Desc</v>
          </cell>
          <cell r="B296">
            <v>1</v>
          </cell>
          <cell r="C296" t="str">
            <v>챕터17 디스크립션 {0} 등을 이용해서 저지하세요.</v>
          </cell>
          <cell r="D296" t="str">
            <v>In progress of translating…(296)</v>
          </cell>
        </row>
        <row r="297">
          <cell r="A297" t="str">
            <v>Chapter18Desc</v>
          </cell>
          <cell r="B297">
            <v>1</v>
          </cell>
          <cell r="C297" t="str">
            <v>챕터18 디스크립션 {0} 등을 이용해서 저지하세요.</v>
          </cell>
          <cell r="D297" t="str">
            <v>In progress of translating…(297)</v>
          </cell>
        </row>
        <row r="298">
          <cell r="A298" t="str">
            <v>Chapter19Desc</v>
          </cell>
          <cell r="B298">
            <v>1</v>
          </cell>
          <cell r="C298" t="str">
            <v>챕터19 디스크립션 {0} 등을 이용해서 저지하세요.</v>
          </cell>
          <cell r="D298" t="str">
            <v>In progress of translating…(298)</v>
          </cell>
        </row>
        <row r="299">
          <cell r="A299" t="str">
            <v>Chapter20Desc</v>
          </cell>
          <cell r="B299">
            <v>1</v>
          </cell>
          <cell r="C299" t="str">
            <v>챕터20 디스크립션 {0} 등을 이용해서 저지하세요.</v>
          </cell>
          <cell r="D299" t="str">
            <v>In progress of translating…(299)</v>
          </cell>
        </row>
        <row r="300">
          <cell r="A300" t="str">
            <v>Chapter21Desc</v>
          </cell>
          <cell r="B300">
            <v>1</v>
          </cell>
          <cell r="C300" t="str">
            <v>챕터21 디스크립션 {0} 등을 이용해서 저지하세요.</v>
          </cell>
          <cell r="D300" t="str">
            <v>In progress of translating…(300)</v>
          </cell>
        </row>
        <row r="301">
          <cell r="A301" t="str">
            <v>Chapter22Desc</v>
          </cell>
          <cell r="B301">
            <v>1</v>
          </cell>
          <cell r="C301" t="str">
            <v>챕터22 디스크립션 {0} 등을 이용해서 저지하세요.</v>
          </cell>
          <cell r="D301" t="str">
            <v>In progress of translating…(301)</v>
          </cell>
        </row>
        <row r="302">
          <cell r="A302" t="str">
            <v>Chapter23Desc</v>
          </cell>
          <cell r="B302">
            <v>1</v>
          </cell>
          <cell r="C302" t="str">
            <v>챕터23 디스크립션 {0} 등을 이용해서 저지하세요.</v>
          </cell>
          <cell r="D302" t="str">
            <v>In progress of translating…(302)</v>
          </cell>
        </row>
        <row r="303">
          <cell r="A303" t="str">
            <v>Chapter24Desc</v>
          </cell>
          <cell r="B303">
            <v>1</v>
          </cell>
          <cell r="C303" t="str">
            <v>챕터24 디스크립션 {0} 등을 이용해서 저지하세요.</v>
          </cell>
          <cell r="D303" t="str">
            <v>In progress of translating…(303)</v>
          </cell>
        </row>
        <row r="304">
          <cell r="A304" t="str">
            <v>Chapter25Desc</v>
          </cell>
          <cell r="B304">
            <v>1</v>
          </cell>
          <cell r="C304" t="str">
            <v>챕터25 디스크립션 {0} 등을 이용해서 저지하세요.</v>
          </cell>
          <cell r="D304" t="str">
            <v>In progress of translating…(304)</v>
          </cell>
        </row>
        <row r="305">
          <cell r="A305" t="str">
            <v>Chapter26Desc</v>
          </cell>
          <cell r="B305">
            <v>1</v>
          </cell>
          <cell r="C305" t="str">
            <v>챕터26 디스크립션 {0} 등을 이용해서 저지하세요.</v>
          </cell>
          <cell r="D305" t="str">
            <v>In progress of translating…(305)</v>
          </cell>
        </row>
        <row r="306">
          <cell r="A306" t="str">
            <v>Chapter27Desc</v>
          </cell>
          <cell r="B306">
            <v>1</v>
          </cell>
          <cell r="C306" t="str">
            <v>챕터27 디스크립션 {0} 등을 이용해서 저지하세요.</v>
          </cell>
          <cell r="D306" t="str">
            <v>In progress of translating…(306)</v>
          </cell>
        </row>
        <row r="307">
          <cell r="A307" t="str">
            <v>Chapter28Desc</v>
          </cell>
          <cell r="B307">
            <v>1</v>
          </cell>
          <cell r="C307" t="str">
            <v>챕터28 디스크립션 {0} 등을 이용해서 저지하세요.</v>
          </cell>
          <cell r="D307" t="str">
            <v>In progress of translating…(307)</v>
          </cell>
        </row>
        <row r="308">
          <cell r="A308" t="str">
            <v>Chapter29Desc</v>
          </cell>
          <cell r="B308">
            <v>1</v>
          </cell>
          <cell r="C308" t="str">
            <v>챕터29 디스크립션 {0} 등을 이용해서 저지하세요.</v>
          </cell>
          <cell r="D308" t="str">
            <v>In progress of translating…(308)</v>
          </cell>
        </row>
        <row r="309">
          <cell r="A309" t="str">
            <v>CharName_Ganfaul</v>
          </cell>
          <cell r="B309">
            <v>1</v>
          </cell>
          <cell r="C309" t="str">
            <v>간파울</v>
          </cell>
          <cell r="D309" t="str">
            <v>Ganfaul</v>
          </cell>
        </row>
        <row r="310">
          <cell r="A310" t="str">
            <v>CharDesc_Ganfaul</v>
          </cell>
          <cell r="B310">
            <v>1</v>
          </cell>
          <cell r="C310"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10" t="str">
            <v>In progress of translating…(310)</v>
          </cell>
        </row>
        <row r="311">
          <cell r="A311" t="str">
            <v>CharName_KeepSeries</v>
          </cell>
          <cell r="B311">
            <v>1</v>
          </cell>
          <cell r="C311" t="str">
            <v>킵시리즈</v>
          </cell>
          <cell r="D311" t="str">
            <v>KeepSeries</v>
          </cell>
        </row>
        <row r="312">
          <cell r="A312" t="str">
            <v>CharDesc_KeepSeries</v>
          </cell>
          <cell r="B312">
            <v>1</v>
          </cell>
          <cell r="C312" t="str">
            <v>아이돌을 꿈꾸던 소녀였는데 결류자가 세상을 멸망시키려 하면서 꿈이 사라져버렸다. 간파울 아저씨가 구조한 첫번째 생존자.
간파울 아저씨가 구해온 플라즈마탄이 장착된 총을 사용한다.</v>
          </cell>
          <cell r="D312" t="str">
            <v>In progress of translating…(312)</v>
          </cell>
        </row>
        <row r="313">
          <cell r="A313" t="str">
            <v>CharName_BigBatSuccubus</v>
          </cell>
          <cell r="B313">
            <v>1</v>
          </cell>
          <cell r="C313" t="str">
            <v>빅뱃서큐버스</v>
          </cell>
          <cell r="D313" t="str">
            <v>Succubus</v>
          </cell>
        </row>
        <row r="314">
          <cell r="A314" t="str">
            <v>CharDesc_BigBatSuccubus</v>
          </cell>
          <cell r="B314">
            <v>1</v>
          </cell>
          <cell r="C314" t="str">
            <v>빅뱃서큐버스의 설명 우다다다
연타 공격을 사용한다</v>
          </cell>
          <cell r="D314" t="str">
            <v>In progress of translating…(314)</v>
          </cell>
        </row>
        <row r="315">
          <cell r="A315" t="str">
            <v>CharName_Bei</v>
          </cell>
          <cell r="B315">
            <v>1</v>
          </cell>
          <cell r="C315" t="str">
            <v>베이</v>
          </cell>
          <cell r="D315" t="str">
            <v>Bei</v>
          </cell>
        </row>
        <row r="316">
          <cell r="A316" t="str">
            <v>CharDesc_Bei</v>
          </cell>
          <cell r="B316">
            <v>1</v>
          </cell>
          <cell r="C316" t="str">
            <v>베이의 설명 우다다다
장판 공격을 사용한다</v>
          </cell>
          <cell r="D316" t="str">
            <v>In progress of translating…(316)</v>
          </cell>
        </row>
        <row r="317">
          <cell r="A317" t="str">
            <v>CharName_JellyFishGirl</v>
          </cell>
          <cell r="B317">
            <v>1</v>
          </cell>
          <cell r="C317" t="str">
            <v>젤리피쉬걸</v>
          </cell>
          <cell r="D317" t="str">
            <v>JellyFIshGirl</v>
          </cell>
        </row>
        <row r="318">
          <cell r="A318" t="str">
            <v>CharDesc_JellyFishGirl</v>
          </cell>
          <cell r="B318">
            <v>1</v>
          </cell>
          <cell r="C318" t="str">
            <v>젤리피쉬걸의 설명 우다다다
곡사로 공격한다</v>
          </cell>
          <cell r="D318" t="str">
            <v>In progress of translating…(318)</v>
          </cell>
        </row>
        <row r="319">
          <cell r="A319" t="str">
            <v>CharName_EarthMage</v>
          </cell>
          <cell r="B319">
            <v>1</v>
          </cell>
          <cell r="C319" t="str">
            <v>어스메이지</v>
          </cell>
          <cell r="D319" t="str">
            <v>EarthMage</v>
          </cell>
        </row>
        <row r="320">
          <cell r="A320" t="str">
            <v>CharDesc_EarthMage</v>
          </cell>
          <cell r="B320">
            <v>1</v>
          </cell>
          <cell r="C320" t="str">
            <v>어스메이지의 설명 우다다다
적의 미스를 무마시키는 백발백중 캐릭터</v>
          </cell>
          <cell r="D320" t="str">
            <v>In progress of translating…(320)</v>
          </cell>
        </row>
        <row r="321">
          <cell r="A321" t="str">
            <v>CharName_DynaMob</v>
          </cell>
          <cell r="B321">
            <v>1</v>
          </cell>
          <cell r="C321" t="str">
            <v>다이나몹</v>
          </cell>
          <cell r="D321" t="str">
            <v>DynaMob</v>
          </cell>
        </row>
        <row r="322">
          <cell r="A322" t="str">
            <v>CharDesc_DynaMob</v>
          </cell>
          <cell r="B322">
            <v>1</v>
          </cell>
          <cell r="C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22" t="str">
            <v>In progress of translating…(322)</v>
          </cell>
        </row>
        <row r="323">
          <cell r="A323" t="str">
            <v>CharName_SciFiWarrior</v>
          </cell>
          <cell r="B323">
            <v>1</v>
          </cell>
          <cell r="C323" t="str">
            <v>SF워리어</v>
          </cell>
          <cell r="D323" t="str">
            <v>SFWarrior</v>
          </cell>
        </row>
        <row r="324">
          <cell r="A324" t="str">
            <v>CharDesc_SciFiWarrior</v>
          </cell>
          <cell r="B324">
            <v>1</v>
          </cell>
          <cell r="C324" t="str">
            <v>SF워리어의 설명 우다다다
멀티타겟 프리셋으로 공격한다</v>
          </cell>
          <cell r="D324" t="str">
            <v>In progress of translating…(324)</v>
          </cell>
        </row>
        <row r="325">
          <cell r="A325" t="str">
            <v>CharName_ChaosElemental</v>
          </cell>
          <cell r="B325">
            <v>1</v>
          </cell>
          <cell r="C325" t="str">
            <v>카오스엘리멘탈</v>
          </cell>
          <cell r="D325" t="str">
            <v>ChaosElemental</v>
          </cell>
        </row>
        <row r="326">
          <cell r="A326" t="str">
            <v>CharDesc_ChaosElemental</v>
          </cell>
          <cell r="B326">
            <v>1</v>
          </cell>
          <cell r="C326" t="str">
            <v>카오스엘리멘탈의 설명 우다다다
멀티타겟 프리셋으로 공격한다</v>
          </cell>
          <cell r="D326" t="str">
            <v>In progress of translating…(326)</v>
          </cell>
        </row>
        <row r="327">
          <cell r="A327" t="str">
            <v>CharName_SuperHero</v>
          </cell>
          <cell r="B327">
            <v>1</v>
          </cell>
          <cell r="C327" t="str">
            <v>슈퍼히어로</v>
          </cell>
          <cell r="D327" t="str">
            <v>SuperHero</v>
          </cell>
        </row>
        <row r="328">
          <cell r="A328" t="str">
            <v>CharDesc_SuperHero</v>
          </cell>
          <cell r="B328">
            <v>1</v>
          </cell>
          <cell r="C328" t="str">
            <v>슈퍼히어로의 설명 우다다다
멀티타겟 프리셋으로 공격한다</v>
          </cell>
          <cell r="D328" t="str">
            <v>In progress of translating…(328)</v>
          </cell>
        </row>
        <row r="329">
          <cell r="A329" t="str">
            <v>CharName_Meryl</v>
          </cell>
          <cell r="B329">
            <v>1</v>
          </cell>
          <cell r="C329" t="str">
            <v>메릴</v>
          </cell>
          <cell r="D329" t="str">
            <v>Meryl</v>
          </cell>
        </row>
        <row r="330">
          <cell r="A330" t="str">
            <v>CharDesc_Meryl</v>
          </cell>
          <cell r="B330">
            <v>1</v>
          </cell>
          <cell r="C330" t="str">
            <v>메릴의 설명 우다다다
멀티타겟 프리셋으로 공격한다</v>
          </cell>
          <cell r="D330" t="str">
            <v>In progress of translating…(330)</v>
          </cell>
        </row>
        <row r="331">
          <cell r="A331" t="str">
            <v>CharName_GreekWarrior</v>
          </cell>
          <cell r="B331">
            <v>1</v>
          </cell>
          <cell r="C331" t="str">
            <v>그릭워리어</v>
          </cell>
          <cell r="D331" t="str">
            <v>GreekWarrior</v>
          </cell>
        </row>
        <row r="332">
          <cell r="A332" t="str">
            <v>CharDesc_GreekWarrior</v>
          </cell>
          <cell r="B332">
            <v>1</v>
          </cell>
          <cell r="C332" t="str">
            <v>그릭워리어의 설명 우다다다
멀티타겟 프리셋으로 공격한다</v>
          </cell>
          <cell r="D332" t="str">
            <v>In progress of translating…(332)</v>
          </cell>
        </row>
        <row r="333">
          <cell r="A333" t="str">
            <v>CharName_Akai</v>
          </cell>
          <cell r="B333">
            <v>1</v>
          </cell>
          <cell r="C333" t="str">
            <v>아카이</v>
          </cell>
          <cell r="D333" t="str">
            <v>Akai</v>
          </cell>
        </row>
        <row r="334">
          <cell r="A334" t="str">
            <v>CharDesc_Akai</v>
          </cell>
          <cell r="B334">
            <v>1</v>
          </cell>
          <cell r="C334" t="str">
            <v>아카이의 설명 우다다다
멀티타겟 프리셋으로 공격한다</v>
          </cell>
          <cell r="D334" t="str">
            <v>In progress of translating…(334)</v>
          </cell>
        </row>
        <row r="335">
          <cell r="A335" t="str">
            <v>CharName_Yuka</v>
          </cell>
          <cell r="B335">
            <v>1</v>
          </cell>
          <cell r="C335" t="str">
            <v>유카</v>
          </cell>
          <cell r="D335" t="str">
            <v>Yuka</v>
          </cell>
        </row>
        <row r="336">
          <cell r="A336" t="str">
            <v>CharDesc_Yuka</v>
          </cell>
          <cell r="B336">
            <v>1</v>
          </cell>
          <cell r="C336" t="str">
            <v>유카의 설명 우다다다
멀티타겟 프리셋으로 공격한다</v>
          </cell>
          <cell r="D336" t="str">
            <v>In progress of translating…(336)</v>
          </cell>
        </row>
        <row r="337">
          <cell r="A337" t="str">
            <v>CharName_SteampunkRobot</v>
          </cell>
          <cell r="B337">
            <v>1</v>
          </cell>
          <cell r="C337" t="str">
            <v>스팀펑크로봇</v>
          </cell>
          <cell r="D337" t="str">
            <v>SteampunkRobot</v>
          </cell>
        </row>
        <row r="338">
          <cell r="A338" t="str">
            <v>CharDesc_SteampunkRobot</v>
          </cell>
          <cell r="B338">
            <v>1</v>
          </cell>
          <cell r="C338" t="str">
            <v>스팀펑크로봇의 설명 우다다다
멀티타겟 프리셋으로 공격한다</v>
          </cell>
          <cell r="D338" t="str">
            <v>In progress of translating…(338)</v>
          </cell>
        </row>
        <row r="339">
          <cell r="A339" t="str">
            <v>CharName_Kachujin</v>
          </cell>
          <cell r="B339">
            <v>1</v>
          </cell>
          <cell r="C339" t="str">
            <v>카츄진</v>
          </cell>
          <cell r="D339" t="str">
            <v>Kachujin</v>
          </cell>
        </row>
        <row r="340">
          <cell r="A340" t="str">
            <v>CharDesc_Kachujin</v>
          </cell>
          <cell r="B340">
            <v>1</v>
          </cell>
          <cell r="C340" t="str">
            <v>카츄진의 설명 우다다다
멀티타겟 프리셋으로 공격한다</v>
          </cell>
          <cell r="D340" t="str">
            <v>In progress of translating…(340)</v>
          </cell>
        </row>
        <row r="341">
          <cell r="A341" t="str">
            <v>CharName_Medea</v>
          </cell>
          <cell r="B341">
            <v>1</v>
          </cell>
          <cell r="C341" t="str">
            <v>메디아</v>
          </cell>
          <cell r="D341" t="str">
            <v>Medea</v>
          </cell>
        </row>
        <row r="342">
          <cell r="A342" t="str">
            <v>CharDesc_Medea</v>
          </cell>
          <cell r="B342">
            <v>1</v>
          </cell>
          <cell r="C342" t="str">
            <v>메디아의 설명 우다다다
멀티타겟 프리셋으로 공격한다</v>
          </cell>
          <cell r="D342" t="str">
            <v>In progress of translating…(342)</v>
          </cell>
        </row>
        <row r="343">
          <cell r="A343" t="str">
            <v>CharName_Lola</v>
          </cell>
          <cell r="B343">
            <v>1</v>
          </cell>
          <cell r="C343" t="str">
            <v>롤라</v>
          </cell>
          <cell r="D343" t="str">
            <v>Lola</v>
          </cell>
        </row>
        <row r="344">
          <cell r="A344" t="str">
            <v>CharDesc_Lola</v>
          </cell>
          <cell r="B344">
            <v>1</v>
          </cell>
          <cell r="C344" t="str">
            <v>롤라의 설명 우다다다
멀티타겟 프리셋으로 공격한다</v>
          </cell>
          <cell r="D344" t="str">
            <v>In progress of translating…(344)</v>
          </cell>
        </row>
        <row r="345">
          <cell r="A345" t="str">
            <v>CharName_RockElemental</v>
          </cell>
          <cell r="B345">
            <v>1</v>
          </cell>
          <cell r="C345" t="str">
            <v>바위엘리멘탈</v>
          </cell>
          <cell r="D345" t="str">
            <v>RockElemental</v>
          </cell>
        </row>
        <row r="346">
          <cell r="A346" t="str">
            <v>CharDesc_RockElemental</v>
          </cell>
          <cell r="B346">
            <v>1</v>
          </cell>
          <cell r="C346" t="str">
            <v>바위엘리멘탈의 설명 우다다다
멀티타겟 프리셋으로 공격한다</v>
          </cell>
          <cell r="D346" t="str">
            <v>In progress of translating…(346)</v>
          </cell>
        </row>
        <row r="347">
          <cell r="A347" t="str">
            <v>CharName_Soldier</v>
          </cell>
          <cell r="B347">
            <v>1</v>
          </cell>
          <cell r="C347" t="str">
            <v>솔져</v>
          </cell>
          <cell r="D347" t="str">
            <v>Soldier</v>
          </cell>
        </row>
        <row r="348">
          <cell r="A348" t="str">
            <v>CharDesc_Soldier</v>
          </cell>
          <cell r="B348">
            <v>1</v>
          </cell>
          <cell r="C348" t="str">
            <v>솔져의 설명 우다다다
멀티타겟 프리셋으로 공격한다</v>
          </cell>
          <cell r="D348" t="str">
            <v>In progress of translating…(348)</v>
          </cell>
        </row>
        <row r="349">
          <cell r="A349" t="str">
            <v>CharName_DualWarrior</v>
          </cell>
          <cell r="B349">
            <v>1</v>
          </cell>
          <cell r="C349" t="str">
            <v>듀얼워리어</v>
          </cell>
          <cell r="D349" t="str">
            <v>DualWarrior</v>
          </cell>
        </row>
        <row r="350">
          <cell r="A350" t="str">
            <v>CharDesc_DualWarrior</v>
          </cell>
          <cell r="B350">
            <v>1</v>
          </cell>
          <cell r="C350" t="str">
            <v>듀얼워리어의 설명 우다다다
멀티타겟 프리셋으로 공격한다</v>
          </cell>
          <cell r="D350" t="str">
            <v>In progress of translating…(350)</v>
          </cell>
        </row>
        <row r="351">
          <cell r="A351" t="str">
            <v>CharName_GloryArmor</v>
          </cell>
          <cell r="B351">
            <v>1</v>
          </cell>
          <cell r="C351" t="str">
            <v>글로리아머</v>
          </cell>
          <cell r="D351" t="str">
            <v>GloryArmor</v>
          </cell>
        </row>
        <row r="352">
          <cell r="A352" t="str">
            <v>CharDesc_GloryArmor</v>
          </cell>
          <cell r="B352">
            <v>1</v>
          </cell>
          <cell r="C352" t="str">
            <v>글로리아머의 설명 우다다다
멀티타겟 프리셋으로 공격한다</v>
          </cell>
          <cell r="D352" t="str">
            <v>In progress of translating…(352)</v>
          </cell>
        </row>
        <row r="353">
          <cell r="A353" t="str">
            <v>CharName_RpgKnight</v>
          </cell>
          <cell r="B353">
            <v>1</v>
          </cell>
          <cell r="C353" t="str">
            <v>RPG나이트</v>
          </cell>
          <cell r="D353" t="str">
            <v>RpgKnight</v>
          </cell>
        </row>
        <row r="354">
          <cell r="A354" t="str">
            <v>CharDesc_RpgKnight</v>
          </cell>
          <cell r="B354">
            <v>1</v>
          </cell>
          <cell r="C354" t="str">
            <v>RPG나이트의 설명 우다다다
멀티타겟 프리셋으로 공격한다</v>
          </cell>
          <cell r="D354" t="str">
            <v>In progress of translating…(354)</v>
          </cell>
        </row>
        <row r="355">
          <cell r="A355" t="str">
            <v>CharName_DemonHuntress</v>
          </cell>
          <cell r="B355">
            <v>1</v>
          </cell>
          <cell r="C355" t="str">
            <v>데몬헌트리스</v>
          </cell>
          <cell r="D355" t="str">
            <v>DemonHuntress</v>
          </cell>
        </row>
        <row r="356">
          <cell r="A356" t="str">
            <v>CharDesc_DemonHuntress</v>
          </cell>
          <cell r="B356">
            <v>1</v>
          </cell>
          <cell r="C356" t="str">
            <v>데몬헌트리스의 설명 우다다다
멀티타겟 프리셋으로 공격한다</v>
          </cell>
          <cell r="D356" t="str">
            <v>In progress of translating…(356)</v>
          </cell>
        </row>
        <row r="357">
          <cell r="A357" t="str">
            <v>CharName_MobileFemale</v>
          </cell>
          <cell r="B357">
            <v>1</v>
          </cell>
          <cell r="C357" t="str">
            <v>모바일피메일</v>
          </cell>
          <cell r="D357" t="str">
            <v>MobileFemale</v>
          </cell>
        </row>
        <row r="358">
          <cell r="A358" t="str">
            <v>CharDesc_MobileFemale</v>
          </cell>
          <cell r="B358">
            <v>1</v>
          </cell>
          <cell r="C358" t="str">
            <v>모바일피메일의 설명 우다다다
멀티타겟 프리셋으로 공격한다</v>
          </cell>
          <cell r="D358" t="str">
            <v>In progress of translating…(358)</v>
          </cell>
        </row>
        <row r="359">
          <cell r="A359" t="str">
            <v>CharName_CyborgCharacter</v>
          </cell>
          <cell r="B359">
            <v>1</v>
          </cell>
          <cell r="C359" t="str">
            <v>사이보그캐릭터</v>
          </cell>
          <cell r="D359" t="str">
            <v>CyborgCharacter</v>
          </cell>
        </row>
        <row r="360">
          <cell r="A360" t="str">
            <v>CharDesc_CyborgCharacter</v>
          </cell>
          <cell r="B360">
            <v>1</v>
          </cell>
          <cell r="C360" t="str">
            <v>사이보그캐릭터의 설명 우다다다
멀티타겟 프리셋으로 공격한다</v>
          </cell>
          <cell r="D360" t="str">
            <v>In progress of translating…(360)</v>
          </cell>
        </row>
        <row r="361">
          <cell r="A361" t="str">
            <v>CharName_SandWarrior</v>
          </cell>
          <cell r="B361">
            <v>1</v>
          </cell>
          <cell r="C361" t="str">
            <v>샌드워리어</v>
          </cell>
          <cell r="D361" t="str">
            <v>SandWarrior</v>
          </cell>
        </row>
        <row r="362">
          <cell r="A362" t="str">
            <v>CharDesc_SandWarrior</v>
          </cell>
          <cell r="B362">
            <v>1</v>
          </cell>
          <cell r="C362" t="str">
            <v>샌드워리어의 설명 우다다다
멀티타겟 프리셋으로 공격한다</v>
          </cell>
          <cell r="D362" t="str">
            <v>In progress of translating…(362)</v>
          </cell>
        </row>
        <row r="363">
          <cell r="A363" t="str">
            <v>CharName_BladeFanDancer</v>
          </cell>
          <cell r="B363">
            <v>1</v>
          </cell>
          <cell r="C363" t="str">
            <v>블레이드팬댄서</v>
          </cell>
          <cell r="D363" t="str">
            <v>BladeFanDancer</v>
          </cell>
        </row>
        <row r="364">
          <cell r="A364" t="str">
            <v>CharDesc_BladeFanDancer</v>
          </cell>
          <cell r="B364">
            <v>1</v>
          </cell>
          <cell r="C364" t="str">
            <v>블레이드팬댄서의 설명 우다다다
멀티타겟 프리셋으로 공격한다</v>
          </cell>
          <cell r="D364" t="str">
            <v>In progress of translating…(364)</v>
          </cell>
        </row>
        <row r="365">
          <cell r="A365" t="str">
            <v>CharName_Syria</v>
          </cell>
          <cell r="B365">
            <v>1</v>
          </cell>
          <cell r="C365" t="str">
            <v>시리아</v>
          </cell>
          <cell r="D365" t="str">
            <v>Syria</v>
          </cell>
        </row>
        <row r="366">
          <cell r="A366" t="str">
            <v>CharDesc_Syria</v>
          </cell>
          <cell r="B366">
            <v>1</v>
          </cell>
          <cell r="C366" t="str">
            <v>시리아의 설명 우다다다
멀티타겟 프리셋으로 공격한다</v>
          </cell>
          <cell r="D366" t="str">
            <v>In progress of translating…(366)</v>
          </cell>
        </row>
        <row r="367">
          <cell r="A367" t="str">
            <v>CharName_Linhi</v>
          </cell>
          <cell r="B367">
            <v>1</v>
          </cell>
          <cell r="C367" t="str">
            <v>린하이</v>
          </cell>
          <cell r="D367" t="str">
            <v>Linhi</v>
          </cell>
        </row>
        <row r="368">
          <cell r="A368" t="str">
            <v>CharDesc_Linhi</v>
          </cell>
          <cell r="B368">
            <v>1</v>
          </cell>
          <cell r="C368" t="str">
            <v>린하이의 설명 우다다다
멀티타겟 프리셋으로 공격한다</v>
          </cell>
          <cell r="D368" t="str">
            <v>In progress of translating…(368)</v>
          </cell>
        </row>
        <row r="369">
          <cell r="A369" t="str">
            <v>CharName_NecromancerFour</v>
          </cell>
          <cell r="B369">
            <v>1</v>
          </cell>
          <cell r="C369" t="str">
            <v>네크로맨서포</v>
          </cell>
          <cell r="D369" t="str">
            <v>NecromancerFour</v>
          </cell>
        </row>
        <row r="370">
          <cell r="A370" t="str">
            <v>CharDesc_NecromancerFour</v>
          </cell>
          <cell r="B370">
            <v>1</v>
          </cell>
          <cell r="C370" t="str">
            <v>네크로맨서포의 설명 우다다다
멀티타겟 프리셋으로 공격한다</v>
          </cell>
          <cell r="D370" t="str">
            <v>In progress of translating…(370)</v>
          </cell>
        </row>
        <row r="371">
          <cell r="A371" t="str">
            <v>CharName_GirlWarrior</v>
          </cell>
          <cell r="B371">
            <v>1</v>
          </cell>
          <cell r="C371" t="str">
            <v>걸워리어</v>
          </cell>
          <cell r="D371" t="str">
            <v>GirlWarrior</v>
          </cell>
        </row>
        <row r="372">
          <cell r="A372" t="str">
            <v>CharDesc_GirlWarrior</v>
          </cell>
          <cell r="B372">
            <v>1</v>
          </cell>
          <cell r="C372" t="str">
            <v>걸워리어의 설명 우다다다
멀티타겟 프리셋으로 공격한다</v>
          </cell>
          <cell r="D372" t="str">
            <v>In progress of translating…(372)</v>
          </cell>
        </row>
        <row r="373">
          <cell r="A373" t="str">
            <v>CharName_GirlArcher</v>
          </cell>
          <cell r="B373">
            <v>1</v>
          </cell>
          <cell r="C373" t="str">
            <v>걸아처</v>
          </cell>
          <cell r="D373" t="str">
            <v>GirlArcher</v>
          </cell>
        </row>
        <row r="374">
          <cell r="A374" t="str">
            <v>CharDesc_GirlArcher</v>
          </cell>
          <cell r="B374">
            <v>1</v>
          </cell>
          <cell r="C374" t="str">
            <v>걸아처의 설명 우다다다
멀티타겟 프리셋으로 공격한다</v>
          </cell>
          <cell r="D374" t="str">
            <v>In progress of translating…(374)</v>
          </cell>
        </row>
        <row r="375">
          <cell r="A375" t="str">
            <v>CharName_EnergyShieldRobot</v>
          </cell>
          <cell r="B375">
            <v>1</v>
          </cell>
          <cell r="C375" t="str">
            <v>에너지실드로봇</v>
          </cell>
          <cell r="D375" t="str">
            <v>EnergyShieldRobot</v>
          </cell>
        </row>
        <row r="376">
          <cell r="A376" t="str">
            <v>CharDesc_EnergyShieldRobot</v>
          </cell>
          <cell r="B376">
            <v>1</v>
          </cell>
          <cell r="C376" t="str">
            <v>에너지실드로봇의 설명 우다다다
멀티타겟 프리셋으로 공격한다</v>
          </cell>
          <cell r="D376" t="str">
            <v>In progress of translating…(376)</v>
          </cell>
        </row>
        <row r="377">
          <cell r="A377" t="str">
            <v>CharName_IceMagician</v>
          </cell>
          <cell r="B377">
            <v>1</v>
          </cell>
          <cell r="C377" t="str">
            <v>아이스매지션</v>
          </cell>
          <cell r="D377" t="str">
            <v>IceMagician</v>
          </cell>
        </row>
        <row r="378">
          <cell r="A378" t="str">
            <v>CharDesc_IceMagician</v>
          </cell>
          <cell r="B378">
            <v>1</v>
          </cell>
          <cell r="C378" t="str">
            <v>아이스매지션의 설명 우다다다
멀티타겟 프리셋으로 공격한다</v>
          </cell>
          <cell r="D378" t="str">
            <v>In progress of translating…(378)</v>
          </cell>
        </row>
        <row r="379">
          <cell r="A379" t="str">
            <v>CharName_AngelicWarrior</v>
          </cell>
          <cell r="B379">
            <v>1</v>
          </cell>
          <cell r="C379" t="str">
            <v>앤젤릭워리어</v>
          </cell>
          <cell r="D379" t="str">
            <v>AngelicWarrior</v>
          </cell>
        </row>
        <row r="380">
          <cell r="A380" t="str">
            <v>CharDesc_AngelicWarrior</v>
          </cell>
          <cell r="B380">
            <v>1</v>
          </cell>
          <cell r="C380" t="str">
            <v>앤젤릭워리어의 설명 우다다다
멀티타겟 프리셋으로 공격한다</v>
          </cell>
          <cell r="D380" t="str">
            <v>In progress of translating…(380)</v>
          </cell>
        </row>
        <row r="381">
          <cell r="A381" t="str">
            <v>BossName_SlimeRabbit</v>
          </cell>
          <cell r="B381">
            <v>1</v>
          </cell>
          <cell r="C381" t="str">
            <v>초록 토끼귀 슬라임</v>
          </cell>
          <cell r="D381" t="str">
            <v>Green Rabbit Slimes</v>
          </cell>
        </row>
        <row r="382">
          <cell r="A382" t="str">
            <v>BossName_SlimeRabbit_Red</v>
          </cell>
          <cell r="B382">
            <v>1</v>
          </cell>
          <cell r="C382" t="str">
            <v>붉은 토끼귀 슬라임</v>
          </cell>
          <cell r="D382" t="str">
            <v>Red Rabbit Slimes</v>
          </cell>
        </row>
        <row r="383">
          <cell r="A383" t="str">
            <v>BossName_TerribleStump_Purple</v>
          </cell>
          <cell r="B383">
            <v>1</v>
          </cell>
          <cell r="C383" t="str">
            <v>나무귀신</v>
          </cell>
          <cell r="D383" t="str">
            <v>Terrible Stump</v>
          </cell>
        </row>
        <row r="384">
          <cell r="A384" t="str">
            <v>BossName_PolygonalMetalon_Red</v>
          </cell>
          <cell r="B384">
            <v>1</v>
          </cell>
          <cell r="C384" t="str">
            <v>외뿔 풍뎅이</v>
          </cell>
          <cell r="D384" t="str">
            <v>In progress of translating…(384)</v>
          </cell>
        </row>
        <row r="385">
          <cell r="A385" t="str">
            <v>BossName_SpiritKing</v>
          </cell>
          <cell r="B385">
            <v>1</v>
          </cell>
          <cell r="C385" t="str">
            <v>스피릿 킹</v>
          </cell>
          <cell r="D385" t="str">
            <v>Spirit King</v>
          </cell>
        </row>
        <row r="386">
          <cell r="A386" t="str">
            <v>BossName_CuteUniq</v>
          </cell>
          <cell r="B386">
            <v>1</v>
          </cell>
          <cell r="C386" t="str">
            <v>유니콘</v>
          </cell>
          <cell r="D386" t="str">
            <v>In progress of translating…(386)</v>
          </cell>
        </row>
        <row r="387">
          <cell r="A387" t="str">
            <v>BossName_RobotSphere</v>
          </cell>
          <cell r="B387">
            <v>1</v>
          </cell>
          <cell r="C387" t="str">
            <v>로봇스피어 2체</v>
          </cell>
          <cell r="D387" t="str">
            <v>In progress of translating…(387)</v>
          </cell>
        </row>
        <row r="388">
          <cell r="A388" t="str">
            <v>BossName_CreatureStump_Brown</v>
          </cell>
          <cell r="B388">
            <v>1</v>
          </cell>
          <cell r="C388" t="str">
            <v>크리처스텀프브라운</v>
          </cell>
          <cell r="D388" t="str">
            <v>In progress of translating…(388)</v>
          </cell>
        </row>
        <row r="389">
          <cell r="A389" t="str">
            <v>BossName_RpgDemon_Violet</v>
          </cell>
          <cell r="B389">
            <v>1</v>
          </cell>
          <cell r="C389" t="str">
            <v>알피지데몬</v>
          </cell>
          <cell r="D389" t="str">
            <v>In progress of translating…(389)</v>
          </cell>
        </row>
        <row r="390">
          <cell r="A390" t="str">
            <v>BossName_BigBatCrab</v>
          </cell>
          <cell r="B390">
            <v>1</v>
          </cell>
          <cell r="C390" t="str">
            <v>빅뱃크랩</v>
          </cell>
          <cell r="D390" t="str">
            <v>In progress of translating…(390)</v>
          </cell>
        </row>
        <row r="391">
          <cell r="A391" t="str">
            <v>BossName_DemonBladeLord</v>
          </cell>
          <cell r="B391">
            <v>1</v>
          </cell>
          <cell r="C391" t="str">
            <v>데몬블레이드로드</v>
          </cell>
          <cell r="D391" t="str">
            <v>In progress of translating…(391)</v>
          </cell>
        </row>
        <row r="392">
          <cell r="A392" t="str">
            <v>BossName_FallenAngel</v>
          </cell>
          <cell r="B392">
            <v>1</v>
          </cell>
          <cell r="C392" t="str">
            <v>폴른 앤젤</v>
          </cell>
          <cell r="D392" t="str">
            <v>In progress of translating…(392)</v>
          </cell>
        </row>
        <row r="393">
          <cell r="A393" t="str">
            <v>BossName_LowPolyCyc</v>
          </cell>
          <cell r="B393">
            <v>1</v>
          </cell>
          <cell r="C393" t="str">
            <v>싸이클롭스</v>
          </cell>
          <cell r="D393" t="str">
            <v>In progress of translating…(393)</v>
          </cell>
        </row>
        <row r="394">
          <cell r="A394" t="str">
            <v>BossName_WarAssassin</v>
          </cell>
          <cell r="B394">
            <v>1</v>
          </cell>
          <cell r="C394" t="str">
            <v>워어쌔신 3인방</v>
          </cell>
          <cell r="D394" t="str">
            <v>In progress of translating…(394)</v>
          </cell>
        </row>
        <row r="395">
          <cell r="A395" t="str">
            <v>BossName_EvilLich</v>
          </cell>
          <cell r="B395">
            <v>1</v>
          </cell>
          <cell r="C395" t="str">
            <v>이블 리치왕</v>
          </cell>
          <cell r="D395" t="str">
            <v>In progress of translating…(395)</v>
          </cell>
        </row>
        <row r="396">
          <cell r="A396" t="str">
            <v>BossDesc_SlimeRabbit</v>
          </cell>
          <cell r="B396">
            <v>1</v>
          </cell>
          <cell r="C396" t="str">
            <v>친구들을 계속 불러내는 슬라임 무리입니다. 광역 공격을 할 수 있는 {0} 등 캐릭터를 사용하세요!</v>
          </cell>
          <cell r="D396" t="str">
            <v>In progress of translating…(396)</v>
          </cell>
        </row>
        <row r="397">
          <cell r="A397" t="str">
            <v>BossDesc_SlimeRabbit_Red</v>
          </cell>
          <cell r="B397">
            <v>1</v>
          </cell>
          <cell r="C397" t="str">
            <v>좀 더 공격적인 슬라임 무리입니다. 광역 공격을 할 수 있는 {0} 등 캐릭터를 사용하세요!</v>
          </cell>
          <cell r="D397" t="str">
            <v>In progress of translating…(397)</v>
          </cell>
        </row>
        <row r="398">
          <cell r="A398" t="str">
            <v>BossDesc_TerribleStump_Purple</v>
          </cell>
          <cell r="B398">
            <v>1</v>
          </cell>
          <cell r="C398" t="str">
            <v>화가 단단히 난 듯한 나무 귀신입니다. {0} 등 단일 개체에게 강한 캐릭터로 저지하세요!</v>
          </cell>
          <cell r="D398" t="str">
            <v>In progress of translating…(398)</v>
          </cell>
        </row>
        <row r="399">
          <cell r="A399" t="str">
            <v>BossDesc_PolygonalMetalon_Red</v>
          </cell>
          <cell r="B399">
            <v>1</v>
          </cell>
          <cell r="C399" t="str">
            <v>거대한 몸집의 풍뎅이네요. {0} 등 단일 개체에게 강한 캐릭터로 저지하세요!</v>
          </cell>
          <cell r="D399" t="str">
            <v>In progress of translating…(399)</v>
          </cell>
        </row>
        <row r="400">
          <cell r="A400" t="str">
            <v>BossDesc_SpiritKing</v>
          </cell>
          <cell r="B400">
            <v>1</v>
          </cell>
          <cell r="C400" t="str">
            <v>무시무시한 눈빛과 거대한 몸집을 가진 스피릿 킹입니다. {0} 등 큰 개체에게 공격할 수 있는 캐릭터를 써보세요!</v>
          </cell>
          <cell r="D400" t="str">
            <v>In progress of translating…(400)</v>
          </cell>
        </row>
        <row r="401">
          <cell r="A401" t="str">
            <v>BossDesc_CuteUniq</v>
          </cell>
          <cell r="B401">
            <v>1</v>
          </cell>
          <cell r="C401" t="str">
            <v>돌진하여 공격하는 강력한 몬스터예요. {0} 등 근거리에서 강한 캐릭터로 저지하세요!</v>
          </cell>
          <cell r="D401" t="str">
            <v>In progress of translating…(401)</v>
          </cell>
        </row>
        <row r="402">
          <cell r="A402" t="str">
            <v>BossDesc_RobotSphere</v>
          </cell>
          <cell r="B402">
            <v>1</v>
          </cell>
          <cell r="C402" t="str">
            <v>데굴데굴 굴러다니는 로봇이에요. {0} 등 근거리에서 강한 캐릭터를 써보세요!</v>
          </cell>
          <cell r="D402" t="str">
            <v>In progress of translating…(402)</v>
          </cell>
        </row>
        <row r="403">
          <cell r="A403" t="str">
            <v>BossDesc_CreatureStump_Brown</v>
          </cell>
          <cell r="B403">
            <v>1</v>
          </cell>
          <cell r="C403" t="str">
            <v>떼로 몰려오네요. {0} 등 광역 개체에게 강한 캐릭터로 저지하세요!</v>
          </cell>
          <cell r="D403" t="str">
            <v>In progress of translating…(403)</v>
          </cell>
        </row>
        <row r="404">
          <cell r="A404" t="str">
            <v>BossDesc_RpgDemon_Violet</v>
          </cell>
          <cell r="B404">
            <v>1</v>
          </cell>
          <cell r="C404" t="str">
            <v>단일 공격을 할 수 있는 {0} 등 캐릭터를 사용하세요!</v>
          </cell>
          <cell r="D404" t="str">
            <v>In progress of translating…(404)</v>
          </cell>
        </row>
        <row r="405">
          <cell r="A405" t="str">
            <v>BossDesc_BigBatCrab</v>
          </cell>
          <cell r="B405">
            <v>1</v>
          </cell>
          <cell r="C405" t="str">
            <v>단일 공격을 할 수 있는 {0} 등 캐릭터를 사용하세요!</v>
          </cell>
          <cell r="D405" t="str">
            <v>In progress of translating…(405)</v>
          </cell>
        </row>
        <row r="406">
          <cell r="A406" t="str">
            <v>BossDesc_DemonBladeLord</v>
          </cell>
          <cell r="B406">
            <v>1</v>
          </cell>
          <cell r="C406" t="str">
            <v>가만히 있을 때도 등 뒤의 마법 원형체가 공격을 하니 조심하세요! {0} 등 사거리를 유지할 수 있는 캐릭터를 쓰세요!</v>
          </cell>
          <cell r="D406" t="str">
            <v>In progress of translating…(406)</v>
          </cell>
        </row>
        <row r="407">
          <cell r="A407" t="str">
            <v>BossDesc_FallenAngel</v>
          </cell>
          <cell r="B407">
            <v>1</v>
          </cell>
          <cell r="C407" t="str">
            <v>단일 공격을 할 수 있는 {0} 등 캐릭터를 사용하세요!</v>
          </cell>
          <cell r="D407" t="str">
            <v>In progress of translating…(407)</v>
          </cell>
        </row>
        <row r="408">
          <cell r="A408" t="str">
            <v>BossDesc_LowPolyCyc</v>
          </cell>
          <cell r="B408">
            <v>1</v>
          </cell>
          <cell r="C408" t="str">
            <v>단일 공격을 할 수 있는 {0} 등 캐릭터를 사용하세요!</v>
          </cell>
          <cell r="D408" t="str">
            <v>In progress of translating…(408)</v>
          </cell>
        </row>
        <row r="409">
          <cell r="A409" t="str">
            <v>BossDesc_WarAssassin</v>
          </cell>
          <cell r="B409">
            <v>1</v>
          </cell>
          <cell r="C409" t="str">
            <v>등 뒤로 순간이동하여 암살하는 악명 높은 3인방입니다. {0} 등 근거리에서 강한 캐릭터로 저지하세요!</v>
          </cell>
          <cell r="D409" t="str">
            <v>In progress of translating…(409)</v>
          </cell>
        </row>
        <row r="410">
          <cell r="A410" t="str">
            <v>BossDesc_EvilLich</v>
          </cell>
          <cell r="B410">
            <v>1</v>
          </cell>
          <cell r="C410" t="str">
            <v>현혹하여 소환하는 스킬을 사용하는 리치왕입니다. {0} 등 다수 적에게 강한 캐릭터를 써보세요!</v>
          </cell>
          <cell r="D410" t="str">
            <v>In progress of translating…(410)</v>
          </cell>
        </row>
        <row r="411">
          <cell r="A411" t="str">
            <v>PenaltyUIName_One</v>
          </cell>
          <cell r="B411">
            <v>1</v>
          </cell>
          <cell r="C411" t="str">
            <v>&lt;color=#FF0000&gt;{0}&lt;/color&gt; 계열 캐릭터의 &lt;color=#FF0000&gt;대미지 피해 {1}배&lt;/color&gt;</v>
          </cell>
          <cell r="D411" t="str">
            <v>In progress of translating…(411)</v>
          </cell>
        </row>
        <row r="412">
          <cell r="A412" t="str">
            <v>PenaltyUIMind_One</v>
          </cell>
          <cell r="B412">
            <v>1</v>
          </cell>
          <cell r="C412" t="str">
            <v>던전의 으스스한 기운으로 &lt;color=#FF0000&gt;{0}&lt;/color&gt; 계열이 &lt;color=#FF0000&gt;더 많은 대미지&lt;/color&gt;를 입게 됩니다</v>
          </cell>
          <cell r="D412" t="str">
            <v>In progress of translating…(412)</v>
          </cell>
        </row>
        <row r="413">
          <cell r="A413" t="str">
            <v>PenaltyUIRepre_OneOfTwo</v>
          </cell>
          <cell r="B413">
            <v>1</v>
          </cell>
          <cell r="C413" t="str">
            <v>&lt;color=#FF0000&gt;{0}&lt;/color&gt; 또는 &lt;color=#FF0000&gt;{1}&lt;/color&gt; 계열 캐릭터의 &lt;color=#FF0000&gt;대미지 피해 {2}배&lt;/color&gt;</v>
          </cell>
          <cell r="D413" t="str">
            <v>In progress of translating…(413)</v>
          </cell>
        </row>
        <row r="414">
          <cell r="A414" t="str">
            <v>PenaltyUIName_Two</v>
          </cell>
          <cell r="B414">
            <v>1</v>
          </cell>
          <cell r="C414" t="str">
            <v>&lt;color=#FF0000&gt;{0}&lt;/color&gt;, &lt;color=#FF0000&gt;{1}&lt;/color&gt; 계열 캐릭터의 &lt;color=#FF0000&gt;대미지 피해 {2}배&lt;/color&gt;</v>
          </cell>
          <cell r="D414" t="str">
            <v>In progress of translating…(414)</v>
          </cell>
        </row>
        <row r="415">
          <cell r="A415" t="str">
            <v>PenaltyUIMind_Two</v>
          </cell>
          <cell r="B415">
            <v>1</v>
          </cell>
          <cell r="C415" t="str">
            <v>던전의 으스스한 기운으로 &lt;color=#FF0000&gt;{0}&lt;/color&gt;, &lt;color=#FF0000&gt;{1}&lt;/color&gt; 계열이 &lt;color=#FF0000&gt;더 많은 대미지&lt;/color&gt;를 입게 됩니다</v>
          </cell>
          <cell r="D415" t="str">
            <v>In progress of translating…(415)</v>
          </cell>
        </row>
        <row r="416">
          <cell r="A416" t="str">
            <v>PenaltyUIRepre_TwoOfFour</v>
          </cell>
          <cell r="B416">
            <v>1</v>
          </cell>
          <cell r="C416" t="str">
            <v>&lt;color=#FF0000&gt;{0}&lt;/color&gt;, &lt;color=#FF0000&gt;{1}&lt;/color&gt;, &lt;color=#FF0000&gt;{2}&lt;/color&gt;, &lt;color=#FF0000&gt;{3}&lt;/color&gt; 계열 중 &lt;color=#FF0000&gt;{4} 계열&lt;/color&gt; 캐릭터의 &lt;color=#FF0000&gt;대미지 피해 {5}배&lt;/color&gt;</v>
          </cell>
          <cell r="D416" t="str">
            <v>In progress of translating…(416)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election activeCell="T13" sqref="T13"/>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135</v>
      </c>
      <c r="C1" t="s">
        <v>110</v>
      </c>
      <c r="D1" t="s">
        <v>474</v>
      </c>
      <c r="E1" t="s">
        <v>136</v>
      </c>
      <c r="F1" t="s">
        <v>134</v>
      </c>
      <c r="G1" t="s">
        <v>112</v>
      </c>
      <c r="H1" t="s">
        <v>134</v>
      </c>
      <c r="I1" t="s">
        <v>111</v>
      </c>
      <c r="J1" t="s">
        <v>229</v>
      </c>
      <c r="K1" t="s">
        <v>230</v>
      </c>
      <c r="L1" t="s">
        <v>362</v>
      </c>
      <c r="M1" t="s">
        <v>363</v>
      </c>
      <c r="N1" t="s">
        <v>364</v>
      </c>
      <c r="O1" t="s">
        <v>365</v>
      </c>
      <c r="Q1" t="s">
        <v>228</v>
      </c>
      <c r="S1" t="s">
        <v>238</v>
      </c>
      <c r="T1">
        <v>5</v>
      </c>
    </row>
    <row r="2" spans="1:20" x14ac:dyDescent="0.3">
      <c r="A2">
        <v>1</v>
      </c>
      <c r="B2">
        <v>50</v>
      </c>
      <c r="C2">
        <v>1</v>
      </c>
      <c r="D2">
        <f t="shared" ref="D2:D4" si="0">C2+2</f>
        <v>3</v>
      </c>
      <c r="E2" t="s">
        <v>171</v>
      </c>
      <c r="F2" t="str">
        <f>IF(ISBLANK(E2),"",
IFERROR(VLOOKUP(E2,[1]StringTable!$1:$1048576,MATCH([1]StringTable!$B$1,[1]StringTable!$1:$1,0),0),
IFERROR(VLOOKUP(E2,[1]InApkStringTable!$1:$1048576,MATCH([1]InApkStringTable!$B$1,[1]InApkStringTable!$1:$1,0),0),
"스트링없음")))</f>
        <v>드넓은 평야</v>
      </c>
      <c r="G2" t="s">
        <v>113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237</v>
      </c>
      <c r="T2">
        <v>0</v>
      </c>
    </row>
    <row r="3" spans="1:20" x14ac:dyDescent="0.3">
      <c r="A3">
        <v>2</v>
      </c>
      <c r="B3">
        <v>50</v>
      </c>
      <c r="C3">
        <v>1</v>
      </c>
      <c r="D3">
        <f t="shared" si="0"/>
        <v>3</v>
      </c>
      <c r="E3" t="s">
        <v>172</v>
      </c>
      <c r="F3" t="str">
        <f>IF(ISBLANK(E3),"",
IFERROR(VLOOKUP(E3,[1]StringTable!$1:$1048576,MATCH([1]StringTable!$B$1,[1]StringTable!$1:$1,0),0),
IFERROR(VLOOKUP(E3,[1]InApkStringTable!$1:$1048576,MATCH([1]InApkStringTable!$B$1,[1]InApkStringTable!$1:$1,0),0),
"스트링없음")))</f>
        <v>드넓은 평야2</v>
      </c>
      <c r="G3" t="s">
        <v>114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239</v>
      </c>
      <c r="T3">
        <v>1</v>
      </c>
    </row>
    <row r="4" spans="1:20" x14ac:dyDescent="0.3">
      <c r="A4">
        <v>3</v>
      </c>
      <c r="B4">
        <v>50</v>
      </c>
      <c r="C4">
        <v>2</v>
      </c>
      <c r="D4">
        <f t="shared" si="0"/>
        <v>4</v>
      </c>
      <c r="E4" t="s">
        <v>173</v>
      </c>
      <c r="F4" t="str">
        <f>IF(ISBLANK(E4),"",
IFERROR(VLOOKUP(E4,[1]StringTable!$1:$1048576,MATCH([1]StringTable!$B$1,[1]StringTable!$1:$1,0),0),
IFERROR(VLOOKUP(E4,[1]InApkStringTable!$1:$1048576,MATCH([1]InApkStringTable!$B$1,[1]InApkStringTable!$1:$1,0),0),
"스트링없음")))</f>
        <v>드넓은 평야3</v>
      </c>
      <c r="G4" t="s">
        <v>115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226</v>
      </c>
      <c r="S4" t="s">
        <v>240</v>
      </c>
      <c r="T4">
        <v>1</v>
      </c>
    </row>
    <row r="5" spans="1:20" x14ac:dyDescent="0.3">
      <c r="A5">
        <v>4</v>
      </c>
      <c r="B5">
        <v>50</v>
      </c>
      <c r="C5">
        <v>2</v>
      </c>
      <c r="D5">
        <f t="shared" ref="D5:D7" si="5">C5+3</f>
        <v>5</v>
      </c>
      <c r="E5" t="s">
        <v>174</v>
      </c>
      <c r="F5" t="str">
        <f>IF(ISBLANK(E5),"",
IFERROR(VLOOKUP(E5,[1]StringTable!$1:$1048576,MATCH([1]StringTable!$B$1,[1]StringTable!$1:$1,0),0),
IFERROR(VLOOKUP(E5,[1]InApkStringTable!$1:$1048576,MATCH([1]InApkStringTable!$B$1,[1]InApkStringTable!$1:$1,0),0),
"스트링없음")))</f>
        <v>드넓은 평야4</v>
      </c>
      <c r="G5" t="s">
        <v>116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241</v>
      </c>
      <c r="T5">
        <v>0.2</v>
      </c>
    </row>
    <row r="6" spans="1:20" x14ac:dyDescent="0.3">
      <c r="A6">
        <v>5</v>
      </c>
      <c r="B6">
        <v>50</v>
      </c>
      <c r="C6">
        <v>3</v>
      </c>
      <c r="D6">
        <f t="shared" si="5"/>
        <v>6</v>
      </c>
      <c r="E6" t="s">
        <v>175</v>
      </c>
      <c r="F6" t="str">
        <f>IF(ISBLANK(E6),"",
IFERROR(VLOOKUP(E6,[1]StringTable!$1:$1048576,MATCH([1]StringTable!$B$1,[1]StringTable!$1:$1,0),0),
IFERROR(VLOOKUP(E6,[1]InApkStringTable!$1:$1048576,MATCH([1]InApkStringTable!$B$1,[1]InApkStringTable!$1:$1,0),0),
"스트링없음")))</f>
        <v>드넓은 평야5</v>
      </c>
      <c r="G6" t="s">
        <v>117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242</v>
      </c>
      <c r="T6">
        <v>7.4999999999999997E-2</v>
      </c>
    </row>
    <row r="7" spans="1:20" x14ac:dyDescent="0.3">
      <c r="A7">
        <v>6</v>
      </c>
      <c r="B7">
        <v>50</v>
      </c>
      <c r="C7">
        <v>3</v>
      </c>
      <c r="D7">
        <f t="shared" si="5"/>
        <v>6</v>
      </c>
      <c r="E7" t="s">
        <v>176</v>
      </c>
      <c r="F7" t="str">
        <f>IF(ISBLANK(E7),"",
IFERROR(VLOOKUP(E7,[1]StringTable!$1:$1048576,MATCH([1]StringTable!$B$1,[1]StringTable!$1:$1,0),0),
IFERROR(VLOOKUP(E7,[1]InApkStringTable!$1:$1048576,MATCH([1]InApkStringTable!$B$1,[1]InApkStringTable!$1:$1,0),0),
"스트링없음")))</f>
        <v>드넓은 평야6</v>
      </c>
      <c r="G7" t="s">
        <v>118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227</v>
      </c>
    </row>
    <row r="8" spans="1:20" x14ac:dyDescent="0.3">
      <c r="A8">
        <v>7</v>
      </c>
      <c r="B8">
        <v>6</v>
      </c>
      <c r="C8">
        <v>4</v>
      </c>
      <c r="D8">
        <f t="shared" ref="D8:D9" si="6">C8+4</f>
        <v>8</v>
      </c>
      <c r="E8" t="s">
        <v>177</v>
      </c>
      <c r="F8" t="str">
        <f>IF(ISBLANK(E8),"",
IFERROR(VLOOKUP(E8,[1]StringTable!$1:$1048576,MATCH([1]StringTable!$B$1,[1]StringTable!$1:$1,0),0),
IFERROR(VLOOKUP(E8,[1]InApkStringTable!$1:$1048576,MATCH([1]InApkStringTable!$B$1,[1]InApkStringTable!$1:$1,0),0),
"스트링없음")))</f>
        <v>드넓은 평야7</v>
      </c>
      <c r="G8" t="s">
        <v>119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245</v>
      </c>
      <c r="T8">
        <v>0</v>
      </c>
    </row>
    <row r="9" spans="1:20" x14ac:dyDescent="0.3">
      <c r="A9">
        <v>8</v>
      </c>
      <c r="B9">
        <v>50</v>
      </c>
      <c r="C9">
        <v>4</v>
      </c>
      <c r="D9">
        <f t="shared" si="6"/>
        <v>8</v>
      </c>
      <c r="E9" t="s">
        <v>178</v>
      </c>
      <c r="F9" t="str">
        <f>IF(ISBLANK(E9),"",
IFERROR(VLOOKUP(E9,[1]StringTable!$1:$1048576,MATCH([1]StringTable!$B$1,[1]StringTable!$1:$1,0),0),
IFERROR(VLOOKUP(E9,[1]InApkStringTable!$1:$1048576,MATCH([1]InApkStringTable!$B$1,[1]InApkStringTable!$1:$1,0),0),
"스트링없음")))</f>
        <v>드넓은 평야8</v>
      </c>
      <c r="G9" t="s">
        <v>120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246</v>
      </c>
      <c r="T9">
        <v>-1</v>
      </c>
    </row>
    <row r="10" spans="1:20" x14ac:dyDescent="0.3">
      <c r="A10">
        <v>9</v>
      </c>
      <c r="B10">
        <v>50</v>
      </c>
      <c r="C10">
        <v>4</v>
      </c>
      <c r="D10">
        <f t="shared" ref="D10:D11" si="7">C10+5</f>
        <v>9</v>
      </c>
      <c r="E10" t="s">
        <v>179</v>
      </c>
      <c r="F10" t="str">
        <f>IF(ISBLANK(E10),"",
IFERROR(VLOOKUP(E10,[1]StringTable!$1:$1048576,MATCH([1]StringTable!$B$1,[1]StringTable!$1:$1,0),0),
IFERROR(VLOOKUP(E10,[1]InApkStringTable!$1:$1048576,MATCH([1]InApkStringTable!$B$1,[1]InApkStringTable!$1:$1,0),0),
"스트링없음")))</f>
        <v>드넓은 평야9</v>
      </c>
      <c r="G10" t="s">
        <v>121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231</v>
      </c>
      <c r="S10" t="s">
        <v>249</v>
      </c>
      <c r="T10">
        <v>1</v>
      </c>
    </row>
    <row r="11" spans="1:20" x14ac:dyDescent="0.3">
      <c r="A11">
        <v>10</v>
      </c>
      <c r="B11">
        <v>50</v>
      </c>
      <c r="C11">
        <v>5</v>
      </c>
      <c r="D11">
        <f t="shared" si="7"/>
        <v>10</v>
      </c>
      <c r="E11" t="s">
        <v>180</v>
      </c>
      <c r="F11" t="str">
        <f>IF(ISBLANK(E11),"",
IFERROR(VLOOKUP(E11,[1]StringTable!$1:$1048576,MATCH([1]StringTable!$B$1,[1]StringTable!$1:$1,0),0),
IFERROR(VLOOKUP(E11,[1]InApkStringTable!$1:$1048576,MATCH([1]InApkStringTable!$B$1,[1]InApkStringTable!$1:$1,0),0),
"스트링없음")))</f>
        <v>드넓은 평야10</v>
      </c>
      <c r="G11" t="s">
        <v>122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250</v>
      </c>
      <c r="T11">
        <v>1</v>
      </c>
    </row>
    <row r="12" spans="1:20" x14ac:dyDescent="0.3">
      <c r="A12">
        <v>11</v>
      </c>
      <c r="B12">
        <v>50</v>
      </c>
      <c r="C12">
        <v>5</v>
      </c>
      <c r="D12">
        <f t="shared" ref="D12:D13" si="8">C12+6</f>
        <v>11</v>
      </c>
      <c r="E12" t="s">
        <v>181</v>
      </c>
      <c r="F12" t="str">
        <f>IF(ISBLANK(E12),"",
IFERROR(VLOOKUP(E12,[1]StringTable!$1:$1048576,MATCH([1]StringTable!$B$1,[1]StringTable!$1:$1,0),0),
IFERROR(VLOOKUP(E12,[1]InApkStringTable!$1:$1048576,MATCH([1]InApkStringTable!$B$1,[1]InApkStringTable!$1:$1,0),0),
"스트링없음")))</f>
        <v>드넓은 평야11</v>
      </c>
      <c r="G12" t="s">
        <v>123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251</v>
      </c>
      <c r="T12">
        <v>0.2</v>
      </c>
    </row>
    <row r="13" spans="1:20" x14ac:dyDescent="0.3">
      <c r="A13">
        <v>12</v>
      </c>
      <c r="B13">
        <v>50</v>
      </c>
      <c r="C13">
        <v>5</v>
      </c>
      <c r="D13">
        <f t="shared" si="8"/>
        <v>11</v>
      </c>
      <c r="E13" t="s">
        <v>182</v>
      </c>
      <c r="F13" t="str">
        <f>IF(ISBLANK(E13),"",
IFERROR(VLOOKUP(E13,[1]StringTable!$1:$1048576,MATCH([1]StringTable!$B$1,[1]StringTable!$1:$1,0),0),
IFERROR(VLOOKUP(E13,[1]InApkStringTable!$1:$1048576,MATCH([1]InApkStringTable!$B$1,[1]InApkStringTable!$1:$1,0),0),
"스트링없음")))</f>
        <v>드넓은 평야12</v>
      </c>
      <c r="G13" t="s">
        <v>124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232</v>
      </c>
      <c r="S13" t="s">
        <v>252</v>
      </c>
      <c r="T13">
        <v>7.4999999999999997E-2</v>
      </c>
    </row>
    <row r="14" spans="1:20" x14ac:dyDescent="0.3">
      <c r="A14">
        <v>13</v>
      </c>
      <c r="B14">
        <v>50</v>
      </c>
      <c r="C14">
        <v>5</v>
      </c>
      <c r="D14">
        <f t="shared" ref="D14:D16" si="9">C14+7</f>
        <v>12</v>
      </c>
      <c r="E14" t="s">
        <v>183</v>
      </c>
      <c r="F14" t="str">
        <f>IF(ISBLANK(E14),"",
IFERROR(VLOOKUP(E14,[1]StringTable!$1:$1048576,MATCH([1]StringTable!$B$1,[1]StringTable!$1:$1,0),0),
IFERROR(VLOOKUP(E14,[1]InApkStringTable!$1:$1048576,MATCH([1]InApkStringTable!$B$1,[1]InApkStringTable!$1:$1,0),0),
"스트링없음")))</f>
        <v>드넓은 평야13</v>
      </c>
      <c r="G14" t="s">
        <v>125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1.25</v>
      </c>
    </row>
    <row r="15" spans="1:20" x14ac:dyDescent="0.3">
      <c r="A15">
        <v>14</v>
      </c>
      <c r="B15">
        <v>7</v>
      </c>
      <c r="C15">
        <v>6</v>
      </c>
      <c r="D15">
        <f t="shared" si="9"/>
        <v>13</v>
      </c>
      <c r="E15" t="s">
        <v>184</v>
      </c>
      <c r="F15" t="str">
        <f>IF(ISBLANK(E15),"",
IFERROR(VLOOKUP(E15,[1]StringTable!$1:$1048576,MATCH([1]StringTable!$B$1,[1]StringTable!$1:$1,0),0),
IFERROR(VLOOKUP(E15,[1]InApkStringTable!$1:$1048576,MATCH([1]InApkStringTable!$B$1,[1]InApkStringTable!$1:$1,0),0),
"스트링없음")))</f>
        <v>드넓은 평야14</v>
      </c>
      <c r="G15" t="s">
        <v>126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185</v>
      </c>
      <c r="F16" t="str">
        <f>IF(ISBLANK(E16),"",
IFERROR(VLOOKUP(E16,[1]StringTable!$1:$1048576,MATCH([1]StringTable!$B$1,[1]StringTable!$1:$1,0),0),
IFERROR(VLOOKUP(E16,[1]InApkStringTable!$1:$1048576,MATCH([1]InApkStringTable!$B$1,[1]InApkStringTable!$1:$1,0),0),
"스트링없음")))</f>
        <v>드넓은 평야15</v>
      </c>
      <c r="G16" t="s">
        <v>127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244</v>
      </c>
      <c r="S16" t="s">
        <v>742</v>
      </c>
    </row>
    <row r="17" spans="1:19" x14ac:dyDescent="0.3">
      <c r="A17">
        <v>16</v>
      </c>
      <c r="B17">
        <v>50</v>
      </c>
      <c r="C17">
        <v>6</v>
      </c>
      <c r="D17">
        <f t="shared" ref="D17:D18" si="10">C17+8</f>
        <v>14</v>
      </c>
      <c r="E17" t="s">
        <v>186</v>
      </c>
      <c r="F17" t="str">
        <f>IF(ISBLANK(E17),"",
IFERROR(VLOOKUP(E17,[1]StringTable!$1:$1048576,MATCH([1]StringTable!$B$1,[1]StringTable!$1:$1,0),0),
IFERROR(VLOOKUP(E17,[1]InApkStringTable!$1:$1048576,MATCH([1]InApkStringTable!$B$1,[1]InApkStringTable!$1:$1,0),0),
"스트링없음")))</f>
        <v>드넓은 평야16</v>
      </c>
      <c r="G17" t="s">
        <v>128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1.2</v>
      </c>
    </row>
    <row r="18" spans="1:19" x14ac:dyDescent="0.3">
      <c r="A18">
        <v>17</v>
      </c>
      <c r="B18">
        <v>50</v>
      </c>
      <c r="C18">
        <v>6</v>
      </c>
      <c r="D18">
        <f t="shared" si="10"/>
        <v>14</v>
      </c>
      <c r="E18" t="s">
        <v>187</v>
      </c>
      <c r="F18" t="str">
        <f>IF(ISBLANK(E18),"",
IFERROR(VLOOKUP(E18,[1]StringTable!$1:$1048576,MATCH([1]StringTable!$B$1,[1]StringTable!$1:$1,0),0),
IFERROR(VLOOKUP(E18,[1]InApkStringTable!$1:$1048576,MATCH([1]InApkStringTable!$B$1,[1]InApkStringTable!$1:$1,0),0),
"스트링없음")))</f>
        <v>드넓은 평야17</v>
      </c>
      <c r="G18" t="s">
        <v>129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188</v>
      </c>
      <c r="F19" t="str">
        <f>IF(ISBLANK(E19),"",
IFERROR(VLOOKUP(E19,[1]StringTable!$1:$1048576,MATCH([1]StringTable!$B$1,[1]StringTable!$1:$1,0),0),
IFERROR(VLOOKUP(E19,[1]InApkStringTable!$1:$1048576,MATCH([1]InApkStringTable!$B$1,[1]InApkStringTable!$1:$1,0),0),
"스트링없음")))</f>
        <v>드넓은 평야18</v>
      </c>
      <c r="G19" t="s">
        <v>130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233</v>
      </c>
      <c r="S19" t="s">
        <v>253</v>
      </c>
    </row>
    <row r="20" spans="1:19" x14ac:dyDescent="0.3">
      <c r="A20">
        <v>19</v>
      </c>
      <c r="B20">
        <v>50</v>
      </c>
      <c r="C20">
        <v>7</v>
      </c>
      <c r="D20">
        <f t="shared" si="11"/>
        <v>16</v>
      </c>
      <c r="E20" t="s">
        <v>189</v>
      </c>
      <c r="F20" t="str">
        <f>IF(ISBLANK(E20),"",
IFERROR(VLOOKUP(E20,[1]StringTable!$1:$1048576,MATCH([1]StringTable!$B$1,[1]StringTable!$1:$1,0),0),
IFERROR(VLOOKUP(E20,[1]InApkStringTable!$1:$1048576,MATCH([1]InApkStringTable!$B$1,[1]InApkStringTable!$1:$1,0),0),
"스트링없음")))</f>
        <v>드넓은 평야19</v>
      </c>
      <c r="G20" t="s">
        <v>131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190</v>
      </c>
      <c r="F21" t="str">
        <f>IF(ISBLANK(E21),"",
IFERROR(VLOOKUP(E21,[1]StringTable!$1:$1048576,MATCH([1]StringTable!$B$1,[1]StringTable!$1:$1,0),0),
IFERROR(VLOOKUP(E21,[1]InApkStringTable!$1:$1048576,MATCH([1]InApkStringTable!$B$1,[1]InApkStringTable!$1:$1,0),0),
"스트링없음")))</f>
        <v>드넓은 평야20</v>
      </c>
      <c r="G21" t="s">
        <v>132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191</v>
      </c>
      <c r="F22" t="str">
        <f>IF(ISBLANK(E22),"",
IFERROR(VLOOKUP(E22,[1]StringTable!$1:$1048576,MATCH([1]StringTable!$B$1,[1]StringTable!$1:$1,0),0),
IFERROR(VLOOKUP(E22,[1]InApkStringTable!$1:$1048576,MATCH([1]InApkStringTable!$B$1,[1]InApkStringTable!$1:$1,0),0),
"스트링없음")))</f>
        <v>드넓은 평야21</v>
      </c>
      <c r="G22" t="s">
        <v>133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234</v>
      </c>
      <c r="S22" t="s">
        <v>247</v>
      </c>
    </row>
    <row r="23" spans="1:19" x14ac:dyDescent="0.3">
      <c r="A23">
        <v>22</v>
      </c>
      <c r="B23">
        <v>50</v>
      </c>
      <c r="C23">
        <v>7</v>
      </c>
      <c r="D23">
        <f t="shared" ref="D23:D30" si="13">C23+11</f>
        <v>18</v>
      </c>
      <c r="E23" t="s">
        <v>210</v>
      </c>
      <c r="F23" t="str">
        <f>IF(ISBLANK(E23),"",
IFERROR(VLOOKUP(E23,[1]StringTable!$1:$1048576,MATCH([1]StringTable!$B$1,[1]StringTable!$1:$1,0),0),
IFERROR(VLOOKUP(E23,[1]InApkStringTable!$1:$1048576,MATCH([1]InApkStringTable!$B$1,[1]InApkStringTable!$1:$1,0),0),
"스트링없음")))</f>
        <v>드넓은 평야22</v>
      </c>
      <c r="G23" t="s">
        <v>218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211</v>
      </c>
      <c r="F24" t="str">
        <f>IF(ISBLANK(E24),"",
IFERROR(VLOOKUP(E24,[1]StringTable!$1:$1048576,MATCH([1]StringTable!$B$1,[1]StringTable!$1:$1,0),0),
IFERROR(VLOOKUP(E24,[1]InApkStringTable!$1:$1048576,MATCH([1]InApkStringTable!$B$1,[1]InApkStringTable!$1:$1,0),0),
"스트링없음")))</f>
        <v>드넓은 평야23</v>
      </c>
      <c r="G24" t="s">
        <v>219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212</v>
      </c>
      <c r="F25" t="str">
        <f>IF(ISBLANK(E25),"",
IFERROR(VLOOKUP(E25,[1]StringTable!$1:$1048576,MATCH([1]StringTable!$B$1,[1]StringTable!$1:$1,0),0),
IFERROR(VLOOKUP(E25,[1]InApkStringTable!$1:$1048576,MATCH([1]InApkStringTable!$B$1,[1]InApkStringTable!$1:$1,0),0),
"스트링없음")))</f>
        <v>드넓은 평야24</v>
      </c>
      <c r="G25" t="s">
        <v>220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243</v>
      </c>
      <c r="S25" t="s">
        <v>248</v>
      </c>
    </row>
    <row r="26" spans="1:19" x14ac:dyDescent="0.3">
      <c r="A26">
        <v>25</v>
      </c>
      <c r="B26">
        <v>50</v>
      </c>
      <c r="C26">
        <v>8</v>
      </c>
      <c r="D26">
        <f t="shared" si="13"/>
        <v>19</v>
      </c>
      <c r="E26" t="s">
        <v>213</v>
      </c>
      <c r="F26" t="str">
        <f>IF(ISBLANK(E26),"",
IFERROR(VLOOKUP(E26,[1]StringTable!$1:$1048576,MATCH([1]StringTable!$B$1,[1]StringTable!$1:$1,0),0),
IFERROR(VLOOKUP(E26,[1]InApkStringTable!$1:$1048576,MATCH([1]InApkStringTable!$B$1,[1]InApkStringTable!$1:$1,0),0),
"스트링없음")))</f>
        <v>드넓은 평야25</v>
      </c>
      <c r="G26" t="s">
        <v>221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214</v>
      </c>
      <c r="F27" t="str">
        <f>IF(ISBLANK(E27),"",
IFERROR(VLOOKUP(E27,[1]StringTable!$1:$1048576,MATCH([1]StringTable!$B$1,[1]StringTable!$1:$1,0),0),
IFERROR(VLOOKUP(E27,[1]InApkStringTable!$1:$1048576,MATCH([1]InApkStringTable!$B$1,[1]InApkStringTable!$1:$1,0),0),
"스트링없음")))</f>
        <v>드넓은 평야26</v>
      </c>
      <c r="G27" t="s">
        <v>222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215</v>
      </c>
      <c r="F28" t="str">
        <f>IF(ISBLANK(E28),"",
IFERROR(VLOOKUP(E28,[1]StringTable!$1:$1048576,MATCH([1]StringTable!$B$1,[1]StringTable!$1:$1,0),0),
IFERROR(VLOOKUP(E28,[1]InApkStringTable!$1:$1048576,MATCH([1]InApkStringTable!$B$1,[1]InApkStringTable!$1:$1,0),0),
"스트링없음")))</f>
        <v>드넓은 평야27</v>
      </c>
      <c r="G28" t="s">
        <v>223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216</v>
      </c>
      <c r="F29" t="str">
        <f>IF(ISBLANK(E29),"",
IFERROR(VLOOKUP(E29,[1]StringTable!$1:$1048576,MATCH([1]StringTable!$B$1,[1]StringTable!$1:$1,0),0),
IFERROR(VLOOKUP(E29,[1]InApkStringTable!$1:$1048576,MATCH([1]InApkStringTable!$B$1,[1]InApkStringTable!$1:$1,0),0),
"스트링없음")))</f>
        <v>드넓은 평야28</v>
      </c>
      <c r="G29" t="s">
        <v>224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217</v>
      </c>
      <c r="F30" t="str">
        <f>IF(ISBLANK(E30),"",
IFERROR(VLOOKUP(E30,[1]StringTable!$1:$1048576,MATCH([1]StringTable!$B$1,[1]StringTable!$1:$1,0),0),
IFERROR(VLOOKUP(E30,[1]InApkStringTable!$1:$1048576,MATCH([1]InApkStringTable!$B$1,[1]InApkStringTable!$1:$1,0),0),
"스트링없음")))</f>
        <v>드넓은 평야29</v>
      </c>
      <c r="G30" t="s">
        <v>225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C128" activePane="bottomRight" state="frozen"/>
      <selection pane="topRight" activeCell="C1" sqref="C1"/>
      <selection pane="bottomLeft" activeCell="A2" sqref="A2"/>
      <selection pane="bottomRight" activeCell="A135" sqref="A135"/>
    </sheetView>
    <sheetView tabSelected="1" workbookViewId="1">
      <pane xSplit="2" ySplit="1" topLeftCell="C239" activePane="bottomRight" state="frozen"/>
      <selection pane="topRight" activeCell="C1" sqref="C1"/>
      <selection pane="bottomLeft" activeCell="A2" sqref="A2"/>
      <selection pane="bottomRight" activeCell="F250" sqref="F250"/>
    </sheetView>
  </sheetViews>
  <sheetFormatPr defaultRowHeight="16.5" outlineLevelCol="1" x14ac:dyDescent="0.3"/>
  <cols>
    <col min="3" max="4" width="9" customWidth="1" outlineLevel="1"/>
    <col min="5" max="5" width="12.125" customWidth="1"/>
    <col min="6" max="6" width="14.125" customWidth="1"/>
    <col min="7" max="7" width="24.125" customWidth="1"/>
    <col min="8" max="8" width="20" customWidth="1"/>
    <col min="9" max="9" width="23.125" customWidth="1"/>
    <col min="10" max="10" width="17.5" customWidth="1" outlineLevel="1"/>
    <col min="11" max="11" width="15.75" customWidth="1"/>
    <col min="12" max="12" width="9.5" customWidth="1"/>
    <col min="13" max="13" width="20.5" bestFit="1" customWidth="1"/>
    <col min="14" max="14" width="16.375" customWidth="1" outlineLevel="1"/>
    <col min="15" max="15" width="12.375" customWidth="1" outlineLevel="1"/>
    <col min="16" max="16" width="5.75" customWidth="1" outlineLevel="1"/>
    <col min="17" max="17" width="5.875" customWidth="1"/>
    <col min="18" max="18" width="12.375" customWidth="1" outlineLevel="1"/>
    <col min="19" max="19" width="6.75" customWidth="1" outlineLevel="1"/>
    <col min="20" max="20" width="6.25" customWidth="1"/>
    <col min="21" max="21" width="21.375" customWidth="1"/>
    <col min="22" max="22" width="14" customWidth="1" outlineLevel="1"/>
    <col min="23" max="23" width="21.375" customWidth="1"/>
    <col min="24" max="24" width="9" customWidth="1" outlineLevel="1"/>
    <col min="25" max="25" width="19.25" customWidth="1"/>
    <col min="26" max="27" width="9" customWidth="1"/>
    <col min="29" max="29" width="9" customWidth="1" outlineLevel="1"/>
    <col min="31" max="32" width="9" customWidth="1" outlineLevel="1"/>
  </cols>
  <sheetData>
    <row r="1" spans="1:35" ht="27" customHeight="1" x14ac:dyDescent="0.3">
      <c r="A1" t="s">
        <v>0</v>
      </c>
      <c r="B1" t="s">
        <v>1</v>
      </c>
      <c r="C1" t="s">
        <v>235</v>
      </c>
      <c r="D1" t="s">
        <v>236</v>
      </c>
      <c r="E1" t="s">
        <v>2</v>
      </c>
      <c r="F1" t="s">
        <v>3</v>
      </c>
      <c r="G1" t="s">
        <v>108</v>
      </c>
      <c r="H1" t="s">
        <v>155</v>
      </c>
      <c r="I1" t="s">
        <v>156</v>
      </c>
      <c r="J1" t="s">
        <v>170</v>
      </c>
      <c r="K1" t="s">
        <v>163</v>
      </c>
      <c r="L1" t="s">
        <v>104</v>
      </c>
      <c r="M1" t="s">
        <v>6</v>
      </c>
      <c r="N1" t="s">
        <v>46</v>
      </c>
      <c r="O1" t="s">
        <v>258</v>
      </c>
      <c r="P1" t="s">
        <v>257</v>
      </c>
      <c r="Q1" t="s">
        <v>7</v>
      </c>
      <c r="R1" t="s">
        <v>259</v>
      </c>
      <c r="S1" t="s">
        <v>260</v>
      </c>
      <c r="T1" t="s">
        <v>261</v>
      </c>
      <c r="U1" t="s">
        <v>8</v>
      </c>
      <c r="V1" t="s">
        <v>47</v>
      </c>
      <c r="W1" t="s">
        <v>45</v>
      </c>
      <c r="X1" t="s">
        <v>49</v>
      </c>
      <c r="Y1" t="s">
        <v>97</v>
      </c>
      <c r="Z1" t="s">
        <v>98</v>
      </c>
      <c r="AA1" t="s">
        <v>99</v>
      </c>
      <c r="AB1" t="s">
        <v>60</v>
      </c>
      <c r="AC1" t="s">
        <v>55</v>
      </c>
      <c r="AD1" t="s">
        <v>58</v>
      </c>
      <c r="AE1" t="s">
        <v>55</v>
      </c>
      <c r="AF1" t="s">
        <v>741</v>
      </c>
      <c r="AG1" t="s">
        <v>53</v>
      </c>
      <c r="AH1" t="s">
        <v>61</v>
      </c>
      <c r="AI1" t="s">
        <v>353</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736</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B12">
        <v>1001</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1002</v>
      </c>
      <c r="AC13" t="str">
        <f>IF(ISBLANK(AB13),"",IF(ISERROR(VLOOKUP(AB13,[3]DropTable!$A:$A,1,0)),"드랍없음",""))</f>
        <v/>
      </c>
      <c r="AE13" t="str">
        <f>IF(ISBLANK(AD13),"",IF(ISERROR(VLOOKUP(AD13,[3]DropTable!$A:$A,1,0)),"드랍없음",""))</f>
        <v/>
      </c>
      <c r="AH13">
        <v>1.5</v>
      </c>
      <c r="AI13">
        <f t="shared" si="5"/>
        <v>0.5</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1002</v>
      </c>
      <c r="AC14" t="str">
        <f>IF(ISBLANK(AB14),"",IF(ISERROR(VLOOKUP(AB14,[3]DropTable!$A:$A,1,0)),"드랍없음",""))</f>
        <v/>
      </c>
      <c r="AE14" t="str">
        <f>IF(ISBLANK(AD14),"",IF(ISERROR(VLOOKUP(AD14,[3]DropTable!$A:$A,1,0)),"드랍없음",""))</f>
        <v/>
      </c>
      <c r="AH14">
        <v>1.5</v>
      </c>
      <c r="AI14">
        <f t="shared" si="5"/>
        <v>0.5</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1002</v>
      </c>
      <c r="AC15" t="str">
        <f>IF(ISBLANK(AB15),"",IF(ISERROR(VLOOKUP(AB15,[3]DropTable!$A:$A,1,0)),"드랍없음",""))</f>
        <v/>
      </c>
      <c r="AE15" t="str">
        <f>IF(ISBLANK(AD15),"",IF(ISERROR(VLOOKUP(AD15,[3]DropTable!$A:$A,1,0)),"드랍없음",""))</f>
        <v/>
      </c>
      <c r="AH15">
        <v>1.5</v>
      </c>
      <c r="AI15">
        <f t="shared" si="5"/>
        <v>0.5</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1002</v>
      </c>
      <c r="AC16" t="str">
        <f>IF(ISBLANK(AB16),"",IF(ISERROR(VLOOKUP(AB16,[3]DropTable!$A:$A,1,0)),"드랍없음",""))</f>
        <v/>
      </c>
      <c r="AE16" t="str">
        <f>IF(ISBLANK(AD16),"",IF(ISERROR(VLOOKUP(AD16,[3]DropTable!$A:$A,1,0)),"드랍없음",""))</f>
        <v/>
      </c>
      <c r="AH16">
        <v>1.5</v>
      </c>
      <c r="AI16">
        <f t="shared" si="5"/>
        <v>0.5</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1002</v>
      </c>
      <c r="AC17" t="str">
        <f>IF(ISBLANK(AB17),"",IF(ISERROR(VLOOKUP(AB17,[3]DropTable!$A:$A,1,0)),"드랍없음",""))</f>
        <v/>
      </c>
      <c r="AE17" t="str">
        <f>IF(ISBLANK(AD17),"",IF(ISERROR(VLOOKUP(AD17,[3]DropTable!$A:$A,1,0)),"드랍없음",""))</f>
        <v/>
      </c>
      <c r="AH17">
        <v>1.5</v>
      </c>
      <c r="AI17">
        <f t="shared" si="5"/>
        <v>0.5</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1002</v>
      </c>
      <c r="AC18" t="str">
        <f>IF(ISBLANK(AB18),"",IF(ISERROR(VLOOKUP(AB18,[3]DropTable!$A:$A,1,0)),"드랍없음",""))</f>
        <v/>
      </c>
      <c r="AE18" t="str">
        <f>IF(ISBLANK(AD18),"",IF(ISERROR(VLOOKUP(AD18,[3]DropTable!$A:$A,1,0)),"드랍없음",""))</f>
        <v/>
      </c>
      <c r="AH18">
        <v>1.5</v>
      </c>
      <c r="AI18">
        <f t="shared" si="5"/>
        <v>0.5</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1002</v>
      </c>
      <c r="AC19" t="str">
        <f>IF(ISBLANK(AB19),"",IF(ISERROR(VLOOKUP(AB19,[3]DropTable!$A:$A,1,0)),"드랍없음",""))</f>
        <v/>
      </c>
      <c r="AE19" t="str">
        <f>IF(ISBLANK(AD19),"",IF(ISERROR(VLOOKUP(AD19,[3]DropTable!$A:$A,1,0)),"드랍없음",""))</f>
        <v/>
      </c>
      <c r="AH19">
        <v>1.5</v>
      </c>
      <c r="AI19">
        <f t="shared" si="5"/>
        <v>0.5</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1002</v>
      </c>
      <c r="AC20" t="str">
        <f>IF(ISBLANK(AB20),"",IF(ISERROR(VLOOKUP(AB20,[3]DropTable!$A:$A,1,0)),"드랍없음",""))</f>
        <v/>
      </c>
      <c r="AE20" t="str">
        <f>IF(ISBLANK(AD20),"",IF(ISERROR(VLOOKUP(AD20,[3]DropTable!$A:$A,1,0)),"드랍없음",""))</f>
        <v/>
      </c>
      <c r="AH20">
        <v>1.5</v>
      </c>
      <c r="AI20">
        <f t="shared" si="5"/>
        <v>0.5</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1002</v>
      </c>
      <c r="AC21" t="str">
        <f>IF(ISBLANK(AB21),"",IF(ISERROR(VLOOKUP(AB21,[3]DropTable!$A:$A,1,0)),"드랍없음",""))</f>
        <v/>
      </c>
      <c r="AE21" t="str">
        <f>IF(ISBLANK(AD21),"",IF(ISERROR(VLOOKUP(AD21,[3]DropTable!$A:$A,1,0)),"드랍없음",""))</f>
        <v/>
      </c>
      <c r="AH21">
        <v>1.5</v>
      </c>
      <c r="AI21">
        <f t="shared" si="5"/>
        <v>0.5</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B22">
        <v>1002</v>
      </c>
      <c r="AC22" t="str">
        <f>IF(ISBLANK(AB22),"",IF(ISERROR(VLOOKUP(AB22,[3]DropTable!$A:$A,1,0)),"드랍없음",""))</f>
        <v/>
      </c>
      <c r="AD22">
        <v>5002</v>
      </c>
      <c r="AE22" t="str">
        <f>IF(ISBLANK(AD22),"",IF(ISERROR(VLOOKUP(AD22,[3]DropTable!$A:$A,1,0)),"드랍없음",""))</f>
        <v/>
      </c>
      <c r="AF22">
        <f ca="1">1.25*IF($B22&gt;OFFSET($B22,1,0),ChapterTable!$S$17,1)*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f>
        <v>1.75</v>
      </c>
      <c r="AG22">
        <f ca="1">35/AF22</f>
        <v>20</v>
      </c>
      <c r="AH22">
        <v>1.5</v>
      </c>
      <c r="AI22">
        <f t="shared" si="5"/>
        <v>0.5</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1003</v>
      </c>
      <c r="AC23" t="str">
        <f>IF(ISBLANK(AB23),"",IF(ISERROR(VLOOKUP(AB23,[3]DropTable!$A:$A,1,0)),"드랍없음",""))</f>
        <v/>
      </c>
      <c r="AE23" t="str">
        <f>IF(ISBLANK(AD23),"",IF(ISERROR(VLOOKUP(AD23,[3]DropTable!$A:$A,1,0)),"드랍없음",""))</f>
        <v/>
      </c>
      <c r="AH23">
        <v>1.5</v>
      </c>
      <c r="AI23">
        <f t="shared" si="5"/>
        <v>0.33333333333333331</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1003</v>
      </c>
      <c r="AC24" t="str">
        <f>IF(ISBLANK(AB24),"",IF(ISERROR(VLOOKUP(AB24,[3]DropTable!$A:$A,1,0)),"드랍없음",""))</f>
        <v/>
      </c>
      <c r="AE24" t="str">
        <f>IF(ISBLANK(AD24),"",IF(ISERROR(VLOOKUP(AD24,[3]DropTable!$A:$A,1,0)),"드랍없음",""))</f>
        <v/>
      </c>
      <c r="AH24">
        <v>1.5</v>
      </c>
      <c r="AI24">
        <f t="shared" si="5"/>
        <v>0.33333333333333331</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1003</v>
      </c>
      <c r="AC25" t="str">
        <f>IF(ISBLANK(AB25),"",IF(ISERROR(VLOOKUP(AB25,[3]DropTable!$A:$A,1,0)),"드랍없음",""))</f>
        <v/>
      </c>
      <c r="AE25" t="str">
        <f>IF(ISBLANK(AD25),"",IF(ISERROR(VLOOKUP(AD25,[3]DropTable!$A:$A,1,0)),"드랍없음",""))</f>
        <v/>
      </c>
      <c r="AH25">
        <v>1.5</v>
      </c>
      <c r="AI25">
        <f t="shared" si="5"/>
        <v>0.33333333333333331</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1003</v>
      </c>
      <c r="AC26" t="str">
        <f>IF(ISBLANK(AB26),"",IF(ISERROR(VLOOKUP(AB26,[3]DropTable!$A:$A,1,0)),"드랍없음",""))</f>
        <v/>
      </c>
      <c r="AE26" t="str">
        <f>IF(ISBLANK(AD26),"",IF(ISERROR(VLOOKUP(AD26,[3]DropTable!$A:$A,1,0)),"드랍없음",""))</f>
        <v/>
      </c>
      <c r="AH26">
        <v>1.5</v>
      </c>
      <c r="AI26">
        <f t="shared" si="5"/>
        <v>0.33333333333333331</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1003</v>
      </c>
      <c r="AC27" t="str">
        <f>IF(ISBLANK(AB27),"",IF(ISERROR(VLOOKUP(AB27,[3]DropTable!$A:$A,1,0)),"드랍없음",""))</f>
        <v/>
      </c>
      <c r="AE27" t="str">
        <f>IF(ISBLANK(AD27),"",IF(ISERROR(VLOOKUP(AD27,[3]DropTable!$A:$A,1,0)),"드랍없음",""))</f>
        <v/>
      </c>
      <c r="AH27">
        <v>1.5</v>
      </c>
      <c r="AI27">
        <f t="shared" si="5"/>
        <v>0.33333333333333331</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1003</v>
      </c>
      <c r="AC28" t="str">
        <f>IF(ISBLANK(AB28),"",IF(ISERROR(VLOOKUP(AB28,[3]DropTable!$A:$A,1,0)),"드랍없음",""))</f>
        <v/>
      </c>
      <c r="AE28" t="str">
        <f>IF(ISBLANK(AD28),"",IF(ISERROR(VLOOKUP(AD28,[3]DropTable!$A:$A,1,0)),"드랍없음",""))</f>
        <v/>
      </c>
      <c r="AH28">
        <v>1.5</v>
      </c>
      <c r="AI28">
        <f t="shared" si="5"/>
        <v>0.33333333333333331</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1003</v>
      </c>
      <c r="AC29" t="str">
        <f>IF(ISBLANK(AB29),"",IF(ISERROR(VLOOKUP(AB29,[3]DropTable!$A:$A,1,0)),"드랍없음",""))</f>
        <v/>
      </c>
      <c r="AE29" t="str">
        <f>IF(ISBLANK(AD29),"",IF(ISERROR(VLOOKUP(AD29,[3]DropTable!$A:$A,1,0)),"드랍없음",""))</f>
        <v/>
      </c>
      <c r="AH29">
        <v>1.5</v>
      </c>
      <c r="AI29">
        <f t="shared" si="5"/>
        <v>0.33333333333333331</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1003</v>
      </c>
      <c r="AC30" t="str">
        <f>IF(ISBLANK(AB30),"",IF(ISERROR(VLOOKUP(AB30,[3]DropTable!$A:$A,1,0)),"드랍없음",""))</f>
        <v/>
      </c>
      <c r="AE30" t="str">
        <f>IF(ISBLANK(AD30),"",IF(ISERROR(VLOOKUP(AD30,[3]DropTable!$A:$A,1,0)),"드랍없음",""))</f>
        <v/>
      </c>
      <c r="AH30">
        <v>1.5</v>
      </c>
      <c r="AI30">
        <f t="shared" si="5"/>
        <v>0.33333333333333331</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1003</v>
      </c>
      <c r="AC31" t="str">
        <f>IF(ISBLANK(AB31),"",IF(ISERROR(VLOOKUP(AB31,[3]DropTable!$A:$A,1,0)),"드랍없음",""))</f>
        <v/>
      </c>
      <c r="AE31" t="str">
        <f>IF(ISBLANK(AD31),"",IF(ISERROR(VLOOKUP(AD31,[3]DropTable!$A:$A,1,0)),"드랍없음",""))</f>
        <v/>
      </c>
      <c r="AH31">
        <v>1.5</v>
      </c>
      <c r="AI31">
        <f t="shared" si="5"/>
        <v>0.33333333333333331</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230.4</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B32">
        <v>1003</v>
      </c>
      <c r="AC32" t="str">
        <f>IF(ISBLANK(AB32),"",IF(ISERROR(VLOOKUP(AB32,[3]DropTable!$A:$A,1,0)),"드랍없음",""))</f>
        <v/>
      </c>
      <c r="AD32">
        <v>5003</v>
      </c>
      <c r="AE32" t="str">
        <f>IF(ISBLANK(AD32),"",IF(ISERROR(VLOOKUP(AD32,[3]DropTable!$A:$A,1,0)),"드랍없음",""))</f>
        <v/>
      </c>
      <c r="AF32">
        <f ca="1">1.25*IF($B32&gt;OFFSET($B32,1,0),ChapterTable!$S$17,1)*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f>
        <v>2.4000000000000004</v>
      </c>
      <c r="AG32">
        <f ca="1">35/AF32</f>
        <v>14.58333333333333</v>
      </c>
      <c r="AH32">
        <v>1.5</v>
      </c>
      <c r="AI32">
        <f t="shared" si="5"/>
        <v>0.33333333333333331</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736</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339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291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318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320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294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324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325</v>
      </c>
      <c r="V56" t="str">
        <f>IF(ISBLANK(U56),"",IF(ISERROR(VLOOKUP(U56,MapTable!$A:$A,1,0)),"맵없음",""))</f>
        <v/>
      </c>
      <c r="W56" t="s">
        <v>322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326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327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298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299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300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301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333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738</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302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303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304</v>
      </c>
      <c r="V66" t="str">
        <f>IF(ISBLANK(U66),"",IF(ISERROR(VLOOKUP(U66,MapTable!$A:$A,1,0)),"맵없음",""))</f>
        <v/>
      </c>
      <c r="W66" t="s">
        <v>340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6">IF(B67=0,0,
  IF(AND(L67=FALSE,A67&lt;&gt;0,MOD(A67,7)=0),21,
  IF(MOD(B67,10)=0,INT(B67/10)-1+21,
  IF(MOD(B67,10)=5,11,
  IF(MOD(B67,10)=9,INT(B67/10)+91,
  INT(B67/10+1))))))</f>
        <v>4</v>
      </c>
      <c r="Q67">
        <f t="shared" ref="Q67:Q130" si="7">IF(ISBLANK(P67),O67,P67)</f>
        <v>4</v>
      </c>
      <c r="R67" t="b">
        <f t="shared" ref="R67:R130" ca="1" si="8">IF(OR(B67=0,OFFSET(B67,1,0)=0),FALSE,
IF(AND(L67,B67&lt;OFFSET(B67,1,0)),TRUE,
IF(AND(OFFSET(O67,1,0)&gt;=21,OFFSET(O67,1,0)&lt;=25),TRUE,FALSE)))</f>
        <v>0</v>
      </c>
      <c r="T67" t="b">
        <f t="shared" ref="T67:T130" ca="1" si="9">IF(ISBLANK(S67),R67,S67)</f>
        <v>0</v>
      </c>
      <c r="U67" t="s">
        <v>305</v>
      </c>
      <c r="V67" t="str">
        <f>IF(ISBLANK(U67),"",IF(ISERROR(VLOOKUP(U67,MapTable!$A:$A,1,0)),"맵없음",""))</f>
        <v/>
      </c>
      <c r="W67" t="s">
        <v>342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6"/>
        <v>11</v>
      </c>
      <c r="Q68">
        <f t="shared" si="7"/>
        <v>11</v>
      </c>
      <c r="R68" t="b">
        <f t="shared" ca="1" si="8"/>
        <v>0</v>
      </c>
      <c r="T68" t="b">
        <f t="shared" ca="1" si="9"/>
        <v>0</v>
      </c>
      <c r="V68" t="str">
        <f>IF(ISBLANK(U68),"",IF(ISERROR(VLOOKUP(U68,MapTable!$A:$A,1,0)),"맵없음",""))</f>
        <v/>
      </c>
      <c r="W68" t="s">
        <v>329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6"/>
        <v>4</v>
      </c>
      <c r="Q69">
        <f t="shared" si="7"/>
        <v>4</v>
      </c>
      <c r="R69" t="b">
        <f t="shared" ca="1" si="8"/>
        <v>0</v>
      </c>
      <c r="T69" t="b">
        <f t="shared" ca="1" si="9"/>
        <v>0</v>
      </c>
      <c r="U69" t="s">
        <v>306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6"/>
        <v>4</v>
      </c>
      <c r="Q70">
        <f t="shared" si="7"/>
        <v>4</v>
      </c>
      <c r="R70" t="b">
        <f t="shared" ca="1" si="8"/>
        <v>0</v>
      </c>
      <c r="T70" t="b">
        <f t="shared" ca="1" si="9"/>
        <v>0</v>
      </c>
      <c r="U70" t="s">
        <v>307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6"/>
        <v>4</v>
      </c>
      <c r="Q71">
        <f t="shared" si="7"/>
        <v>4</v>
      </c>
      <c r="R71" t="b">
        <f t="shared" ca="1" si="8"/>
        <v>0</v>
      </c>
      <c r="T71" t="b">
        <f t="shared" ca="1" si="9"/>
        <v>0</v>
      </c>
      <c r="U71" t="s">
        <v>308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6"/>
        <v>94</v>
      </c>
      <c r="Q72">
        <f t="shared" si="7"/>
        <v>94</v>
      </c>
      <c r="R72" t="b">
        <f t="shared" ca="1" si="8"/>
        <v>1</v>
      </c>
      <c r="S72" t="b">
        <v>0</v>
      </c>
      <c r="T72" t="b">
        <f t="shared" si="9"/>
        <v>0</v>
      </c>
      <c r="U72" t="s">
        <v>309</v>
      </c>
      <c r="V72" t="str">
        <f>IF(ISBLANK(U72),"",IF(ISERROR(VLOOKUP(U72,MapTable!$A:$A,1,0)),"맵없음",""))</f>
        <v/>
      </c>
      <c r="W72" t="s">
        <v>345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6"/>
        <v>24</v>
      </c>
      <c r="P73">
        <v>22</v>
      </c>
      <c r="Q73">
        <f t="shared" si="7"/>
        <v>22</v>
      </c>
      <c r="R73" t="b">
        <f t="shared" ca="1" si="8"/>
        <v>0</v>
      </c>
      <c r="T73" t="b">
        <f t="shared" ca="1" si="9"/>
        <v>0</v>
      </c>
      <c r="U73" t="s">
        <v>335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6"/>
        <v>5</v>
      </c>
      <c r="Q74">
        <f t="shared" si="7"/>
        <v>5</v>
      </c>
      <c r="R74" t="b">
        <f t="shared" ca="1" si="8"/>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6"/>
        <v>5</v>
      </c>
      <c r="Q75">
        <f t="shared" si="7"/>
        <v>5</v>
      </c>
      <c r="R75" t="b">
        <f t="shared" ca="1" si="8"/>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6"/>
        <v>5</v>
      </c>
      <c r="Q76">
        <f t="shared" si="7"/>
        <v>5</v>
      </c>
      <c r="R76" t="b">
        <f t="shared" ca="1" si="8"/>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6"/>
        <v>5</v>
      </c>
      <c r="Q77">
        <f t="shared" si="7"/>
        <v>5</v>
      </c>
      <c r="R77" t="b">
        <f t="shared" ca="1" si="8"/>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6"/>
        <v>11</v>
      </c>
      <c r="Q78">
        <f t="shared" si="7"/>
        <v>11</v>
      </c>
      <c r="R78" t="b">
        <f t="shared" ca="1" si="8"/>
        <v>0</v>
      </c>
      <c r="T78" t="b">
        <f t="shared" ca="1" si="9"/>
        <v>0</v>
      </c>
      <c r="V78" t="str">
        <f>IF(ISBLANK(U78),"",IF(ISERROR(VLOOKUP(U78,MapTable!$A:$A,1,0)),"맵없음",""))</f>
        <v/>
      </c>
      <c r="W78" t="s">
        <v>331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6"/>
        <v>5</v>
      </c>
      <c r="Q79">
        <f t="shared" si="7"/>
        <v>5</v>
      </c>
      <c r="R79" t="b">
        <f t="shared" ca="1" si="8"/>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6"/>
        <v>5</v>
      </c>
      <c r="Q80">
        <f t="shared" si="7"/>
        <v>5</v>
      </c>
      <c r="R80" t="b">
        <f t="shared" ca="1" si="8"/>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6"/>
        <v>5</v>
      </c>
      <c r="Q81">
        <f t="shared" si="7"/>
        <v>5</v>
      </c>
      <c r="R81" t="b">
        <f t="shared" ca="1" si="8"/>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6"/>
        <v>95</v>
      </c>
      <c r="Q82">
        <f t="shared" si="7"/>
        <v>95</v>
      </c>
      <c r="R82" t="b">
        <f t="shared" ca="1" si="8"/>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432</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6"/>
        <v>25</v>
      </c>
      <c r="P83">
        <v>23</v>
      </c>
      <c r="Q83">
        <f t="shared" si="7"/>
        <v>23</v>
      </c>
      <c r="R83" t="b">
        <f t="shared" ca="1" si="8"/>
        <v>0</v>
      </c>
      <c r="T83" t="b">
        <f t="shared" ca="1" si="9"/>
        <v>0</v>
      </c>
      <c r="U83" t="s">
        <v>337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v>
      </c>
      <c r="AG83">
        <f ca="1">35/AF83</f>
        <v>11.666666666666666</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738</v>
      </c>
      <c r="J84" t="str">
        <f>IF(ISBLANK(I84),"",
IFERROR(VLOOKUP(I84,[1]StringTable!$1:$1048576,MATCH([1]StringTable!$B$1,[1]StringTable!$1:$1,0),0),
IFERROR(VLOOKUP(I84,[1]InApkStringTable!$1:$1048576,MATCH([1]InApkStringTable!$B$1,[1]InApkStringTable!$1:$1,0),0),
"스트링없음")))</f>
        <v/>
      </c>
      <c r="L84" t="b">
        <v>0</v>
      </c>
      <c r="M84" t="s">
        <v>571</v>
      </c>
      <c r="N84" t="str">
        <f>IF(ISBLANK(M84),"",IF(ISERROR(VLOOKUP(M84,MapTable!$A:$A,1,0)),"맵없음",""))</f>
        <v/>
      </c>
      <c r="O84">
        <f t="shared" si="6"/>
        <v>0</v>
      </c>
      <c r="Q84">
        <f t="shared" si="7"/>
        <v>0</v>
      </c>
      <c r="R84" t="b">
        <f t="shared" ca="1" si="8"/>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6"/>
        <v>1</v>
      </c>
      <c r="Q85">
        <f t="shared" si="7"/>
        <v>1</v>
      </c>
      <c r="R85" t="b">
        <f t="shared" ca="1" si="8"/>
        <v>0</v>
      </c>
      <c r="T85" t="b">
        <f t="shared" ca="1" si="9"/>
        <v>0</v>
      </c>
      <c r="U85" t="s">
        <v>572</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6"/>
        <v>1</v>
      </c>
      <c r="Q86">
        <f t="shared" si="7"/>
        <v>1</v>
      </c>
      <c r="R86" t="b">
        <f t="shared" ca="1" si="8"/>
        <v>0</v>
      </c>
      <c r="T86" t="b">
        <f t="shared" ca="1" si="9"/>
        <v>0</v>
      </c>
      <c r="U86" t="s">
        <v>551</v>
      </c>
      <c r="V86" t="str">
        <f>IF(ISBLANK(U86),"",IF(ISERROR(VLOOKUP(U86,MapTable!$A:$A,1,0)),"맵없음",""))</f>
        <v/>
      </c>
      <c r="W86" t="s">
        <v>573</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6"/>
        <v>1</v>
      </c>
      <c r="Q87">
        <f t="shared" si="7"/>
        <v>1</v>
      </c>
      <c r="R87" t="b">
        <f t="shared" ca="1" si="8"/>
        <v>0</v>
      </c>
      <c r="T87" t="b">
        <f t="shared" ca="1" si="9"/>
        <v>0</v>
      </c>
      <c r="U87" t="s">
        <v>552</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6"/>
        <v>1</v>
      </c>
      <c r="Q88">
        <f t="shared" si="7"/>
        <v>1</v>
      </c>
      <c r="R88" t="b">
        <f t="shared" ca="1" si="8"/>
        <v>0</v>
      </c>
      <c r="T88" t="b">
        <f t="shared" ca="1" si="9"/>
        <v>0</v>
      </c>
      <c r="U88" t="s">
        <v>553</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6"/>
        <v>11</v>
      </c>
      <c r="Q89">
        <f t="shared" si="7"/>
        <v>11</v>
      </c>
      <c r="R89" t="b">
        <f t="shared" ca="1" si="8"/>
        <v>0</v>
      </c>
      <c r="T89" t="b">
        <f t="shared" ca="1" si="9"/>
        <v>0</v>
      </c>
      <c r="V89" t="str">
        <f>IF(ISBLANK(U89),"",IF(ISERROR(VLOOKUP(U89,MapTable!$A:$A,1,0)),"맵없음",""))</f>
        <v/>
      </c>
      <c r="W89" t="s">
        <v>587</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6"/>
        <v>1</v>
      </c>
      <c r="Q90">
        <f t="shared" si="7"/>
        <v>1</v>
      </c>
      <c r="R90" t="b">
        <f t="shared" ca="1" si="8"/>
        <v>0</v>
      </c>
      <c r="T90" t="b">
        <f t="shared" ca="1" si="9"/>
        <v>0</v>
      </c>
      <c r="U90" t="s">
        <v>554</v>
      </c>
      <c r="V90" t="str">
        <f>IF(ISBLANK(U90),"",IF(ISERROR(VLOOKUP(U90,MapTable!$A:$A,1,0)),"맵없음",""))</f>
        <v/>
      </c>
      <c r="W90" t="s">
        <v>574</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6"/>
        <v>1</v>
      </c>
      <c r="Q91">
        <f t="shared" si="7"/>
        <v>1</v>
      </c>
      <c r="R91" t="b">
        <f t="shared" ca="1" si="8"/>
        <v>0</v>
      </c>
      <c r="T91" t="b">
        <f t="shared" ca="1" si="9"/>
        <v>0</v>
      </c>
      <c r="U91" t="s">
        <v>555</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6"/>
        <v>1</v>
      </c>
      <c r="Q92">
        <f t="shared" si="7"/>
        <v>1</v>
      </c>
      <c r="R92" t="b">
        <f t="shared" ca="1" si="8"/>
        <v>0</v>
      </c>
      <c r="T92" t="b">
        <f t="shared" ca="1" si="9"/>
        <v>0</v>
      </c>
      <c r="U92" t="s">
        <v>556</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6"/>
        <v>91</v>
      </c>
      <c r="Q93">
        <f t="shared" si="7"/>
        <v>91</v>
      </c>
      <c r="R93" t="b">
        <f t="shared" ca="1" si="8"/>
        <v>1</v>
      </c>
      <c r="S93" t="b">
        <v>0</v>
      </c>
      <c r="T93" t="b">
        <f t="shared" si="9"/>
        <v>0</v>
      </c>
      <c r="U93" t="s">
        <v>557</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6"/>
        <v>21</v>
      </c>
      <c r="Q94">
        <f t="shared" si="7"/>
        <v>21</v>
      </c>
      <c r="R94" t="b">
        <f t="shared" ca="1" si="8"/>
        <v>0</v>
      </c>
      <c r="T94" t="b">
        <f t="shared" ca="1" si="9"/>
        <v>0</v>
      </c>
      <c r="U94" t="s">
        <v>597</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6"/>
        <v>2</v>
      </c>
      <c r="Q95">
        <f t="shared" si="7"/>
        <v>2</v>
      </c>
      <c r="R95" t="b">
        <f t="shared" ca="1" si="8"/>
        <v>0</v>
      </c>
      <c r="T95" t="b">
        <f t="shared" ca="1" si="9"/>
        <v>0</v>
      </c>
      <c r="U95" t="s">
        <v>558</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6"/>
        <v>2</v>
      </c>
      <c r="Q96">
        <f t="shared" si="7"/>
        <v>2</v>
      </c>
      <c r="R96" t="b">
        <f t="shared" ca="1" si="8"/>
        <v>0</v>
      </c>
      <c r="T96" t="b">
        <f t="shared" ca="1" si="9"/>
        <v>0</v>
      </c>
      <c r="U96" t="s">
        <v>559</v>
      </c>
      <c r="V96" t="str">
        <f>IF(ISBLANK(U96),"",IF(ISERROR(VLOOKUP(U96,MapTable!$A:$A,1,0)),"맵없음",""))</f>
        <v/>
      </c>
      <c r="W96" t="s">
        <v>575</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6"/>
        <v>2</v>
      </c>
      <c r="Q97">
        <f t="shared" si="7"/>
        <v>2</v>
      </c>
      <c r="R97" t="b">
        <f t="shared" ca="1" si="8"/>
        <v>0</v>
      </c>
      <c r="T97" t="b">
        <f t="shared" ca="1" si="9"/>
        <v>0</v>
      </c>
      <c r="U97" t="s">
        <v>560</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6"/>
        <v>2</v>
      </c>
      <c r="Q98">
        <f t="shared" si="7"/>
        <v>2</v>
      </c>
      <c r="R98" t="b">
        <f t="shared" ca="1" si="8"/>
        <v>0</v>
      </c>
      <c r="T98" t="b">
        <f t="shared" ca="1" si="9"/>
        <v>0</v>
      </c>
      <c r="U98" t="s">
        <v>561</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6"/>
        <v>11</v>
      </c>
      <c r="Q99">
        <f t="shared" si="7"/>
        <v>11</v>
      </c>
      <c r="R99" t="b">
        <f t="shared" ca="1" si="8"/>
        <v>0</v>
      </c>
      <c r="T99" t="b">
        <f t="shared" ca="1" si="9"/>
        <v>0</v>
      </c>
      <c r="V99" t="str">
        <f>IF(ISBLANK(U99),"",IF(ISERROR(VLOOKUP(U99,MapTable!$A:$A,1,0)),"맵없음",""))</f>
        <v/>
      </c>
      <c r="W99" t="s">
        <v>589</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6"/>
        <v>2</v>
      </c>
      <c r="Q100">
        <f t="shared" si="7"/>
        <v>2</v>
      </c>
      <c r="R100" t="b">
        <f t="shared" ca="1" si="8"/>
        <v>0</v>
      </c>
      <c r="T100" t="b">
        <f t="shared" ca="1" si="9"/>
        <v>0</v>
      </c>
      <c r="U100" t="s">
        <v>648</v>
      </c>
      <c r="V100" t="str">
        <f>IF(ISBLANK(U100),"",IF(ISERROR(VLOOKUP(U100,MapTable!$A:$A,1,0)),"맵없음",""))</f>
        <v/>
      </c>
      <c r="W100" t="s">
        <v>676</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6"/>
        <v>2</v>
      </c>
      <c r="Q101">
        <f t="shared" si="7"/>
        <v>2</v>
      </c>
      <c r="R101" t="b">
        <f t="shared" ca="1" si="8"/>
        <v>0</v>
      </c>
      <c r="T101" t="b">
        <f t="shared" ca="1" si="9"/>
        <v>0</v>
      </c>
      <c r="U101" t="s">
        <v>649</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6"/>
        <v>2</v>
      </c>
      <c r="Q102">
        <f t="shared" si="7"/>
        <v>2</v>
      </c>
      <c r="R102" t="b">
        <f t="shared" ca="1" si="8"/>
        <v>0</v>
      </c>
      <c r="T102" t="b">
        <f t="shared" ca="1" si="9"/>
        <v>0</v>
      </c>
      <c r="U102" t="s">
        <v>650</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6"/>
        <v>92</v>
      </c>
      <c r="Q103">
        <f t="shared" si="7"/>
        <v>92</v>
      </c>
      <c r="R103" t="b">
        <f t="shared" ca="1" si="8"/>
        <v>1</v>
      </c>
      <c r="S103" t="b">
        <v>0</v>
      </c>
      <c r="T103" t="b">
        <f t="shared" si="9"/>
        <v>0</v>
      </c>
      <c r="U103" t="s">
        <v>651</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6"/>
        <v>22</v>
      </c>
      <c r="P104">
        <v>21</v>
      </c>
      <c r="Q104">
        <f t="shared" si="7"/>
        <v>21</v>
      </c>
      <c r="R104" t="b">
        <f t="shared" ca="1" si="8"/>
        <v>0</v>
      </c>
      <c r="T104" t="b">
        <f t="shared" ca="1" si="9"/>
        <v>0</v>
      </c>
      <c r="U104" t="s">
        <v>599</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6"/>
        <v>3</v>
      </c>
      <c r="Q105">
        <f t="shared" si="7"/>
        <v>3</v>
      </c>
      <c r="R105" t="b">
        <f t="shared" ca="1" si="8"/>
        <v>0</v>
      </c>
      <c r="T105" t="b">
        <f t="shared" ca="1" si="9"/>
        <v>0</v>
      </c>
      <c r="U105" t="s">
        <v>652</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6"/>
        <v>3</v>
      </c>
      <c r="Q106">
        <f t="shared" si="7"/>
        <v>3</v>
      </c>
      <c r="R106" t="b">
        <f t="shared" ca="1" si="8"/>
        <v>0</v>
      </c>
      <c r="T106" t="b">
        <f t="shared" ca="1" si="9"/>
        <v>0</v>
      </c>
      <c r="U106" t="s">
        <v>653</v>
      </c>
      <c r="V106" t="str">
        <f>IF(ISBLANK(U106),"",IF(ISERROR(VLOOKUP(U106,MapTable!$A:$A,1,0)),"맵없음",""))</f>
        <v/>
      </c>
      <c r="W106" t="s">
        <v>681</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6"/>
        <v>3</v>
      </c>
      <c r="Q107">
        <f t="shared" si="7"/>
        <v>3</v>
      </c>
      <c r="R107" t="b">
        <f t="shared" ca="1" si="8"/>
        <v>0</v>
      </c>
      <c r="T107" t="b">
        <f t="shared" ca="1" si="9"/>
        <v>0</v>
      </c>
      <c r="U107" t="s">
        <v>654</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6"/>
        <v>3</v>
      </c>
      <c r="Q108">
        <f t="shared" si="7"/>
        <v>3</v>
      </c>
      <c r="R108" t="b">
        <f t="shared" ca="1" si="8"/>
        <v>0</v>
      </c>
      <c r="T108" t="b">
        <f t="shared" ca="1" si="9"/>
        <v>0</v>
      </c>
      <c r="U108" t="s">
        <v>655</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6"/>
        <v>11</v>
      </c>
      <c r="Q109">
        <f t="shared" si="7"/>
        <v>11</v>
      </c>
      <c r="R109" t="b">
        <f t="shared" ca="1" si="8"/>
        <v>0</v>
      </c>
      <c r="T109" t="b">
        <f t="shared" ca="1" si="9"/>
        <v>0</v>
      </c>
      <c r="V109" t="str">
        <f>IF(ISBLANK(U109),"",IF(ISERROR(VLOOKUP(U109,MapTable!$A:$A,1,0)),"맵없음",""))</f>
        <v/>
      </c>
      <c r="W109" t="s">
        <v>591</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6"/>
        <v>3</v>
      </c>
      <c r="Q110">
        <f t="shared" si="7"/>
        <v>3</v>
      </c>
      <c r="R110" t="b">
        <f t="shared" ca="1" si="8"/>
        <v>0</v>
      </c>
      <c r="T110" t="b">
        <f t="shared" ca="1" si="9"/>
        <v>0</v>
      </c>
      <c r="U110" t="s">
        <v>656</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6"/>
        <v>3</v>
      </c>
      <c r="Q111">
        <f t="shared" si="7"/>
        <v>3</v>
      </c>
      <c r="R111" t="b">
        <f t="shared" ca="1" si="8"/>
        <v>0</v>
      </c>
      <c r="T111" t="b">
        <f t="shared" ca="1" si="9"/>
        <v>0</v>
      </c>
      <c r="U111" t="s">
        <v>657</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6"/>
        <v>3</v>
      </c>
      <c r="Q112">
        <f t="shared" si="7"/>
        <v>3</v>
      </c>
      <c r="R112" t="b">
        <f t="shared" ca="1" si="8"/>
        <v>0</v>
      </c>
      <c r="T112" t="b">
        <f t="shared" ca="1" si="9"/>
        <v>0</v>
      </c>
      <c r="U112" t="s">
        <v>658</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6"/>
        <v>93</v>
      </c>
      <c r="Q113">
        <f t="shared" si="7"/>
        <v>93</v>
      </c>
      <c r="R113" t="b">
        <f t="shared" ca="1" si="8"/>
        <v>1</v>
      </c>
      <c r="T113" t="b">
        <f t="shared" ca="1" si="9"/>
        <v>1</v>
      </c>
      <c r="U113" t="s">
        <v>659</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6"/>
        <v>23</v>
      </c>
      <c r="P114">
        <v>22</v>
      </c>
      <c r="Q114">
        <f t="shared" si="7"/>
        <v>22</v>
      </c>
      <c r="R114" t="b">
        <f t="shared" ca="1" si="8"/>
        <v>0</v>
      </c>
      <c r="T114" t="b">
        <f t="shared" ca="1" si="9"/>
        <v>0</v>
      </c>
      <c r="U114" t="s">
        <v>601</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739</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6"/>
        <v>4</v>
      </c>
      <c r="Q115">
        <f t="shared" si="7"/>
        <v>4</v>
      </c>
      <c r="R115" t="b">
        <f t="shared" ca="1" si="8"/>
        <v>0</v>
      </c>
      <c r="T115" t="b">
        <f t="shared" ca="1" si="9"/>
        <v>0</v>
      </c>
      <c r="U115" t="s">
        <v>660</v>
      </c>
      <c r="V115" t="str">
        <f>IF(ISBLANK(U115),"",IF(ISERROR(VLOOKUP(U115,MapTable!$A:$A,1,0)),"맵없음",""))</f>
        <v/>
      </c>
      <c r="W115" t="s">
        <v>686</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6"/>
        <v>4</v>
      </c>
      <c r="Q116">
        <f t="shared" si="7"/>
        <v>4</v>
      </c>
      <c r="R116" t="b">
        <f t="shared" ca="1" si="8"/>
        <v>0</v>
      </c>
      <c r="T116" t="b">
        <f t="shared" ca="1" si="9"/>
        <v>0</v>
      </c>
      <c r="U116" t="s">
        <v>661</v>
      </c>
      <c r="V116" t="str">
        <f>IF(ISBLANK(U116),"",IF(ISERROR(VLOOKUP(U116,MapTable!$A:$A,1,0)),"맵없음",""))</f>
        <v/>
      </c>
      <c r="W116" t="s">
        <v>691</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6"/>
        <v>4</v>
      </c>
      <c r="Q117">
        <f t="shared" si="7"/>
        <v>4</v>
      </c>
      <c r="R117" t="b">
        <f t="shared" ca="1" si="8"/>
        <v>0</v>
      </c>
      <c r="T117" t="b">
        <f t="shared" ca="1" si="9"/>
        <v>0</v>
      </c>
      <c r="U117" t="s">
        <v>662</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6"/>
        <v>4</v>
      </c>
      <c r="Q118">
        <f t="shared" si="7"/>
        <v>4</v>
      </c>
      <c r="R118" t="b">
        <f t="shared" ca="1" si="8"/>
        <v>0</v>
      </c>
      <c r="T118" t="b">
        <f t="shared" ca="1" si="9"/>
        <v>0</v>
      </c>
      <c r="U118" t="s">
        <v>663</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6"/>
        <v>11</v>
      </c>
      <c r="P119">
        <v>12</v>
      </c>
      <c r="Q119">
        <f t="shared" si="7"/>
        <v>12</v>
      </c>
      <c r="R119" t="b">
        <f t="shared" ca="1" si="8"/>
        <v>0</v>
      </c>
      <c r="T119" t="b">
        <f t="shared" ca="1" si="9"/>
        <v>0</v>
      </c>
      <c r="V119" t="str">
        <f>IF(ISBLANK(U119),"",IF(ISERROR(VLOOKUP(U119,MapTable!$A:$A,1,0)),"맵없음",""))</f>
        <v/>
      </c>
      <c r="W119" t="s">
        <v>593</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6"/>
        <v>4</v>
      </c>
      <c r="Q120">
        <f t="shared" si="7"/>
        <v>4</v>
      </c>
      <c r="R120" t="b">
        <f t="shared" ca="1" si="8"/>
        <v>0</v>
      </c>
      <c r="T120" t="b">
        <f t="shared" ca="1" si="9"/>
        <v>0</v>
      </c>
      <c r="U120" t="s">
        <v>664</v>
      </c>
      <c r="V120" t="str">
        <f>IF(ISBLANK(U120),"",IF(ISERROR(VLOOKUP(U120,MapTable!$A:$A,1,0)),"맵없음",""))</f>
        <v/>
      </c>
      <c r="W120" t="s">
        <v>696</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6"/>
        <v>4</v>
      </c>
      <c r="Q121">
        <f t="shared" si="7"/>
        <v>4</v>
      </c>
      <c r="R121" t="b">
        <f t="shared" ca="1" si="8"/>
        <v>0</v>
      </c>
      <c r="T121" t="b">
        <f t="shared" ca="1" si="9"/>
        <v>0</v>
      </c>
      <c r="U121" t="s">
        <v>665</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6"/>
        <v>4</v>
      </c>
      <c r="Q122">
        <f t="shared" si="7"/>
        <v>4</v>
      </c>
      <c r="R122" t="b">
        <f t="shared" ca="1" si="8"/>
        <v>0</v>
      </c>
      <c r="T122" t="b">
        <f t="shared" ca="1" si="9"/>
        <v>0</v>
      </c>
      <c r="U122" t="s">
        <v>666</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6"/>
        <v>94</v>
      </c>
      <c r="Q123">
        <f t="shared" si="7"/>
        <v>94</v>
      </c>
      <c r="R123" t="b">
        <f t="shared" ca="1" si="8"/>
        <v>1</v>
      </c>
      <c r="T123" t="b">
        <f t="shared" ca="1" si="9"/>
        <v>1</v>
      </c>
      <c r="U123" t="s">
        <v>667</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6"/>
        <v>24</v>
      </c>
      <c r="P124">
        <v>23</v>
      </c>
      <c r="Q124">
        <f t="shared" si="7"/>
        <v>23</v>
      </c>
      <c r="R124" t="b">
        <f t="shared" ca="1" si="8"/>
        <v>0</v>
      </c>
      <c r="T124" t="b">
        <f t="shared" ca="1" si="9"/>
        <v>0</v>
      </c>
      <c r="U124" t="s">
        <v>603</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740</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6"/>
        <v>5</v>
      </c>
      <c r="Q125">
        <f t="shared" si="7"/>
        <v>5</v>
      </c>
      <c r="R125" t="b">
        <f t="shared" ca="1" si="8"/>
        <v>0</v>
      </c>
      <c r="T125" t="b">
        <f t="shared" ca="1" si="9"/>
        <v>0</v>
      </c>
      <c r="U125" t="s">
        <v>668</v>
      </c>
      <c r="V125" t="str">
        <f>IF(ISBLANK(U125),"",IF(ISERROR(VLOOKUP(U125,MapTable!$A:$A,1,0)),"맵없음",""))</f>
        <v/>
      </c>
      <c r="W125" t="s">
        <v>701</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6"/>
        <v>5</v>
      </c>
      <c r="Q126">
        <f t="shared" si="7"/>
        <v>5</v>
      </c>
      <c r="R126" t="b">
        <f t="shared" ca="1" si="8"/>
        <v>0</v>
      </c>
      <c r="T126" t="b">
        <f t="shared" ca="1" si="9"/>
        <v>0</v>
      </c>
      <c r="U126" t="s">
        <v>669</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6"/>
        <v>5</v>
      </c>
      <c r="Q127">
        <f t="shared" si="7"/>
        <v>5</v>
      </c>
      <c r="R127" t="b">
        <f t="shared" ca="1" si="8"/>
        <v>0</v>
      </c>
      <c r="T127" t="b">
        <f t="shared" ca="1" si="9"/>
        <v>0</v>
      </c>
      <c r="U127" t="s">
        <v>670</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6"/>
        <v>5</v>
      </c>
      <c r="Q128">
        <f t="shared" si="7"/>
        <v>5</v>
      </c>
      <c r="R128" t="b">
        <f t="shared" ca="1" si="8"/>
        <v>0</v>
      </c>
      <c r="T128" t="b">
        <f t="shared" ca="1" si="9"/>
        <v>0</v>
      </c>
      <c r="U128" t="s">
        <v>671</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6"/>
        <v>11</v>
      </c>
      <c r="P129">
        <v>12</v>
      </c>
      <c r="Q129">
        <f t="shared" si="7"/>
        <v>12</v>
      </c>
      <c r="R129" t="b">
        <f t="shared" ca="1" si="8"/>
        <v>0</v>
      </c>
      <c r="T129" t="b">
        <f t="shared" ca="1" si="9"/>
        <v>0</v>
      </c>
      <c r="V129" t="str">
        <f>IF(ISBLANK(U129),"",IF(ISERROR(VLOOKUP(U129,MapTable!$A:$A,1,0)),"맵없음",""))</f>
        <v/>
      </c>
      <c r="W129" t="s">
        <v>595</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6"/>
        <v>5</v>
      </c>
      <c r="Q130">
        <f t="shared" si="7"/>
        <v>5</v>
      </c>
      <c r="R130" t="b">
        <f t="shared" ca="1" si="8"/>
        <v>0</v>
      </c>
      <c r="T130" t="b">
        <f t="shared" ca="1" si="9"/>
        <v>0</v>
      </c>
      <c r="U130" t="s">
        <v>672</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2">IF(B131=0,0,
  IF(AND(L131=FALSE,A131&lt;&gt;0,MOD(A131,7)=0),21,
  IF(MOD(B131,10)=0,INT(B131/10)-1+21,
  IF(MOD(B131,10)=5,11,
  IF(MOD(B131,10)=9,INT(B131/10)+91,
  INT(B131/10+1))))))</f>
        <v>5</v>
      </c>
      <c r="Q131">
        <f t="shared" ref="Q131:Q194" si="13">IF(ISBLANK(P131),O131,P131)</f>
        <v>5</v>
      </c>
      <c r="R131" t="b">
        <f t="shared" ref="R131:R194" ca="1" si="14">IF(OR(B131=0,OFFSET(B131,1,0)=0),FALSE,
IF(AND(L131,B131&lt;OFFSET(B131,1,0)),TRUE,
IF(AND(OFFSET(O131,1,0)&gt;=21,OFFSET(O131,1,0)&lt;=25),TRUE,FALSE)))</f>
        <v>0</v>
      </c>
      <c r="T131" t="b">
        <f t="shared" ref="T131:T194" ca="1" si="15">IF(ISBLANK(S131),R131,S131)</f>
        <v>0</v>
      </c>
      <c r="U131" t="s">
        <v>673</v>
      </c>
      <c r="V131" t="str">
        <f>IF(ISBLANK(U131),"",IF(ISERROR(VLOOKUP(U131,MapTable!$A:$A,1,0)),"맵없음",""))</f>
        <v/>
      </c>
      <c r="W131" t="s">
        <v>706</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2"/>
        <v>5</v>
      </c>
      <c r="Q132">
        <f t="shared" si="13"/>
        <v>5</v>
      </c>
      <c r="R132" t="b">
        <f t="shared" ca="1" si="14"/>
        <v>0</v>
      </c>
      <c r="T132" t="b">
        <f t="shared" ca="1" si="15"/>
        <v>0</v>
      </c>
      <c r="U132" t="s">
        <v>674</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2"/>
        <v>95</v>
      </c>
      <c r="Q133">
        <f t="shared" si="13"/>
        <v>95</v>
      </c>
      <c r="R133" t="b">
        <f t="shared" ca="1" si="14"/>
        <v>1</v>
      </c>
      <c r="S133" t="b">
        <v>0</v>
      </c>
      <c r="T133" t="b">
        <f t="shared" si="15"/>
        <v>0</v>
      </c>
      <c r="U133" t="s">
        <v>675</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648</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2"/>
        <v>25</v>
      </c>
      <c r="P134">
        <v>24</v>
      </c>
      <c r="Q134">
        <f t="shared" si="13"/>
        <v>24</v>
      </c>
      <c r="R134" t="b">
        <f t="shared" ca="1" si="14"/>
        <v>0</v>
      </c>
      <c r="T134" t="b">
        <f t="shared" ca="1" si="15"/>
        <v>0</v>
      </c>
      <c r="U134" t="s">
        <v>605</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v>
      </c>
      <c r="AG134">
        <f ca="1">35/AF134</f>
        <v>11.666666666666666</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739</v>
      </c>
      <c r="J135" t="str">
        <f>IF(ISBLANK(I135),"",
IFERROR(VLOOKUP(I135,[1]StringTable!$1:$1048576,MATCH([1]StringTable!$B$1,[1]StringTable!$1:$1,0),0),
IFERROR(VLOOKUP(I135,[1]InApkStringTable!$1:$1048576,MATCH([1]InApkStringTable!$B$1,[1]InApkStringTable!$1:$1,0),0),
"스트링없음")))</f>
        <v/>
      </c>
      <c r="L135" t="b">
        <v>0</v>
      </c>
      <c r="M135" t="s">
        <v>753</v>
      </c>
      <c r="N135" t="str">
        <f>IF(ISBLANK(M135),"",IF(ISERROR(VLOOKUP(M135,MapTable!$A:$A,1,0)),"맵없음",""))</f>
        <v/>
      </c>
      <c r="O135">
        <f t="shared" si="12"/>
        <v>0</v>
      </c>
      <c r="Q135">
        <f t="shared" si="13"/>
        <v>0</v>
      </c>
      <c r="R135" t="b">
        <f t="shared" ca="1" si="14"/>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2"/>
        <v>1</v>
      </c>
      <c r="Q136">
        <f t="shared" si="13"/>
        <v>1</v>
      </c>
      <c r="R136" t="b">
        <f t="shared" ca="1" si="14"/>
        <v>0</v>
      </c>
      <c r="T136" t="b">
        <f t="shared" ca="1" si="15"/>
        <v>0</v>
      </c>
      <c r="U136" t="s">
        <v>755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2"/>
        <v>1</v>
      </c>
      <c r="Q137">
        <f t="shared" si="13"/>
        <v>1</v>
      </c>
      <c r="R137" t="b">
        <f t="shared" ca="1" si="14"/>
        <v>0</v>
      </c>
      <c r="T137" t="b">
        <f t="shared" ca="1" si="15"/>
        <v>0</v>
      </c>
      <c r="U137" t="s">
        <v>757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2"/>
        <v>1</v>
      </c>
      <c r="Q138">
        <f t="shared" si="13"/>
        <v>1</v>
      </c>
      <c r="R138" t="b">
        <f t="shared" ca="1" si="14"/>
        <v>0</v>
      </c>
      <c r="T138" t="b">
        <f t="shared" ca="1" si="15"/>
        <v>0</v>
      </c>
      <c r="U138" t="s">
        <v>759</v>
      </c>
      <c r="V138" t="str">
        <f>IF(ISBLANK(U138),"",IF(ISERROR(VLOOKUP(U138,MapTable!$A:$A,1,0)),"맵없음",""))</f>
        <v/>
      </c>
      <c r="W138" t="s">
        <v>798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2"/>
        <v>1</v>
      </c>
      <c r="Q139">
        <f t="shared" si="13"/>
        <v>1</v>
      </c>
      <c r="R139" t="b">
        <f t="shared" ca="1" si="14"/>
        <v>0</v>
      </c>
      <c r="T139" t="b">
        <f t="shared" ca="1" si="15"/>
        <v>0</v>
      </c>
      <c r="U139" t="s">
        <v>761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2"/>
        <v>11</v>
      </c>
      <c r="Q140">
        <f t="shared" si="13"/>
        <v>11</v>
      </c>
      <c r="R140" t="b">
        <f t="shared" ca="1" si="14"/>
        <v>0</v>
      </c>
      <c r="T140" t="b">
        <f t="shared" ca="1" si="15"/>
        <v>0</v>
      </c>
      <c r="V140" t="str">
        <f>IF(ISBLANK(U140),"",IF(ISERROR(VLOOKUP(U140,MapTable!$A:$A,1,0)),"맵없음",""))</f>
        <v/>
      </c>
      <c r="W140" t="s">
        <v>822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2"/>
        <v>1</v>
      </c>
      <c r="Q141">
        <f t="shared" si="13"/>
        <v>1</v>
      </c>
      <c r="R141" t="b">
        <f t="shared" ca="1" si="14"/>
        <v>0</v>
      </c>
      <c r="T141" t="b">
        <f t="shared" ca="1" si="15"/>
        <v>0</v>
      </c>
      <c r="U141" t="s">
        <v>762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2"/>
        <v>1</v>
      </c>
      <c r="Q142">
        <f t="shared" si="13"/>
        <v>1</v>
      </c>
      <c r="R142" t="b">
        <f t="shared" ca="1" si="14"/>
        <v>0</v>
      </c>
      <c r="T142" t="b">
        <f t="shared" ca="1" si="15"/>
        <v>0</v>
      </c>
      <c r="U142" t="s">
        <v>763</v>
      </c>
      <c r="V142" t="str">
        <f>IF(ISBLANK(U142),"",IF(ISERROR(VLOOKUP(U142,MapTable!$A:$A,1,0)),"맵없음",""))</f>
        <v/>
      </c>
      <c r="W142" t="s">
        <v>800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2"/>
        <v>1</v>
      </c>
      <c r="Q143">
        <f t="shared" si="13"/>
        <v>1</v>
      </c>
      <c r="R143" t="b">
        <f t="shared" ca="1" si="14"/>
        <v>0</v>
      </c>
      <c r="T143" t="b">
        <f t="shared" ca="1" si="15"/>
        <v>0</v>
      </c>
      <c r="U143" t="s">
        <v>764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2"/>
        <v>91</v>
      </c>
      <c r="Q144">
        <f t="shared" si="13"/>
        <v>91</v>
      </c>
      <c r="R144" t="b">
        <f t="shared" ca="1" si="14"/>
        <v>1</v>
      </c>
      <c r="S144" t="b">
        <v>0</v>
      </c>
      <c r="T144" t="b">
        <f t="shared" si="15"/>
        <v>0</v>
      </c>
      <c r="U144" t="s">
        <v>765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2"/>
        <v>21</v>
      </c>
      <c r="Q145">
        <f t="shared" si="13"/>
        <v>21</v>
      </c>
      <c r="R145" t="b">
        <f t="shared" ca="1" si="14"/>
        <v>0</v>
      </c>
      <c r="T145" t="b">
        <f t="shared" ca="1" si="15"/>
        <v>0</v>
      </c>
      <c r="U145" t="s">
        <v>94</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B145">
        <v>1001</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736</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2"/>
        <v>2</v>
      </c>
      <c r="Q146">
        <f t="shared" si="13"/>
        <v>2</v>
      </c>
      <c r="R146" t="b">
        <f t="shared" ca="1" si="14"/>
        <v>0</v>
      </c>
      <c r="T146" t="b">
        <f t="shared" ca="1" si="15"/>
        <v>0</v>
      </c>
      <c r="U146" t="s">
        <v>766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2"/>
        <v>2</v>
      </c>
      <c r="Q147">
        <f t="shared" si="13"/>
        <v>2</v>
      </c>
      <c r="R147" t="b">
        <f t="shared" ca="1" si="14"/>
        <v>0</v>
      </c>
      <c r="T147" t="b">
        <f t="shared" ca="1" si="15"/>
        <v>0</v>
      </c>
      <c r="U147" t="s">
        <v>767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2"/>
        <v>2</v>
      </c>
      <c r="Q148">
        <f t="shared" si="13"/>
        <v>2</v>
      </c>
      <c r="R148" t="b">
        <f t="shared" ca="1" si="14"/>
        <v>0</v>
      </c>
      <c r="T148" t="b">
        <f t="shared" ca="1" si="15"/>
        <v>0</v>
      </c>
      <c r="U148" t="s">
        <v>768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2"/>
        <v>2</v>
      </c>
      <c r="Q149">
        <f t="shared" si="13"/>
        <v>2</v>
      </c>
      <c r="R149" t="b">
        <f t="shared" ca="1" si="14"/>
        <v>0</v>
      </c>
      <c r="T149" t="b">
        <f t="shared" ca="1" si="15"/>
        <v>0</v>
      </c>
      <c r="U149" t="s">
        <v>769</v>
      </c>
      <c r="V149" t="str">
        <f>IF(ISBLANK(U149),"",IF(ISERROR(VLOOKUP(U149,MapTable!$A:$A,1,0)),"맵없음",""))</f>
        <v/>
      </c>
      <c r="W149" t="s">
        <v>802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2"/>
        <v>11</v>
      </c>
      <c r="Q150">
        <f t="shared" si="13"/>
        <v>11</v>
      </c>
      <c r="R150" t="b">
        <f t="shared" ca="1" si="14"/>
        <v>0</v>
      </c>
      <c r="T150" t="b">
        <f t="shared" ca="1" si="15"/>
        <v>0</v>
      </c>
      <c r="V150" t="str">
        <f>IF(ISBLANK(U150),"",IF(ISERROR(VLOOKUP(U150,MapTable!$A:$A,1,0)),"맵없음",""))</f>
        <v/>
      </c>
      <c r="W150" t="s">
        <v>823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2"/>
        <v>2</v>
      </c>
      <c r="Q151">
        <f t="shared" si="13"/>
        <v>2</v>
      </c>
      <c r="R151" t="b">
        <f t="shared" ca="1" si="14"/>
        <v>0</v>
      </c>
      <c r="T151" t="b">
        <f t="shared" ca="1" si="15"/>
        <v>0</v>
      </c>
      <c r="U151" t="s">
        <v>770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2"/>
        <v>2</v>
      </c>
      <c r="Q152">
        <f t="shared" si="13"/>
        <v>2</v>
      </c>
      <c r="R152" t="b">
        <f t="shared" ca="1" si="14"/>
        <v>0</v>
      </c>
      <c r="T152" t="b">
        <f t="shared" ca="1" si="15"/>
        <v>0</v>
      </c>
      <c r="U152" t="s">
        <v>771</v>
      </c>
      <c r="V152" t="str">
        <f>IF(ISBLANK(U152),"",IF(ISERROR(VLOOKUP(U152,MapTable!$A:$A,1,0)),"맵없음",""))</f>
        <v/>
      </c>
      <c r="W152" t="s">
        <v>804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2"/>
        <v>2</v>
      </c>
      <c r="Q153">
        <f t="shared" si="13"/>
        <v>2</v>
      </c>
      <c r="R153" t="b">
        <f t="shared" ca="1" si="14"/>
        <v>0</v>
      </c>
      <c r="T153" t="b">
        <f t="shared" ca="1" si="15"/>
        <v>0</v>
      </c>
      <c r="U153" t="s">
        <v>772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2"/>
        <v>92</v>
      </c>
      <c r="Q154">
        <f t="shared" si="13"/>
        <v>92</v>
      </c>
      <c r="R154" t="b">
        <f t="shared" ca="1" si="14"/>
        <v>1</v>
      </c>
      <c r="T154" t="b">
        <f t="shared" ca="1" si="15"/>
        <v>1</v>
      </c>
      <c r="U154" t="s">
        <v>773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2"/>
        <v>22</v>
      </c>
      <c r="Q155">
        <f t="shared" si="13"/>
        <v>22</v>
      </c>
      <c r="R155" t="b">
        <f t="shared" ca="1" si="14"/>
        <v>0</v>
      </c>
      <c r="T155" t="b">
        <f t="shared" ca="1" si="15"/>
        <v>0</v>
      </c>
      <c r="U155" t="s">
        <v>818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B155">
        <v>1002</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739</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2"/>
        <v>3</v>
      </c>
      <c r="Q156">
        <f t="shared" si="13"/>
        <v>3</v>
      </c>
      <c r="R156" t="b">
        <f t="shared" ca="1" si="14"/>
        <v>0</v>
      </c>
      <c r="T156" t="b">
        <f t="shared" ca="1" si="15"/>
        <v>0</v>
      </c>
      <c r="U156" t="s">
        <v>774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2"/>
        <v>3</v>
      </c>
      <c r="Q157">
        <f t="shared" si="13"/>
        <v>3</v>
      </c>
      <c r="R157" t="b">
        <f t="shared" ca="1" si="14"/>
        <v>0</v>
      </c>
      <c r="T157" t="b">
        <f t="shared" ca="1" si="15"/>
        <v>0</v>
      </c>
      <c r="U157" t="s">
        <v>775</v>
      </c>
      <c r="V157" t="str">
        <f>IF(ISBLANK(U157),"",IF(ISERROR(VLOOKUP(U157,MapTable!$A:$A,1,0)),"맵없음",""))</f>
        <v/>
      </c>
      <c r="W157" t="s">
        <v>806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2"/>
        <v>3</v>
      </c>
      <c r="Q158">
        <f t="shared" si="13"/>
        <v>3</v>
      </c>
      <c r="R158" t="b">
        <f t="shared" ca="1" si="14"/>
        <v>0</v>
      </c>
      <c r="T158" t="b">
        <f t="shared" ca="1" si="15"/>
        <v>0</v>
      </c>
      <c r="U158" t="s">
        <v>776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2"/>
        <v>3</v>
      </c>
      <c r="Q159">
        <f t="shared" si="13"/>
        <v>3</v>
      </c>
      <c r="R159" t="b">
        <f t="shared" ca="1" si="14"/>
        <v>0</v>
      </c>
      <c r="T159" t="b">
        <f t="shared" ca="1" si="15"/>
        <v>0</v>
      </c>
      <c r="U159" t="s">
        <v>777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2"/>
        <v>11</v>
      </c>
      <c r="Q160">
        <f t="shared" si="13"/>
        <v>11</v>
      </c>
      <c r="R160" t="b">
        <f t="shared" ca="1" si="14"/>
        <v>0</v>
      </c>
      <c r="T160" t="b">
        <f t="shared" ca="1" si="15"/>
        <v>0</v>
      </c>
      <c r="V160" t="str">
        <f>IF(ISBLANK(U160),"",IF(ISERROR(VLOOKUP(U160,MapTable!$A:$A,1,0)),"맵없음",""))</f>
        <v/>
      </c>
      <c r="W160" t="s">
        <v>824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2"/>
        <v>3</v>
      </c>
      <c r="Q161">
        <f t="shared" si="13"/>
        <v>3</v>
      </c>
      <c r="R161" t="b">
        <f t="shared" ca="1" si="14"/>
        <v>0</v>
      </c>
      <c r="T161" t="b">
        <f t="shared" ca="1" si="15"/>
        <v>0</v>
      </c>
      <c r="U161" t="s">
        <v>778</v>
      </c>
      <c r="V161" t="str">
        <f>IF(ISBLANK(U161),"",IF(ISERROR(VLOOKUP(U161,MapTable!$A:$A,1,0)),"맵없음",""))</f>
        <v/>
      </c>
      <c r="W161" t="s">
        <v>808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2"/>
        <v>3</v>
      </c>
      <c r="Q162">
        <f t="shared" si="13"/>
        <v>3</v>
      </c>
      <c r="R162" t="b">
        <f t="shared" ca="1" si="14"/>
        <v>0</v>
      </c>
      <c r="T162" t="b">
        <f t="shared" ca="1" si="15"/>
        <v>0</v>
      </c>
      <c r="U162" t="s">
        <v>779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2"/>
        <v>3</v>
      </c>
      <c r="Q163">
        <f t="shared" si="13"/>
        <v>3</v>
      </c>
      <c r="R163" t="b">
        <f t="shared" ca="1" si="14"/>
        <v>0</v>
      </c>
      <c r="T163" t="b">
        <f t="shared" ca="1" si="15"/>
        <v>0</v>
      </c>
      <c r="U163" t="s">
        <v>780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2"/>
        <v>93</v>
      </c>
      <c r="Q164">
        <f t="shared" si="13"/>
        <v>93</v>
      </c>
      <c r="R164" t="b">
        <f t="shared" ca="1" si="14"/>
        <v>1</v>
      </c>
      <c r="S164" t="b">
        <v>0</v>
      </c>
      <c r="T164" t="b">
        <f t="shared" si="15"/>
        <v>0</v>
      </c>
      <c r="U164" t="s">
        <v>781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2"/>
        <v>23</v>
      </c>
      <c r="P165">
        <v>22</v>
      </c>
      <c r="Q165">
        <f t="shared" si="13"/>
        <v>22</v>
      </c>
      <c r="R165" t="b">
        <f t="shared" ca="1" si="14"/>
        <v>0</v>
      </c>
      <c r="T165" t="b">
        <f t="shared" ca="1" si="15"/>
        <v>0</v>
      </c>
      <c r="U165" t="s">
        <v>819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B165">
        <v>1003</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2"/>
        <v>4</v>
      </c>
      <c r="Q166">
        <f t="shared" si="13"/>
        <v>4</v>
      </c>
      <c r="R166" t="b">
        <f t="shared" ca="1" si="14"/>
        <v>0</v>
      </c>
      <c r="T166" t="b">
        <f t="shared" ca="1" si="15"/>
        <v>0</v>
      </c>
      <c r="U166" t="s">
        <v>782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2"/>
        <v>4</v>
      </c>
      <c r="Q167">
        <f t="shared" si="13"/>
        <v>4</v>
      </c>
      <c r="R167" t="b">
        <f t="shared" ca="1" si="14"/>
        <v>0</v>
      </c>
      <c r="T167" t="b">
        <f t="shared" ca="1" si="15"/>
        <v>0</v>
      </c>
      <c r="U167" t="s">
        <v>783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2"/>
        <v>4</v>
      </c>
      <c r="Q168">
        <f t="shared" si="13"/>
        <v>4</v>
      </c>
      <c r="R168" t="b">
        <f t="shared" ca="1" si="14"/>
        <v>0</v>
      </c>
      <c r="T168" t="b">
        <f t="shared" ca="1" si="15"/>
        <v>0</v>
      </c>
      <c r="U168" t="s">
        <v>784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2"/>
        <v>4</v>
      </c>
      <c r="Q169">
        <f t="shared" si="13"/>
        <v>4</v>
      </c>
      <c r="R169" t="b">
        <f t="shared" ca="1" si="14"/>
        <v>0</v>
      </c>
      <c r="T169" t="b">
        <f t="shared" ca="1" si="15"/>
        <v>0</v>
      </c>
      <c r="U169" t="s">
        <v>785</v>
      </c>
      <c r="V169" t="str">
        <f>IF(ISBLANK(U169),"",IF(ISERROR(VLOOKUP(U169,MapTable!$A:$A,1,0)),"맵없음",""))</f>
        <v/>
      </c>
      <c r="W169" t="s">
        <v>810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2"/>
        <v>11</v>
      </c>
      <c r="Q170">
        <f t="shared" si="13"/>
        <v>11</v>
      </c>
      <c r="R170" t="b">
        <f t="shared" ca="1" si="14"/>
        <v>0</v>
      </c>
      <c r="T170" t="b">
        <f t="shared" ca="1" si="15"/>
        <v>0</v>
      </c>
      <c r="V170" t="str">
        <f>IF(ISBLANK(U170),"",IF(ISERROR(VLOOKUP(U170,MapTable!$A:$A,1,0)),"맵없음",""))</f>
        <v/>
      </c>
      <c r="W170" t="s">
        <v>825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2"/>
        <v>4</v>
      </c>
      <c r="Q171">
        <f t="shared" si="13"/>
        <v>4</v>
      </c>
      <c r="R171" t="b">
        <f t="shared" ca="1" si="14"/>
        <v>0</v>
      </c>
      <c r="T171" t="b">
        <f t="shared" ca="1" si="15"/>
        <v>0</v>
      </c>
      <c r="U171" t="s">
        <v>786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2"/>
        <v>4</v>
      </c>
      <c r="Q172">
        <f t="shared" si="13"/>
        <v>4</v>
      </c>
      <c r="R172" t="b">
        <f t="shared" ca="1" si="14"/>
        <v>0</v>
      </c>
      <c r="T172" t="b">
        <f t="shared" ca="1" si="15"/>
        <v>0</v>
      </c>
      <c r="U172" t="s">
        <v>787</v>
      </c>
      <c r="V172" t="str">
        <f>IF(ISBLANK(U172),"",IF(ISERROR(VLOOKUP(U172,MapTable!$A:$A,1,0)),"맵없음",""))</f>
        <v/>
      </c>
      <c r="W172" t="s">
        <v>812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2"/>
        <v>4</v>
      </c>
      <c r="Q173">
        <f t="shared" si="13"/>
        <v>4</v>
      </c>
      <c r="R173" t="b">
        <f t="shared" ca="1" si="14"/>
        <v>0</v>
      </c>
      <c r="T173" t="b">
        <f t="shared" ca="1" si="15"/>
        <v>0</v>
      </c>
      <c r="U173" t="s">
        <v>788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2"/>
        <v>94</v>
      </c>
      <c r="Q174">
        <f t="shared" si="13"/>
        <v>94</v>
      </c>
      <c r="R174" t="b">
        <f t="shared" ca="1" si="14"/>
        <v>1</v>
      </c>
      <c r="T174" t="b">
        <f t="shared" ca="1" si="15"/>
        <v>1</v>
      </c>
      <c r="U174" t="s">
        <v>789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2"/>
        <v>24</v>
      </c>
      <c r="P175">
        <v>23</v>
      </c>
      <c r="Q175">
        <f t="shared" si="13"/>
        <v>23</v>
      </c>
      <c r="R175" t="b">
        <f t="shared" ca="1" si="14"/>
        <v>0</v>
      </c>
      <c r="T175" t="b">
        <f t="shared" ca="1" si="15"/>
        <v>0</v>
      </c>
      <c r="U175" t="s">
        <v>820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B175">
        <v>1004</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736</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2"/>
        <v>5</v>
      </c>
      <c r="Q176">
        <f t="shared" si="13"/>
        <v>5</v>
      </c>
      <c r="R176" t="b">
        <f t="shared" ca="1" si="14"/>
        <v>0</v>
      </c>
      <c r="T176" t="b">
        <f t="shared" ca="1" si="15"/>
        <v>0</v>
      </c>
      <c r="U176" t="s">
        <v>790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2"/>
        <v>5</v>
      </c>
      <c r="Q177">
        <f t="shared" si="13"/>
        <v>5</v>
      </c>
      <c r="R177" t="b">
        <f t="shared" ca="1" si="14"/>
        <v>0</v>
      </c>
      <c r="T177" t="b">
        <f t="shared" ca="1" si="15"/>
        <v>0</v>
      </c>
      <c r="U177" t="s">
        <v>791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2"/>
        <v>5</v>
      </c>
      <c r="Q178">
        <f t="shared" si="13"/>
        <v>5</v>
      </c>
      <c r="R178" t="b">
        <f t="shared" ca="1" si="14"/>
        <v>0</v>
      </c>
      <c r="T178" t="b">
        <f t="shared" ca="1" si="15"/>
        <v>0</v>
      </c>
      <c r="U178" t="s">
        <v>792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2"/>
        <v>5</v>
      </c>
      <c r="Q179">
        <f t="shared" si="13"/>
        <v>5</v>
      </c>
      <c r="R179" t="b">
        <f t="shared" ca="1" si="14"/>
        <v>0</v>
      </c>
      <c r="T179" t="b">
        <f t="shared" ca="1" si="15"/>
        <v>0</v>
      </c>
      <c r="U179" t="s">
        <v>793</v>
      </c>
      <c r="V179" t="str">
        <f>IF(ISBLANK(U179),"",IF(ISERROR(VLOOKUP(U179,MapTable!$A:$A,1,0)),"맵없음",""))</f>
        <v/>
      </c>
      <c r="W179" t="s">
        <v>814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2"/>
        <v>11</v>
      </c>
      <c r="Q180">
        <f t="shared" si="13"/>
        <v>11</v>
      </c>
      <c r="R180" t="b">
        <f t="shared" ca="1" si="14"/>
        <v>0</v>
      </c>
      <c r="T180" t="b">
        <f t="shared" ca="1" si="15"/>
        <v>0</v>
      </c>
      <c r="V180" t="str">
        <f>IF(ISBLANK(U180),"",IF(ISERROR(VLOOKUP(U180,MapTable!$A:$A,1,0)),"맵없음",""))</f>
        <v/>
      </c>
      <c r="W180" t="s">
        <v>826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2"/>
        <v>5</v>
      </c>
      <c r="Q181">
        <f t="shared" si="13"/>
        <v>5</v>
      </c>
      <c r="R181" t="b">
        <f t="shared" ca="1" si="14"/>
        <v>0</v>
      </c>
      <c r="T181" t="b">
        <f t="shared" ca="1" si="15"/>
        <v>0</v>
      </c>
      <c r="U181" t="s">
        <v>794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2"/>
        <v>5</v>
      </c>
      <c r="Q182">
        <f t="shared" si="13"/>
        <v>5</v>
      </c>
      <c r="R182" t="b">
        <f t="shared" ca="1" si="14"/>
        <v>0</v>
      </c>
      <c r="T182" t="b">
        <f t="shared" ca="1" si="15"/>
        <v>0</v>
      </c>
      <c r="U182" t="s">
        <v>795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2"/>
        <v>5</v>
      </c>
      <c r="Q183">
        <f t="shared" si="13"/>
        <v>5</v>
      </c>
      <c r="R183" t="b">
        <f t="shared" ca="1" si="14"/>
        <v>0</v>
      </c>
      <c r="T183" t="b">
        <f t="shared" ca="1" si="15"/>
        <v>0</v>
      </c>
      <c r="U183" t="s">
        <v>796</v>
      </c>
      <c r="V183" t="str">
        <f>IF(ISBLANK(U183),"",IF(ISERROR(VLOOKUP(U183,MapTable!$A:$A,1,0)),"맵없음",""))</f>
        <v/>
      </c>
      <c r="W183" t="s">
        <v>816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2"/>
        <v>95</v>
      </c>
      <c r="Q184">
        <f t="shared" si="13"/>
        <v>95</v>
      </c>
      <c r="R184" t="b">
        <f t="shared" ca="1" si="14"/>
        <v>1</v>
      </c>
      <c r="T184" t="b">
        <f t="shared" ca="1" si="15"/>
        <v>1</v>
      </c>
      <c r="U184" t="s">
        <v>797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972</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2"/>
        <v>25</v>
      </c>
      <c r="P185">
        <v>24</v>
      </c>
      <c r="Q185">
        <f t="shared" si="13"/>
        <v>24</v>
      </c>
      <c r="R185" t="b">
        <f t="shared" ca="1" si="14"/>
        <v>0</v>
      </c>
      <c r="T185" t="b">
        <f t="shared" ca="1" si="15"/>
        <v>0</v>
      </c>
      <c r="U185" t="s">
        <v>821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B185">
        <v>1005</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v>
      </c>
      <c r="AG185">
        <f ca="1">35/AF185</f>
        <v>11.666666666666666</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1191</v>
      </c>
      <c r="J186" t="str">
        <f>IF(ISBLANK(I186),"",
IFERROR(VLOOKUP(I186,[1]StringTable!$1:$1048576,MATCH([1]StringTable!$B$1,[1]StringTable!$1:$1,0),0),
IFERROR(VLOOKUP(I186,[1]InApkStringTable!$1:$1048576,MATCH([1]InApkStringTable!$B$1,[1]InApkStringTable!$1:$1,0),0),
"스트링없음")))</f>
        <v/>
      </c>
      <c r="L186" t="b">
        <v>0</v>
      </c>
      <c r="M186" t="s">
        <v>1192</v>
      </c>
      <c r="N186" t="str">
        <f>IF(ISBLANK(M186),"",IF(ISERROR(VLOOKUP(M186,MapTable!$A:$A,1,0)),"맵없음",""))</f>
        <v/>
      </c>
      <c r="O186">
        <f t="shared" si="12"/>
        <v>0</v>
      </c>
      <c r="Q186">
        <f t="shared" si="13"/>
        <v>0</v>
      </c>
      <c r="R186" t="b">
        <f t="shared" ca="1" si="14"/>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2"/>
        <v>1</v>
      </c>
      <c r="Q187">
        <f t="shared" si="13"/>
        <v>1</v>
      </c>
      <c r="R187" t="b">
        <f t="shared" ca="1" si="14"/>
        <v>0</v>
      </c>
      <c r="T187" t="b">
        <f t="shared" ca="1" si="15"/>
        <v>0</v>
      </c>
      <c r="U187" t="s">
        <v>1194</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1001</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2"/>
        <v>1</v>
      </c>
      <c r="Q188">
        <f t="shared" si="13"/>
        <v>1</v>
      </c>
      <c r="R188" t="b">
        <f t="shared" ca="1" si="14"/>
        <v>0</v>
      </c>
      <c r="T188" t="b">
        <f t="shared" ca="1" si="15"/>
        <v>0</v>
      </c>
      <c r="U188" t="s">
        <v>1195</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1001</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2"/>
        <v>1</v>
      </c>
      <c r="Q189">
        <f t="shared" si="13"/>
        <v>1</v>
      </c>
      <c r="R189" t="b">
        <f t="shared" ca="1" si="14"/>
        <v>0</v>
      </c>
      <c r="T189" t="b">
        <f t="shared" ca="1" si="15"/>
        <v>0</v>
      </c>
      <c r="U189" t="s">
        <v>1196</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1001</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2"/>
        <v>1</v>
      </c>
      <c r="Q190">
        <f t="shared" si="13"/>
        <v>1</v>
      </c>
      <c r="R190" t="b">
        <f t="shared" ca="1" si="14"/>
        <v>0</v>
      </c>
      <c r="T190" t="b">
        <f t="shared" ca="1" si="15"/>
        <v>0</v>
      </c>
      <c r="U190" t="s">
        <v>960</v>
      </c>
      <c r="V190" t="str">
        <f>IF(ISBLANK(U190),"",IF(ISERROR(VLOOKUP(U190,MapTable!$A:$A,1,0)),"맵없음",""))</f>
        <v/>
      </c>
      <c r="W190" t="s">
        <v>1197</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1001</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2"/>
        <v>11</v>
      </c>
      <c r="Q191">
        <f t="shared" si="13"/>
        <v>11</v>
      </c>
      <c r="R191" t="b">
        <f t="shared" ca="1" si="14"/>
        <v>0</v>
      </c>
      <c r="T191" t="b">
        <f t="shared" ca="1" si="15"/>
        <v>0</v>
      </c>
      <c r="V191" t="str">
        <f>IF(ISBLANK(U191),"",IF(ISERROR(VLOOKUP(U191,MapTable!$A:$A,1,0)),"맵없음",""))</f>
        <v/>
      </c>
      <c r="W191" t="s">
        <v>1009</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1001</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2"/>
        <v>1</v>
      </c>
      <c r="Q192">
        <f t="shared" si="13"/>
        <v>1</v>
      </c>
      <c r="R192" t="b">
        <f t="shared" ca="1" si="14"/>
        <v>0</v>
      </c>
      <c r="T192" t="b">
        <f t="shared" ca="1" si="15"/>
        <v>0</v>
      </c>
      <c r="U192" t="s">
        <v>961</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1001</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2"/>
        <v>1</v>
      </c>
      <c r="Q193">
        <f t="shared" si="13"/>
        <v>1</v>
      </c>
      <c r="R193" t="b">
        <f t="shared" ca="1" si="14"/>
        <v>0</v>
      </c>
      <c r="T193" t="b">
        <f t="shared" ca="1" si="15"/>
        <v>0</v>
      </c>
      <c r="U193" t="s">
        <v>962</v>
      </c>
      <c r="V193" t="str">
        <f>IF(ISBLANK(U193),"",IF(ISERROR(VLOOKUP(U193,MapTable!$A:$A,1,0)),"맵없음",""))</f>
        <v/>
      </c>
      <c r="W193" t="s">
        <v>1198</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1001</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2"/>
        <v>1</v>
      </c>
      <c r="Q194">
        <f t="shared" si="13"/>
        <v>1</v>
      </c>
      <c r="R194" t="b">
        <f t="shared" ca="1" si="14"/>
        <v>0</v>
      </c>
      <c r="T194" t="b">
        <f t="shared" ca="1" si="15"/>
        <v>0</v>
      </c>
      <c r="U194" t="s">
        <v>963</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1001</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17">IF(B195=0,0,
  IF(AND(L195=FALSE,A195&lt;&gt;0,MOD(A195,7)=0),21,
  IF(MOD(B195,10)=0,INT(B195/10)-1+21,
  IF(MOD(B195,10)=5,11,
  IF(MOD(B195,10)=9,INT(B195/10)+91,
  INT(B195/10+1))))))</f>
        <v>91</v>
      </c>
      <c r="Q195">
        <f t="shared" ref="Q195:Q258" si="18">IF(ISBLANK(P195),O195,P195)</f>
        <v>91</v>
      </c>
      <c r="R195" t="b">
        <f t="shared" ref="R195:R258" ca="1" si="19">IF(OR(B195=0,OFFSET(B195,1,0)=0),FALSE,
IF(AND(L195,B195&lt;OFFSET(B195,1,0)),TRUE,
IF(AND(OFFSET(O195,1,0)&gt;=21,OFFSET(O195,1,0)&lt;=25),TRUE,FALSE)))</f>
        <v>1</v>
      </c>
      <c r="T195" t="b">
        <f t="shared" ref="T195:T258" ca="1" si="20">IF(ISBLANK(S195),R195,S195)</f>
        <v>1</v>
      </c>
      <c r="U195" t="s">
        <v>964</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1001</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17"/>
        <v>21</v>
      </c>
      <c r="Q196">
        <f t="shared" si="18"/>
        <v>21</v>
      </c>
      <c r="R196" t="b">
        <f t="shared" ca="1" si="19"/>
        <v>0</v>
      </c>
      <c r="T196" t="b">
        <f t="shared" ca="1" si="20"/>
        <v>0</v>
      </c>
      <c r="U196" t="s">
        <v>1004</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B196">
        <v>1001</v>
      </c>
      <c r="AC196" t="str">
        <f>IF(ISBLANK(AB196),"",IF(ISERROR(VLOOKUP(AB196,[3]DropTable!$A:$A,1,0)),"드랍없음",""))</f>
        <v/>
      </c>
      <c r="AD196">
        <v>5001</v>
      </c>
      <c r="AE196" t="str">
        <f>IF(ISBLANK(AD196),"",IF(ISERROR(VLOOKUP(AD196,[3]DropTable!$A:$A,1,0)),"드랍없음",""))</f>
        <v/>
      </c>
      <c r="AF196">
        <f ca="1">1.25*IF($B196&gt;OFFSET($B196,1,0),ChapterTable!$S$17,1)*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f>
        <v>1.5</v>
      </c>
      <c r="AG196">
        <f ca="1">35/AF196</f>
        <v>23.333333333333332</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740</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17"/>
        <v>2</v>
      </c>
      <c r="Q197">
        <f t="shared" si="18"/>
        <v>2</v>
      </c>
      <c r="R197" t="b">
        <f t="shared" ca="1" si="19"/>
        <v>0</v>
      </c>
      <c r="T197" t="b">
        <f t="shared" ca="1" si="20"/>
        <v>0</v>
      </c>
      <c r="U197" t="s">
        <v>965</v>
      </c>
      <c r="V197" t="str">
        <f>IF(ISBLANK(U197),"",IF(ISERROR(VLOOKUP(U197,MapTable!$A:$A,1,0)),"맵없음",""))</f>
        <v/>
      </c>
      <c r="W197" t="s">
        <v>1040</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1002</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17"/>
        <v>2</v>
      </c>
      <c r="Q198">
        <f t="shared" si="18"/>
        <v>2</v>
      </c>
      <c r="R198" t="b">
        <f t="shared" ca="1" si="19"/>
        <v>0</v>
      </c>
      <c r="T198" t="b">
        <f t="shared" ca="1" si="20"/>
        <v>0</v>
      </c>
      <c r="U198" t="s">
        <v>966</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1002</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17"/>
        <v>2</v>
      </c>
      <c r="Q199">
        <f t="shared" si="18"/>
        <v>2</v>
      </c>
      <c r="R199" t="b">
        <f t="shared" ca="1" si="19"/>
        <v>0</v>
      </c>
      <c r="T199" t="b">
        <f t="shared" ca="1" si="20"/>
        <v>0</v>
      </c>
      <c r="U199" t="s">
        <v>967</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1002</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17"/>
        <v>2</v>
      </c>
      <c r="Q200">
        <f t="shared" si="18"/>
        <v>2</v>
      </c>
      <c r="R200" t="b">
        <f t="shared" ca="1" si="19"/>
        <v>0</v>
      </c>
      <c r="T200" t="b">
        <f t="shared" ca="1" si="20"/>
        <v>0</v>
      </c>
      <c r="U200" t="s">
        <v>968</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1002</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17"/>
        <v>11</v>
      </c>
      <c r="P201">
        <v>12</v>
      </c>
      <c r="Q201">
        <f t="shared" si="18"/>
        <v>12</v>
      </c>
      <c r="R201" t="b">
        <f t="shared" ca="1" si="19"/>
        <v>0</v>
      </c>
      <c r="T201" t="b">
        <f t="shared" ca="1" si="20"/>
        <v>0</v>
      </c>
      <c r="V201" t="str">
        <f>IF(ISBLANK(U201),"",IF(ISERROR(VLOOKUP(U201,MapTable!$A:$A,1,0)),"맵없음",""))</f>
        <v/>
      </c>
      <c r="W201" t="s">
        <v>1010</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1002</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17"/>
        <v>2</v>
      </c>
      <c r="Q202">
        <f t="shared" si="18"/>
        <v>2</v>
      </c>
      <c r="R202" t="b">
        <f t="shared" ca="1" si="19"/>
        <v>0</v>
      </c>
      <c r="T202" t="b">
        <f t="shared" ca="1" si="20"/>
        <v>0</v>
      </c>
      <c r="U202" t="s">
        <v>969</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1002</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17"/>
        <v>2</v>
      </c>
      <c r="Q203">
        <f t="shared" si="18"/>
        <v>2</v>
      </c>
      <c r="R203" t="b">
        <f t="shared" ca="1" si="19"/>
        <v>0</v>
      </c>
      <c r="T203" t="b">
        <f t="shared" ca="1" si="20"/>
        <v>0</v>
      </c>
      <c r="U203" t="s">
        <v>970</v>
      </c>
      <c r="V203" t="str">
        <f>IF(ISBLANK(U203),"",IF(ISERROR(VLOOKUP(U203,MapTable!$A:$A,1,0)),"맵없음",""))</f>
        <v/>
      </c>
      <c r="W203" t="s">
        <v>1042</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1002</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17"/>
        <v>2</v>
      </c>
      <c r="Q204">
        <f t="shared" si="18"/>
        <v>2</v>
      </c>
      <c r="R204" t="b">
        <f t="shared" ca="1" si="19"/>
        <v>0</v>
      </c>
      <c r="T204" t="b">
        <f t="shared" ca="1" si="20"/>
        <v>0</v>
      </c>
      <c r="U204" t="str">
        <f t="shared" ref="U204:U205" si="22">"Map_4x"&amp;B204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1002</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17"/>
        <v>92</v>
      </c>
      <c r="Q205">
        <f t="shared" si="18"/>
        <v>92</v>
      </c>
      <c r="R205" t="b">
        <f t="shared" ca="1" si="19"/>
        <v>1</v>
      </c>
      <c r="T205" t="b">
        <f t="shared" ca="1" si="20"/>
        <v>1</v>
      </c>
      <c r="U205" t="str">
        <f t="shared" si="22"/>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1002</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17"/>
        <v>22</v>
      </c>
      <c r="Q206">
        <f t="shared" si="18"/>
        <v>22</v>
      </c>
      <c r="R206" t="b">
        <f t="shared" ca="1" si="19"/>
        <v>0</v>
      </c>
      <c r="T206" t="b">
        <f t="shared" ca="1" si="20"/>
        <v>0</v>
      </c>
      <c r="U206" t="s">
        <v>1005</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B206">
        <v>1002</v>
      </c>
      <c r="AC206" t="str">
        <f>IF(ISBLANK(AB206),"",IF(ISERROR(VLOOKUP(AB206,[3]DropTable!$A:$A,1,0)),"드랍없음",""))</f>
        <v/>
      </c>
      <c r="AD206">
        <v>5002</v>
      </c>
      <c r="AE206" t="str">
        <f>IF(ISBLANK(AD206),"",IF(ISERROR(VLOOKUP(AD206,[3]DropTable!$A:$A,1,0)),"드랍없음",""))</f>
        <v/>
      </c>
      <c r="AF206">
        <f ca="1">1.25*IF($B206&gt;OFFSET($B206,1,0),ChapterTable!$S$17,1)*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f>
        <v>1.75</v>
      </c>
      <c r="AG206">
        <f ca="1">35/AF206</f>
        <v>20</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1191</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17"/>
        <v>3</v>
      </c>
      <c r="Q207">
        <f t="shared" si="18"/>
        <v>3</v>
      </c>
      <c r="R207" t="b">
        <f t="shared" ca="1" si="19"/>
        <v>0</v>
      </c>
      <c r="T207" t="b">
        <f t="shared" ca="1" si="20"/>
        <v>0</v>
      </c>
      <c r="U207" t="s">
        <v>973</v>
      </c>
      <c r="V207" t="str">
        <f>IF(ISBLANK(U207),"",IF(ISERROR(VLOOKUP(U207,MapTable!$A:$A,1,0)),"맵없음",""))</f>
        <v/>
      </c>
      <c r="W207" t="s">
        <v>1044</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1003</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17"/>
        <v>3</v>
      </c>
      <c r="Q208">
        <f t="shared" si="18"/>
        <v>3</v>
      </c>
      <c r="R208" t="b">
        <f t="shared" ca="1" si="19"/>
        <v>0</v>
      </c>
      <c r="T208" t="b">
        <f t="shared" ca="1" si="20"/>
        <v>0</v>
      </c>
      <c r="U208" t="s">
        <v>974</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1003</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17"/>
        <v>3</v>
      </c>
      <c r="Q209">
        <f t="shared" si="18"/>
        <v>3</v>
      </c>
      <c r="R209" t="b">
        <f t="shared" ca="1" si="19"/>
        <v>0</v>
      </c>
      <c r="T209" t="b">
        <f t="shared" ca="1" si="20"/>
        <v>0</v>
      </c>
      <c r="U209" t="s">
        <v>975</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1003</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17"/>
        <v>3</v>
      </c>
      <c r="Q210">
        <f t="shared" si="18"/>
        <v>3</v>
      </c>
      <c r="R210" t="b">
        <f t="shared" ca="1" si="19"/>
        <v>0</v>
      </c>
      <c r="T210" t="b">
        <f t="shared" ca="1" si="20"/>
        <v>0</v>
      </c>
      <c r="U210" t="s">
        <v>976</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1003</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17"/>
        <v>11</v>
      </c>
      <c r="Q211">
        <f t="shared" si="18"/>
        <v>11</v>
      </c>
      <c r="R211" t="b">
        <f t="shared" ca="1" si="19"/>
        <v>0</v>
      </c>
      <c r="T211" t="b">
        <f t="shared" ca="1" si="20"/>
        <v>0</v>
      </c>
      <c r="V211" t="str">
        <f>IF(ISBLANK(U211),"",IF(ISERROR(VLOOKUP(U211,MapTable!$A:$A,1,0)),"맵없음",""))</f>
        <v/>
      </c>
      <c r="W211" t="s">
        <v>1011</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1003</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17"/>
        <v>3</v>
      </c>
      <c r="Q212">
        <f t="shared" si="18"/>
        <v>3</v>
      </c>
      <c r="R212" t="b">
        <f t="shared" ca="1" si="19"/>
        <v>0</v>
      </c>
      <c r="T212" t="b">
        <f t="shared" ca="1" si="20"/>
        <v>0</v>
      </c>
      <c r="U212" t="s">
        <v>977</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1003</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17"/>
        <v>3</v>
      </c>
      <c r="Q213">
        <f t="shared" si="18"/>
        <v>3</v>
      </c>
      <c r="R213" t="b">
        <f t="shared" ca="1" si="19"/>
        <v>0</v>
      </c>
      <c r="T213" t="b">
        <f t="shared" ca="1" si="20"/>
        <v>0</v>
      </c>
      <c r="U213" t="s">
        <v>978</v>
      </c>
      <c r="V213" t="str">
        <f>IF(ISBLANK(U213),"",IF(ISERROR(VLOOKUP(U213,MapTable!$A:$A,1,0)),"맵없음",""))</f>
        <v/>
      </c>
      <c r="W213" t="s">
        <v>1046</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1003</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17"/>
        <v>3</v>
      </c>
      <c r="Q214">
        <f t="shared" si="18"/>
        <v>3</v>
      </c>
      <c r="R214" t="b">
        <f t="shared" ca="1" si="19"/>
        <v>0</v>
      </c>
      <c r="T214" t="b">
        <f t="shared" ca="1" si="20"/>
        <v>0</v>
      </c>
      <c r="U214" t="s">
        <v>979</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1003</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17"/>
        <v>93</v>
      </c>
      <c r="Q215">
        <f t="shared" si="18"/>
        <v>93</v>
      </c>
      <c r="R215" t="b">
        <f t="shared" ca="1" si="19"/>
        <v>1</v>
      </c>
      <c r="T215" t="b">
        <f t="shared" ca="1" si="20"/>
        <v>1</v>
      </c>
      <c r="U215" t="s">
        <v>980</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1003</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17"/>
        <v>23</v>
      </c>
      <c r="Q216">
        <f t="shared" si="18"/>
        <v>23</v>
      </c>
      <c r="R216" t="b">
        <f t="shared" ca="1" si="19"/>
        <v>0</v>
      </c>
      <c r="T216" t="b">
        <f t="shared" ca="1" si="20"/>
        <v>0</v>
      </c>
      <c r="U216" t="s">
        <v>1006</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B216">
        <v>1003</v>
      </c>
      <c r="AC216" t="str">
        <f>IF(ISBLANK(AB216),"",IF(ISERROR(VLOOKUP(AB216,[3]DropTable!$A:$A,1,0)),"드랍없음",""))</f>
        <v/>
      </c>
      <c r="AD216">
        <v>5003</v>
      </c>
      <c r="AE216" t="str">
        <f>IF(ISBLANK(AD216),"",IF(ISERROR(VLOOKUP(AD216,[3]DropTable!$A:$A,1,0)),"드랍없음",""))</f>
        <v/>
      </c>
      <c r="AF216">
        <f ca="1">1.25*IF($B216&gt;OFFSET($B216,1,0),ChapterTable!$S$17,1)*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f>
        <v>2</v>
      </c>
      <c r="AG216">
        <f ca="1">35/AF216</f>
        <v>17.5</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740</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17"/>
        <v>4</v>
      </c>
      <c r="Q217">
        <f t="shared" si="18"/>
        <v>4</v>
      </c>
      <c r="R217" t="b">
        <f t="shared" ca="1" si="19"/>
        <v>0</v>
      </c>
      <c r="T217" t="b">
        <f t="shared" ca="1" si="20"/>
        <v>0</v>
      </c>
      <c r="U217" t="s">
        <v>981</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17"/>
        <v>4</v>
      </c>
      <c r="Q218">
        <f t="shared" si="18"/>
        <v>4</v>
      </c>
      <c r="R218" t="b">
        <f t="shared" ca="1" si="19"/>
        <v>0</v>
      </c>
      <c r="T218" t="b">
        <f t="shared" ca="1" si="20"/>
        <v>0</v>
      </c>
      <c r="U218" t="s">
        <v>982</v>
      </c>
      <c r="V218" t="str">
        <f>IF(ISBLANK(U218),"",IF(ISERROR(VLOOKUP(U218,MapTable!$A:$A,1,0)),"맵없음",""))</f>
        <v/>
      </c>
      <c r="W218" t="s">
        <v>1048</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17"/>
        <v>4</v>
      </c>
      <c r="Q219">
        <f t="shared" si="18"/>
        <v>4</v>
      </c>
      <c r="R219" t="b">
        <f t="shared" ca="1" si="19"/>
        <v>0</v>
      </c>
      <c r="T219" t="b">
        <f t="shared" ca="1" si="20"/>
        <v>0</v>
      </c>
      <c r="U219" t="s">
        <v>983</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17"/>
        <v>4</v>
      </c>
      <c r="Q220">
        <f t="shared" si="18"/>
        <v>4</v>
      </c>
      <c r="R220" t="b">
        <f t="shared" ca="1" si="19"/>
        <v>0</v>
      </c>
      <c r="T220" t="b">
        <f t="shared" ca="1" si="20"/>
        <v>0</v>
      </c>
      <c r="U220" t="s">
        <v>984</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17"/>
        <v>11</v>
      </c>
      <c r="Q221">
        <f t="shared" si="18"/>
        <v>11</v>
      </c>
      <c r="R221" t="b">
        <f t="shared" ca="1" si="19"/>
        <v>0</v>
      </c>
      <c r="T221" t="b">
        <f t="shared" ca="1" si="20"/>
        <v>0</v>
      </c>
      <c r="V221" t="str">
        <f>IF(ISBLANK(U221),"",IF(ISERROR(VLOOKUP(U221,MapTable!$A:$A,1,0)),"맵없음",""))</f>
        <v/>
      </c>
      <c r="W221" t="s">
        <v>1012</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17"/>
        <v>4</v>
      </c>
      <c r="Q222">
        <f t="shared" si="18"/>
        <v>4</v>
      </c>
      <c r="R222" t="b">
        <f t="shared" ca="1" si="19"/>
        <v>0</v>
      </c>
      <c r="T222" t="b">
        <f t="shared" ca="1" si="20"/>
        <v>0</v>
      </c>
      <c r="U222" t="s">
        <v>985</v>
      </c>
      <c r="V222" t="str">
        <f>IF(ISBLANK(U222),"",IF(ISERROR(VLOOKUP(U222,MapTable!$A:$A,1,0)),"맵없음",""))</f>
        <v/>
      </c>
      <c r="W222" t="s">
        <v>1050</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17"/>
        <v>4</v>
      </c>
      <c r="Q223">
        <f t="shared" si="18"/>
        <v>4</v>
      </c>
      <c r="R223" t="b">
        <f t="shared" ca="1" si="19"/>
        <v>0</v>
      </c>
      <c r="T223" t="b">
        <f t="shared" ca="1" si="20"/>
        <v>0</v>
      </c>
      <c r="U223" t="s">
        <v>986</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17"/>
        <v>4</v>
      </c>
      <c r="Q224">
        <f t="shared" si="18"/>
        <v>4</v>
      </c>
      <c r="R224" t="b">
        <f t="shared" ca="1" si="19"/>
        <v>0</v>
      </c>
      <c r="T224" t="b">
        <f t="shared" ca="1" si="20"/>
        <v>0</v>
      </c>
      <c r="U224" t="s">
        <v>987</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17"/>
        <v>94</v>
      </c>
      <c r="Q225">
        <f t="shared" si="18"/>
        <v>94</v>
      </c>
      <c r="R225" t="b">
        <f t="shared" ca="1" si="19"/>
        <v>1</v>
      </c>
      <c r="T225" t="b">
        <f t="shared" ca="1" si="20"/>
        <v>1</v>
      </c>
      <c r="U225" t="s">
        <v>988</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17"/>
        <v>24</v>
      </c>
      <c r="Q226">
        <f t="shared" si="18"/>
        <v>24</v>
      </c>
      <c r="R226" t="b">
        <f t="shared" ca="1" si="19"/>
        <v>0</v>
      </c>
      <c r="T226" t="b">
        <f t="shared" ca="1" si="20"/>
        <v>0</v>
      </c>
      <c r="U226" t="s">
        <v>1007</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B226">
        <v>1004</v>
      </c>
      <c r="AC226" t="str">
        <f>IF(ISBLANK(AB226),"",IF(ISERROR(VLOOKUP(AB226,[3]DropTable!$A:$A,1,0)),"드랍없음",""))</f>
        <v/>
      </c>
      <c r="AD226">
        <v>5004</v>
      </c>
      <c r="AE226" t="str">
        <f>IF(ISBLANK(AD226),"",IF(ISERROR(VLOOKUP(AD226,[3]DropTable!$A:$A,1,0)),"드랍없음",""))</f>
        <v/>
      </c>
      <c r="AF226">
        <f ca="1">1.25*IF($B226&gt;OFFSET($B226,1,0),ChapterTable!$S$17,1)*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f>
        <v>2.25</v>
      </c>
      <c r="AG226">
        <f ca="1">35/AF226</f>
        <v>15.555555555555555</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1191</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17"/>
        <v>5</v>
      </c>
      <c r="Q227">
        <f t="shared" si="18"/>
        <v>5</v>
      </c>
      <c r="R227" t="b">
        <f t="shared" ca="1" si="19"/>
        <v>0</v>
      </c>
      <c r="T227" t="b">
        <f t="shared" ca="1" si="20"/>
        <v>0</v>
      </c>
      <c r="U227" t="s">
        <v>989</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1005</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17"/>
        <v>5</v>
      </c>
      <c r="Q228">
        <f t="shared" si="18"/>
        <v>5</v>
      </c>
      <c r="R228" t="b">
        <f t="shared" ca="1" si="19"/>
        <v>0</v>
      </c>
      <c r="T228" t="b">
        <f t="shared" ca="1" si="20"/>
        <v>0</v>
      </c>
      <c r="U228" t="s">
        <v>990</v>
      </c>
      <c r="V228" t="str">
        <f>IF(ISBLANK(U228),"",IF(ISERROR(VLOOKUP(U228,MapTable!$A:$A,1,0)),"맵없음",""))</f>
        <v/>
      </c>
      <c r="W228" t="s">
        <v>1052</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1005</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17"/>
        <v>5</v>
      </c>
      <c r="Q229">
        <f t="shared" si="18"/>
        <v>5</v>
      </c>
      <c r="R229" t="b">
        <f t="shared" ca="1" si="19"/>
        <v>0</v>
      </c>
      <c r="T229" t="b">
        <f t="shared" ca="1" si="20"/>
        <v>0</v>
      </c>
      <c r="U229" t="s">
        <v>991</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1005</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17"/>
        <v>5</v>
      </c>
      <c r="Q230">
        <f t="shared" si="18"/>
        <v>5</v>
      </c>
      <c r="R230" t="b">
        <f t="shared" ca="1" si="19"/>
        <v>0</v>
      </c>
      <c r="T230" t="b">
        <f t="shared" ca="1" si="20"/>
        <v>0</v>
      </c>
      <c r="U230" t="s">
        <v>992</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1005</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17"/>
        <v>11</v>
      </c>
      <c r="Q231">
        <f t="shared" si="18"/>
        <v>11</v>
      </c>
      <c r="R231" t="b">
        <f t="shared" ca="1" si="19"/>
        <v>0</v>
      </c>
      <c r="T231" t="b">
        <f t="shared" ca="1" si="20"/>
        <v>0</v>
      </c>
      <c r="V231" t="str">
        <f>IF(ISBLANK(U231),"",IF(ISERROR(VLOOKUP(U231,MapTable!$A:$A,1,0)),"맵없음",""))</f>
        <v/>
      </c>
      <c r="W231" t="s">
        <v>1013</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1005</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17"/>
        <v>5</v>
      </c>
      <c r="Q232">
        <f t="shared" si="18"/>
        <v>5</v>
      </c>
      <c r="R232" t="b">
        <f t="shared" ca="1" si="19"/>
        <v>0</v>
      </c>
      <c r="T232" t="b">
        <f t="shared" ca="1" si="20"/>
        <v>0</v>
      </c>
      <c r="U232" t="s">
        <v>993</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1005</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17"/>
        <v>5</v>
      </c>
      <c r="Q233">
        <f t="shared" si="18"/>
        <v>5</v>
      </c>
      <c r="R233" t="b">
        <f t="shared" ca="1" si="19"/>
        <v>0</v>
      </c>
      <c r="T233" t="b">
        <f t="shared" ca="1" si="20"/>
        <v>0</v>
      </c>
      <c r="U233" t="s">
        <v>994</v>
      </c>
      <c r="V233" t="str">
        <f>IF(ISBLANK(U233),"",IF(ISERROR(VLOOKUP(U233,MapTable!$A:$A,1,0)),"맵없음",""))</f>
        <v/>
      </c>
      <c r="W233" t="s">
        <v>1054</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
      </c>
      <c r="AB233">
        <v>1005</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17"/>
        <v>5</v>
      </c>
      <c r="Q234">
        <f t="shared" si="18"/>
        <v>5</v>
      </c>
      <c r="R234" t="b">
        <f t="shared" ca="1" si="19"/>
        <v>0</v>
      </c>
      <c r="T234" t="b">
        <f t="shared" ca="1" si="20"/>
        <v>0</v>
      </c>
      <c r="U234" t="s">
        <v>995</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1005</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17"/>
        <v>95</v>
      </c>
      <c r="Q235">
        <f t="shared" si="18"/>
        <v>95</v>
      </c>
      <c r="R235" t="b">
        <f t="shared" ca="1" si="19"/>
        <v>1</v>
      </c>
      <c r="T235" t="b">
        <f t="shared" ca="1" si="20"/>
        <v>1</v>
      </c>
      <c r="U235" t="s">
        <v>996</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1005</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1458</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17"/>
        <v>25</v>
      </c>
      <c r="Q236">
        <f t="shared" si="18"/>
        <v>25</v>
      </c>
      <c r="R236" t="b">
        <f t="shared" ca="1" si="19"/>
        <v>0</v>
      </c>
      <c r="T236" t="b">
        <f t="shared" ca="1" si="20"/>
        <v>0</v>
      </c>
      <c r="U236" t="s">
        <v>1008</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B236">
        <v>1005</v>
      </c>
      <c r="AC236" t="str">
        <f>IF(ISBLANK(AB236),"",IF(ISERROR(VLOOKUP(AB236,[3]DropTable!$A:$A,1,0)),"드랍없음",""))</f>
        <v/>
      </c>
      <c r="AD236">
        <v>6001</v>
      </c>
      <c r="AE236" t="str">
        <f>IF(ISBLANK(AD236),"",IF(ISERROR(VLOOKUP(AD236,[3]DropTable!$A:$A,1,0)),"드랍없음",""))</f>
        <v/>
      </c>
      <c r="AF236">
        <f ca="1">1.25*IF($B236&gt;OFFSET($B236,1,0),ChapterTable!$S$17,1)*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f>
        <v>3</v>
      </c>
      <c r="AG236">
        <f ca="1">35/AF236</f>
        <v>11.666666666666666</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736</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7"/>
        <v>0</v>
      </c>
      <c r="Q237">
        <f t="shared" si="18"/>
        <v>0</v>
      </c>
      <c r="R237" t="b">
        <f t="shared" ca="1" si="19"/>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736</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7"/>
        <v>1</v>
      </c>
      <c r="Q238">
        <f t="shared" si="18"/>
        <v>1</v>
      </c>
      <c r="R238" t="b">
        <f t="shared" ca="1" si="19"/>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736</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7"/>
        <v>1</v>
      </c>
      <c r="Q239">
        <f t="shared" si="18"/>
        <v>1</v>
      </c>
      <c r="R239" t="b">
        <f t="shared" ca="1" si="19"/>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736</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7"/>
        <v>1</v>
      </c>
      <c r="Q240">
        <f t="shared" si="18"/>
        <v>1</v>
      </c>
      <c r="R240" t="b">
        <f t="shared" ca="1" si="19"/>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736</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7"/>
        <v>1</v>
      </c>
      <c r="Q241">
        <f t="shared" si="18"/>
        <v>1</v>
      </c>
      <c r="R241" t="b">
        <f t="shared" ca="1" si="19"/>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736</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7"/>
        <v>11</v>
      </c>
      <c r="Q242">
        <f t="shared" si="18"/>
        <v>11</v>
      </c>
      <c r="R242" t="b">
        <f t="shared" ca="1" si="19"/>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736</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7"/>
        <v>1</v>
      </c>
      <c r="Q243">
        <f t="shared" si="18"/>
        <v>1</v>
      </c>
      <c r="R243" t="b">
        <f t="shared" ca="1" si="19"/>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736</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7"/>
        <v>1</v>
      </c>
      <c r="Q244">
        <f t="shared" si="18"/>
        <v>1</v>
      </c>
      <c r="R244" t="b">
        <f t="shared" ca="1" si="19"/>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736</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7"/>
        <v>1</v>
      </c>
      <c r="Q245">
        <f t="shared" si="18"/>
        <v>1</v>
      </c>
      <c r="R245" t="b">
        <f t="shared" ca="1" si="19"/>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736</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7"/>
        <v>91</v>
      </c>
      <c r="Q246">
        <f t="shared" si="18"/>
        <v>91</v>
      </c>
      <c r="R246" t="b">
        <f t="shared" ca="1" si="19"/>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736</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7"/>
        <v>21</v>
      </c>
      <c r="Q247">
        <f t="shared" si="18"/>
        <v>21</v>
      </c>
      <c r="R247" t="b">
        <f t="shared" ca="1" si="19"/>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736</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7"/>
        <v>2</v>
      </c>
      <c r="Q248">
        <f t="shared" si="18"/>
        <v>2</v>
      </c>
      <c r="R248" t="b">
        <f t="shared" ca="1" si="19"/>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736</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7"/>
        <v>2</v>
      </c>
      <c r="Q249">
        <f t="shared" si="18"/>
        <v>2</v>
      </c>
      <c r="R249" t="b">
        <f t="shared" ca="1" si="19"/>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736</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7"/>
        <v>2</v>
      </c>
      <c r="Q250">
        <f t="shared" si="18"/>
        <v>2</v>
      </c>
      <c r="R250" t="b">
        <f t="shared" ca="1" si="19"/>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736</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7"/>
        <v>2</v>
      </c>
      <c r="Q251">
        <f t="shared" si="18"/>
        <v>2</v>
      </c>
      <c r="R251" t="b">
        <f t="shared" ca="1" si="19"/>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736</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7"/>
        <v>11</v>
      </c>
      <c r="Q252">
        <f t="shared" si="18"/>
        <v>11</v>
      </c>
      <c r="R252" t="b">
        <f t="shared" ca="1" si="19"/>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736</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7"/>
        <v>2</v>
      </c>
      <c r="Q253">
        <f t="shared" si="18"/>
        <v>2</v>
      </c>
      <c r="R253" t="b">
        <f t="shared" ca="1" si="19"/>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736</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7"/>
        <v>2</v>
      </c>
      <c r="Q254">
        <f t="shared" si="18"/>
        <v>2</v>
      </c>
      <c r="R254" t="b">
        <f t="shared" ca="1" si="19"/>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736</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7"/>
        <v>2</v>
      </c>
      <c r="Q255">
        <f t="shared" si="18"/>
        <v>2</v>
      </c>
      <c r="R255" t="b">
        <f t="shared" ca="1" si="19"/>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736</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7"/>
        <v>92</v>
      </c>
      <c r="Q256">
        <f t="shared" si="18"/>
        <v>92</v>
      </c>
      <c r="R256" t="b">
        <f t="shared" ca="1" si="19"/>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736</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7"/>
        <v>22</v>
      </c>
      <c r="Q257">
        <f t="shared" si="18"/>
        <v>22</v>
      </c>
      <c r="R257" t="b">
        <f t="shared" ca="1" si="19"/>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736</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7"/>
        <v>3</v>
      </c>
      <c r="Q258">
        <f t="shared" si="18"/>
        <v>3</v>
      </c>
      <c r="R258" t="b">
        <f t="shared" ca="1" si="19"/>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736</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IF(MOD(B259,10)=0,INT(B259/10)-1+21,
  IF(MOD(B259,10)=5,11,
  IF(MOD(B259,10)=9,INT(B259/10)+91,
  INT(B259/10+1))))))</f>
        <v>3</v>
      </c>
      <c r="Q259">
        <f t="shared" ref="Q259:Q322" si="24">IF(ISBLANK(P259),O259,P259)</f>
        <v>3</v>
      </c>
      <c r="R259" t="b">
        <f t="shared" ref="R259:R322" ca="1" si="25">IF(OR(B259=0,OFFSET(B259,1,0)=0),FALSE,
IF(AND(L259,B259&lt;OFFSET(B259,1,0)),TRUE,
IF(AND(OFFSET(O259,1,0)&gt;=21,OFFSET(O259,1,0)&lt;=25),TRUE,FALSE)))</f>
        <v>0</v>
      </c>
      <c r="T259" t="b">
        <f t="shared" ref="T259:T322" ca="1" si="26">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736</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5"/>
        <v>0</v>
      </c>
      <c r="T260" t="b">
        <f t="shared" ca="1" si="26"/>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7">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736</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5"/>
        <v>0</v>
      </c>
      <c r="T261" t="b">
        <f t="shared" ca="1" si="26"/>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7"/>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736</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5"/>
        <v>0</v>
      </c>
      <c r="T262" t="b">
        <f t="shared" ca="1" si="26"/>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7"/>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736</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5"/>
        <v>0</v>
      </c>
      <c r="T263" t="b">
        <f t="shared" ca="1" si="26"/>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7"/>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736</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5"/>
        <v>0</v>
      </c>
      <c r="T264" t="b">
        <f t="shared" ca="1" si="26"/>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7"/>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736</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5"/>
        <v>0</v>
      </c>
      <c r="T265" t="b">
        <f t="shared" ca="1" si="26"/>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7"/>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736</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5"/>
        <v>1</v>
      </c>
      <c r="T266" t="b">
        <f t="shared" ca="1" si="26"/>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7"/>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736</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23</v>
      </c>
      <c r="Q267">
        <f t="shared" si="24"/>
        <v>23</v>
      </c>
      <c r="R267" t="b">
        <f t="shared" ca="1" si="25"/>
        <v>0</v>
      </c>
      <c r="T267" t="b">
        <f t="shared" ca="1" si="26"/>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7"/>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736</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5"/>
        <v>0</v>
      </c>
      <c r="T268" t="b">
        <f t="shared" ca="1" si="26"/>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7"/>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736</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5"/>
        <v>0</v>
      </c>
      <c r="T269" t="b">
        <f t="shared" ca="1" si="26"/>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7"/>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736</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5"/>
        <v>0</v>
      </c>
      <c r="T270" t="b">
        <f t="shared" ca="1" si="26"/>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7"/>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736</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5"/>
        <v>0</v>
      </c>
      <c r="T271" t="b">
        <f t="shared" ca="1" si="26"/>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7"/>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736</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5"/>
        <v>0</v>
      </c>
      <c r="T272" t="b">
        <f t="shared" ca="1" si="26"/>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7"/>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736</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5"/>
        <v>0</v>
      </c>
      <c r="T273" t="b">
        <f t="shared" ca="1" si="26"/>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7"/>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736</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5"/>
        <v>0</v>
      </c>
      <c r="T274" t="b">
        <f t="shared" ca="1" si="26"/>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7"/>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736</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5"/>
        <v>0</v>
      </c>
      <c r="T275" t="b">
        <f t="shared" ca="1" si="26"/>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7"/>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736</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5"/>
        <v>1</v>
      </c>
      <c r="T276" t="b">
        <f t="shared" ca="1" si="26"/>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7"/>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736</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24</v>
      </c>
      <c r="Q277">
        <f t="shared" si="24"/>
        <v>24</v>
      </c>
      <c r="R277" t="b">
        <f t="shared" ca="1" si="25"/>
        <v>0</v>
      </c>
      <c r="T277" t="b">
        <f t="shared" ca="1" si="26"/>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7"/>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736</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5"/>
        <v>0</v>
      </c>
      <c r="T278" t="b">
        <f t="shared" ca="1" si="26"/>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7"/>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736</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5"/>
        <v>0</v>
      </c>
      <c r="T279" t="b">
        <f t="shared" ca="1" si="26"/>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7"/>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736</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5"/>
        <v>0</v>
      </c>
      <c r="T280" t="b">
        <f t="shared" ca="1" si="26"/>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7"/>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736</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5"/>
        <v>0</v>
      </c>
      <c r="T281" t="b">
        <f t="shared" ca="1" si="26"/>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7"/>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736</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5"/>
        <v>0</v>
      </c>
      <c r="T282" t="b">
        <f t="shared" ca="1" si="26"/>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7"/>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736</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5"/>
        <v>0</v>
      </c>
      <c r="T283" t="b">
        <f t="shared" ca="1" si="26"/>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7"/>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736</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5"/>
        <v>0</v>
      </c>
      <c r="T284" t="b">
        <f t="shared" ca="1" si="26"/>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7"/>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736</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5"/>
        <v>0</v>
      </c>
      <c r="T285" t="b">
        <f t="shared" ca="1" si="26"/>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7"/>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736</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5"/>
        <v>1</v>
      </c>
      <c r="T286" t="b">
        <f t="shared" ca="1" si="26"/>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7"/>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2187</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736</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25</v>
      </c>
      <c r="Q287">
        <f t="shared" si="24"/>
        <v>25</v>
      </c>
      <c r="R287" t="b">
        <f t="shared" ca="1" si="25"/>
        <v>0</v>
      </c>
      <c r="T287" t="b">
        <f t="shared" ca="1" si="26"/>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7"/>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736</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5"/>
        <v>0</v>
      </c>
      <c r="T288" t="b">
        <f t="shared" ca="1" si="26"/>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7"/>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736</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5"/>
        <v>0</v>
      </c>
      <c r="T289" t="b">
        <f t="shared" ca="1" si="26"/>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7"/>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736</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5"/>
        <v>0</v>
      </c>
      <c r="T290" t="b">
        <f t="shared" ca="1" si="26"/>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7"/>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736</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5"/>
        <v>0</v>
      </c>
      <c r="T291" t="b">
        <f t="shared" ca="1" si="26"/>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7"/>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736</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5"/>
        <v>0</v>
      </c>
      <c r="T292" t="b">
        <f t="shared" ca="1" si="26"/>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7"/>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736</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5"/>
        <v>0</v>
      </c>
      <c r="T293" t="b">
        <f t="shared" ca="1" si="26"/>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7"/>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736</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5"/>
        <v>0</v>
      </c>
      <c r="T294" t="b">
        <f t="shared" ca="1" si="26"/>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7"/>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736</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5"/>
        <v>0</v>
      </c>
      <c r="T295" t="b">
        <f t="shared" ca="1" si="26"/>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7"/>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736</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5"/>
        <v>0</v>
      </c>
      <c r="T296" t="b">
        <f t="shared" ca="1" si="26"/>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7"/>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736</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5"/>
        <v>1</v>
      </c>
      <c r="T297" t="b">
        <f t="shared" ca="1" si="26"/>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7"/>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736</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5"/>
        <v>0</v>
      </c>
      <c r="T298" t="b">
        <f t="shared" ca="1" si="26"/>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7"/>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736</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5"/>
        <v>0</v>
      </c>
      <c r="T299" t="b">
        <f t="shared" ca="1" si="26"/>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7"/>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736</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5"/>
        <v>0</v>
      </c>
      <c r="T300" t="b">
        <f t="shared" ca="1" si="26"/>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7"/>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736</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5"/>
        <v>0</v>
      </c>
      <c r="T301" t="b">
        <f t="shared" ca="1" si="26"/>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7"/>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736</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5"/>
        <v>0</v>
      </c>
      <c r="T302" t="b">
        <f t="shared" ca="1" si="26"/>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7"/>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736</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5"/>
        <v>0</v>
      </c>
      <c r="T303" t="b">
        <f t="shared" ca="1" si="26"/>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7"/>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736</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5"/>
        <v>0</v>
      </c>
      <c r="T304" t="b">
        <f t="shared" ca="1" si="26"/>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7"/>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736</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5"/>
        <v>0</v>
      </c>
      <c r="T305" t="b">
        <f t="shared" ca="1" si="26"/>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7"/>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736</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5"/>
        <v>0</v>
      </c>
      <c r="T306" t="b">
        <f t="shared" ca="1" si="26"/>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7"/>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736</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5"/>
        <v>1</v>
      </c>
      <c r="T307" t="b">
        <f t="shared" ca="1" si="26"/>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7"/>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736</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22</v>
      </c>
      <c r="Q308">
        <f t="shared" si="24"/>
        <v>22</v>
      </c>
      <c r="R308" t="b">
        <f t="shared" ca="1" si="25"/>
        <v>0</v>
      </c>
      <c r="T308" t="b">
        <f t="shared" ca="1" si="26"/>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7"/>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736</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5"/>
        <v>0</v>
      </c>
      <c r="T309" t="b">
        <f t="shared" ca="1" si="26"/>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7"/>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736</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5"/>
        <v>0</v>
      </c>
      <c r="T310" t="b">
        <f t="shared" ca="1" si="26"/>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7"/>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736</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5"/>
        <v>0</v>
      </c>
      <c r="T311" t="b">
        <f t="shared" ca="1" si="26"/>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7"/>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736</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5"/>
        <v>0</v>
      </c>
      <c r="T312" t="b">
        <f t="shared" ca="1" si="26"/>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7"/>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736</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5"/>
        <v>0</v>
      </c>
      <c r="T313" t="b">
        <f t="shared" ca="1" si="26"/>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7"/>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736</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5"/>
        <v>0</v>
      </c>
      <c r="T314" t="b">
        <f t="shared" ca="1" si="26"/>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7"/>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736</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5"/>
        <v>0</v>
      </c>
      <c r="T315" t="b">
        <f t="shared" ca="1" si="26"/>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7"/>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736</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5"/>
        <v>0</v>
      </c>
      <c r="T316" t="b">
        <f t="shared" ca="1" si="26"/>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7"/>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736</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5"/>
        <v>1</v>
      </c>
      <c r="T317" t="b">
        <f t="shared" ca="1" si="26"/>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7"/>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736</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23</v>
      </c>
      <c r="Q318">
        <f t="shared" si="24"/>
        <v>23</v>
      </c>
      <c r="R318" t="b">
        <f t="shared" ca="1" si="25"/>
        <v>0</v>
      </c>
      <c r="T318" t="b">
        <f t="shared" ca="1" si="26"/>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7"/>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736</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5"/>
        <v>0</v>
      </c>
      <c r="T319" t="b">
        <f t="shared" ca="1" si="26"/>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7"/>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736</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5"/>
        <v>0</v>
      </c>
      <c r="T320" t="b">
        <f t="shared" ca="1" si="26"/>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7"/>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736</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5"/>
        <v>0</v>
      </c>
      <c r="T321" t="b">
        <f t="shared" ca="1" si="26"/>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7"/>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736</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ca="1" si="25"/>
        <v>0</v>
      </c>
      <c r="T322" t="b">
        <f t="shared" ca="1" si="26"/>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7"/>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736</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IF(MOD(B323,10)=0,INT(B323/10)-1+21,
  IF(MOD(B323,10)=5,11,
  IF(MOD(B323,10)=9,INT(B323/10)+91,
  INT(B323/10+1))))))</f>
        <v>11</v>
      </c>
      <c r="Q323">
        <f t="shared" ref="Q323:Q386" si="29">IF(ISBLANK(P323),O323,P323)</f>
        <v>11</v>
      </c>
      <c r="R323" t="b">
        <f t="shared" ref="R323:R386" ca="1" si="30">IF(OR(B323=0,OFFSET(B323,1,0)=0),FALSE,
IF(AND(L323,B323&lt;OFFSET(B323,1,0)),TRUE,
IF(AND(OFFSET(O323,1,0)&gt;=21,OFFSET(O323,1,0)&lt;=25),TRUE,FALSE)))</f>
        <v>0</v>
      </c>
      <c r="T323" t="b">
        <f t="shared" ref="T323:T386" ca="1" si="3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7"/>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736</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30"/>
        <v>0</v>
      </c>
      <c r="T324" t="b">
        <f t="shared" ca="1" si="3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2">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736</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30"/>
        <v>0</v>
      </c>
      <c r="T325" t="b">
        <f t="shared" ca="1" si="3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2"/>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736</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30"/>
        <v>0</v>
      </c>
      <c r="T326" t="b">
        <f t="shared" ca="1" si="3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2"/>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736</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30"/>
        <v>1</v>
      </c>
      <c r="T327" t="b">
        <f t="shared" ca="1" si="3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2"/>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736</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24</v>
      </c>
      <c r="Q328">
        <f t="shared" si="29"/>
        <v>24</v>
      </c>
      <c r="R328" t="b">
        <f t="shared" ca="1" si="30"/>
        <v>0</v>
      </c>
      <c r="T328" t="b">
        <f t="shared" ca="1" si="3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2"/>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736</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30"/>
        <v>0</v>
      </c>
      <c r="T329" t="b">
        <f t="shared" ca="1" si="3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2"/>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736</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30"/>
        <v>0</v>
      </c>
      <c r="T330" t="b">
        <f t="shared" ca="1" si="3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2"/>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736</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30"/>
        <v>0</v>
      </c>
      <c r="T331" t="b">
        <f t="shared" ca="1" si="3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2"/>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736</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30"/>
        <v>0</v>
      </c>
      <c r="T332" t="b">
        <f t="shared" ca="1" si="3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2"/>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736</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30"/>
        <v>0</v>
      </c>
      <c r="T333" t="b">
        <f t="shared" ca="1" si="3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2"/>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736</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30"/>
        <v>0</v>
      </c>
      <c r="T334" t="b">
        <f t="shared" ca="1" si="3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2"/>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736</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30"/>
        <v>0</v>
      </c>
      <c r="T335" t="b">
        <f t="shared" ca="1" si="3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2"/>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736</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30"/>
        <v>0</v>
      </c>
      <c r="T336" t="b">
        <f t="shared" ca="1" si="3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2"/>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736</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30"/>
        <v>1</v>
      </c>
      <c r="T337" t="b">
        <f t="shared" ca="1" si="3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2"/>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3280.5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736</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25</v>
      </c>
      <c r="Q338">
        <f t="shared" si="29"/>
        <v>25</v>
      </c>
      <c r="R338" t="b">
        <f t="shared" ca="1" si="30"/>
        <v>0</v>
      </c>
      <c r="T338" t="b">
        <f t="shared" ca="1" si="3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2"/>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736</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30"/>
        <v>0</v>
      </c>
      <c r="T339" t="b">
        <f t="shared" ca="1" si="3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2"/>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736</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30"/>
        <v>1</v>
      </c>
      <c r="T340" t="b">
        <f t="shared" ca="1" si="3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2"/>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736</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30"/>
        <v>1</v>
      </c>
      <c r="T341" t="b">
        <f t="shared" ca="1" si="3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2"/>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736</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30"/>
        <v>1</v>
      </c>
      <c r="T342" t="b">
        <f t="shared" ca="1" si="3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2"/>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736</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30"/>
        <v>1</v>
      </c>
      <c r="T343" t="b">
        <f t="shared" ca="1" si="3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2"/>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736</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30"/>
        <v>1</v>
      </c>
      <c r="T344" t="b">
        <f t="shared" ca="1" si="3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2"/>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4920.75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736</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30"/>
        <v>0</v>
      </c>
      <c r="T345" t="b">
        <f t="shared" ca="1" si="3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2"/>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736</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30"/>
        <v>0</v>
      </c>
      <c r="T346" t="b">
        <f t="shared" ca="1" si="3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2"/>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736</v>
      </c>
      <c r="H347" t="s">
        <v>146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30"/>
        <v>0</v>
      </c>
      <c r="T347" t="b">
        <f t="shared" ca="1" si="3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2"/>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736</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30"/>
        <v>0</v>
      </c>
      <c r="T348" t="b">
        <f t="shared" ca="1" si="3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2"/>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736</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30"/>
        <v>0</v>
      </c>
      <c r="T349" t="b">
        <f t="shared" ca="1" si="3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2"/>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736</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30"/>
        <v>0</v>
      </c>
      <c r="T350" t="b">
        <f t="shared" ca="1" si="3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2"/>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736</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30"/>
        <v>0</v>
      </c>
      <c r="T351" t="b">
        <f t="shared" ca="1" si="3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2"/>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736</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30"/>
        <v>0</v>
      </c>
      <c r="T352" t="b">
        <f t="shared" ca="1" si="3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2"/>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736</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30"/>
        <v>0</v>
      </c>
      <c r="T353" t="b">
        <f t="shared" ca="1" si="3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2"/>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736</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30"/>
        <v>0</v>
      </c>
      <c r="T354" t="b">
        <f t="shared" ca="1" si="3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2"/>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736</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30"/>
        <v>1</v>
      </c>
      <c r="T355" t="b">
        <f t="shared" ca="1" si="3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2"/>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736</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30"/>
        <v>0</v>
      </c>
      <c r="T356" t="b">
        <f t="shared" ca="1" si="3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2"/>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736</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30"/>
        <v>0</v>
      </c>
      <c r="T357" t="b">
        <f t="shared" ca="1" si="3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2"/>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736</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30"/>
        <v>0</v>
      </c>
      <c r="T358" t="b">
        <f t="shared" ca="1" si="3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2"/>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736</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30"/>
        <v>0</v>
      </c>
      <c r="T359" t="b">
        <f t="shared" ca="1" si="3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2"/>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736</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30"/>
        <v>0</v>
      </c>
      <c r="T360" t="b">
        <f t="shared" ca="1" si="3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2"/>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736</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30"/>
        <v>0</v>
      </c>
      <c r="T361" t="b">
        <f t="shared" ca="1" si="3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2"/>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736</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30"/>
        <v>0</v>
      </c>
      <c r="T362" t="b">
        <f t="shared" ca="1" si="3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2"/>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736</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30"/>
        <v>0</v>
      </c>
      <c r="T363" t="b">
        <f t="shared" ca="1" si="3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2"/>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736</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30"/>
        <v>0</v>
      </c>
      <c r="T364" t="b">
        <f t="shared" ca="1" si="3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2"/>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736</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30"/>
        <v>1</v>
      </c>
      <c r="T365" t="b">
        <f t="shared" ca="1" si="3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2"/>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736</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22</v>
      </c>
      <c r="Q366">
        <f t="shared" si="29"/>
        <v>22</v>
      </c>
      <c r="R366" t="b">
        <f t="shared" ca="1" si="30"/>
        <v>0</v>
      </c>
      <c r="T366" t="b">
        <f t="shared" ca="1" si="3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2"/>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736</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30"/>
        <v>0</v>
      </c>
      <c r="T367" t="b">
        <f t="shared" ca="1" si="3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2"/>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736</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30"/>
        <v>0</v>
      </c>
      <c r="T368" t="b">
        <f t="shared" ca="1" si="3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2"/>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736</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30"/>
        <v>0</v>
      </c>
      <c r="T369" t="b">
        <f t="shared" ca="1" si="3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2"/>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736</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30"/>
        <v>0</v>
      </c>
      <c r="T370" t="b">
        <f t="shared" ca="1" si="3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2"/>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736</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30"/>
        <v>0</v>
      </c>
      <c r="T371" t="b">
        <f t="shared" ca="1" si="3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2"/>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736</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30"/>
        <v>0</v>
      </c>
      <c r="T372" t="b">
        <f t="shared" ca="1" si="3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2"/>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736</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30"/>
        <v>0</v>
      </c>
      <c r="T373" t="b">
        <f t="shared" ca="1" si="3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2"/>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736</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30"/>
        <v>0</v>
      </c>
      <c r="T374" t="b">
        <f t="shared" ca="1" si="3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2"/>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736</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30"/>
        <v>1</v>
      </c>
      <c r="T375" t="b">
        <f t="shared" ca="1" si="3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2"/>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736</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23</v>
      </c>
      <c r="Q376">
        <f t="shared" si="29"/>
        <v>23</v>
      </c>
      <c r="R376" t="b">
        <f t="shared" ca="1" si="30"/>
        <v>0</v>
      </c>
      <c r="T376" t="b">
        <f t="shared" ca="1" si="3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2"/>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736</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30"/>
        <v>0</v>
      </c>
      <c r="T377" t="b">
        <f t="shared" ca="1" si="3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2"/>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736</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30"/>
        <v>0</v>
      </c>
      <c r="T378" t="b">
        <f t="shared" ca="1" si="3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2"/>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736</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30"/>
        <v>0</v>
      </c>
      <c r="T379" t="b">
        <f t="shared" ca="1" si="3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2"/>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736</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30"/>
        <v>0</v>
      </c>
      <c r="T380" t="b">
        <f t="shared" ca="1" si="3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2"/>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736</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30"/>
        <v>0</v>
      </c>
      <c r="T381" t="b">
        <f t="shared" ca="1" si="3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2"/>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736</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30"/>
        <v>0</v>
      </c>
      <c r="T382" t="b">
        <f t="shared" ca="1" si="3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2"/>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736</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30"/>
        <v>0</v>
      </c>
      <c r="T383" t="b">
        <f t="shared" ca="1" si="3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2"/>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736</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30"/>
        <v>0</v>
      </c>
      <c r="T384" t="b">
        <f t="shared" ca="1" si="3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2"/>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736</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30"/>
        <v>1</v>
      </c>
      <c r="T385" t="b">
        <f t="shared" ca="1" si="3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2"/>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736</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24</v>
      </c>
      <c r="Q386">
        <f t="shared" si="29"/>
        <v>24</v>
      </c>
      <c r="R386" t="b">
        <f t="shared" ca="1" si="30"/>
        <v>0</v>
      </c>
      <c r="T386" t="b">
        <f t="shared" ca="1" si="3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2"/>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736</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IF(MOD(B387,10)=0,INT(B387/10)-1+21,
  IF(MOD(B387,10)=5,11,
  IF(MOD(B387,10)=9,INT(B387/10)+91,
  INT(B387/10+1))))))</f>
        <v>5</v>
      </c>
      <c r="Q387">
        <f t="shared" ref="Q387:Q450" si="34">IF(ISBLANK(P387),O387,P387)</f>
        <v>5</v>
      </c>
      <c r="R387" t="b">
        <f t="shared" ref="R387:R450" ca="1" si="35">IF(OR(B387=0,OFFSET(B387,1,0)=0),FALSE,
IF(AND(L387,B387&lt;OFFSET(B387,1,0)),TRUE,
IF(AND(OFFSET(O387,1,0)&gt;=21,OFFSET(O387,1,0)&lt;=25),TRUE,FALSE)))</f>
        <v>0</v>
      </c>
      <c r="T387" t="b">
        <f t="shared" ref="T387:T450" ca="1" si="36">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2"/>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736</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5"/>
        <v>0</v>
      </c>
      <c r="T388" t="b">
        <f t="shared" ca="1" si="36"/>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7">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736</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5"/>
        <v>0</v>
      </c>
      <c r="T389" t="b">
        <f t="shared" ca="1" si="36"/>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7"/>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736</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5"/>
        <v>0</v>
      </c>
      <c r="T390" t="b">
        <f t="shared" ca="1" si="36"/>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7"/>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736</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5"/>
        <v>0</v>
      </c>
      <c r="T391" t="b">
        <f t="shared" ca="1" si="36"/>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7"/>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736</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5"/>
        <v>0</v>
      </c>
      <c r="T392" t="b">
        <f t="shared" ca="1" si="36"/>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7"/>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736</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5"/>
        <v>0</v>
      </c>
      <c r="T393" t="b">
        <f t="shared" ca="1" si="36"/>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7"/>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736</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5"/>
        <v>0</v>
      </c>
      <c r="T394" t="b">
        <f t="shared" ca="1" si="36"/>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7"/>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736</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5"/>
        <v>1</v>
      </c>
      <c r="T395" t="b">
        <f t="shared" ca="1" si="36"/>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7"/>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7381.125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736</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25</v>
      </c>
      <c r="Q396">
        <f t="shared" si="34"/>
        <v>25</v>
      </c>
      <c r="R396" t="b">
        <f t="shared" ca="1" si="35"/>
        <v>0</v>
      </c>
      <c r="T396" t="b">
        <f t="shared" ca="1" si="36"/>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7"/>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736</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5"/>
        <v>0</v>
      </c>
      <c r="T397" t="b">
        <f t="shared" ca="1" si="36"/>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7"/>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736</v>
      </c>
      <c r="H398" t="s">
        <v>254</v>
      </c>
      <c r="I398" t="s">
        <v>143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255</v>
      </c>
      <c r="L398" t="b">
        <v>0</v>
      </c>
      <c r="M398" t="s">
        <v>24</v>
      </c>
      <c r="N398" t="str">
        <f>IF(ISBLANK(M398),"",IF(ISERROR(VLOOKUP(M398,MapTable!$A:$A,1,0)),"맵없음",""))</f>
        <v/>
      </c>
      <c r="O398">
        <f t="shared" si="33"/>
        <v>1</v>
      </c>
      <c r="Q398">
        <f t="shared" si="34"/>
        <v>1</v>
      </c>
      <c r="R398" t="b">
        <f t="shared" ca="1" si="35"/>
        <v>0</v>
      </c>
      <c r="T398" t="b">
        <f t="shared" ca="1" si="36"/>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7"/>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736</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5"/>
        <v>0</v>
      </c>
      <c r="T399" t="b">
        <f t="shared" ca="1" si="36"/>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7"/>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736</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5"/>
        <v>0</v>
      </c>
      <c r="T400" t="b">
        <f t="shared" ca="1" si="36"/>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7"/>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736</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5"/>
        <v>0</v>
      </c>
      <c r="T401" t="b">
        <f t="shared" ca="1" si="36"/>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7"/>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736</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5"/>
        <v>0</v>
      </c>
      <c r="T402" t="b">
        <f t="shared" ca="1" si="36"/>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7"/>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736</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5"/>
        <v>0</v>
      </c>
      <c r="T403" t="b">
        <f t="shared" ca="1" si="36"/>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7"/>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736</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5"/>
        <v>0</v>
      </c>
      <c r="T404" t="b">
        <f t="shared" ca="1" si="36"/>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7"/>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736</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5"/>
        <v>0</v>
      </c>
      <c r="T405" t="b">
        <f t="shared" ca="1" si="36"/>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7"/>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736</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5"/>
        <v>1</v>
      </c>
      <c r="T406" t="b">
        <f t="shared" ca="1" si="36"/>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7"/>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736</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5"/>
        <v>0</v>
      </c>
      <c r="T407" t="b">
        <f t="shared" ca="1" si="36"/>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7"/>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736</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5"/>
        <v>0</v>
      </c>
      <c r="T408" t="b">
        <f t="shared" ca="1" si="36"/>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7"/>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736</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5"/>
        <v>0</v>
      </c>
      <c r="T409" t="b">
        <f t="shared" ca="1" si="36"/>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7"/>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736</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5"/>
        <v>0</v>
      </c>
      <c r="T410" t="b">
        <f t="shared" ca="1" si="36"/>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7"/>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736</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5"/>
        <v>0</v>
      </c>
      <c r="T411" t="b">
        <f t="shared" ca="1" si="36"/>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7"/>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736</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5"/>
        <v>0</v>
      </c>
      <c r="T412" t="b">
        <f t="shared" ca="1" si="36"/>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7"/>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736</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5"/>
        <v>0</v>
      </c>
      <c r="T413" t="b">
        <f t="shared" ca="1" si="36"/>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7"/>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736</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5"/>
        <v>0</v>
      </c>
      <c r="T414" t="b">
        <f t="shared" ca="1" si="36"/>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7"/>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736</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5"/>
        <v>0</v>
      </c>
      <c r="T415" t="b">
        <f t="shared" ca="1" si="36"/>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7"/>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736</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5"/>
        <v>1</v>
      </c>
      <c r="T416" t="b">
        <f t="shared" ca="1" si="36"/>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7"/>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736</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22</v>
      </c>
      <c r="Q417">
        <f t="shared" si="34"/>
        <v>22</v>
      </c>
      <c r="R417" t="b">
        <f t="shared" ca="1" si="35"/>
        <v>0</v>
      </c>
      <c r="T417" t="b">
        <f t="shared" ca="1" si="36"/>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7"/>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736</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5"/>
        <v>0</v>
      </c>
      <c r="T418" t="b">
        <f t="shared" ca="1" si="36"/>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7"/>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736</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5"/>
        <v>0</v>
      </c>
      <c r="T419" t="b">
        <f t="shared" ca="1" si="36"/>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7"/>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736</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5"/>
        <v>0</v>
      </c>
      <c r="T420" t="b">
        <f t="shared" ca="1" si="36"/>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7"/>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736</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5"/>
        <v>0</v>
      </c>
      <c r="T421" t="b">
        <f t="shared" ca="1" si="36"/>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7"/>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736</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5"/>
        <v>0</v>
      </c>
      <c r="T422" t="b">
        <f t="shared" ca="1" si="36"/>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7"/>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736</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5"/>
        <v>0</v>
      </c>
      <c r="T423" t="b">
        <f t="shared" ca="1" si="36"/>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7"/>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736</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5"/>
        <v>0</v>
      </c>
      <c r="T424" t="b">
        <f t="shared" ca="1" si="36"/>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7"/>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736</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5"/>
        <v>0</v>
      </c>
      <c r="T425" t="b">
        <f t="shared" ca="1" si="36"/>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7"/>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736</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5"/>
        <v>1</v>
      </c>
      <c r="T426" t="b">
        <f t="shared" ca="1" si="36"/>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7"/>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736</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23</v>
      </c>
      <c r="Q427">
        <f t="shared" si="34"/>
        <v>23</v>
      </c>
      <c r="R427" t="b">
        <f t="shared" ca="1" si="35"/>
        <v>0</v>
      </c>
      <c r="T427" t="b">
        <f t="shared" ca="1" si="36"/>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7"/>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736</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5"/>
        <v>0</v>
      </c>
      <c r="T428" t="b">
        <f t="shared" ca="1" si="36"/>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7"/>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736</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5"/>
        <v>0</v>
      </c>
      <c r="T429" t="b">
        <f t="shared" ca="1" si="36"/>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7"/>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736</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5"/>
        <v>0</v>
      </c>
      <c r="T430" t="b">
        <f t="shared" ca="1" si="36"/>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7"/>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736</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5"/>
        <v>0</v>
      </c>
      <c r="T431" t="b">
        <f t="shared" ca="1" si="36"/>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7"/>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736</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5"/>
        <v>0</v>
      </c>
      <c r="T432" t="b">
        <f t="shared" ca="1" si="36"/>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7"/>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736</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5"/>
        <v>0</v>
      </c>
      <c r="T433" t="b">
        <f t="shared" ca="1" si="36"/>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7"/>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736</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5"/>
        <v>0</v>
      </c>
      <c r="T434" t="b">
        <f t="shared" ca="1" si="36"/>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7"/>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736</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5"/>
        <v>0</v>
      </c>
      <c r="T435" t="b">
        <f t="shared" ca="1" si="36"/>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7"/>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736</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5"/>
        <v>1</v>
      </c>
      <c r="T436" t="b">
        <f t="shared" ca="1" si="36"/>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7"/>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736</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24</v>
      </c>
      <c r="Q437">
        <f t="shared" si="34"/>
        <v>24</v>
      </c>
      <c r="R437" t="b">
        <f t="shared" ca="1" si="35"/>
        <v>0</v>
      </c>
      <c r="T437" t="b">
        <f t="shared" ca="1" si="36"/>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7"/>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736</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5"/>
        <v>0</v>
      </c>
      <c r="T438" t="b">
        <f t="shared" ca="1" si="36"/>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7"/>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736</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5"/>
        <v>0</v>
      </c>
      <c r="T439" t="b">
        <f t="shared" ca="1" si="36"/>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7"/>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736</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5"/>
        <v>0</v>
      </c>
      <c r="T440" t="b">
        <f t="shared" ca="1" si="36"/>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7"/>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736</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5"/>
        <v>0</v>
      </c>
      <c r="T441" t="b">
        <f t="shared" ca="1" si="36"/>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7"/>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736</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5"/>
        <v>0</v>
      </c>
      <c r="T442" t="b">
        <f t="shared" ca="1" si="36"/>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7"/>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736</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5"/>
        <v>0</v>
      </c>
      <c r="T443" t="b">
        <f t="shared" ca="1" si="36"/>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7"/>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736</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5"/>
        <v>0</v>
      </c>
      <c r="T444" t="b">
        <f t="shared" ca="1" si="36"/>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7"/>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736</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5"/>
        <v>0</v>
      </c>
      <c r="T445" t="b">
        <f t="shared" ca="1" si="36"/>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7"/>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736</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5"/>
        <v>1</v>
      </c>
      <c r="T446" t="b">
        <f t="shared" ca="1" si="36"/>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7"/>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11071.6875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736</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25</v>
      </c>
      <c r="Q447">
        <f t="shared" si="34"/>
        <v>25</v>
      </c>
      <c r="R447" t="b">
        <f t="shared" ca="1" si="35"/>
        <v>0</v>
      </c>
      <c r="T447" t="b">
        <f t="shared" ca="1" si="36"/>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7"/>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736</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5"/>
        <v>0</v>
      </c>
      <c r="T448" t="b">
        <f t="shared" ca="1" si="36"/>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7"/>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736</v>
      </c>
      <c r="H449" t="s">
        <v>256</v>
      </c>
      <c r="I449" t="s">
        <v>162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161</v>
      </c>
      <c r="L449" t="b">
        <v>0</v>
      </c>
      <c r="M449" t="s">
        <v>24</v>
      </c>
      <c r="N449" t="str">
        <f>IF(ISBLANK(M449),"",IF(ISERROR(VLOOKUP(M449,MapTable!$A:$A,1,0)),"맵없음",""))</f>
        <v/>
      </c>
      <c r="O449">
        <f t="shared" si="33"/>
        <v>1</v>
      </c>
      <c r="Q449">
        <f t="shared" si="34"/>
        <v>1</v>
      </c>
      <c r="R449" t="b">
        <f t="shared" ca="1" si="35"/>
        <v>0</v>
      </c>
      <c r="T449" t="b">
        <f t="shared" ca="1" si="36"/>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7"/>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736</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ca="1" si="35"/>
        <v>0</v>
      </c>
      <c r="T450" t="b">
        <f t="shared" ca="1" si="36"/>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7"/>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736</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IF(MOD(B451,10)=0,INT(B451/10)-1+21,
  IF(MOD(B451,10)=5,11,
  IF(MOD(B451,10)=9,INT(B451/10)+91,
  INT(B451/10+1))))))</f>
        <v>1</v>
      </c>
      <c r="Q451">
        <f t="shared" ref="Q451:Q514" si="39">IF(ISBLANK(P451),O451,P451)</f>
        <v>1</v>
      </c>
      <c r="R451" t="b">
        <f t="shared" ref="R451:R514" ca="1" si="40">IF(OR(B451=0,OFFSET(B451,1,0)=0),FALSE,
IF(AND(L451,B451&lt;OFFSET(B451,1,0)),TRUE,
IF(AND(OFFSET(O451,1,0)&gt;=21,OFFSET(O451,1,0)&lt;=25),TRUE,FALSE)))</f>
        <v>0</v>
      </c>
      <c r="T451" t="b">
        <f t="shared" ref="T451:T514" ca="1" si="41">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7"/>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736</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40"/>
        <v>0</v>
      </c>
      <c r="T452" t="b">
        <f t="shared" ca="1" si="41"/>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2">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736</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40"/>
        <v>0</v>
      </c>
      <c r="T453" t="b">
        <f t="shared" ca="1" si="41"/>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2"/>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736</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40"/>
        <v>0</v>
      </c>
      <c r="T454" t="b">
        <f t="shared" ca="1" si="41"/>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2"/>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736</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40"/>
        <v>0</v>
      </c>
      <c r="T455" t="b">
        <f t="shared" ca="1" si="41"/>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2"/>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736</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40"/>
        <v>0</v>
      </c>
      <c r="T456" t="b">
        <f t="shared" ca="1" si="41"/>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2"/>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736</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40"/>
        <v>1</v>
      </c>
      <c r="T457" t="b">
        <f t="shared" ca="1" si="41"/>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2"/>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736</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40"/>
        <v>0</v>
      </c>
      <c r="T458" t="b">
        <f t="shared" ca="1" si="41"/>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2"/>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736</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40"/>
        <v>0</v>
      </c>
      <c r="T459" t="b">
        <f t="shared" ca="1" si="41"/>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2"/>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736</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40"/>
        <v>0</v>
      </c>
      <c r="T460" t="b">
        <f t="shared" ca="1" si="41"/>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2"/>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736</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40"/>
        <v>0</v>
      </c>
      <c r="T461" t="b">
        <f t="shared" ca="1" si="41"/>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2"/>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736</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40"/>
        <v>0</v>
      </c>
      <c r="T462" t="b">
        <f t="shared" ca="1" si="41"/>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2"/>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736</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40"/>
        <v>0</v>
      </c>
      <c r="T463" t="b">
        <f t="shared" ca="1" si="41"/>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2"/>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736</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40"/>
        <v>0</v>
      </c>
      <c r="T464" t="b">
        <f t="shared" ca="1" si="41"/>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2"/>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736</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40"/>
        <v>0</v>
      </c>
      <c r="T465" t="b">
        <f t="shared" ca="1" si="41"/>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2"/>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736</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40"/>
        <v>0</v>
      </c>
      <c r="T466" t="b">
        <f t="shared" ca="1" si="41"/>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2"/>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736</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40"/>
        <v>1</v>
      </c>
      <c r="T467" t="b">
        <f t="shared" ca="1" si="41"/>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2"/>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736</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22</v>
      </c>
      <c r="Q468">
        <f t="shared" si="39"/>
        <v>22</v>
      </c>
      <c r="R468" t="b">
        <f t="shared" ca="1" si="40"/>
        <v>0</v>
      </c>
      <c r="T468" t="b">
        <f t="shared" ca="1" si="41"/>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2"/>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736</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40"/>
        <v>0</v>
      </c>
      <c r="T469" t="b">
        <f t="shared" ca="1" si="41"/>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2"/>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736</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40"/>
        <v>0</v>
      </c>
      <c r="T470" t="b">
        <f t="shared" ca="1" si="41"/>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2"/>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736</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40"/>
        <v>0</v>
      </c>
      <c r="T471" t="b">
        <f t="shared" ca="1" si="41"/>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2"/>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736</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40"/>
        <v>0</v>
      </c>
      <c r="T472" t="b">
        <f t="shared" ca="1" si="41"/>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2"/>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736</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40"/>
        <v>0</v>
      </c>
      <c r="T473" t="b">
        <f t="shared" ca="1" si="41"/>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2"/>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736</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40"/>
        <v>0</v>
      </c>
      <c r="T474" t="b">
        <f t="shared" ca="1" si="41"/>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2"/>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736</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40"/>
        <v>0</v>
      </c>
      <c r="T475" t="b">
        <f t="shared" ca="1" si="41"/>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2"/>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736</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40"/>
        <v>0</v>
      </c>
      <c r="T476" t="b">
        <f t="shared" ca="1" si="41"/>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2"/>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736</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40"/>
        <v>1</v>
      </c>
      <c r="T477" t="b">
        <f t="shared" ca="1" si="41"/>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2"/>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736</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23</v>
      </c>
      <c r="Q478">
        <f t="shared" si="39"/>
        <v>23</v>
      </c>
      <c r="R478" t="b">
        <f t="shared" ca="1" si="40"/>
        <v>0</v>
      </c>
      <c r="T478" t="b">
        <f t="shared" ca="1" si="41"/>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2"/>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736</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40"/>
        <v>0</v>
      </c>
      <c r="T479" t="b">
        <f t="shared" ca="1" si="41"/>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2"/>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736</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40"/>
        <v>0</v>
      </c>
      <c r="T480" t="b">
        <f t="shared" ca="1" si="41"/>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2"/>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736</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40"/>
        <v>0</v>
      </c>
      <c r="T481" t="b">
        <f t="shared" ca="1" si="41"/>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2"/>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736</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40"/>
        <v>0</v>
      </c>
      <c r="T482" t="b">
        <f t="shared" ca="1" si="41"/>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2"/>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736</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40"/>
        <v>0</v>
      </c>
      <c r="T483" t="b">
        <f t="shared" ca="1" si="41"/>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2"/>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736</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40"/>
        <v>0</v>
      </c>
      <c r="T484" t="b">
        <f t="shared" ca="1" si="41"/>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2"/>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736</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40"/>
        <v>0</v>
      </c>
      <c r="T485" t="b">
        <f t="shared" ca="1" si="41"/>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2"/>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736</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40"/>
        <v>0</v>
      </c>
      <c r="T486" t="b">
        <f t="shared" ca="1" si="41"/>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2"/>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736</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40"/>
        <v>1</v>
      </c>
      <c r="T487" t="b">
        <f t="shared" ca="1" si="41"/>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2"/>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736</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24</v>
      </c>
      <c r="Q488">
        <f t="shared" si="39"/>
        <v>24</v>
      </c>
      <c r="R488" t="b">
        <f t="shared" ca="1" si="40"/>
        <v>0</v>
      </c>
      <c r="T488" t="b">
        <f t="shared" ca="1" si="41"/>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2"/>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736</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40"/>
        <v>0</v>
      </c>
      <c r="T489" t="b">
        <f t="shared" ca="1" si="41"/>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2"/>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736</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40"/>
        <v>0</v>
      </c>
      <c r="T490" t="b">
        <f t="shared" ca="1" si="41"/>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2"/>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736</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40"/>
        <v>0</v>
      </c>
      <c r="T491" t="b">
        <f t="shared" ca="1" si="41"/>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2"/>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736</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40"/>
        <v>0</v>
      </c>
      <c r="T492" t="b">
        <f t="shared" ca="1" si="41"/>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2"/>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736</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40"/>
        <v>0</v>
      </c>
      <c r="T493" t="b">
        <f t="shared" ca="1" si="41"/>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2"/>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736</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40"/>
        <v>0</v>
      </c>
      <c r="T494" t="b">
        <f t="shared" ca="1" si="41"/>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2"/>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736</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40"/>
        <v>0</v>
      </c>
      <c r="T495" t="b">
        <f t="shared" ca="1" si="41"/>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2"/>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736</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40"/>
        <v>0</v>
      </c>
      <c r="T496" t="b">
        <f t="shared" ca="1" si="41"/>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2"/>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736</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40"/>
        <v>1</v>
      </c>
      <c r="T497" t="b">
        <f t="shared" ca="1" si="41"/>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2"/>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16607.53125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736</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25</v>
      </c>
      <c r="Q498">
        <f t="shared" si="39"/>
        <v>25</v>
      </c>
      <c r="R498" t="b">
        <f t="shared" ca="1" si="40"/>
        <v>0</v>
      </c>
      <c r="T498" t="b">
        <f t="shared" ca="1" si="41"/>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2"/>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736</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40"/>
        <v>0</v>
      </c>
      <c r="T499" t="b">
        <f t="shared" ca="1" si="41"/>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2"/>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736</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40"/>
        <v>0</v>
      </c>
      <c r="T500" t="b">
        <f t="shared" ca="1" si="41"/>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2"/>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736</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40"/>
        <v>0</v>
      </c>
      <c r="T501" t="b">
        <f t="shared" ca="1" si="41"/>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2"/>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736</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40"/>
        <v>0</v>
      </c>
      <c r="T502" t="b">
        <f t="shared" ca="1" si="41"/>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2"/>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736</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40"/>
        <v>0</v>
      </c>
      <c r="T503" t="b">
        <f t="shared" ca="1" si="41"/>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2"/>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736</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40"/>
        <v>0</v>
      </c>
      <c r="T504" t="b">
        <f t="shared" ca="1" si="41"/>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2"/>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736</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40"/>
        <v>0</v>
      </c>
      <c r="T505" t="b">
        <f t="shared" ca="1" si="41"/>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2"/>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736</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40"/>
        <v>0</v>
      </c>
      <c r="T506" t="b">
        <f t="shared" ca="1" si="41"/>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2"/>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736</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40"/>
        <v>0</v>
      </c>
      <c r="T507" t="b">
        <f t="shared" ca="1" si="41"/>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2"/>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736</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40"/>
        <v>1</v>
      </c>
      <c r="T508" t="b">
        <f t="shared" ca="1" si="41"/>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2"/>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736</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40"/>
        <v>0</v>
      </c>
      <c r="T509" t="b">
        <f t="shared" ca="1" si="41"/>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2"/>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736</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40"/>
        <v>0</v>
      </c>
      <c r="T510" t="b">
        <f t="shared" ca="1" si="41"/>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2"/>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736</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40"/>
        <v>0</v>
      </c>
      <c r="T511" t="b">
        <f t="shared" ca="1" si="41"/>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2"/>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736</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40"/>
        <v>0</v>
      </c>
      <c r="T512" t="b">
        <f t="shared" ca="1" si="41"/>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2"/>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736</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40"/>
        <v>0</v>
      </c>
      <c r="T513" t="b">
        <f t="shared" ca="1" si="41"/>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2"/>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736</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ca="1" si="40"/>
        <v>0</v>
      </c>
      <c r="T514" t="b">
        <f t="shared" ca="1" si="41"/>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2"/>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736</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IF(MOD(B515,10)=0,INT(B515/10)-1+21,
  IF(MOD(B515,10)=5,11,
  IF(MOD(B515,10)=9,INT(B515/10)+91,
  INT(B515/10+1))))))</f>
        <v>2</v>
      </c>
      <c r="Q515">
        <f t="shared" ref="Q515:Q578" si="44">IF(ISBLANK(P515),O515,P515)</f>
        <v>2</v>
      </c>
      <c r="R515" t="b">
        <f t="shared" ref="R515:R578" ca="1" si="45">IF(OR(B515=0,OFFSET(B515,1,0)=0),FALSE,
IF(AND(L515,B515&lt;OFFSET(B515,1,0)),TRUE,
IF(AND(OFFSET(O515,1,0)&gt;=21,OFFSET(O515,1,0)&lt;=25),TRUE,FALSE)))</f>
        <v>0</v>
      </c>
      <c r="T515" t="b">
        <f t="shared" ref="T515:T578" ca="1" si="46">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2"/>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736</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5"/>
        <v>0</v>
      </c>
      <c r="T516" t="b">
        <f t="shared" ca="1" si="46"/>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7">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736</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5"/>
        <v>0</v>
      </c>
      <c r="T517" t="b">
        <f t="shared" ca="1" si="46"/>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7"/>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736</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5"/>
        <v>1</v>
      </c>
      <c r="T518" t="b">
        <f t="shared" ca="1" si="46"/>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7"/>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736</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22</v>
      </c>
      <c r="Q519">
        <f t="shared" si="44"/>
        <v>22</v>
      </c>
      <c r="R519" t="b">
        <f t="shared" ca="1" si="45"/>
        <v>0</v>
      </c>
      <c r="T519" t="b">
        <f t="shared" ca="1" si="46"/>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7"/>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736</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5"/>
        <v>0</v>
      </c>
      <c r="T520" t="b">
        <f t="shared" ca="1" si="46"/>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7"/>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736</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5"/>
        <v>0</v>
      </c>
      <c r="T521" t="b">
        <f t="shared" ca="1" si="46"/>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7"/>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736</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5"/>
        <v>0</v>
      </c>
      <c r="T522" t="b">
        <f t="shared" ca="1" si="46"/>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7"/>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736</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5"/>
        <v>0</v>
      </c>
      <c r="T523" t="b">
        <f t="shared" ca="1" si="46"/>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7"/>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736</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5"/>
        <v>0</v>
      </c>
      <c r="T524" t="b">
        <f t="shared" ca="1" si="46"/>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7"/>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736</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5"/>
        <v>0</v>
      </c>
      <c r="T525" t="b">
        <f t="shared" ca="1" si="46"/>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7"/>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736</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5"/>
        <v>0</v>
      </c>
      <c r="T526" t="b">
        <f t="shared" ca="1" si="46"/>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7"/>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736</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5"/>
        <v>0</v>
      </c>
      <c r="T527" t="b">
        <f t="shared" ca="1" si="46"/>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7"/>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736</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5"/>
        <v>1</v>
      </c>
      <c r="T528" t="b">
        <f t="shared" ca="1" si="46"/>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7"/>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736</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23</v>
      </c>
      <c r="Q529">
        <f t="shared" si="44"/>
        <v>23</v>
      </c>
      <c r="R529" t="b">
        <f t="shared" ca="1" si="45"/>
        <v>0</v>
      </c>
      <c r="T529" t="b">
        <f t="shared" ca="1" si="46"/>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7"/>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736</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5"/>
        <v>0</v>
      </c>
      <c r="T530" t="b">
        <f t="shared" ca="1" si="46"/>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7"/>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736</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5"/>
        <v>0</v>
      </c>
      <c r="T531" t="b">
        <f t="shared" ca="1" si="46"/>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7"/>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736</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5"/>
        <v>0</v>
      </c>
      <c r="T532" t="b">
        <f t="shared" ca="1" si="46"/>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7"/>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736</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5"/>
        <v>0</v>
      </c>
      <c r="T533" t="b">
        <f t="shared" ca="1" si="46"/>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7"/>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736</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5"/>
        <v>0</v>
      </c>
      <c r="T534" t="b">
        <f t="shared" ca="1" si="46"/>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7"/>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736</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5"/>
        <v>0</v>
      </c>
      <c r="T535" t="b">
        <f t="shared" ca="1" si="46"/>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7"/>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736</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5"/>
        <v>0</v>
      </c>
      <c r="T536" t="b">
        <f t="shared" ca="1" si="46"/>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7"/>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736</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5"/>
        <v>0</v>
      </c>
      <c r="T537" t="b">
        <f t="shared" ca="1" si="46"/>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7"/>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736</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5"/>
        <v>1</v>
      </c>
      <c r="T538" t="b">
        <f t="shared" ca="1" si="46"/>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7"/>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736</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24</v>
      </c>
      <c r="Q539">
        <f t="shared" si="44"/>
        <v>24</v>
      </c>
      <c r="R539" t="b">
        <f t="shared" ca="1" si="45"/>
        <v>0</v>
      </c>
      <c r="T539" t="b">
        <f t="shared" ca="1" si="46"/>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7"/>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736</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5"/>
        <v>0</v>
      </c>
      <c r="T540" t="b">
        <f t="shared" ca="1" si="46"/>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7"/>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736</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5"/>
        <v>0</v>
      </c>
      <c r="T541" t="b">
        <f t="shared" ca="1" si="46"/>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7"/>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736</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5"/>
        <v>0</v>
      </c>
      <c r="T542" t="b">
        <f t="shared" ca="1" si="46"/>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7"/>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736</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5"/>
        <v>0</v>
      </c>
      <c r="T543" t="b">
        <f t="shared" ca="1" si="46"/>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7"/>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736</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5"/>
        <v>0</v>
      </c>
      <c r="T544" t="b">
        <f t="shared" ca="1" si="46"/>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7"/>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736</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5"/>
        <v>0</v>
      </c>
      <c r="T545" t="b">
        <f t="shared" ca="1" si="46"/>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7"/>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736</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5"/>
        <v>0</v>
      </c>
      <c r="T546" t="b">
        <f t="shared" ca="1" si="46"/>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7"/>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736</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5"/>
        <v>0</v>
      </c>
      <c r="T547" t="b">
        <f t="shared" ca="1" si="46"/>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7"/>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736</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5"/>
        <v>1</v>
      </c>
      <c r="T548" t="b">
        <f t="shared" ca="1" si="46"/>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7"/>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24911.296875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736</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25</v>
      </c>
      <c r="Q549">
        <f t="shared" si="44"/>
        <v>25</v>
      </c>
      <c r="R549" t="b">
        <f t="shared" ca="1" si="45"/>
        <v>0</v>
      </c>
      <c r="T549" t="b">
        <f t="shared" ca="1" si="46"/>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7"/>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736</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5"/>
        <v>0</v>
      </c>
      <c r="T550" t="b">
        <f t="shared" ca="1" si="46"/>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7"/>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736</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5"/>
        <v>0</v>
      </c>
      <c r="T551" t="b">
        <f t="shared" ca="1" si="46"/>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7"/>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736</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5"/>
        <v>0</v>
      </c>
      <c r="T552" t="b">
        <f t="shared" ca="1" si="46"/>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7"/>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736</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5"/>
        <v>0</v>
      </c>
      <c r="T553" t="b">
        <f t="shared" ca="1" si="46"/>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7"/>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736</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5"/>
        <v>0</v>
      </c>
      <c r="T554" t="b">
        <f t="shared" ca="1" si="46"/>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7"/>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736</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5"/>
        <v>0</v>
      </c>
      <c r="T555" t="b">
        <f t="shared" ca="1" si="46"/>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7"/>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736</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5"/>
        <v>0</v>
      </c>
      <c r="T556" t="b">
        <f t="shared" ca="1" si="46"/>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7"/>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736</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5"/>
        <v>0</v>
      </c>
      <c r="T557" t="b">
        <f t="shared" ca="1" si="46"/>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7"/>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736</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5"/>
        <v>0</v>
      </c>
      <c r="T558" t="b">
        <f t="shared" ca="1" si="46"/>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7"/>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736</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5"/>
        <v>1</v>
      </c>
      <c r="T559" t="b">
        <f t="shared" ca="1" si="46"/>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7"/>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736</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5"/>
        <v>0</v>
      </c>
      <c r="T560" t="b">
        <f t="shared" ca="1" si="46"/>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7"/>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736</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5"/>
        <v>0</v>
      </c>
      <c r="T561" t="b">
        <f t="shared" ca="1" si="46"/>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7"/>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736</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5"/>
        <v>0</v>
      </c>
      <c r="T562" t="b">
        <f t="shared" ca="1" si="46"/>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7"/>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736</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5"/>
        <v>0</v>
      </c>
      <c r="T563" t="b">
        <f t="shared" ca="1" si="46"/>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7"/>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736</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5"/>
        <v>0</v>
      </c>
      <c r="T564" t="b">
        <f t="shared" ca="1" si="46"/>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7"/>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736</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5"/>
        <v>0</v>
      </c>
      <c r="T565" t="b">
        <f t="shared" ca="1" si="46"/>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7"/>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736</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5"/>
        <v>0</v>
      </c>
      <c r="T566" t="b">
        <f t="shared" ca="1" si="46"/>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7"/>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736</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5"/>
        <v>0</v>
      </c>
      <c r="T567" t="b">
        <f t="shared" ca="1" si="46"/>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7"/>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736</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5"/>
        <v>0</v>
      </c>
      <c r="T568" t="b">
        <f t="shared" ca="1" si="46"/>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7"/>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736</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5"/>
        <v>1</v>
      </c>
      <c r="T569" t="b">
        <f t="shared" ca="1" si="46"/>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7"/>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736</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22</v>
      </c>
      <c r="Q570">
        <f t="shared" si="44"/>
        <v>22</v>
      </c>
      <c r="R570" t="b">
        <f t="shared" ca="1" si="45"/>
        <v>0</v>
      </c>
      <c r="T570" t="b">
        <f t="shared" ca="1" si="46"/>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7"/>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736</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5"/>
        <v>0</v>
      </c>
      <c r="T571" t="b">
        <f t="shared" ca="1" si="46"/>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7"/>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736</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5"/>
        <v>0</v>
      </c>
      <c r="T572" t="b">
        <f t="shared" ca="1" si="46"/>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7"/>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736</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5"/>
        <v>0</v>
      </c>
      <c r="T573" t="b">
        <f t="shared" ca="1" si="46"/>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7"/>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736</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5"/>
        <v>0</v>
      </c>
      <c r="T574" t="b">
        <f t="shared" ca="1" si="46"/>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7"/>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736</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5"/>
        <v>0</v>
      </c>
      <c r="T575" t="b">
        <f t="shared" ca="1" si="46"/>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7"/>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736</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5"/>
        <v>0</v>
      </c>
      <c r="T576" t="b">
        <f t="shared" ca="1" si="46"/>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7"/>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736</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5"/>
        <v>0</v>
      </c>
      <c r="T577" t="b">
        <f t="shared" ca="1" si="46"/>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7"/>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736</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ca="1" si="45"/>
        <v>0</v>
      </c>
      <c r="T578" t="b">
        <f t="shared" ca="1" si="46"/>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7"/>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736</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IF(MOD(B579,10)=0,INT(B579/10)-1+21,
  IF(MOD(B579,10)=5,11,
  IF(MOD(B579,10)=9,INT(B579/10)+91,
  INT(B579/10+1))))))</f>
        <v>93</v>
      </c>
      <c r="Q579">
        <f t="shared" ref="Q579:Q642" si="49">IF(ISBLANK(P579),O579,P579)</f>
        <v>93</v>
      </c>
      <c r="R579" t="b">
        <f t="shared" ref="R579:R642" ca="1" si="50">IF(OR(B579=0,OFFSET(B579,1,0)=0),FALSE,
IF(AND(L579,B579&lt;OFFSET(B579,1,0)),TRUE,
IF(AND(OFFSET(O579,1,0)&gt;=21,OFFSET(O579,1,0)&lt;=25),TRUE,FALSE)))</f>
        <v>1</v>
      </c>
      <c r="T579" t="b">
        <f t="shared" ref="T579:T642" ca="1" si="51">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7"/>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736</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23</v>
      </c>
      <c r="Q580">
        <f t="shared" si="49"/>
        <v>23</v>
      </c>
      <c r="R580" t="b">
        <f t="shared" ca="1" si="50"/>
        <v>0</v>
      </c>
      <c r="T580" t="b">
        <f t="shared" ca="1" si="51"/>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2">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736</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50"/>
        <v>0</v>
      </c>
      <c r="T581" t="b">
        <f t="shared" ca="1" si="51"/>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2"/>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736</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50"/>
        <v>0</v>
      </c>
      <c r="T582" t="b">
        <f t="shared" ca="1" si="51"/>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2"/>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736</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50"/>
        <v>0</v>
      </c>
      <c r="T583" t="b">
        <f t="shared" ca="1" si="51"/>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2"/>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736</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50"/>
        <v>0</v>
      </c>
      <c r="T584" t="b">
        <f t="shared" ca="1" si="51"/>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2"/>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736</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50"/>
        <v>0</v>
      </c>
      <c r="T585" t="b">
        <f t="shared" ca="1" si="51"/>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2"/>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736</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50"/>
        <v>0</v>
      </c>
      <c r="T586" t="b">
        <f t="shared" ca="1" si="51"/>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2"/>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736</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50"/>
        <v>0</v>
      </c>
      <c r="T587" t="b">
        <f t="shared" ca="1" si="51"/>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2"/>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736</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50"/>
        <v>0</v>
      </c>
      <c r="T588" t="b">
        <f t="shared" ca="1" si="51"/>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2"/>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736</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50"/>
        <v>1</v>
      </c>
      <c r="T589" t="b">
        <f t="shared" ca="1" si="51"/>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2"/>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736</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24</v>
      </c>
      <c r="Q590">
        <f t="shared" si="49"/>
        <v>24</v>
      </c>
      <c r="R590" t="b">
        <f t="shared" ca="1" si="50"/>
        <v>0</v>
      </c>
      <c r="T590" t="b">
        <f t="shared" ca="1" si="51"/>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2"/>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736</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50"/>
        <v>0</v>
      </c>
      <c r="T591" t="b">
        <f t="shared" ca="1" si="51"/>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2"/>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736</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50"/>
        <v>0</v>
      </c>
      <c r="T592" t="b">
        <f t="shared" ca="1" si="51"/>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2"/>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736</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50"/>
        <v>0</v>
      </c>
      <c r="T593" t="b">
        <f t="shared" ca="1" si="51"/>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2"/>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736</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50"/>
        <v>0</v>
      </c>
      <c r="T594" t="b">
        <f t="shared" ca="1" si="51"/>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2"/>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736</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50"/>
        <v>0</v>
      </c>
      <c r="T595" t="b">
        <f t="shared" ca="1" si="51"/>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2"/>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736</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50"/>
        <v>0</v>
      </c>
      <c r="T596" t="b">
        <f t="shared" ca="1" si="51"/>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2"/>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736</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50"/>
        <v>0</v>
      </c>
      <c r="T597" t="b">
        <f t="shared" ca="1" si="51"/>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2"/>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736</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50"/>
        <v>0</v>
      </c>
      <c r="T598" t="b">
        <f t="shared" ca="1" si="51"/>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2"/>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736</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50"/>
        <v>1</v>
      </c>
      <c r="T599" t="b">
        <f t="shared" ca="1" si="51"/>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2"/>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37366.9453125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736</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25</v>
      </c>
      <c r="Q600">
        <f t="shared" si="49"/>
        <v>25</v>
      </c>
      <c r="R600" t="b">
        <f t="shared" ca="1" si="50"/>
        <v>0</v>
      </c>
      <c r="T600" t="b">
        <f t="shared" ca="1" si="51"/>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2"/>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736</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50"/>
        <v>0</v>
      </c>
      <c r="T601" t="b">
        <f t="shared" ca="1" si="51"/>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2"/>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736</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50"/>
        <v>0</v>
      </c>
      <c r="T602" t="b">
        <f t="shared" ca="1" si="51"/>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2"/>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736</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50"/>
        <v>0</v>
      </c>
      <c r="T603" t="b">
        <f t="shared" ca="1" si="51"/>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2"/>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736</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50"/>
        <v>0</v>
      </c>
      <c r="T604" t="b">
        <f t="shared" ca="1" si="51"/>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2"/>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736</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50"/>
        <v>0</v>
      </c>
      <c r="T605" t="b">
        <f t="shared" ca="1" si="51"/>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2"/>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736</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50"/>
        <v>0</v>
      </c>
      <c r="T606" t="b">
        <f t="shared" ca="1" si="51"/>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2"/>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736</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50"/>
        <v>0</v>
      </c>
      <c r="T607" t="b">
        <f t="shared" ca="1" si="51"/>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2"/>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736</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50"/>
        <v>0</v>
      </c>
      <c r="T608" t="b">
        <f t="shared" ca="1" si="51"/>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2"/>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736</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50"/>
        <v>0</v>
      </c>
      <c r="T609" t="b">
        <f t="shared" ca="1" si="51"/>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2"/>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736</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50"/>
        <v>1</v>
      </c>
      <c r="T610" t="b">
        <f t="shared" ca="1" si="51"/>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2"/>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736</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50"/>
        <v>0</v>
      </c>
      <c r="T611" t="b">
        <f t="shared" ca="1" si="51"/>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2"/>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736</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50"/>
        <v>0</v>
      </c>
      <c r="T612" t="b">
        <f t="shared" ca="1" si="51"/>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2"/>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736</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50"/>
        <v>0</v>
      </c>
      <c r="T613" t="b">
        <f t="shared" ca="1" si="51"/>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2"/>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736</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50"/>
        <v>0</v>
      </c>
      <c r="T614" t="b">
        <f t="shared" ca="1" si="51"/>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2"/>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736</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50"/>
        <v>0</v>
      </c>
      <c r="T615" t="b">
        <f t="shared" ca="1" si="51"/>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2"/>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736</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50"/>
        <v>0</v>
      </c>
      <c r="T616" t="b">
        <f t="shared" ca="1" si="51"/>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2"/>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736</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50"/>
        <v>0</v>
      </c>
      <c r="T617" t="b">
        <f t="shared" ca="1" si="51"/>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2"/>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736</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50"/>
        <v>0</v>
      </c>
      <c r="T618" t="b">
        <f t="shared" ca="1" si="51"/>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2"/>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736</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50"/>
        <v>0</v>
      </c>
      <c r="T619" t="b">
        <f t="shared" ca="1" si="51"/>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2"/>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736</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50"/>
        <v>1</v>
      </c>
      <c r="T620" t="b">
        <f t="shared" ca="1" si="51"/>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2"/>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736</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22</v>
      </c>
      <c r="Q621">
        <f t="shared" si="49"/>
        <v>22</v>
      </c>
      <c r="R621" t="b">
        <f t="shared" ca="1" si="50"/>
        <v>0</v>
      </c>
      <c r="T621" t="b">
        <f t="shared" ca="1" si="51"/>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2"/>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736</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50"/>
        <v>0</v>
      </c>
      <c r="T622" t="b">
        <f t="shared" ca="1" si="51"/>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2"/>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736</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50"/>
        <v>0</v>
      </c>
      <c r="T623" t="b">
        <f t="shared" ca="1" si="51"/>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2"/>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736</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50"/>
        <v>0</v>
      </c>
      <c r="T624" t="b">
        <f t="shared" ca="1" si="51"/>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2"/>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736</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50"/>
        <v>0</v>
      </c>
      <c r="T625" t="b">
        <f t="shared" ca="1" si="51"/>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2"/>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736</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50"/>
        <v>0</v>
      </c>
      <c r="T626" t="b">
        <f t="shared" ca="1" si="51"/>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2"/>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736</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50"/>
        <v>0</v>
      </c>
      <c r="T627" t="b">
        <f t="shared" ca="1" si="51"/>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2"/>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736</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50"/>
        <v>0</v>
      </c>
      <c r="T628" t="b">
        <f t="shared" ca="1" si="51"/>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2"/>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736</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50"/>
        <v>0</v>
      </c>
      <c r="T629" t="b">
        <f t="shared" ca="1" si="51"/>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2"/>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736</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50"/>
        <v>1</v>
      </c>
      <c r="T630" t="b">
        <f t="shared" ca="1" si="51"/>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2"/>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736</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23</v>
      </c>
      <c r="Q631">
        <f t="shared" si="49"/>
        <v>23</v>
      </c>
      <c r="R631" t="b">
        <f t="shared" ca="1" si="50"/>
        <v>0</v>
      </c>
      <c r="T631" t="b">
        <f t="shared" ca="1" si="51"/>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2"/>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736</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50"/>
        <v>0</v>
      </c>
      <c r="T632" t="b">
        <f t="shared" ca="1" si="51"/>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2"/>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736</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50"/>
        <v>0</v>
      </c>
      <c r="T633" t="b">
        <f t="shared" ca="1" si="51"/>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2"/>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736</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50"/>
        <v>0</v>
      </c>
      <c r="T634" t="b">
        <f t="shared" ca="1" si="51"/>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2"/>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736</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50"/>
        <v>0</v>
      </c>
      <c r="T635" t="b">
        <f t="shared" ca="1" si="51"/>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2"/>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736</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50"/>
        <v>0</v>
      </c>
      <c r="T636" t="b">
        <f t="shared" ca="1" si="51"/>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2"/>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736</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50"/>
        <v>0</v>
      </c>
      <c r="T637" t="b">
        <f t="shared" ca="1" si="51"/>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2"/>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736</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50"/>
        <v>0</v>
      </c>
      <c r="T638" t="b">
        <f t="shared" ca="1" si="51"/>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2"/>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736</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50"/>
        <v>0</v>
      </c>
      <c r="T639" t="b">
        <f t="shared" ca="1" si="51"/>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2"/>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736</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50"/>
        <v>1</v>
      </c>
      <c r="T640" t="b">
        <f t="shared" ca="1" si="51"/>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2"/>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736</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24</v>
      </c>
      <c r="Q641">
        <f t="shared" si="49"/>
        <v>24</v>
      </c>
      <c r="R641" t="b">
        <f t="shared" ca="1" si="50"/>
        <v>0</v>
      </c>
      <c r="T641" t="b">
        <f t="shared" ca="1" si="51"/>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2"/>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736</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ca="1" si="50"/>
        <v>0</v>
      </c>
      <c r="T642" t="b">
        <f t="shared" ca="1" si="51"/>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2"/>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736</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IF(MOD(B643,10)=0,INT(B643/10)-1+21,
  IF(MOD(B643,10)=5,11,
  IF(MOD(B643,10)=9,INT(B643/10)+91,
  INT(B643/10+1))))))</f>
        <v>5</v>
      </c>
      <c r="Q643">
        <f t="shared" ref="Q643:Q706" si="54">IF(ISBLANK(P643),O643,P643)</f>
        <v>5</v>
      </c>
      <c r="R643" t="b">
        <f t="shared" ref="R643:R706" ca="1" si="55">IF(OR(B643=0,OFFSET(B643,1,0)=0),FALSE,
IF(AND(L643,B643&lt;OFFSET(B643,1,0)),TRUE,
IF(AND(OFFSET(O643,1,0)&gt;=21,OFFSET(O643,1,0)&lt;=25),TRUE,FALSE)))</f>
        <v>0</v>
      </c>
      <c r="T643" t="b">
        <f t="shared" ref="T643:T706" ca="1" si="5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2"/>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736</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5"/>
        <v>0</v>
      </c>
      <c r="T644" t="b">
        <f t="shared" ca="1" si="5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7">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736</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5"/>
        <v>0</v>
      </c>
      <c r="T645" t="b">
        <f t="shared" ca="1" si="5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7"/>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736</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5"/>
        <v>0</v>
      </c>
      <c r="T646" t="b">
        <f t="shared" ca="1" si="5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7"/>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736</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5"/>
        <v>0</v>
      </c>
      <c r="T647" t="b">
        <f t="shared" ca="1" si="5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7"/>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736</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5"/>
        <v>0</v>
      </c>
      <c r="T648" t="b">
        <f t="shared" ca="1" si="5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7"/>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736</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5"/>
        <v>0</v>
      </c>
      <c r="T649" t="b">
        <f t="shared" ca="1" si="5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7"/>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736</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5"/>
        <v>1</v>
      </c>
      <c r="T650" t="b">
        <f t="shared" ca="1" si="5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7"/>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56050.41796875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736</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25</v>
      </c>
      <c r="Q651">
        <f t="shared" si="54"/>
        <v>25</v>
      </c>
      <c r="R651" t="b">
        <f t="shared" ca="1" si="55"/>
        <v>0</v>
      </c>
      <c r="T651" t="b">
        <f t="shared" ca="1" si="5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7"/>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736</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5"/>
        <v>0</v>
      </c>
      <c r="T652" t="b">
        <f t="shared" ca="1" si="5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7"/>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736</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5"/>
        <v>1</v>
      </c>
      <c r="T653" t="b">
        <f t="shared" ca="1" si="5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7"/>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736</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5"/>
        <v>1</v>
      </c>
      <c r="T654" t="b">
        <f t="shared" ca="1" si="5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7"/>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736</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5"/>
        <v>1</v>
      </c>
      <c r="T655" t="b">
        <f t="shared" ca="1" si="5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7"/>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736</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5"/>
        <v>1</v>
      </c>
      <c r="T656" t="b">
        <f t="shared" ca="1" si="5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7"/>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736</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5"/>
        <v>1</v>
      </c>
      <c r="T657" t="b">
        <f t="shared" ca="1" si="5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7"/>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736</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5"/>
        <v>1</v>
      </c>
      <c r="T658" t="b">
        <f t="shared" ca="1" si="5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7"/>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92483.189648437503</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736</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5"/>
        <v>0</v>
      </c>
      <c r="T659" t="b">
        <f t="shared" ca="1" si="5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7"/>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736</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5"/>
        <v>0</v>
      </c>
      <c r="T660" t="b">
        <f t="shared" ca="1" si="5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7"/>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736</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5"/>
        <v>0</v>
      </c>
      <c r="T661" t="b">
        <f t="shared" ca="1" si="5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7"/>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736</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5"/>
        <v>0</v>
      </c>
      <c r="T662" t="b">
        <f t="shared" ca="1" si="5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7"/>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736</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5"/>
        <v>0</v>
      </c>
      <c r="T663" t="b">
        <f t="shared" ca="1" si="5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7"/>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736</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5"/>
        <v>0</v>
      </c>
      <c r="T664" t="b">
        <f t="shared" ca="1" si="5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7"/>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736</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5"/>
        <v>0</v>
      </c>
      <c r="T665" t="b">
        <f t="shared" ca="1" si="5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7"/>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736</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5"/>
        <v>0</v>
      </c>
      <c r="T666" t="b">
        <f t="shared" ca="1" si="5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7"/>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736</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5"/>
        <v>0</v>
      </c>
      <c r="T667" t="b">
        <f t="shared" ca="1" si="5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7"/>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736</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5"/>
        <v>0</v>
      </c>
      <c r="T668" t="b">
        <f t="shared" ca="1" si="5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7"/>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736</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5"/>
        <v>1</v>
      </c>
      <c r="T669" t="b">
        <f t="shared" ca="1" si="5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7"/>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736</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5"/>
        <v>0</v>
      </c>
      <c r="T670" t="b">
        <f t="shared" ca="1" si="5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7"/>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736</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5"/>
        <v>0</v>
      </c>
      <c r="T671" t="b">
        <f t="shared" ca="1" si="5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7"/>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736</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5"/>
        <v>0</v>
      </c>
      <c r="T672" t="b">
        <f t="shared" ca="1" si="5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7"/>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736</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5"/>
        <v>0</v>
      </c>
      <c r="T673" t="b">
        <f t="shared" ca="1" si="5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7"/>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736</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5"/>
        <v>0</v>
      </c>
      <c r="T674" t="b">
        <f t="shared" ca="1" si="5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7"/>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736</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5"/>
        <v>0</v>
      </c>
      <c r="T675" t="b">
        <f t="shared" ca="1" si="5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7"/>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736</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5"/>
        <v>0</v>
      </c>
      <c r="T676" t="b">
        <f t="shared" ca="1" si="5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7"/>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736</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5"/>
        <v>0</v>
      </c>
      <c r="T677" t="b">
        <f t="shared" ca="1" si="5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7"/>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736</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5"/>
        <v>0</v>
      </c>
      <c r="T678" t="b">
        <f t="shared" ca="1" si="5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7"/>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736</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5"/>
        <v>1</v>
      </c>
      <c r="T679" t="b">
        <f t="shared" ca="1" si="5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7"/>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736</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22</v>
      </c>
      <c r="Q680">
        <f t="shared" si="54"/>
        <v>22</v>
      </c>
      <c r="R680" t="b">
        <f t="shared" ca="1" si="55"/>
        <v>0</v>
      </c>
      <c r="T680" t="b">
        <f t="shared" ca="1" si="5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7"/>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736</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5"/>
        <v>0</v>
      </c>
      <c r="T681" t="b">
        <f t="shared" ca="1" si="5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7"/>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736</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5"/>
        <v>0</v>
      </c>
      <c r="T682" t="b">
        <f t="shared" ca="1" si="5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7"/>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736</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5"/>
        <v>0</v>
      </c>
      <c r="T683" t="b">
        <f t="shared" ca="1" si="5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7"/>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736</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5"/>
        <v>0</v>
      </c>
      <c r="T684" t="b">
        <f t="shared" ca="1" si="5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7"/>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736</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5"/>
        <v>0</v>
      </c>
      <c r="T685" t="b">
        <f t="shared" ca="1" si="5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7"/>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736</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5"/>
        <v>0</v>
      </c>
      <c r="T686" t="b">
        <f t="shared" ca="1" si="5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7"/>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736</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5"/>
        <v>0</v>
      </c>
      <c r="T687" t="b">
        <f t="shared" ca="1" si="5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7"/>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736</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5"/>
        <v>0</v>
      </c>
      <c r="T688" t="b">
        <f t="shared" ca="1" si="5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7"/>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736</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5"/>
        <v>1</v>
      </c>
      <c r="T689" t="b">
        <f t="shared" ca="1" si="5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7"/>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736</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23</v>
      </c>
      <c r="Q690">
        <f t="shared" si="54"/>
        <v>23</v>
      </c>
      <c r="R690" t="b">
        <f t="shared" ca="1" si="55"/>
        <v>0</v>
      </c>
      <c r="T690" t="b">
        <f t="shared" ca="1" si="5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7"/>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736</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5"/>
        <v>0</v>
      </c>
      <c r="T691" t="b">
        <f t="shared" ca="1" si="5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7"/>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736</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5"/>
        <v>0</v>
      </c>
      <c r="T692" t="b">
        <f t="shared" ca="1" si="5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7"/>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736</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5"/>
        <v>0</v>
      </c>
      <c r="T693" t="b">
        <f t="shared" ca="1" si="5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7"/>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736</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5"/>
        <v>0</v>
      </c>
      <c r="T694" t="b">
        <f t="shared" ca="1" si="5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7"/>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736</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5"/>
        <v>0</v>
      </c>
      <c r="T695" t="b">
        <f t="shared" ca="1" si="5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7"/>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736</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5"/>
        <v>0</v>
      </c>
      <c r="T696" t="b">
        <f t="shared" ca="1" si="5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7"/>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736</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5"/>
        <v>0</v>
      </c>
      <c r="T697" t="b">
        <f t="shared" ca="1" si="5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7"/>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736</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5"/>
        <v>0</v>
      </c>
      <c r="T698" t="b">
        <f t="shared" ca="1" si="5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7"/>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736</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5"/>
        <v>1</v>
      </c>
      <c r="T699" t="b">
        <f t="shared" ca="1" si="5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7"/>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736</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24</v>
      </c>
      <c r="Q700">
        <f t="shared" si="54"/>
        <v>24</v>
      </c>
      <c r="R700" t="b">
        <f t="shared" ca="1" si="55"/>
        <v>0</v>
      </c>
      <c r="T700" t="b">
        <f t="shared" ca="1" si="5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7"/>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736</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5"/>
        <v>0</v>
      </c>
      <c r="T701" t="b">
        <f t="shared" ca="1" si="5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7"/>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736</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5"/>
        <v>0</v>
      </c>
      <c r="T702" t="b">
        <f t="shared" ca="1" si="5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7"/>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736</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5"/>
        <v>0</v>
      </c>
      <c r="T703" t="b">
        <f t="shared" ca="1" si="5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7"/>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736</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5"/>
        <v>0</v>
      </c>
      <c r="T704" t="b">
        <f t="shared" ca="1" si="5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7"/>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736</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5"/>
        <v>0</v>
      </c>
      <c r="T705" t="b">
        <f t="shared" ca="1" si="5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7"/>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736</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ca="1" si="55"/>
        <v>0</v>
      </c>
      <c r="T706" t="b">
        <f t="shared" ca="1" si="5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7"/>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736</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IF(MOD(B707,10)=0,INT(B707/10)-1+21,
  IF(MOD(B707,10)=5,11,
  IF(MOD(B707,10)=9,INT(B707/10)+91,
  INT(B707/10+1))))))</f>
        <v>5</v>
      </c>
      <c r="Q707">
        <f t="shared" ref="Q707:Q770" si="59">IF(ISBLANK(P707),O707,P707)</f>
        <v>5</v>
      </c>
      <c r="R707" t="b">
        <f t="shared" ref="R707:R770" ca="1" si="60">IF(OR(B707=0,OFFSET(B707,1,0)=0),FALSE,
IF(AND(L707,B707&lt;OFFSET(B707,1,0)),TRUE,
IF(AND(OFFSET(O707,1,0)&gt;=21,OFFSET(O707,1,0)&lt;=25),TRUE,FALSE)))</f>
        <v>0</v>
      </c>
      <c r="T707" t="b">
        <f t="shared" ref="T707:T770" ca="1" si="61">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7"/>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736</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60"/>
        <v>0</v>
      </c>
      <c r="T708" t="b">
        <f t="shared" ca="1" si="61"/>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2">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736</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60"/>
        <v>1</v>
      </c>
      <c r="T709" t="b">
        <f t="shared" ca="1" si="61"/>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2"/>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126113.4404296875</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736</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25</v>
      </c>
      <c r="Q710">
        <f t="shared" si="59"/>
        <v>25</v>
      </c>
      <c r="R710" t="b">
        <f t="shared" ca="1" si="60"/>
        <v>0</v>
      </c>
      <c r="T710" t="b">
        <f t="shared" ca="1" si="61"/>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2"/>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736</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60"/>
        <v>0</v>
      </c>
      <c r="T711" t="b">
        <f t="shared" ca="1" si="61"/>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2"/>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736</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60"/>
        <v>0</v>
      </c>
      <c r="T712" t="b">
        <f t="shared" ca="1" si="61"/>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2"/>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736</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60"/>
        <v>0</v>
      </c>
      <c r="T713" t="b">
        <f t="shared" ca="1" si="61"/>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2"/>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736</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60"/>
        <v>0</v>
      </c>
      <c r="T714" t="b">
        <f t="shared" ca="1" si="61"/>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2"/>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736</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60"/>
        <v>0</v>
      </c>
      <c r="T715" t="b">
        <f t="shared" ca="1" si="61"/>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2"/>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736</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60"/>
        <v>0</v>
      </c>
      <c r="T716" t="b">
        <f t="shared" ca="1" si="61"/>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2"/>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736</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60"/>
        <v>0</v>
      </c>
      <c r="T717" t="b">
        <f t="shared" ca="1" si="61"/>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2"/>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736</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60"/>
        <v>0</v>
      </c>
      <c r="T718" t="b">
        <f t="shared" ca="1" si="61"/>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2"/>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736</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60"/>
        <v>0</v>
      </c>
      <c r="T719" t="b">
        <f t="shared" ca="1" si="61"/>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2"/>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736</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60"/>
        <v>1</v>
      </c>
      <c r="T720" t="b">
        <f t="shared" ca="1" si="61"/>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2"/>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736</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60"/>
        <v>0</v>
      </c>
      <c r="T721" t="b">
        <f t="shared" ca="1" si="61"/>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2"/>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736</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60"/>
        <v>0</v>
      </c>
      <c r="T722" t="b">
        <f t="shared" ca="1" si="61"/>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2"/>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736</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60"/>
        <v>0</v>
      </c>
      <c r="T723" t="b">
        <f t="shared" ca="1" si="61"/>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2"/>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736</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60"/>
        <v>0</v>
      </c>
      <c r="T724" t="b">
        <f t="shared" ca="1" si="61"/>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2"/>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736</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60"/>
        <v>0</v>
      </c>
      <c r="T725" t="b">
        <f t="shared" ca="1" si="61"/>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2"/>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736</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60"/>
        <v>0</v>
      </c>
      <c r="T726" t="b">
        <f t="shared" ca="1" si="61"/>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2"/>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736</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60"/>
        <v>0</v>
      </c>
      <c r="T727" t="b">
        <f t="shared" ca="1" si="61"/>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2"/>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736</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60"/>
        <v>0</v>
      </c>
      <c r="T728" t="b">
        <f t="shared" ca="1" si="61"/>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2"/>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736</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60"/>
        <v>0</v>
      </c>
      <c r="T729" t="b">
        <f t="shared" ca="1" si="61"/>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2"/>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736</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60"/>
        <v>1</v>
      </c>
      <c r="T730" t="b">
        <f t="shared" ca="1" si="61"/>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2"/>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736</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22</v>
      </c>
      <c r="Q731">
        <f t="shared" si="59"/>
        <v>22</v>
      </c>
      <c r="R731" t="b">
        <f t="shared" ca="1" si="60"/>
        <v>0</v>
      </c>
      <c r="T731" t="b">
        <f t="shared" ca="1" si="61"/>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2"/>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736</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60"/>
        <v>0</v>
      </c>
      <c r="T732" t="b">
        <f t="shared" ca="1" si="61"/>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2"/>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736</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60"/>
        <v>0</v>
      </c>
      <c r="T733" t="b">
        <f t="shared" ca="1" si="61"/>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2"/>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736</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60"/>
        <v>0</v>
      </c>
      <c r="T734" t="b">
        <f t="shared" ca="1" si="61"/>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2"/>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736</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60"/>
        <v>0</v>
      </c>
      <c r="T735" t="b">
        <f t="shared" ca="1" si="61"/>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2"/>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736</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60"/>
        <v>0</v>
      </c>
      <c r="T736" t="b">
        <f t="shared" ca="1" si="61"/>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2"/>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736</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60"/>
        <v>0</v>
      </c>
      <c r="T737" t="b">
        <f t="shared" ca="1" si="61"/>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2"/>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736</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60"/>
        <v>0</v>
      </c>
      <c r="T738" t="b">
        <f t="shared" ca="1" si="61"/>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2"/>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736</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60"/>
        <v>0</v>
      </c>
      <c r="T739" t="b">
        <f t="shared" ca="1" si="61"/>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2"/>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736</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60"/>
        <v>1</v>
      </c>
      <c r="T740" t="b">
        <f t="shared" ca="1" si="61"/>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2"/>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736</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23</v>
      </c>
      <c r="Q741">
        <f t="shared" si="59"/>
        <v>23</v>
      </c>
      <c r="R741" t="b">
        <f t="shared" ca="1" si="60"/>
        <v>0</v>
      </c>
      <c r="T741" t="b">
        <f t="shared" ca="1" si="61"/>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2"/>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736</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60"/>
        <v>0</v>
      </c>
      <c r="T742" t="b">
        <f t="shared" ca="1" si="61"/>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2"/>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736</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60"/>
        <v>0</v>
      </c>
      <c r="T743" t="b">
        <f t="shared" ca="1" si="61"/>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2"/>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736</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60"/>
        <v>0</v>
      </c>
      <c r="T744" t="b">
        <f t="shared" ca="1" si="61"/>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2"/>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736</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60"/>
        <v>0</v>
      </c>
      <c r="T745" t="b">
        <f t="shared" ca="1" si="61"/>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2"/>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736</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60"/>
        <v>0</v>
      </c>
      <c r="T746" t="b">
        <f t="shared" ca="1" si="61"/>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2"/>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736</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60"/>
        <v>0</v>
      </c>
      <c r="T747" t="b">
        <f t="shared" ca="1" si="61"/>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2"/>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736</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60"/>
        <v>0</v>
      </c>
      <c r="T748" t="b">
        <f t="shared" ca="1" si="61"/>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2"/>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736</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60"/>
        <v>0</v>
      </c>
      <c r="T749" t="b">
        <f t="shared" ca="1" si="61"/>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2"/>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736</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60"/>
        <v>1</v>
      </c>
      <c r="T750" t="b">
        <f t="shared" ca="1" si="61"/>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2"/>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736</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24</v>
      </c>
      <c r="Q751">
        <f t="shared" si="59"/>
        <v>24</v>
      </c>
      <c r="R751" t="b">
        <f t="shared" ca="1" si="60"/>
        <v>0</v>
      </c>
      <c r="T751" t="b">
        <f t="shared" ca="1" si="61"/>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2"/>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736</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60"/>
        <v>0</v>
      </c>
      <c r="T752" t="b">
        <f t="shared" ca="1" si="61"/>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2"/>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736</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60"/>
        <v>0</v>
      </c>
      <c r="T753" t="b">
        <f t="shared" ca="1" si="61"/>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2"/>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736</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60"/>
        <v>0</v>
      </c>
      <c r="T754" t="b">
        <f t="shared" ca="1" si="61"/>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2"/>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736</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60"/>
        <v>0</v>
      </c>
      <c r="T755" t="b">
        <f t="shared" ca="1" si="61"/>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2"/>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736</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60"/>
        <v>0</v>
      </c>
      <c r="T756" t="b">
        <f t="shared" ca="1" si="61"/>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2"/>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736</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60"/>
        <v>0</v>
      </c>
      <c r="T757" t="b">
        <f t="shared" ca="1" si="61"/>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2"/>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736</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60"/>
        <v>0</v>
      </c>
      <c r="T758" t="b">
        <f t="shared" ca="1" si="61"/>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2"/>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736</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60"/>
        <v>0</v>
      </c>
      <c r="T759" t="b">
        <f t="shared" ca="1" si="61"/>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2"/>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736</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60"/>
        <v>1</v>
      </c>
      <c r="T760" t="b">
        <f t="shared" ca="1" si="61"/>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2"/>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189170.16064453125</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736</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25</v>
      </c>
      <c r="Q761">
        <f t="shared" si="59"/>
        <v>25</v>
      </c>
      <c r="R761" t="b">
        <f t="shared" ca="1" si="60"/>
        <v>0</v>
      </c>
      <c r="T761" t="b">
        <f t="shared" ca="1" si="61"/>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2"/>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736</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60"/>
        <v>0</v>
      </c>
      <c r="T762" t="b">
        <f t="shared" ca="1" si="61"/>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2"/>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736</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60"/>
        <v>0</v>
      </c>
      <c r="T763" t="b">
        <f t="shared" ca="1" si="61"/>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2"/>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736</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60"/>
        <v>0</v>
      </c>
      <c r="T764" t="b">
        <f t="shared" ca="1" si="61"/>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2"/>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736</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60"/>
        <v>0</v>
      </c>
      <c r="T765" t="b">
        <f t="shared" ca="1" si="61"/>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2"/>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736</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60"/>
        <v>0</v>
      </c>
      <c r="T766" t="b">
        <f t="shared" ca="1" si="61"/>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2"/>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736</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60"/>
        <v>0</v>
      </c>
      <c r="T767" t="b">
        <f t="shared" ca="1" si="61"/>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2"/>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736</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60"/>
        <v>0</v>
      </c>
      <c r="T768" t="b">
        <f t="shared" ca="1" si="61"/>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2"/>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736</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60"/>
        <v>0</v>
      </c>
      <c r="T769" t="b">
        <f t="shared" ca="1" si="61"/>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2"/>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736</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ca="1" si="60"/>
        <v>0</v>
      </c>
      <c r="T770" t="b">
        <f t="shared" ca="1" si="61"/>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2"/>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736</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IF(MOD(B771,10)=0,INT(B771/10)-1+21,
  IF(MOD(B771,10)=5,11,
  IF(MOD(B771,10)=9,INT(B771/10)+91,
  INT(B771/10+1))))))</f>
        <v>91</v>
      </c>
      <c r="Q771">
        <f t="shared" ref="Q771:Q834" si="64">IF(ISBLANK(P771),O771,P771)</f>
        <v>91</v>
      </c>
      <c r="R771" t="b">
        <f t="shared" ref="R771:R834" ca="1" si="65">IF(OR(B771=0,OFFSET(B771,1,0)=0),FALSE,
IF(AND(L771,B771&lt;OFFSET(B771,1,0)),TRUE,
IF(AND(OFFSET(O771,1,0)&gt;=21,OFFSET(O771,1,0)&lt;=25),TRUE,FALSE)))</f>
        <v>1</v>
      </c>
      <c r="T771" t="b">
        <f t="shared" ref="T771:T834" ca="1" si="66">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2"/>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736</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5"/>
        <v>0</v>
      </c>
      <c r="T772" t="b">
        <f t="shared" ca="1" si="66"/>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7">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736</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5"/>
        <v>0</v>
      </c>
      <c r="T773" t="b">
        <f t="shared" ca="1" si="66"/>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7"/>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736</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5"/>
        <v>0</v>
      </c>
      <c r="T774" t="b">
        <f t="shared" ca="1" si="66"/>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7"/>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736</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5"/>
        <v>0</v>
      </c>
      <c r="T775" t="b">
        <f t="shared" ca="1" si="66"/>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7"/>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736</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5"/>
        <v>0</v>
      </c>
      <c r="T776" t="b">
        <f t="shared" ca="1" si="66"/>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7"/>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736</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5"/>
        <v>0</v>
      </c>
      <c r="T777" t="b">
        <f t="shared" ca="1" si="66"/>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7"/>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736</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5"/>
        <v>0</v>
      </c>
      <c r="T778" t="b">
        <f t="shared" ca="1" si="66"/>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7"/>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736</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5"/>
        <v>0</v>
      </c>
      <c r="T779" t="b">
        <f t="shared" ca="1" si="66"/>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7"/>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736</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5"/>
        <v>0</v>
      </c>
      <c r="T780" t="b">
        <f t="shared" ca="1" si="66"/>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7"/>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736</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5"/>
        <v>1</v>
      </c>
      <c r="T781" t="b">
        <f t="shared" ca="1" si="66"/>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7"/>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736</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22</v>
      </c>
      <c r="Q782">
        <f t="shared" si="64"/>
        <v>22</v>
      </c>
      <c r="R782" t="b">
        <f t="shared" ca="1" si="65"/>
        <v>0</v>
      </c>
      <c r="T782" t="b">
        <f t="shared" ca="1" si="66"/>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7"/>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736</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5"/>
        <v>0</v>
      </c>
      <c r="T783" t="b">
        <f t="shared" ca="1" si="66"/>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7"/>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736</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5"/>
        <v>0</v>
      </c>
      <c r="T784" t="b">
        <f t="shared" ca="1" si="66"/>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7"/>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736</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5"/>
        <v>0</v>
      </c>
      <c r="T785" t="b">
        <f t="shared" ca="1" si="66"/>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7"/>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736</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5"/>
        <v>0</v>
      </c>
      <c r="T786" t="b">
        <f t="shared" ca="1" si="66"/>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7"/>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736</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5"/>
        <v>0</v>
      </c>
      <c r="T787" t="b">
        <f t="shared" ca="1" si="66"/>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7"/>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736</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5"/>
        <v>0</v>
      </c>
      <c r="T788" t="b">
        <f t="shared" ca="1" si="66"/>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7"/>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736</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5"/>
        <v>0</v>
      </c>
      <c r="T789" t="b">
        <f t="shared" ca="1" si="66"/>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7"/>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736</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5"/>
        <v>0</v>
      </c>
      <c r="T790" t="b">
        <f t="shared" ca="1" si="66"/>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7"/>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736</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5"/>
        <v>1</v>
      </c>
      <c r="T791" t="b">
        <f t="shared" ca="1" si="66"/>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7"/>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736</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23</v>
      </c>
      <c r="Q792">
        <f t="shared" si="64"/>
        <v>23</v>
      </c>
      <c r="R792" t="b">
        <f t="shared" ca="1" si="65"/>
        <v>0</v>
      </c>
      <c r="T792" t="b">
        <f t="shared" ca="1" si="66"/>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7"/>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736</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5"/>
        <v>0</v>
      </c>
      <c r="T793" t="b">
        <f t="shared" ca="1" si="66"/>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7"/>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736</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5"/>
        <v>0</v>
      </c>
      <c r="T794" t="b">
        <f t="shared" ca="1" si="66"/>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7"/>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736</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5"/>
        <v>0</v>
      </c>
      <c r="T795" t="b">
        <f t="shared" ca="1" si="66"/>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7"/>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736</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5"/>
        <v>0</v>
      </c>
      <c r="T796" t="b">
        <f t="shared" ca="1" si="66"/>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7"/>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736</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5"/>
        <v>0</v>
      </c>
      <c r="T797" t="b">
        <f t="shared" ca="1" si="66"/>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7"/>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736</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5"/>
        <v>0</v>
      </c>
      <c r="T798" t="b">
        <f t="shared" ca="1" si="66"/>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7"/>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736</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5"/>
        <v>0</v>
      </c>
      <c r="T799" t="b">
        <f t="shared" ca="1" si="66"/>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7"/>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736</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5"/>
        <v>0</v>
      </c>
      <c r="T800" t="b">
        <f t="shared" ca="1" si="66"/>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7"/>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736</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5"/>
        <v>1</v>
      </c>
      <c r="T801" t="b">
        <f t="shared" ca="1" si="66"/>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7"/>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736</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24</v>
      </c>
      <c r="Q802">
        <f t="shared" si="64"/>
        <v>24</v>
      </c>
      <c r="R802" t="b">
        <f t="shared" ca="1" si="65"/>
        <v>0</v>
      </c>
      <c r="T802" t="b">
        <f t="shared" ca="1" si="66"/>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7"/>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736</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5"/>
        <v>0</v>
      </c>
      <c r="T803" t="b">
        <f t="shared" ca="1" si="66"/>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7"/>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736</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5"/>
        <v>0</v>
      </c>
      <c r="T804" t="b">
        <f t="shared" ca="1" si="66"/>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7"/>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736</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5"/>
        <v>0</v>
      </c>
      <c r="T805" t="b">
        <f t="shared" ca="1" si="66"/>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7"/>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736</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5"/>
        <v>0</v>
      </c>
      <c r="T806" t="b">
        <f t="shared" ca="1" si="66"/>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7"/>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736</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5"/>
        <v>0</v>
      </c>
      <c r="T807" t="b">
        <f t="shared" ca="1" si="66"/>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7"/>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736</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5"/>
        <v>0</v>
      </c>
      <c r="T808" t="b">
        <f t="shared" ca="1" si="66"/>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7"/>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736</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5"/>
        <v>0</v>
      </c>
      <c r="T809" t="b">
        <f t="shared" ca="1" si="66"/>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7"/>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736</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5"/>
        <v>0</v>
      </c>
      <c r="T810" t="b">
        <f t="shared" ca="1" si="66"/>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7"/>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736</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5"/>
        <v>1</v>
      </c>
      <c r="T811" t="b">
        <f t="shared" ca="1" si="66"/>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7"/>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283755.24096679688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736</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25</v>
      </c>
      <c r="Q812">
        <f t="shared" si="64"/>
        <v>25</v>
      </c>
      <c r="R812" t="b">
        <f t="shared" ca="1" si="65"/>
        <v>0</v>
      </c>
      <c r="T812" t="b">
        <f t="shared" ca="1" si="66"/>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7"/>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736</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5"/>
        <v>0</v>
      </c>
      <c r="T813" t="b">
        <f t="shared" ca="1" si="66"/>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7"/>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736</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5"/>
        <v>0</v>
      </c>
      <c r="T814" t="b">
        <f t="shared" ca="1" si="66"/>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7"/>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736</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5"/>
        <v>0</v>
      </c>
      <c r="T815" t="b">
        <f t="shared" ca="1" si="66"/>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7"/>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736</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5"/>
        <v>0</v>
      </c>
      <c r="T816" t="b">
        <f t="shared" ca="1" si="66"/>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7"/>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736</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5"/>
        <v>0</v>
      </c>
      <c r="T817" t="b">
        <f t="shared" ca="1" si="66"/>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7"/>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736</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5"/>
        <v>0</v>
      </c>
      <c r="T818" t="b">
        <f t="shared" ca="1" si="66"/>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7"/>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736</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5"/>
        <v>0</v>
      </c>
      <c r="T819" t="b">
        <f t="shared" ca="1" si="66"/>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7"/>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736</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5"/>
        <v>0</v>
      </c>
      <c r="T820" t="b">
        <f t="shared" ca="1" si="66"/>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7"/>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736</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5"/>
        <v>0</v>
      </c>
      <c r="T821" t="b">
        <f t="shared" ca="1" si="66"/>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7"/>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736</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5"/>
        <v>1</v>
      </c>
      <c r="T822" t="b">
        <f t="shared" ca="1" si="66"/>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7"/>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736</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5"/>
        <v>0</v>
      </c>
      <c r="T823" t="b">
        <f t="shared" ca="1" si="66"/>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7"/>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736</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5"/>
        <v>0</v>
      </c>
      <c r="T824" t="b">
        <f t="shared" ca="1" si="66"/>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7"/>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736</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5"/>
        <v>0</v>
      </c>
      <c r="T825" t="b">
        <f t="shared" ca="1" si="66"/>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7"/>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736</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5"/>
        <v>0</v>
      </c>
      <c r="T826" t="b">
        <f t="shared" ca="1" si="66"/>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7"/>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736</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5"/>
        <v>0</v>
      </c>
      <c r="T827" t="b">
        <f t="shared" ca="1" si="66"/>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7"/>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736</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5"/>
        <v>0</v>
      </c>
      <c r="T828" t="b">
        <f t="shared" ca="1" si="66"/>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7"/>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736</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5"/>
        <v>0</v>
      </c>
      <c r="T829" t="b">
        <f t="shared" ca="1" si="66"/>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7"/>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736</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5"/>
        <v>0</v>
      </c>
      <c r="T830" t="b">
        <f t="shared" ca="1" si="66"/>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7"/>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736</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5"/>
        <v>0</v>
      </c>
      <c r="T831" t="b">
        <f t="shared" ca="1" si="66"/>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7"/>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736</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5"/>
        <v>1</v>
      </c>
      <c r="T832" t="b">
        <f t="shared" ca="1" si="66"/>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7"/>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736</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22</v>
      </c>
      <c r="Q833">
        <f t="shared" si="64"/>
        <v>22</v>
      </c>
      <c r="R833" t="b">
        <f t="shared" ca="1" si="65"/>
        <v>0</v>
      </c>
      <c r="T833" t="b">
        <f t="shared" ca="1" si="66"/>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7"/>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736</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ca="1" si="65"/>
        <v>0</v>
      </c>
      <c r="T834" t="b">
        <f t="shared" ca="1" si="66"/>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7"/>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736</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IF(MOD(B835,10)=0,INT(B835/10)-1+21,
  IF(MOD(B835,10)=5,11,
  IF(MOD(B835,10)=9,INT(B835/10)+91,
  INT(B835/10+1))))))</f>
        <v>3</v>
      </c>
      <c r="Q835">
        <f t="shared" ref="Q835:Q898" si="69">IF(ISBLANK(P835),O835,P835)</f>
        <v>3</v>
      </c>
      <c r="R835" t="b">
        <f t="shared" ref="R835:R898" ca="1" si="70">IF(OR(B835=0,OFFSET(B835,1,0)=0),FALSE,
IF(AND(L835,B835&lt;OFFSET(B835,1,0)),TRUE,
IF(AND(OFFSET(O835,1,0)&gt;=21,OFFSET(O835,1,0)&lt;=25),TRUE,FALSE)))</f>
        <v>0</v>
      </c>
      <c r="T835" t="b">
        <f t="shared" ref="T835:T898" ca="1" si="71">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7"/>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736</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70"/>
        <v>0</v>
      </c>
      <c r="T836" t="b">
        <f t="shared" ca="1" si="71"/>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2">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736</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70"/>
        <v>0</v>
      </c>
      <c r="T837" t="b">
        <f t="shared" ca="1" si="71"/>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2"/>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736</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70"/>
        <v>0</v>
      </c>
      <c r="T838" t="b">
        <f t="shared" ca="1" si="71"/>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2"/>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736</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70"/>
        <v>0</v>
      </c>
      <c r="T839" t="b">
        <f t="shared" ca="1" si="71"/>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2"/>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736</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70"/>
        <v>0</v>
      </c>
      <c r="T840" t="b">
        <f t="shared" ca="1" si="71"/>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2"/>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736</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70"/>
        <v>0</v>
      </c>
      <c r="T841" t="b">
        <f t="shared" ca="1" si="71"/>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2"/>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736</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70"/>
        <v>1</v>
      </c>
      <c r="T842" t="b">
        <f t="shared" ca="1" si="71"/>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2"/>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736</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23</v>
      </c>
      <c r="Q843">
        <f t="shared" si="69"/>
        <v>23</v>
      </c>
      <c r="R843" t="b">
        <f t="shared" ca="1" si="70"/>
        <v>0</v>
      </c>
      <c r="T843" t="b">
        <f t="shared" ca="1" si="71"/>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2"/>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736</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70"/>
        <v>0</v>
      </c>
      <c r="T844" t="b">
        <f t="shared" ca="1" si="71"/>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2"/>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736</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70"/>
        <v>0</v>
      </c>
      <c r="T845" t="b">
        <f t="shared" ca="1" si="71"/>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2"/>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736</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70"/>
        <v>0</v>
      </c>
      <c r="T846" t="b">
        <f t="shared" ca="1" si="71"/>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2"/>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736</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70"/>
        <v>0</v>
      </c>
      <c r="T847" t="b">
        <f t="shared" ca="1" si="71"/>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2"/>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736</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70"/>
        <v>0</v>
      </c>
      <c r="T848" t="b">
        <f t="shared" ca="1" si="71"/>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2"/>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736</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70"/>
        <v>0</v>
      </c>
      <c r="T849" t="b">
        <f t="shared" ca="1" si="71"/>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2"/>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736</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70"/>
        <v>0</v>
      </c>
      <c r="T850" t="b">
        <f t="shared" ca="1" si="71"/>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2"/>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736</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70"/>
        <v>0</v>
      </c>
      <c r="T851" t="b">
        <f t="shared" ca="1" si="71"/>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2"/>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736</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70"/>
        <v>1</v>
      </c>
      <c r="T852" t="b">
        <f t="shared" ca="1" si="71"/>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2"/>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736</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24</v>
      </c>
      <c r="Q853">
        <f t="shared" si="69"/>
        <v>24</v>
      </c>
      <c r="R853" t="b">
        <f t="shared" ca="1" si="70"/>
        <v>0</v>
      </c>
      <c r="T853" t="b">
        <f t="shared" ca="1" si="71"/>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2"/>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736</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70"/>
        <v>0</v>
      </c>
      <c r="T854" t="b">
        <f t="shared" ca="1" si="71"/>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2"/>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736</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70"/>
        <v>0</v>
      </c>
      <c r="T855" t="b">
        <f t="shared" ca="1" si="71"/>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2"/>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736</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70"/>
        <v>0</v>
      </c>
      <c r="T856" t="b">
        <f t="shared" ca="1" si="71"/>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2"/>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736</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70"/>
        <v>0</v>
      </c>
      <c r="T857" t="b">
        <f t="shared" ca="1" si="71"/>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2"/>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736</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70"/>
        <v>0</v>
      </c>
      <c r="T858" t="b">
        <f t="shared" ca="1" si="71"/>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2"/>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736</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70"/>
        <v>0</v>
      </c>
      <c r="T859" t="b">
        <f t="shared" ca="1" si="71"/>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2"/>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737</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70"/>
        <v>0</v>
      </c>
      <c r="T860" t="b">
        <f t="shared" ca="1" si="71"/>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2"/>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737</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70"/>
        <v>0</v>
      </c>
      <c r="T861" t="b">
        <f t="shared" ca="1" si="71"/>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2"/>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737</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70"/>
        <v>1</v>
      </c>
      <c r="T862" t="b">
        <f t="shared" ca="1" si="71"/>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2"/>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425632.86145019531</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737</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25</v>
      </c>
      <c r="Q863">
        <f t="shared" si="69"/>
        <v>25</v>
      </c>
      <c r="R863" t="b">
        <f t="shared" ca="1" si="70"/>
        <v>0</v>
      </c>
      <c r="T863" t="b">
        <f t="shared" ca="1" si="71"/>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2"/>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737</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70"/>
        <v>0</v>
      </c>
      <c r="T864" t="b">
        <f t="shared" ca="1" si="71"/>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2"/>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737</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70"/>
        <v>0</v>
      </c>
      <c r="T865" t="b">
        <f t="shared" ca="1" si="71"/>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2"/>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737</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70"/>
        <v>0</v>
      </c>
      <c r="T866" t="b">
        <f t="shared" ca="1" si="71"/>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2"/>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737</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70"/>
        <v>0</v>
      </c>
      <c r="T867" t="b">
        <f t="shared" ca="1" si="71"/>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2"/>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737</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70"/>
        <v>0</v>
      </c>
      <c r="T868" t="b">
        <f t="shared" ca="1" si="71"/>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2"/>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737</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70"/>
        <v>0</v>
      </c>
      <c r="T869" t="b">
        <f t="shared" ca="1" si="71"/>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2"/>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737</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70"/>
        <v>0</v>
      </c>
      <c r="T870" t="b">
        <f t="shared" ca="1" si="71"/>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2"/>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737</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70"/>
        <v>0</v>
      </c>
      <c r="T871" t="b">
        <f t="shared" ca="1" si="71"/>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2"/>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737</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70"/>
        <v>0</v>
      </c>
      <c r="T872" t="b">
        <f t="shared" ca="1" si="71"/>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2"/>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737</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70"/>
        <v>1</v>
      </c>
      <c r="T873" t="b">
        <f t="shared" ca="1" si="71"/>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2"/>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737</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70"/>
        <v>0</v>
      </c>
      <c r="T874" t="b">
        <f t="shared" ca="1" si="71"/>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2"/>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737</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70"/>
        <v>0</v>
      </c>
      <c r="T875" t="b">
        <f t="shared" ca="1" si="71"/>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2"/>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737</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70"/>
        <v>0</v>
      </c>
      <c r="T876" t="b">
        <f t="shared" ca="1" si="71"/>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2"/>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737</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70"/>
        <v>0</v>
      </c>
      <c r="T877" t="b">
        <f t="shared" ca="1" si="71"/>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2"/>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737</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70"/>
        <v>0</v>
      </c>
      <c r="T878" t="b">
        <f t="shared" ca="1" si="71"/>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2"/>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737</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70"/>
        <v>0</v>
      </c>
      <c r="T879" t="b">
        <f t="shared" ca="1" si="71"/>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2"/>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737</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70"/>
        <v>0</v>
      </c>
      <c r="T880" t="b">
        <f t="shared" ca="1" si="71"/>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2"/>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737</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70"/>
        <v>0</v>
      </c>
      <c r="T881" t="b">
        <f t="shared" ca="1" si="71"/>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2"/>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737</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70"/>
        <v>0</v>
      </c>
      <c r="T882" t="b">
        <f t="shared" ca="1" si="71"/>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2"/>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737</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70"/>
        <v>1</v>
      </c>
      <c r="T883" t="b">
        <f t="shared" ca="1" si="71"/>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2"/>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737</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22</v>
      </c>
      <c r="Q884">
        <f t="shared" si="69"/>
        <v>22</v>
      </c>
      <c r="R884" t="b">
        <f t="shared" ca="1" si="70"/>
        <v>0</v>
      </c>
      <c r="T884" t="b">
        <f t="shared" ca="1" si="71"/>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2"/>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737</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70"/>
        <v>0</v>
      </c>
      <c r="T885" t="b">
        <f t="shared" ca="1" si="71"/>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2"/>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737</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70"/>
        <v>0</v>
      </c>
      <c r="T886" t="b">
        <f t="shared" ca="1" si="71"/>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2"/>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737</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70"/>
        <v>0</v>
      </c>
      <c r="T887" t="b">
        <f t="shared" ca="1" si="71"/>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2"/>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737</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70"/>
        <v>0</v>
      </c>
      <c r="T888" t="b">
        <f t="shared" ca="1" si="71"/>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2"/>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737</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70"/>
        <v>0</v>
      </c>
      <c r="T889" t="b">
        <f t="shared" ca="1" si="71"/>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2"/>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737</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70"/>
        <v>0</v>
      </c>
      <c r="T890" t="b">
        <f t="shared" ca="1" si="71"/>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2"/>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737</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70"/>
        <v>0</v>
      </c>
      <c r="T891" t="b">
        <f t="shared" ca="1" si="71"/>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2"/>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737</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70"/>
        <v>0</v>
      </c>
      <c r="T892" t="b">
        <f t="shared" ca="1" si="71"/>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2"/>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737</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70"/>
        <v>1</v>
      </c>
      <c r="T893" t="b">
        <f t="shared" ca="1" si="71"/>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2"/>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737</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23</v>
      </c>
      <c r="Q894">
        <f t="shared" si="69"/>
        <v>23</v>
      </c>
      <c r="R894" t="b">
        <f t="shared" ca="1" si="70"/>
        <v>0</v>
      </c>
      <c r="T894" t="b">
        <f t="shared" ca="1" si="71"/>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2"/>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737</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70"/>
        <v>0</v>
      </c>
      <c r="T895" t="b">
        <f t="shared" ca="1" si="71"/>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2"/>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737</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70"/>
        <v>0</v>
      </c>
      <c r="T896" t="b">
        <f t="shared" ca="1" si="71"/>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2"/>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737</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70"/>
        <v>0</v>
      </c>
      <c r="T897" t="b">
        <f t="shared" ca="1" si="71"/>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2"/>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737</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ca="1" si="70"/>
        <v>0</v>
      </c>
      <c r="T898" t="b">
        <f t="shared" ca="1" si="71"/>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2"/>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737</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IF(MOD(B899,10)=0,INT(B899/10)-1+21,
  IF(MOD(B899,10)=5,11,
  IF(MOD(B899,10)=9,INT(B899/10)+91,
  INT(B899/10+1))))))</f>
        <v>11</v>
      </c>
      <c r="Q899">
        <f t="shared" ref="Q899:Q962" si="74">IF(ISBLANK(P899),O899,P899)</f>
        <v>11</v>
      </c>
      <c r="R899" t="b">
        <f t="shared" ref="R899:R962" ca="1" si="75">IF(OR(B899=0,OFFSET(B899,1,0)=0),FALSE,
IF(AND(L899,B899&lt;OFFSET(B899,1,0)),TRUE,
IF(AND(OFFSET(O899,1,0)&gt;=21,OFFSET(O899,1,0)&lt;=25),TRUE,FALSE)))</f>
        <v>0</v>
      </c>
      <c r="T899" t="b">
        <f t="shared" ref="T899:T962" ca="1" si="76">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2"/>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737</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5"/>
        <v>0</v>
      </c>
      <c r="T900" t="b">
        <f t="shared" ca="1" si="76"/>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7">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737</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5"/>
        <v>0</v>
      </c>
      <c r="T901" t="b">
        <f t="shared" ca="1" si="76"/>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7"/>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737</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5"/>
        <v>0</v>
      </c>
      <c r="T902" t="b">
        <f t="shared" ca="1" si="76"/>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7"/>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737</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5"/>
        <v>1</v>
      </c>
      <c r="T903" t="b">
        <f t="shared" ca="1" si="76"/>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7"/>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737</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24</v>
      </c>
      <c r="Q904">
        <f t="shared" si="74"/>
        <v>24</v>
      </c>
      <c r="R904" t="b">
        <f t="shared" ca="1" si="75"/>
        <v>0</v>
      </c>
      <c r="T904" t="b">
        <f t="shared" ca="1" si="76"/>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7"/>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737</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5"/>
        <v>0</v>
      </c>
      <c r="T905" t="b">
        <f t="shared" ca="1" si="76"/>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7"/>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737</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5"/>
        <v>0</v>
      </c>
      <c r="T906" t="b">
        <f t="shared" ca="1" si="76"/>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7"/>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737</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5"/>
        <v>0</v>
      </c>
      <c r="T907" t="b">
        <f t="shared" ca="1" si="76"/>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7"/>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737</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5"/>
        <v>0</v>
      </c>
      <c r="T908" t="b">
        <f t="shared" ca="1" si="76"/>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7"/>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737</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5"/>
        <v>0</v>
      </c>
      <c r="T909" t="b">
        <f t="shared" ca="1" si="76"/>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7"/>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737</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5"/>
        <v>0</v>
      </c>
      <c r="T910" t="b">
        <f t="shared" ca="1" si="76"/>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7"/>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737</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5"/>
        <v>0</v>
      </c>
      <c r="T911" t="b">
        <f t="shared" ca="1" si="76"/>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7"/>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737</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5"/>
        <v>0</v>
      </c>
      <c r="T912" t="b">
        <f t="shared" ca="1" si="76"/>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7"/>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737</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5"/>
        <v>1</v>
      </c>
      <c r="T913" t="b">
        <f t="shared" ca="1" si="76"/>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7"/>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638449.29217529297</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737</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25</v>
      </c>
      <c r="Q914">
        <f t="shared" si="74"/>
        <v>25</v>
      </c>
      <c r="R914" t="b">
        <f t="shared" ca="1" si="75"/>
        <v>0</v>
      </c>
      <c r="T914" t="b">
        <f t="shared" ca="1" si="76"/>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7"/>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737</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5"/>
        <v>0</v>
      </c>
      <c r="T915" t="b">
        <f t="shared" ca="1" si="76"/>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7"/>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737</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5"/>
        <v>0</v>
      </c>
      <c r="T916" t="b">
        <f t="shared" ca="1" si="76"/>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7"/>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737</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5"/>
        <v>0</v>
      </c>
      <c r="T917" t="b">
        <f t="shared" ca="1" si="76"/>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7"/>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737</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5"/>
        <v>0</v>
      </c>
      <c r="T918" t="b">
        <f t="shared" ca="1" si="76"/>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7"/>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737</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5"/>
        <v>0</v>
      </c>
      <c r="T919" t="b">
        <f t="shared" ca="1" si="76"/>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7"/>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737</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5"/>
        <v>0</v>
      </c>
      <c r="T920" t="b">
        <f t="shared" ca="1" si="76"/>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7"/>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737</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5"/>
        <v>0</v>
      </c>
      <c r="T921" t="b">
        <f t="shared" ca="1" si="76"/>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7"/>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737</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5"/>
        <v>0</v>
      </c>
      <c r="T922" t="b">
        <f t="shared" ca="1" si="76"/>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7"/>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737</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5"/>
        <v>0</v>
      </c>
      <c r="T923" t="b">
        <f t="shared" ca="1" si="76"/>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7"/>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737</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5"/>
        <v>1</v>
      </c>
      <c r="T924" t="b">
        <f t="shared" ca="1" si="76"/>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7"/>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737</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5"/>
        <v>0</v>
      </c>
      <c r="T925" t="b">
        <f t="shared" ca="1" si="76"/>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7"/>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737</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5"/>
        <v>0</v>
      </c>
      <c r="T926" t="b">
        <f t="shared" ca="1" si="76"/>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7"/>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737</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5"/>
        <v>0</v>
      </c>
      <c r="T927" t="b">
        <f t="shared" ca="1" si="76"/>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7"/>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737</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5"/>
        <v>0</v>
      </c>
      <c r="T928" t="b">
        <f t="shared" ca="1" si="76"/>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7"/>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737</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5"/>
        <v>0</v>
      </c>
      <c r="T929" t="b">
        <f t="shared" ca="1" si="76"/>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7"/>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737</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5"/>
        <v>0</v>
      </c>
      <c r="T930" t="b">
        <f t="shared" ca="1" si="76"/>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7"/>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737</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5"/>
        <v>0</v>
      </c>
      <c r="T931" t="b">
        <f t="shared" ca="1" si="76"/>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7"/>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737</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5"/>
        <v>0</v>
      </c>
      <c r="T932" t="b">
        <f t="shared" ca="1" si="76"/>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7"/>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737</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5"/>
        <v>0</v>
      </c>
      <c r="T933" t="b">
        <f t="shared" ca="1" si="76"/>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7"/>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737</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5"/>
        <v>1</v>
      </c>
      <c r="T934" t="b">
        <f t="shared" ca="1" si="76"/>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7"/>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737</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22</v>
      </c>
      <c r="Q935">
        <f t="shared" si="74"/>
        <v>22</v>
      </c>
      <c r="R935" t="b">
        <f t="shared" ca="1" si="75"/>
        <v>0</v>
      </c>
      <c r="T935" t="b">
        <f t="shared" ca="1" si="76"/>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7"/>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737</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5"/>
        <v>0</v>
      </c>
      <c r="T936" t="b">
        <f t="shared" ca="1" si="76"/>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7"/>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737</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5"/>
        <v>0</v>
      </c>
      <c r="T937" t="b">
        <f t="shared" ca="1" si="76"/>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7"/>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737</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5"/>
        <v>0</v>
      </c>
      <c r="T938" t="b">
        <f t="shared" ca="1" si="76"/>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7"/>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737</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5"/>
        <v>0</v>
      </c>
      <c r="T939" t="b">
        <f t="shared" ca="1" si="76"/>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7"/>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737</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5"/>
        <v>0</v>
      </c>
      <c r="T940" t="b">
        <f t="shared" ca="1" si="76"/>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7"/>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737</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5"/>
        <v>0</v>
      </c>
      <c r="T941" t="b">
        <f t="shared" ca="1" si="76"/>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7"/>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737</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5"/>
        <v>0</v>
      </c>
      <c r="T942" t="b">
        <f t="shared" ca="1" si="76"/>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7"/>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737</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5"/>
        <v>0</v>
      </c>
      <c r="T943" t="b">
        <f t="shared" ca="1" si="76"/>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7"/>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737</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5"/>
        <v>1</v>
      </c>
      <c r="T944" t="b">
        <f t="shared" ca="1" si="76"/>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7"/>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737</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23</v>
      </c>
      <c r="Q945">
        <f t="shared" si="74"/>
        <v>23</v>
      </c>
      <c r="R945" t="b">
        <f t="shared" ca="1" si="75"/>
        <v>0</v>
      </c>
      <c r="T945" t="b">
        <f t="shared" ca="1" si="76"/>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7"/>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737</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5"/>
        <v>0</v>
      </c>
      <c r="T946" t="b">
        <f t="shared" ca="1" si="76"/>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7"/>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737</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5"/>
        <v>0</v>
      </c>
      <c r="T947" t="b">
        <f t="shared" ca="1" si="76"/>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7"/>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737</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5"/>
        <v>0</v>
      </c>
      <c r="T948" t="b">
        <f t="shared" ca="1" si="76"/>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7"/>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737</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5"/>
        <v>0</v>
      </c>
      <c r="T949" t="b">
        <f t="shared" ca="1" si="76"/>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7"/>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737</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5"/>
        <v>0</v>
      </c>
      <c r="T950" t="b">
        <f t="shared" ca="1" si="76"/>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7"/>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737</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5"/>
        <v>0</v>
      </c>
      <c r="T951" t="b">
        <f t="shared" ca="1" si="76"/>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7"/>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737</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5"/>
        <v>0</v>
      </c>
      <c r="T952" t="b">
        <f t="shared" ca="1" si="76"/>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7"/>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737</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5"/>
        <v>0</v>
      </c>
      <c r="T953" t="b">
        <f t="shared" ca="1" si="76"/>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7"/>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737</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5"/>
        <v>1</v>
      </c>
      <c r="T954" t="b">
        <f t="shared" ca="1" si="76"/>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7"/>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737</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24</v>
      </c>
      <c r="Q955">
        <f t="shared" si="74"/>
        <v>24</v>
      </c>
      <c r="R955" t="b">
        <f t="shared" ca="1" si="75"/>
        <v>0</v>
      </c>
      <c r="T955" t="b">
        <f t="shared" ca="1" si="76"/>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7"/>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737</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5"/>
        <v>0</v>
      </c>
      <c r="T956" t="b">
        <f t="shared" ca="1" si="76"/>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7"/>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737</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5"/>
        <v>0</v>
      </c>
      <c r="T957" t="b">
        <f t="shared" ca="1" si="76"/>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7"/>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737</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5"/>
        <v>0</v>
      </c>
      <c r="T958" t="b">
        <f t="shared" ca="1" si="76"/>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7"/>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737</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5"/>
        <v>0</v>
      </c>
      <c r="T959" t="b">
        <f t="shared" ca="1" si="76"/>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7"/>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737</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5"/>
        <v>0</v>
      </c>
      <c r="T960" t="b">
        <f t="shared" ca="1" si="76"/>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7"/>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737</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5"/>
        <v>0</v>
      </c>
      <c r="T961" t="b">
        <f t="shared" ca="1" si="76"/>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7"/>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737</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ca="1" si="75"/>
        <v>0</v>
      </c>
      <c r="T962" t="b">
        <f t="shared" ca="1" si="76"/>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7"/>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737</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IF(MOD(B963,10)=0,INT(B963/10)-1+21,
  IF(MOD(B963,10)=5,11,
  IF(MOD(B963,10)=9,INT(B963/10)+91,
  INT(B963/10+1))))))</f>
        <v>5</v>
      </c>
      <c r="Q963">
        <f t="shared" ref="Q963:Q1026" si="79">IF(ISBLANK(P963),O963,P963)</f>
        <v>5</v>
      </c>
      <c r="R963" t="b">
        <f t="shared" ref="R963:R1026" ca="1" si="80">IF(OR(B963=0,OFFSET(B963,1,0)=0),FALSE,
IF(AND(L963,B963&lt;OFFSET(B963,1,0)),TRUE,
IF(AND(OFFSET(O963,1,0)&gt;=21,OFFSET(O963,1,0)&lt;=25),TRUE,FALSE)))</f>
        <v>0</v>
      </c>
      <c r="T963" t="b">
        <f t="shared" ref="T963:T1026" ca="1" si="8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7"/>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737</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80"/>
        <v>1</v>
      </c>
      <c r="T964" t="b">
        <f t="shared" ca="1" si="8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2">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957673.93826293945</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737</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25</v>
      </c>
      <c r="Q965">
        <f t="shared" si="79"/>
        <v>25</v>
      </c>
      <c r="R965" t="b">
        <f t="shared" ca="1" si="80"/>
        <v>0</v>
      </c>
      <c r="T965" t="b">
        <f t="shared" ca="1" si="8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2"/>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737</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80"/>
        <v>0</v>
      </c>
      <c r="T966" t="b">
        <f t="shared" ca="1" si="8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2"/>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737</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80"/>
        <v>1</v>
      </c>
      <c r="T967" t="b">
        <f t="shared" ca="1" si="8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2"/>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737</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80"/>
        <v>1</v>
      </c>
      <c r="T968" t="b">
        <f t="shared" ca="1" si="8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2"/>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737</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80"/>
        <v>1</v>
      </c>
      <c r="T969" t="b">
        <f t="shared" ca="1" si="8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2"/>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737</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80"/>
        <v>1</v>
      </c>
      <c r="T970" t="b">
        <f t="shared" ca="1" si="8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2"/>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737</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80"/>
        <v>1</v>
      </c>
      <c r="T971" t="b">
        <f t="shared" ca="1" si="8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2"/>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737</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80"/>
        <v>1</v>
      </c>
      <c r="T972" t="b">
        <f t="shared" ca="1" si="8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2"/>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737</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80"/>
        <v>1</v>
      </c>
      <c r="T973" t="b">
        <f t="shared" ca="1" si="8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2"/>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1723813.0888732912</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737</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80"/>
        <v>0</v>
      </c>
      <c r="T974" t="b">
        <f t="shared" ca="1" si="8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2"/>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737</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80"/>
        <v>0</v>
      </c>
      <c r="T975" t="b">
        <f t="shared" ca="1" si="8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2"/>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737</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80"/>
        <v>0</v>
      </c>
      <c r="T976" t="b">
        <f t="shared" ca="1" si="8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2"/>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737</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80"/>
        <v>0</v>
      </c>
      <c r="T977" t="b">
        <f t="shared" ca="1" si="8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2"/>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737</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80"/>
        <v>0</v>
      </c>
      <c r="T978" t="b">
        <f t="shared" ca="1" si="8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2"/>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737</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80"/>
        <v>0</v>
      </c>
      <c r="T979" t="b">
        <f t="shared" ca="1" si="8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2"/>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737</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80"/>
        <v>0</v>
      </c>
      <c r="T980" t="b">
        <f t="shared" ca="1" si="8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2"/>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737</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80"/>
        <v>0</v>
      </c>
      <c r="T981" t="b">
        <f t="shared" ca="1" si="8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2"/>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737</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80"/>
        <v>0</v>
      </c>
      <c r="T982" t="b">
        <f t="shared" ca="1" si="8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2"/>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737</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80"/>
        <v>0</v>
      </c>
      <c r="T983" t="b">
        <f t="shared" ca="1" si="8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2"/>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737</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80"/>
        <v>1</v>
      </c>
      <c r="T984" t="b">
        <f t="shared" ca="1" si="8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2"/>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737</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80"/>
        <v>0</v>
      </c>
      <c r="T985" t="b">
        <f t="shared" ca="1" si="8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2"/>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737</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80"/>
        <v>0</v>
      </c>
      <c r="T986" t="b">
        <f t="shared" ca="1" si="8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2"/>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737</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80"/>
        <v>0</v>
      </c>
      <c r="T987" t="b">
        <f t="shared" ca="1" si="8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2"/>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737</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80"/>
        <v>0</v>
      </c>
      <c r="T988" t="b">
        <f t="shared" ca="1" si="8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2"/>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737</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80"/>
        <v>0</v>
      </c>
      <c r="T989" t="b">
        <f t="shared" ca="1" si="8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2"/>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737</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80"/>
        <v>0</v>
      </c>
      <c r="T990" t="b">
        <f t="shared" ca="1" si="8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2"/>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737</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80"/>
        <v>0</v>
      </c>
      <c r="T991" t="b">
        <f t="shared" ca="1" si="8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2"/>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737</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80"/>
        <v>0</v>
      </c>
      <c r="T992" t="b">
        <f t="shared" ca="1" si="8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2"/>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737</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80"/>
        <v>0</v>
      </c>
      <c r="T993" t="b">
        <f t="shared" ca="1" si="8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2"/>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737</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80"/>
        <v>1</v>
      </c>
      <c r="T994" t="b">
        <f t="shared" ca="1" si="8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2"/>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737</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22</v>
      </c>
      <c r="Q995">
        <f t="shared" si="79"/>
        <v>22</v>
      </c>
      <c r="R995" t="b">
        <f t="shared" ca="1" si="80"/>
        <v>0</v>
      </c>
      <c r="T995" t="b">
        <f t="shared" ca="1" si="8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2"/>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737</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80"/>
        <v>0</v>
      </c>
      <c r="T996" t="b">
        <f t="shared" ca="1" si="8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2"/>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737</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80"/>
        <v>0</v>
      </c>
      <c r="T997" t="b">
        <f t="shared" ca="1" si="8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2"/>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737</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80"/>
        <v>0</v>
      </c>
      <c r="T998" t="b">
        <f t="shared" ca="1" si="8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2"/>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737</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80"/>
        <v>0</v>
      </c>
      <c r="T999" t="b">
        <f t="shared" ca="1" si="8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2"/>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737</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80"/>
        <v>0</v>
      </c>
      <c r="T1000" t="b">
        <f t="shared" ca="1" si="8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2"/>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737</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80"/>
        <v>0</v>
      </c>
      <c r="T1001" t="b">
        <f t="shared" ca="1" si="8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2"/>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737</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80"/>
        <v>0</v>
      </c>
      <c r="T1002" t="b">
        <f t="shared" ca="1" si="8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2"/>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737</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80"/>
        <v>0</v>
      </c>
      <c r="T1003" t="b">
        <f t="shared" ca="1" si="8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2"/>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737</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80"/>
        <v>1</v>
      </c>
      <c r="T1004" t="b">
        <f t="shared" ca="1" si="8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2"/>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737</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23</v>
      </c>
      <c r="Q1005">
        <f t="shared" si="79"/>
        <v>23</v>
      </c>
      <c r="R1005" t="b">
        <f t="shared" ca="1" si="80"/>
        <v>0</v>
      </c>
      <c r="T1005" t="b">
        <f t="shared" ca="1" si="8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2"/>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737</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80"/>
        <v>0</v>
      </c>
      <c r="T1006" t="b">
        <f t="shared" ca="1" si="8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2"/>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737</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80"/>
        <v>0</v>
      </c>
      <c r="T1007" t="b">
        <f t="shared" ca="1" si="8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2"/>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737</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80"/>
        <v>0</v>
      </c>
      <c r="T1008" t="b">
        <f t="shared" ca="1" si="8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2"/>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737</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80"/>
        <v>0</v>
      </c>
      <c r="T1009" t="b">
        <f t="shared" ca="1" si="8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2"/>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737</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80"/>
        <v>0</v>
      </c>
      <c r="T1010" t="b">
        <f t="shared" ca="1" si="8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2"/>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737</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80"/>
        <v>0</v>
      </c>
      <c r="T1011" t="b">
        <f t="shared" ca="1" si="8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2"/>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737</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80"/>
        <v>0</v>
      </c>
      <c r="T1012" t="b">
        <f t="shared" ca="1" si="8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2"/>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737</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80"/>
        <v>0</v>
      </c>
      <c r="T1013" t="b">
        <f t="shared" ca="1" si="8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2"/>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737</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80"/>
        <v>1</v>
      </c>
      <c r="T1014" t="b">
        <f t="shared" ca="1" si="8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2"/>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737</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24</v>
      </c>
      <c r="Q1015">
        <f t="shared" si="79"/>
        <v>24</v>
      </c>
      <c r="R1015" t="b">
        <f t="shared" ca="1" si="80"/>
        <v>0</v>
      </c>
      <c r="T1015" t="b">
        <f t="shared" ca="1" si="8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2"/>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737</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80"/>
        <v>0</v>
      </c>
      <c r="T1016" t="b">
        <f t="shared" ca="1" si="8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2"/>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737</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80"/>
        <v>0</v>
      </c>
      <c r="T1017" t="b">
        <f t="shared" ca="1" si="8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2"/>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737</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80"/>
        <v>0</v>
      </c>
      <c r="T1018" t="b">
        <f t="shared" ca="1" si="8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2"/>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737</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80"/>
        <v>0</v>
      </c>
      <c r="T1019" t="b">
        <f t="shared" ca="1" si="8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2"/>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737</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80"/>
        <v>0</v>
      </c>
      <c r="T1020" t="b">
        <f t="shared" ca="1" si="8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2"/>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737</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80"/>
        <v>0</v>
      </c>
      <c r="T1021" t="b">
        <f t="shared" ca="1" si="8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2"/>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737</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80"/>
        <v>0</v>
      </c>
      <c r="T1022" t="b">
        <f t="shared" ca="1" si="8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2"/>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737</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80"/>
        <v>0</v>
      </c>
      <c r="T1023" t="b">
        <f t="shared" ca="1" si="8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2"/>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737</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80"/>
        <v>1</v>
      </c>
      <c r="T1024" t="b">
        <f t="shared" ca="1" si="8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2"/>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2154766.3610916138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737</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25</v>
      </c>
      <c r="Q1025">
        <f t="shared" si="79"/>
        <v>25</v>
      </c>
      <c r="R1025" t="b">
        <f t="shared" ca="1" si="80"/>
        <v>0</v>
      </c>
      <c r="T1025" t="b">
        <f t="shared" ca="1" si="8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2"/>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737</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ca="1" si="80"/>
        <v>0</v>
      </c>
      <c r="T1026" t="b">
        <f t="shared" ca="1" si="8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2"/>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737</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IF(MOD(B1027,10)=0,INT(B1027/10)-1+21,
  IF(MOD(B1027,10)=5,11,
  IF(MOD(B1027,10)=9,INT(B1027/10)+91,
  INT(B1027/10+1))))))</f>
        <v>1</v>
      </c>
      <c r="Q1027">
        <f t="shared" ref="Q1027:Q1090" si="84">IF(ISBLANK(P1027),O1027,P1027)</f>
        <v>1</v>
      </c>
      <c r="R1027" t="b">
        <f t="shared" ref="R1027:R1090" ca="1" si="85">IF(OR(B1027=0,OFFSET(B1027,1,0)=0),FALSE,
IF(AND(L1027,B1027&lt;OFFSET(B1027,1,0)),TRUE,
IF(AND(OFFSET(O1027,1,0)&gt;=21,OFFSET(O1027,1,0)&lt;=25),TRUE,FALSE)))</f>
        <v>0</v>
      </c>
      <c r="T1027" t="b">
        <f t="shared" ref="T1027:T1090" ca="1" si="86">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2"/>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737</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5"/>
        <v>0</v>
      </c>
      <c r="T1028" t="b">
        <f t="shared" ca="1" si="86"/>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7">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737</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5"/>
        <v>0</v>
      </c>
      <c r="T1029" t="b">
        <f t="shared" ca="1" si="86"/>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7"/>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737</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5"/>
        <v>0</v>
      </c>
      <c r="T1030" t="b">
        <f t="shared" ca="1" si="86"/>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7"/>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737</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5"/>
        <v>0</v>
      </c>
      <c r="T1031" t="b">
        <f t="shared" ca="1" si="86"/>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7"/>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737</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5"/>
        <v>0</v>
      </c>
      <c r="T1032" t="b">
        <f t="shared" ca="1" si="86"/>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7"/>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737</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5"/>
        <v>0</v>
      </c>
      <c r="T1033" t="b">
        <f t="shared" ca="1" si="86"/>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7"/>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737</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5"/>
        <v>0</v>
      </c>
      <c r="T1034" t="b">
        <f t="shared" ca="1" si="86"/>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7"/>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737</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5"/>
        <v>1</v>
      </c>
      <c r="T1035" t="b">
        <f t="shared" ca="1" si="86"/>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7"/>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737</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5"/>
        <v>0</v>
      </c>
      <c r="T1036" t="b">
        <f t="shared" ca="1" si="86"/>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7"/>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737</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5"/>
        <v>0</v>
      </c>
      <c r="T1037" t="b">
        <f t="shared" ca="1" si="86"/>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7"/>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737</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5"/>
        <v>0</v>
      </c>
      <c r="T1038" t="b">
        <f t="shared" ca="1" si="86"/>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7"/>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737</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5"/>
        <v>0</v>
      </c>
      <c r="T1039" t="b">
        <f t="shared" ca="1" si="86"/>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7"/>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737</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5"/>
        <v>0</v>
      </c>
      <c r="T1040" t="b">
        <f t="shared" ca="1" si="86"/>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7"/>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737</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5"/>
        <v>0</v>
      </c>
      <c r="T1041" t="b">
        <f t="shared" ca="1" si="86"/>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7"/>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737</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5"/>
        <v>0</v>
      </c>
      <c r="T1042" t="b">
        <f t="shared" ca="1" si="86"/>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7"/>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737</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5"/>
        <v>0</v>
      </c>
      <c r="T1043" t="b">
        <f t="shared" ca="1" si="86"/>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7"/>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737</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5"/>
        <v>0</v>
      </c>
      <c r="T1044" t="b">
        <f t="shared" ca="1" si="86"/>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7"/>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737</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5"/>
        <v>1</v>
      </c>
      <c r="T1045" t="b">
        <f t="shared" ca="1" si="86"/>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7"/>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737</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22</v>
      </c>
      <c r="Q1046">
        <f t="shared" si="84"/>
        <v>22</v>
      </c>
      <c r="R1046" t="b">
        <f t="shared" ca="1" si="85"/>
        <v>0</v>
      </c>
      <c r="T1046" t="b">
        <f t="shared" ca="1" si="86"/>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7"/>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737</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5"/>
        <v>0</v>
      </c>
      <c r="T1047" t="b">
        <f t="shared" ca="1" si="86"/>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7"/>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737</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5"/>
        <v>0</v>
      </c>
      <c r="T1048" t="b">
        <f t="shared" ca="1" si="86"/>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7"/>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737</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5"/>
        <v>0</v>
      </c>
      <c r="T1049" t="b">
        <f t="shared" ca="1" si="86"/>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7"/>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737</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5"/>
        <v>0</v>
      </c>
      <c r="T1050" t="b">
        <f t="shared" ca="1" si="86"/>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7"/>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737</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5"/>
        <v>0</v>
      </c>
      <c r="T1051" t="b">
        <f t="shared" ca="1" si="86"/>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7"/>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737</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5"/>
        <v>0</v>
      </c>
      <c r="T1052" t="b">
        <f t="shared" ca="1" si="86"/>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7"/>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737</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5"/>
        <v>0</v>
      </c>
      <c r="T1053" t="b">
        <f t="shared" ca="1" si="86"/>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7"/>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737</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5"/>
        <v>0</v>
      </c>
      <c r="T1054" t="b">
        <f t="shared" ca="1" si="86"/>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7"/>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737</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5"/>
        <v>1</v>
      </c>
      <c r="T1055" t="b">
        <f t="shared" ca="1" si="86"/>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7"/>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737</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23</v>
      </c>
      <c r="Q1056">
        <f t="shared" si="84"/>
        <v>23</v>
      </c>
      <c r="R1056" t="b">
        <f t="shared" ca="1" si="85"/>
        <v>0</v>
      </c>
      <c r="T1056" t="b">
        <f t="shared" ca="1" si="86"/>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7"/>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737</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5"/>
        <v>0</v>
      </c>
      <c r="T1057" t="b">
        <f t="shared" ca="1" si="86"/>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7"/>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737</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5"/>
        <v>0</v>
      </c>
      <c r="T1058" t="b">
        <f t="shared" ca="1" si="86"/>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7"/>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737</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5"/>
        <v>0</v>
      </c>
      <c r="T1059" t="b">
        <f t="shared" ca="1" si="86"/>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7"/>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737</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5"/>
        <v>0</v>
      </c>
      <c r="T1060" t="b">
        <f t="shared" ca="1" si="86"/>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7"/>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737</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5"/>
        <v>0</v>
      </c>
      <c r="T1061" t="b">
        <f t="shared" ca="1" si="86"/>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7"/>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737</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5"/>
        <v>0</v>
      </c>
      <c r="T1062" t="b">
        <f t="shared" ca="1" si="86"/>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7"/>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737</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5"/>
        <v>0</v>
      </c>
      <c r="T1063" t="b">
        <f t="shared" ca="1" si="86"/>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7"/>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737</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5"/>
        <v>0</v>
      </c>
      <c r="T1064" t="b">
        <f t="shared" ca="1" si="86"/>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7"/>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737</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5"/>
        <v>1</v>
      </c>
      <c r="T1065" t="b">
        <f t="shared" ca="1" si="86"/>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7"/>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737</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24</v>
      </c>
      <c r="Q1066">
        <f t="shared" si="84"/>
        <v>24</v>
      </c>
      <c r="R1066" t="b">
        <f t="shared" ca="1" si="85"/>
        <v>0</v>
      </c>
      <c r="T1066" t="b">
        <f t="shared" ca="1" si="86"/>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7"/>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737</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5"/>
        <v>0</v>
      </c>
      <c r="T1067" t="b">
        <f t="shared" ca="1" si="86"/>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7"/>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737</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5"/>
        <v>0</v>
      </c>
      <c r="T1068" t="b">
        <f t="shared" ca="1" si="86"/>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7"/>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737</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5"/>
        <v>0</v>
      </c>
      <c r="T1069" t="b">
        <f t="shared" ca="1" si="86"/>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7"/>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737</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5"/>
        <v>0</v>
      </c>
      <c r="T1070" t="b">
        <f t="shared" ca="1" si="86"/>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7"/>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737</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5"/>
        <v>0</v>
      </c>
      <c r="T1071" t="b">
        <f t="shared" ca="1" si="86"/>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7"/>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737</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5"/>
        <v>0</v>
      </c>
      <c r="T1072" t="b">
        <f t="shared" ca="1" si="86"/>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7"/>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737</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5"/>
        <v>0</v>
      </c>
      <c r="T1073" t="b">
        <f t="shared" ca="1" si="86"/>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7"/>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737</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5"/>
        <v>0</v>
      </c>
      <c r="T1074" t="b">
        <f t="shared" ca="1" si="86"/>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7"/>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737</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5"/>
        <v>1</v>
      </c>
      <c r="T1075" t="b">
        <f t="shared" ca="1" si="86"/>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7"/>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3232149.5416374207</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737</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25</v>
      </c>
      <c r="Q1076">
        <f t="shared" si="84"/>
        <v>25</v>
      </c>
      <c r="R1076" t="b">
        <f t="shared" ca="1" si="85"/>
        <v>0</v>
      </c>
      <c r="T1076" t="b">
        <f t="shared" ca="1" si="86"/>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7"/>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737</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5"/>
        <v>0</v>
      </c>
      <c r="T1077" t="b">
        <f t="shared" ca="1" si="86"/>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7"/>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737</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5"/>
        <v>0</v>
      </c>
      <c r="T1078" t="b">
        <f t="shared" ca="1" si="86"/>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7"/>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737</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5"/>
        <v>0</v>
      </c>
      <c r="T1079" t="b">
        <f t="shared" ca="1" si="86"/>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7"/>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737</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5"/>
        <v>0</v>
      </c>
      <c r="T1080" t="b">
        <f t="shared" ca="1" si="86"/>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7"/>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737</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5"/>
        <v>0</v>
      </c>
      <c r="T1081" t="b">
        <f t="shared" ca="1" si="86"/>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7"/>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737</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5"/>
        <v>0</v>
      </c>
      <c r="T1082" t="b">
        <f t="shared" ca="1" si="86"/>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7"/>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737</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5"/>
        <v>0</v>
      </c>
      <c r="T1083" t="b">
        <f t="shared" ca="1" si="86"/>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7"/>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737</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5"/>
        <v>0</v>
      </c>
      <c r="T1084" t="b">
        <f t="shared" ca="1" si="86"/>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7"/>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737</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5"/>
        <v>0</v>
      </c>
      <c r="T1085" t="b">
        <f t="shared" ca="1" si="86"/>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7"/>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737</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5"/>
        <v>1</v>
      </c>
      <c r="T1086" t="b">
        <f t="shared" ca="1" si="86"/>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7"/>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737</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5"/>
        <v>0</v>
      </c>
      <c r="T1087" t="b">
        <f t="shared" ca="1" si="86"/>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7"/>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737</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5"/>
        <v>0</v>
      </c>
      <c r="T1088" t="b">
        <f t="shared" ca="1" si="86"/>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7"/>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737</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5"/>
        <v>0</v>
      </c>
      <c r="T1089" t="b">
        <f t="shared" ca="1" si="86"/>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7"/>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737</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ca="1" si="85"/>
        <v>0</v>
      </c>
      <c r="T1090" t="b">
        <f t="shared" ca="1" si="86"/>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7"/>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737</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IF(MOD(B1091,10)=0,INT(B1091/10)-1+21,
  IF(MOD(B1091,10)=5,11,
  IF(MOD(B1091,10)=9,INT(B1091/10)+91,
  INT(B1091/10+1))))))</f>
        <v>2</v>
      </c>
      <c r="Q1091">
        <f t="shared" ref="Q1091:Q1154" si="89">IF(ISBLANK(P1091),O1091,P1091)</f>
        <v>2</v>
      </c>
      <c r="R1091" t="b">
        <f t="shared" ref="R1091:R1154" ca="1" si="90">IF(OR(B1091=0,OFFSET(B1091,1,0)=0),FALSE,
IF(AND(L1091,B1091&lt;OFFSET(B1091,1,0)),TRUE,
IF(AND(OFFSET(O1091,1,0)&gt;=21,OFFSET(O1091,1,0)&lt;=25),TRUE,FALSE)))</f>
        <v>0</v>
      </c>
      <c r="T1091" t="b">
        <f t="shared" ref="T1091:T1154" ca="1" si="91">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7"/>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737</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90"/>
        <v>0</v>
      </c>
      <c r="T1092" t="b">
        <f t="shared" ca="1" si="91"/>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2">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737</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90"/>
        <v>0</v>
      </c>
      <c r="T1093" t="b">
        <f t="shared" ca="1" si="91"/>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2"/>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737</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90"/>
        <v>0</v>
      </c>
      <c r="T1094" t="b">
        <f t="shared" ca="1" si="91"/>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2"/>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737</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90"/>
        <v>0</v>
      </c>
      <c r="T1095" t="b">
        <f t="shared" ca="1" si="91"/>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2"/>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737</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90"/>
        <v>1</v>
      </c>
      <c r="T1096" t="b">
        <f t="shared" ca="1" si="91"/>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2"/>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737</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22</v>
      </c>
      <c r="Q1097">
        <f t="shared" si="89"/>
        <v>22</v>
      </c>
      <c r="R1097" t="b">
        <f t="shared" ca="1" si="90"/>
        <v>0</v>
      </c>
      <c r="T1097" t="b">
        <f t="shared" ca="1" si="91"/>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2"/>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737</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90"/>
        <v>0</v>
      </c>
      <c r="T1098" t="b">
        <f t="shared" ca="1" si="91"/>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2"/>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737</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90"/>
        <v>0</v>
      </c>
      <c r="T1099" t="b">
        <f t="shared" ca="1" si="91"/>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2"/>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737</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90"/>
        <v>0</v>
      </c>
      <c r="T1100" t="b">
        <f t="shared" ca="1" si="91"/>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2"/>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737</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90"/>
        <v>0</v>
      </c>
      <c r="T1101" t="b">
        <f t="shared" ca="1" si="91"/>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2"/>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737</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90"/>
        <v>0</v>
      </c>
      <c r="T1102" t="b">
        <f t="shared" ca="1" si="91"/>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2"/>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737</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90"/>
        <v>0</v>
      </c>
      <c r="T1103" t="b">
        <f t="shared" ca="1" si="91"/>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2"/>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737</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90"/>
        <v>0</v>
      </c>
      <c r="T1104" t="b">
        <f t="shared" ca="1" si="91"/>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2"/>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737</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90"/>
        <v>0</v>
      </c>
      <c r="T1105" t="b">
        <f t="shared" ca="1" si="91"/>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2"/>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737</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90"/>
        <v>1</v>
      </c>
      <c r="T1106" t="b">
        <f t="shared" ca="1" si="91"/>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2"/>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737</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23</v>
      </c>
      <c r="Q1107">
        <f t="shared" si="89"/>
        <v>23</v>
      </c>
      <c r="R1107" t="b">
        <f t="shared" ca="1" si="90"/>
        <v>0</v>
      </c>
      <c r="T1107" t="b">
        <f t="shared" ca="1" si="91"/>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2"/>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737</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90"/>
        <v>0</v>
      </c>
      <c r="T1108" t="b">
        <f t="shared" ca="1" si="91"/>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2"/>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737</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90"/>
        <v>0</v>
      </c>
      <c r="T1109" t="b">
        <f t="shared" ca="1" si="91"/>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2"/>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737</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90"/>
        <v>0</v>
      </c>
      <c r="T1110" t="b">
        <f t="shared" ca="1" si="91"/>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2"/>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737</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90"/>
        <v>0</v>
      </c>
      <c r="T1111" t="b">
        <f t="shared" ca="1" si="91"/>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2"/>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737</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90"/>
        <v>0</v>
      </c>
      <c r="T1112" t="b">
        <f t="shared" ca="1" si="91"/>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2"/>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737</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90"/>
        <v>0</v>
      </c>
      <c r="T1113" t="b">
        <f t="shared" ca="1" si="91"/>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2"/>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737</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90"/>
        <v>0</v>
      </c>
      <c r="T1114" t="b">
        <f t="shared" ca="1" si="91"/>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2"/>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737</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90"/>
        <v>0</v>
      </c>
      <c r="T1115" t="b">
        <f t="shared" ca="1" si="91"/>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2"/>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737</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90"/>
        <v>1</v>
      </c>
      <c r="T1116" t="b">
        <f t="shared" ca="1" si="91"/>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2"/>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737</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24</v>
      </c>
      <c r="Q1117">
        <f t="shared" si="89"/>
        <v>24</v>
      </c>
      <c r="R1117" t="b">
        <f t="shared" ca="1" si="90"/>
        <v>0</v>
      </c>
      <c r="T1117" t="b">
        <f t="shared" ca="1" si="91"/>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2"/>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737</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90"/>
        <v>0</v>
      </c>
      <c r="T1118" t="b">
        <f t="shared" ca="1" si="91"/>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2"/>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737</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90"/>
        <v>0</v>
      </c>
      <c r="T1119" t="b">
        <f t="shared" ca="1" si="91"/>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2"/>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737</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90"/>
        <v>0</v>
      </c>
      <c r="T1120" t="b">
        <f t="shared" ca="1" si="91"/>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2"/>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737</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90"/>
        <v>0</v>
      </c>
      <c r="T1121" t="b">
        <f t="shared" ca="1" si="91"/>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2"/>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737</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90"/>
        <v>0</v>
      </c>
      <c r="T1122" t="b">
        <f t="shared" ca="1" si="91"/>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2"/>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737</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90"/>
        <v>0</v>
      </c>
      <c r="T1123" t="b">
        <f t="shared" ca="1" si="91"/>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2"/>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737</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90"/>
        <v>0</v>
      </c>
      <c r="T1124" t="b">
        <f t="shared" ca="1" si="91"/>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2"/>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737</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90"/>
        <v>0</v>
      </c>
      <c r="T1125" t="b">
        <f t="shared" ca="1" si="91"/>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2"/>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737</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90"/>
        <v>1</v>
      </c>
      <c r="T1126" t="b">
        <f t="shared" ca="1" si="91"/>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2"/>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4848224.312456131</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737</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25</v>
      </c>
      <c r="Q1127">
        <f t="shared" si="89"/>
        <v>25</v>
      </c>
      <c r="R1127" t="b">
        <f t="shared" ca="1" si="90"/>
        <v>0</v>
      </c>
      <c r="T1127" t="b">
        <f t="shared" ca="1" si="91"/>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2"/>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737</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90"/>
        <v>0</v>
      </c>
      <c r="T1128" t="b">
        <f t="shared" ca="1" si="91"/>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2"/>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737</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90"/>
        <v>0</v>
      </c>
      <c r="T1129" t="b">
        <f t="shared" ca="1" si="91"/>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2"/>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737</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90"/>
        <v>0</v>
      </c>
      <c r="T1130" t="b">
        <f t="shared" ca="1" si="91"/>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2"/>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737</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90"/>
        <v>0</v>
      </c>
      <c r="T1131" t="b">
        <f t="shared" ca="1" si="91"/>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2"/>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737</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90"/>
        <v>0</v>
      </c>
      <c r="T1132" t="b">
        <f t="shared" ca="1" si="91"/>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2"/>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737</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90"/>
        <v>0</v>
      </c>
      <c r="T1133" t="b">
        <f t="shared" ca="1" si="91"/>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2"/>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737</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90"/>
        <v>0</v>
      </c>
      <c r="T1134" t="b">
        <f t="shared" ca="1" si="91"/>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2"/>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737</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90"/>
        <v>0</v>
      </c>
      <c r="T1135" t="b">
        <f t="shared" ca="1" si="91"/>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2"/>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737</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90"/>
        <v>0</v>
      </c>
      <c r="T1136" t="b">
        <f t="shared" ca="1" si="91"/>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2"/>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737</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90"/>
        <v>1</v>
      </c>
      <c r="T1137" t="b">
        <f t="shared" ca="1" si="91"/>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2"/>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737</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90"/>
        <v>0</v>
      </c>
      <c r="T1138" t="b">
        <f t="shared" ca="1" si="91"/>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2"/>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737</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90"/>
        <v>0</v>
      </c>
      <c r="T1139" t="b">
        <f t="shared" ca="1" si="91"/>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2"/>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737</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90"/>
        <v>0</v>
      </c>
      <c r="T1140" t="b">
        <f t="shared" ca="1" si="91"/>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2"/>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737</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90"/>
        <v>0</v>
      </c>
      <c r="T1141" t="b">
        <f t="shared" ca="1" si="91"/>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2"/>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737</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90"/>
        <v>0</v>
      </c>
      <c r="T1142" t="b">
        <f t="shared" ca="1" si="91"/>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2"/>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737</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90"/>
        <v>0</v>
      </c>
      <c r="T1143" t="b">
        <f t="shared" ca="1" si="91"/>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2"/>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737</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90"/>
        <v>0</v>
      </c>
      <c r="T1144" t="b">
        <f t="shared" ca="1" si="91"/>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2"/>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737</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90"/>
        <v>0</v>
      </c>
      <c r="T1145" t="b">
        <f t="shared" ca="1" si="91"/>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2"/>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737</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90"/>
        <v>0</v>
      </c>
      <c r="T1146" t="b">
        <f t="shared" ca="1" si="91"/>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2"/>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737</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90"/>
        <v>1</v>
      </c>
      <c r="T1147" t="b">
        <f t="shared" ca="1" si="91"/>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2"/>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737</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22</v>
      </c>
      <c r="Q1148">
        <f t="shared" si="89"/>
        <v>22</v>
      </c>
      <c r="R1148" t="b">
        <f t="shared" ca="1" si="90"/>
        <v>0</v>
      </c>
      <c r="T1148" t="b">
        <f t="shared" ca="1" si="91"/>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2"/>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737</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90"/>
        <v>0</v>
      </c>
      <c r="T1149" t="b">
        <f t="shared" ca="1" si="91"/>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2"/>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737</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90"/>
        <v>0</v>
      </c>
      <c r="T1150" t="b">
        <f t="shared" ca="1" si="91"/>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2"/>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737</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90"/>
        <v>0</v>
      </c>
      <c r="T1151" t="b">
        <f t="shared" ca="1" si="91"/>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2"/>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737</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90"/>
        <v>0</v>
      </c>
      <c r="T1152" t="b">
        <f t="shared" ca="1" si="91"/>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2"/>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737</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90"/>
        <v>0</v>
      </c>
      <c r="T1153" t="b">
        <f t="shared" ca="1" si="91"/>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2"/>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737</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ca="1" si="90"/>
        <v>0</v>
      </c>
      <c r="T1154" t="b">
        <f t="shared" ca="1" si="91"/>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2"/>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737</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IF(MOD(B1155,10)=0,INT(B1155/10)-1+21,
  IF(MOD(B1155,10)=5,11,
  IF(MOD(B1155,10)=9,INT(B1155/10)+91,
  INT(B1155/10+1))))))</f>
        <v>3</v>
      </c>
      <c r="Q1155">
        <f t="shared" ref="Q1155:Q1218" si="94">IF(ISBLANK(P1155),O1155,P1155)</f>
        <v>3</v>
      </c>
      <c r="R1155" t="b">
        <f t="shared" ref="R1155:R1218" ca="1" si="95">IF(OR(B1155=0,OFFSET(B1155,1,0)=0),FALSE,
IF(AND(L1155,B1155&lt;OFFSET(B1155,1,0)),TRUE,
IF(AND(OFFSET(O1155,1,0)&gt;=21,OFFSET(O1155,1,0)&lt;=25),TRUE,FALSE)))</f>
        <v>0</v>
      </c>
      <c r="T1155" t="b">
        <f t="shared" ref="T1155:T1218" ca="1" si="96">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2"/>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737</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5"/>
        <v>0</v>
      </c>
      <c r="T1156" t="b">
        <f t="shared" ca="1" si="96"/>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7">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737</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5"/>
        <v>1</v>
      </c>
      <c r="T1157" t="b">
        <f t="shared" ca="1" si="96"/>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7"/>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737</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23</v>
      </c>
      <c r="Q1158">
        <f t="shared" si="94"/>
        <v>23</v>
      </c>
      <c r="R1158" t="b">
        <f t="shared" ca="1" si="95"/>
        <v>0</v>
      </c>
      <c r="T1158" t="b">
        <f t="shared" ca="1" si="96"/>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7"/>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737</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5"/>
        <v>0</v>
      </c>
      <c r="T1159" t="b">
        <f t="shared" ca="1" si="96"/>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7"/>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737</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5"/>
        <v>0</v>
      </c>
      <c r="T1160" t="b">
        <f t="shared" ca="1" si="96"/>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7"/>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737</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5"/>
        <v>0</v>
      </c>
      <c r="T1161" t="b">
        <f t="shared" ca="1" si="96"/>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7"/>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737</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5"/>
        <v>0</v>
      </c>
      <c r="T1162" t="b">
        <f t="shared" ca="1" si="96"/>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7"/>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737</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5"/>
        <v>0</v>
      </c>
      <c r="T1163" t="b">
        <f t="shared" ca="1" si="96"/>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7"/>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737</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5"/>
        <v>0</v>
      </c>
      <c r="T1164" t="b">
        <f t="shared" ca="1" si="96"/>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7"/>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737</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5"/>
        <v>0</v>
      </c>
      <c r="T1165" t="b">
        <f t="shared" ca="1" si="96"/>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7"/>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737</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5"/>
        <v>0</v>
      </c>
      <c r="T1166" t="b">
        <f t="shared" ca="1" si="96"/>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7"/>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737</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5"/>
        <v>1</v>
      </c>
      <c r="T1167" t="b">
        <f t="shared" ca="1" si="96"/>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7"/>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737</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24</v>
      </c>
      <c r="Q1168">
        <f t="shared" si="94"/>
        <v>24</v>
      </c>
      <c r="R1168" t="b">
        <f t="shared" ca="1" si="95"/>
        <v>0</v>
      </c>
      <c r="T1168" t="b">
        <f t="shared" ca="1" si="96"/>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7"/>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737</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5"/>
        <v>0</v>
      </c>
      <c r="T1169" t="b">
        <f t="shared" ca="1" si="96"/>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7"/>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737</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5"/>
        <v>0</v>
      </c>
      <c r="T1170" t="b">
        <f t="shared" ca="1" si="96"/>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7"/>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737</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5"/>
        <v>0</v>
      </c>
      <c r="T1171" t="b">
        <f t="shared" ca="1" si="96"/>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7"/>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737</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5"/>
        <v>0</v>
      </c>
      <c r="T1172" t="b">
        <f t="shared" ca="1" si="96"/>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7"/>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737</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5"/>
        <v>0</v>
      </c>
      <c r="T1173" t="b">
        <f t="shared" ca="1" si="96"/>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7"/>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737</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5"/>
        <v>0</v>
      </c>
      <c r="T1174" t="b">
        <f t="shared" ca="1" si="96"/>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7"/>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737</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5"/>
        <v>0</v>
      </c>
      <c r="T1175" t="b">
        <f t="shared" ca="1" si="96"/>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7"/>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737</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5"/>
        <v>0</v>
      </c>
      <c r="T1176" t="b">
        <f t="shared" ca="1" si="96"/>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7"/>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737</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5"/>
        <v>1</v>
      </c>
      <c r="T1177" t="b">
        <f t="shared" ca="1" si="96"/>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7"/>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7272336.4686841965</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737</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25</v>
      </c>
      <c r="Q1178">
        <f t="shared" si="94"/>
        <v>25</v>
      </c>
      <c r="R1178" t="b">
        <f t="shared" ca="1" si="95"/>
        <v>0</v>
      </c>
      <c r="T1178" t="b">
        <f t="shared" ca="1" si="96"/>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7"/>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737</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5"/>
        <v>0</v>
      </c>
      <c r="T1179" t="b">
        <f t="shared" ca="1" si="96"/>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7"/>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737</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5"/>
        <v>0</v>
      </c>
      <c r="T1180" t="b">
        <f t="shared" ca="1" si="96"/>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7"/>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737</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5"/>
        <v>0</v>
      </c>
      <c r="T1181" t="b">
        <f t="shared" ca="1" si="96"/>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7"/>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737</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5"/>
        <v>0</v>
      </c>
      <c r="T1182" t="b">
        <f t="shared" ca="1" si="96"/>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7"/>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737</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5"/>
        <v>0</v>
      </c>
      <c r="T1183" t="b">
        <f t="shared" ca="1" si="96"/>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7"/>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737</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5"/>
        <v>0</v>
      </c>
      <c r="T1184" t="b">
        <f t="shared" ca="1" si="96"/>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7"/>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737</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5"/>
        <v>0</v>
      </c>
      <c r="T1185" t="b">
        <f t="shared" ca="1" si="96"/>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7"/>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737</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5"/>
        <v>0</v>
      </c>
      <c r="T1186" t="b">
        <f t="shared" ca="1" si="96"/>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7"/>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737</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5"/>
        <v>0</v>
      </c>
      <c r="T1187" t="b">
        <f t="shared" ca="1" si="96"/>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7"/>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737</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5"/>
        <v>1</v>
      </c>
      <c r="T1188" t="b">
        <f t="shared" ca="1" si="96"/>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7"/>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737</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5"/>
        <v>0</v>
      </c>
      <c r="T1189" t="b">
        <f t="shared" ca="1" si="96"/>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7"/>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737</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5"/>
        <v>0</v>
      </c>
      <c r="T1190" t="b">
        <f t="shared" ca="1" si="96"/>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7"/>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737</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5"/>
        <v>0</v>
      </c>
      <c r="T1191" t="b">
        <f t="shared" ca="1" si="96"/>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7"/>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737</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5"/>
        <v>0</v>
      </c>
      <c r="T1192" t="b">
        <f t="shared" ca="1" si="96"/>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7"/>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737</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5"/>
        <v>0</v>
      </c>
      <c r="T1193" t="b">
        <f t="shared" ca="1" si="96"/>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7"/>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737</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5"/>
        <v>0</v>
      </c>
      <c r="T1194" t="b">
        <f t="shared" ca="1" si="96"/>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7"/>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737</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5"/>
        <v>0</v>
      </c>
      <c r="T1195" t="b">
        <f t="shared" ca="1" si="96"/>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7"/>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737</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5"/>
        <v>0</v>
      </c>
      <c r="T1196" t="b">
        <f t="shared" ca="1" si="96"/>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7"/>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737</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5"/>
        <v>0</v>
      </c>
      <c r="T1197" t="b">
        <f t="shared" ca="1" si="96"/>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7"/>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737</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5"/>
        <v>1</v>
      </c>
      <c r="T1198" t="b">
        <f t="shared" ca="1" si="96"/>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7"/>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737</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22</v>
      </c>
      <c r="Q1199">
        <f t="shared" si="94"/>
        <v>22</v>
      </c>
      <c r="R1199" t="b">
        <f t="shared" ca="1" si="95"/>
        <v>0</v>
      </c>
      <c r="T1199" t="b">
        <f t="shared" ca="1" si="96"/>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7"/>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737</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5"/>
        <v>0</v>
      </c>
      <c r="T1200" t="b">
        <f t="shared" ca="1" si="96"/>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7"/>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737</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5"/>
        <v>0</v>
      </c>
      <c r="T1201" t="b">
        <f t="shared" ca="1" si="96"/>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7"/>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737</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5"/>
        <v>0</v>
      </c>
      <c r="T1202" t="b">
        <f t="shared" ca="1" si="96"/>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7"/>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737</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5"/>
        <v>0</v>
      </c>
      <c r="T1203" t="b">
        <f t="shared" ca="1" si="96"/>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7"/>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737</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5"/>
        <v>0</v>
      </c>
      <c r="T1204" t="b">
        <f t="shared" ca="1" si="96"/>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7"/>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737</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5"/>
        <v>0</v>
      </c>
      <c r="T1205" t="b">
        <f t="shared" ca="1" si="96"/>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7"/>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737</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5"/>
        <v>0</v>
      </c>
      <c r="T1206" t="b">
        <f t="shared" ca="1" si="96"/>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7"/>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737</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5"/>
        <v>0</v>
      </c>
      <c r="T1207" t="b">
        <f t="shared" ca="1" si="96"/>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7"/>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737</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5"/>
        <v>1</v>
      </c>
      <c r="T1208" t="b">
        <f t="shared" ca="1" si="96"/>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7"/>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737</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23</v>
      </c>
      <c r="Q1209">
        <f t="shared" si="94"/>
        <v>23</v>
      </c>
      <c r="R1209" t="b">
        <f t="shared" ca="1" si="95"/>
        <v>0</v>
      </c>
      <c r="T1209" t="b">
        <f t="shared" ca="1" si="96"/>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7"/>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737</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5"/>
        <v>0</v>
      </c>
      <c r="T1210" t="b">
        <f t="shared" ca="1" si="96"/>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7"/>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737</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5"/>
        <v>0</v>
      </c>
      <c r="T1211" t="b">
        <f t="shared" ca="1" si="96"/>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7"/>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737</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5"/>
        <v>0</v>
      </c>
      <c r="T1212" t="b">
        <f t="shared" ca="1" si="96"/>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7"/>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737</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5"/>
        <v>0</v>
      </c>
      <c r="T1213" t="b">
        <f t="shared" ca="1" si="96"/>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7"/>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737</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5"/>
        <v>0</v>
      </c>
      <c r="T1214" t="b">
        <f t="shared" ca="1" si="96"/>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7"/>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737</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5"/>
        <v>0</v>
      </c>
      <c r="T1215" t="b">
        <f t="shared" ca="1" si="96"/>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7"/>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737</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5"/>
        <v>0</v>
      </c>
      <c r="T1216" t="b">
        <f t="shared" ca="1" si="96"/>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7"/>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737</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5"/>
        <v>0</v>
      </c>
      <c r="T1217" t="b">
        <f t="shared" ca="1" si="96"/>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7"/>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737</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ca="1" si="95"/>
        <v>1</v>
      </c>
      <c r="T1218" t="b">
        <f t="shared" ca="1" si="96"/>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7"/>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737</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IF(MOD(B1219,10)=0,INT(B1219/10)-1+21,
  IF(MOD(B1219,10)=5,11,
  IF(MOD(B1219,10)=9,INT(B1219/10)+91,
  INT(B1219/10+1))))))</f>
        <v>24</v>
      </c>
      <c r="Q1219">
        <f t="shared" ref="Q1219:Q1282" si="99">IF(ISBLANK(P1219),O1219,P1219)</f>
        <v>24</v>
      </c>
      <c r="R1219" t="b">
        <f t="shared" ref="R1219:R1282" ca="1" si="100">IF(OR(B1219=0,OFFSET(B1219,1,0)=0),FALSE,
IF(AND(L1219,B1219&lt;OFFSET(B1219,1,0)),TRUE,
IF(AND(OFFSET(O1219,1,0)&gt;=21,OFFSET(O1219,1,0)&lt;=25),TRUE,FALSE)))</f>
        <v>0</v>
      </c>
      <c r="T1219" t="b">
        <f t="shared" ref="T1219:T1282" ca="1" si="101">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7"/>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737</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100"/>
        <v>0</v>
      </c>
      <c r="T1220" t="b">
        <f t="shared" ca="1" si="101"/>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2">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737</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100"/>
        <v>0</v>
      </c>
      <c r="T1221" t="b">
        <f t="shared" ca="1" si="101"/>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2"/>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737</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100"/>
        <v>0</v>
      </c>
      <c r="T1222" t="b">
        <f t="shared" ca="1" si="101"/>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2"/>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737</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100"/>
        <v>0</v>
      </c>
      <c r="T1223" t="b">
        <f t="shared" ca="1" si="101"/>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2"/>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737</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100"/>
        <v>0</v>
      </c>
      <c r="T1224" t="b">
        <f t="shared" ca="1" si="101"/>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2"/>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737</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100"/>
        <v>0</v>
      </c>
      <c r="T1225" t="b">
        <f t="shared" ca="1" si="101"/>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2"/>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737</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100"/>
        <v>0</v>
      </c>
      <c r="T1226" t="b">
        <f t="shared" ca="1" si="101"/>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2"/>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737</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100"/>
        <v>0</v>
      </c>
      <c r="T1227" t="b">
        <f t="shared" ca="1" si="101"/>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2"/>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737</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100"/>
        <v>1</v>
      </c>
      <c r="T1228" t="b">
        <f t="shared" ca="1" si="101"/>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2"/>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10908504.703026295</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737</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25</v>
      </c>
      <c r="Q1229">
        <f t="shared" si="99"/>
        <v>25</v>
      </c>
      <c r="R1229" t="b">
        <f t="shared" ca="1" si="100"/>
        <v>0</v>
      </c>
      <c r="T1229" t="b">
        <f t="shared" ca="1" si="101"/>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2"/>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737</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100"/>
        <v>0</v>
      </c>
      <c r="T1230" t="b">
        <f t="shared" ca="1" si="101"/>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2"/>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737</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100"/>
        <v>0</v>
      </c>
      <c r="T1231" t="b">
        <f t="shared" ca="1" si="101"/>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2"/>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737</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100"/>
        <v>0</v>
      </c>
      <c r="T1232" t="b">
        <f t="shared" ca="1" si="101"/>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2"/>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737</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100"/>
        <v>0</v>
      </c>
      <c r="T1233" t="b">
        <f t="shared" ca="1" si="101"/>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2"/>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737</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100"/>
        <v>0</v>
      </c>
      <c r="T1234" t="b">
        <f t="shared" ca="1" si="101"/>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2"/>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737</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100"/>
        <v>0</v>
      </c>
      <c r="T1235" t="b">
        <f t="shared" ca="1" si="101"/>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2"/>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737</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100"/>
        <v>0</v>
      </c>
      <c r="T1236" t="b">
        <f t="shared" ca="1" si="101"/>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2"/>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737</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100"/>
        <v>0</v>
      </c>
      <c r="T1237" t="b">
        <f t="shared" ca="1" si="101"/>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2"/>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737</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100"/>
        <v>0</v>
      </c>
      <c r="T1238" t="b">
        <f t="shared" ca="1" si="101"/>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2"/>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737</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100"/>
        <v>1</v>
      </c>
      <c r="T1239" t="b">
        <f t="shared" ca="1" si="101"/>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2"/>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737</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100"/>
        <v>0</v>
      </c>
      <c r="T1240" t="b">
        <f t="shared" ca="1" si="101"/>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2"/>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737</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100"/>
        <v>0</v>
      </c>
      <c r="T1241" t="b">
        <f t="shared" ca="1" si="101"/>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2"/>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737</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100"/>
        <v>0</v>
      </c>
      <c r="T1242" t="b">
        <f t="shared" ca="1" si="101"/>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2"/>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737</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100"/>
        <v>0</v>
      </c>
      <c r="T1243" t="b">
        <f t="shared" ca="1" si="101"/>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2"/>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737</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100"/>
        <v>0</v>
      </c>
      <c r="T1244" t="b">
        <f t="shared" ca="1" si="101"/>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2"/>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737</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100"/>
        <v>0</v>
      </c>
      <c r="T1245" t="b">
        <f t="shared" ca="1" si="101"/>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2"/>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737</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100"/>
        <v>0</v>
      </c>
      <c r="T1246" t="b">
        <f t="shared" ca="1" si="101"/>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2"/>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737</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100"/>
        <v>0</v>
      </c>
      <c r="T1247" t="b">
        <f t="shared" ca="1" si="101"/>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2"/>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737</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100"/>
        <v>0</v>
      </c>
      <c r="T1248" t="b">
        <f t="shared" ca="1" si="101"/>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2"/>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737</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100"/>
        <v>1</v>
      </c>
      <c r="T1249" t="b">
        <f t="shared" ca="1" si="101"/>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2"/>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737</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22</v>
      </c>
      <c r="Q1250">
        <f t="shared" si="99"/>
        <v>22</v>
      </c>
      <c r="R1250" t="b">
        <f t="shared" ca="1" si="100"/>
        <v>0</v>
      </c>
      <c r="T1250" t="b">
        <f t="shared" ca="1" si="101"/>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2"/>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737</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100"/>
        <v>0</v>
      </c>
      <c r="T1251" t="b">
        <f t="shared" ca="1" si="101"/>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2"/>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737</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100"/>
        <v>0</v>
      </c>
      <c r="T1252" t="b">
        <f t="shared" ca="1" si="101"/>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2"/>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737</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100"/>
        <v>0</v>
      </c>
      <c r="T1253" t="b">
        <f t="shared" ca="1" si="101"/>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2"/>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737</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100"/>
        <v>0</v>
      </c>
      <c r="T1254" t="b">
        <f t="shared" ca="1" si="101"/>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2"/>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737</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100"/>
        <v>0</v>
      </c>
      <c r="T1255" t="b">
        <f t="shared" ca="1" si="101"/>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2"/>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737</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100"/>
        <v>0</v>
      </c>
      <c r="T1256" t="b">
        <f t="shared" ca="1" si="101"/>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2"/>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737</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100"/>
        <v>0</v>
      </c>
      <c r="T1257" t="b">
        <f t="shared" ca="1" si="101"/>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2"/>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737</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100"/>
        <v>0</v>
      </c>
      <c r="T1258" t="b">
        <f t="shared" ca="1" si="101"/>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2"/>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737</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100"/>
        <v>1</v>
      </c>
      <c r="T1259" t="b">
        <f t="shared" ca="1" si="101"/>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2"/>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737</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23</v>
      </c>
      <c r="Q1260">
        <f t="shared" si="99"/>
        <v>23</v>
      </c>
      <c r="R1260" t="b">
        <f t="shared" ca="1" si="100"/>
        <v>0</v>
      </c>
      <c r="T1260" t="b">
        <f t="shared" ca="1" si="101"/>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2"/>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737</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100"/>
        <v>0</v>
      </c>
      <c r="T1261" t="b">
        <f t="shared" ca="1" si="101"/>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2"/>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737</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100"/>
        <v>0</v>
      </c>
      <c r="T1262" t="b">
        <f t="shared" ca="1" si="101"/>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2"/>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737</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100"/>
        <v>0</v>
      </c>
      <c r="T1263" t="b">
        <f t="shared" ca="1" si="101"/>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2"/>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737</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100"/>
        <v>0</v>
      </c>
      <c r="T1264" t="b">
        <f t="shared" ca="1" si="101"/>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2"/>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737</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100"/>
        <v>0</v>
      </c>
      <c r="T1265" t="b">
        <f t="shared" ca="1" si="101"/>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2"/>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737</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100"/>
        <v>0</v>
      </c>
      <c r="T1266" t="b">
        <f t="shared" ca="1" si="101"/>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2"/>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737</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100"/>
        <v>0</v>
      </c>
      <c r="T1267" t="b">
        <f t="shared" ca="1" si="101"/>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2"/>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737</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100"/>
        <v>0</v>
      </c>
      <c r="T1268" t="b">
        <f t="shared" ca="1" si="101"/>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2"/>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737</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100"/>
        <v>1</v>
      </c>
      <c r="T1269" t="b">
        <f t="shared" ca="1" si="101"/>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2"/>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737</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24</v>
      </c>
      <c r="Q1270">
        <f t="shared" si="99"/>
        <v>24</v>
      </c>
      <c r="R1270" t="b">
        <f t="shared" ca="1" si="100"/>
        <v>0</v>
      </c>
      <c r="T1270" t="b">
        <f t="shared" ca="1" si="101"/>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2"/>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737</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100"/>
        <v>0</v>
      </c>
      <c r="T1271" t="b">
        <f t="shared" ca="1" si="101"/>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2"/>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737</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100"/>
        <v>0</v>
      </c>
      <c r="T1272" t="b">
        <f t="shared" ca="1" si="101"/>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2"/>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737</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100"/>
        <v>0</v>
      </c>
      <c r="T1273" t="b">
        <f t="shared" ca="1" si="101"/>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2"/>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737</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100"/>
        <v>0</v>
      </c>
      <c r="T1274" t="b">
        <f t="shared" ca="1" si="101"/>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2"/>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737</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100"/>
        <v>0</v>
      </c>
      <c r="T1275" t="b">
        <f t="shared" ca="1" si="101"/>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2"/>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737</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100"/>
        <v>0</v>
      </c>
      <c r="T1276" t="b">
        <f t="shared" ca="1" si="101"/>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2"/>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737</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100"/>
        <v>0</v>
      </c>
      <c r="T1277" t="b">
        <f t="shared" ca="1" si="101"/>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2"/>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737</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100"/>
        <v>0</v>
      </c>
      <c r="T1278" t="b">
        <f t="shared" ca="1" si="101"/>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2"/>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737</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100"/>
        <v>1</v>
      </c>
      <c r="T1279" t="b">
        <f t="shared" ca="1" si="101"/>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2"/>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16362757.054539442</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737</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25</v>
      </c>
      <c r="Q1280">
        <f t="shared" si="99"/>
        <v>25</v>
      </c>
      <c r="R1280" t="b">
        <f t="shared" ca="1" si="100"/>
        <v>0</v>
      </c>
      <c r="T1280" t="b">
        <f t="shared" ca="1" si="101"/>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2"/>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737</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100"/>
        <v>0</v>
      </c>
      <c r="T1281" t="b">
        <f t="shared" ca="1" si="101"/>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2"/>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737</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ca="1" si="100"/>
        <v>1</v>
      </c>
      <c r="T1282" t="b">
        <f t="shared" ca="1" si="101"/>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2"/>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737</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IF(MOD(B1283,10)=0,INT(B1283/10)-1+21,
  IF(MOD(B1283,10)=5,11,
  IF(MOD(B1283,10)=9,INT(B1283/10)+91,
  INT(B1283/10+1))))))</f>
        <v>21</v>
      </c>
      <c r="Q1283">
        <f t="shared" ref="Q1283:Q1346" si="104">IF(ISBLANK(P1283),O1283,P1283)</f>
        <v>21</v>
      </c>
      <c r="R1283" t="b">
        <f t="shared" ref="R1283:R1346" ca="1" si="105">IF(OR(B1283=0,OFFSET(B1283,1,0)=0),FALSE,
IF(AND(L1283,B1283&lt;OFFSET(B1283,1,0)),TRUE,
IF(AND(OFFSET(O1283,1,0)&gt;=21,OFFSET(O1283,1,0)&lt;=25),TRUE,FALSE)))</f>
        <v>1</v>
      </c>
      <c r="T1283" t="b">
        <f t="shared" ref="T1283:T1346" ca="1" si="10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2"/>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737</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5"/>
        <v>1</v>
      </c>
      <c r="T1284" t="b">
        <f t="shared" ca="1" si="10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7">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737</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5"/>
        <v>1</v>
      </c>
      <c r="T1285" t="b">
        <f t="shared" ca="1" si="10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7"/>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737</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5"/>
        <v>1</v>
      </c>
      <c r="T1286" t="b">
        <f t="shared" ca="1" si="10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7"/>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737</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5"/>
        <v>1</v>
      </c>
      <c r="T1287" t="b">
        <f t="shared" ca="1" si="10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7"/>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737</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5"/>
        <v>1</v>
      </c>
      <c r="T1288" t="b">
        <f t="shared" ca="1" si="10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7"/>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737</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5"/>
        <v>1</v>
      </c>
      <c r="T1289" t="b">
        <f t="shared" ca="1" si="10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7"/>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31907376.256351914</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737</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5"/>
        <v>0</v>
      </c>
      <c r="T1290" t="b">
        <f t="shared" ca="1" si="10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7"/>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737</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5"/>
        <v>0</v>
      </c>
      <c r="T1291" t="b">
        <f t="shared" ca="1" si="10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7"/>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506.25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210.9375</v>
      </c>
      <c r="G1292" t="s">
        <v>736</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5"/>
        <v>1</v>
      </c>
      <c r="T1292" t="b">
        <f t="shared" ca="1" si="10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H1292">
        <v>1.5</v>
      </c>
      <c r="AI1292">
        <f t="shared" si="107"/>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506.25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210.9375</v>
      </c>
      <c r="G1293" t="s">
        <v>736</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5"/>
        <v>1</v>
      </c>
      <c r="T1293" t="b">
        <f t="shared" ca="1" si="10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H1293">
        <v>1.5</v>
      </c>
      <c r="AI1293">
        <f t="shared" si="107"/>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506.25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210.9375</v>
      </c>
      <c r="G1294" t="s">
        <v>736</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5"/>
        <v>1</v>
      </c>
      <c r="T1294" t="b">
        <f t="shared" ca="1" si="10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H1294">
        <v>1.5</v>
      </c>
      <c r="AI1294">
        <f t="shared" si="107"/>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506.25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210.9375</v>
      </c>
      <c r="G1295" t="s">
        <v>736</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5"/>
        <v>1</v>
      </c>
      <c r="T1295" t="b">
        <f t="shared" ca="1" si="10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H1295">
        <v>1.5</v>
      </c>
      <c r="AI1295">
        <f t="shared" si="107"/>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506.25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210.9375</v>
      </c>
      <c r="G1296" t="s">
        <v>736</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5"/>
        <v>1</v>
      </c>
      <c r="T1296" t="b">
        <f t="shared" ca="1" si="10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H1296">
        <v>1.5</v>
      </c>
      <c r="AI1296">
        <f t="shared" si="107"/>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607.5</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210.9375</v>
      </c>
      <c r="G1297" t="s">
        <v>736</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5"/>
        <v>1</v>
      </c>
      <c r="T1297" t="b">
        <f t="shared" ca="1" si="10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H1297">
        <v>1.5</v>
      </c>
      <c r="AI1297">
        <f t="shared" si="107"/>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607.5</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210.9375</v>
      </c>
      <c r="G1298" t="s">
        <v>736</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5"/>
        <v>1</v>
      </c>
      <c r="T1298" t="b">
        <f t="shared" ca="1" si="10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H1298">
        <v>1.5</v>
      </c>
      <c r="AI1298">
        <f t="shared" si="107"/>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607.5</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210.9375</v>
      </c>
      <c r="G1299" t="s">
        <v>736</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5"/>
        <v>1</v>
      </c>
      <c r="T1299" t="b">
        <f t="shared" ca="1" si="10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H1299">
        <v>1.5</v>
      </c>
      <c r="AI1299">
        <f t="shared" si="107"/>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607.5</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210.9375</v>
      </c>
      <c r="G1300" t="s">
        <v>736</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5"/>
        <v>1</v>
      </c>
      <c r="T1300" t="b">
        <f t="shared" ca="1" si="10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H1300">
        <v>1.5</v>
      </c>
      <c r="AI1300">
        <f t="shared" si="107"/>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607.5</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210.9375</v>
      </c>
      <c r="G1301" t="s">
        <v>736</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5"/>
        <v>1</v>
      </c>
      <c r="T1301" t="b">
        <f t="shared" ca="1" si="10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H1301">
        <v>1.5</v>
      </c>
      <c r="AI1301">
        <f t="shared" si="107"/>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607.5</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226.7578125</v>
      </c>
      <c r="G1302" t="s">
        <v>736</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5"/>
        <v>1</v>
      </c>
      <c r="T1302" t="b">
        <f t="shared" ca="1" si="10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H1302">
        <v>1.5</v>
      </c>
      <c r="AI1302">
        <f t="shared" si="107"/>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607.5</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226.7578125</v>
      </c>
      <c r="G1303" t="s">
        <v>736</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5"/>
        <v>1</v>
      </c>
      <c r="T1303" t="b">
        <f t="shared" ca="1" si="10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H1303">
        <v>1.5</v>
      </c>
      <c r="AI1303">
        <f t="shared" si="107"/>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607.5</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226.7578125</v>
      </c>
      <c r="G1304" t="s">
        <v>736</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5"/>
        <v>1</v>
      </c>
      <c r="T1304" t="b">
        <f t="shared" ca="1" si="10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H1304">
        <v>1.5</v>
      </c>
      <c r="AI1304">
        <f t="shared" si="107"/>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607.5</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226.7578125</v>
      </c>
      <c r="G1305" t="s">
        <v>736</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5"/>
        <v>1</v>
      </c>
      <c r="T1305" t="b">
        <f t="shared" ca="1" si="10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H1305">
        <v>1.5</v>
      </c>
      <c r="AI1305">
        <f t="shared" si="107"/>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607.5</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226.7578125</v>
      </c>
      <c r="G1306" t="s">
        <v>736</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5"/>
        <v>1</v>
      </c>
      <c r="T1306" t="b">
        <f t="shared" ca="1" si="10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H1306">
        <v>1.5</v>
      </c>
      <c r="AI1306">
        <f t="shared" si="107"/>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708.75</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226.7578125</v>
      </c>
      <c r="G1307" t="s">
        <v>736</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5"/>
        <v>1</v>
      </c>
      <c r="T1307" t="b">
        <f t="shared" ca="1" si="10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H1307">
        <v>1.5</v>
      </c>
      <c r="AI1307">
        <f t="shared" si="107"/>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708.75</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226.7578125</v>
      </c>
      <c r="G1308" t="s">
        <v>736</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5"/>
        <v>1</v>
      </c>
      <c r="T1308" t="b">
        <f t="shared" ca="1" si="10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H1308">
        <v>1.5</v>
      </c>
      <c r="AI1308">
        <f t="shared" si="107"/>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708.75</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226.7578125</v>
      </c>
      <c r="G1309" t="s">
        <v>736</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5"/>
        <v>1</v>
      </c>
      <c r="T1309" t="b">
        <f t="shared" ca="1" si="10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H1309">
        <v>1.5</v>
      </c>
      <c r="AI1309">
        <f t="shared" si="107"/>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708.75</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226.7578125</v>
      </c>
      <c r="G1310" t="s">
        <v>736</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5"/>
        <v>1</v>
      </c>
      <c r="T1310" t="b">
        <f t="shared" ca="1" si="10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H1310">
        <v>1.5</v>
      </c>
      <c r="AI1310">
        <f t="shared" si="107"/>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708.75</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226.7578125</v>
      </c>
      <c r="G1311" t="s">
        <v>736</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22</v>
      </c>
      <c r="Q1311">
        <f t="shared" si="104"/>
        <v>22</v>
      </c>
      <c r="R1311" t="b">
        <f t="shared" ca="1" si="105"/>
        <v>1</v>
      </c>
      <c r="T1311" t="b">
        <f t="shared" ca="1" si="10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H1311">
        <v>1.5</v>
      </c>
      <c r="AI1311">
        <f t="shared" si="107"/>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708.75</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242.57812499999997</v>
      </c>
      <c r="G1312" t="s">
        <v>736</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5"/>
        <v>1</v>
      </c>
      <c r="T1312" t="b">
        <f t="shared" ca="1" si="10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H1312">
        <v>1.5</v>
      </c>
      <c r="AI1312">
        <f t="shared" si="107"/>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708.75</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242.57812499999997</v>
      </c>
      <c r="G1313" t="s">
        <v>736</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5"/>
        <v>1</v>
      </c>
      <c r="T1313" t="b">
        <f t="shared" ca="1" si="10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H1313">
        <v>1.5</v>
      </c>
      <c r="AI1313">
        <f t="shared" si="107"/>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708.75</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242.57812499999997</v>
      </c>
      <c r="G1314" t="s">
        <v>736</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5"/>
        <v>1</v>
      </c>
      <c r="T1314" t="b">
        <f t="shared" ca="1" si="10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H1314">
        <v>1.5</v>
      </c>
      <c r="AI1314">
        <f t="shared" si="107"/>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708.75</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242.57812499999997</v>
      </c>
      <c r="G1315" t="s">
        <v>736</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5"/>
        <v>1</v>
      </c>
      <c r="T1315" t="b">
        <f t="shared" ca="1" si="10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H1315">
        <v>1.5</v>
      </c>
      <c r="AI1315">
        <f t="shared" si="107"/>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708.75</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242.57812499999997</v>
      </c>
      <c r="G1316" t="s">
        <v>736</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5"/>
        <v>1</v>
      </c>
      <c r="T1316" t="b">
        <f t="shared" ca="1" si="10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H1316">
        <v>1.5</v>
      </c>
      <c r="AI1316">
        <f t="shared" si="107"/>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810</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242.57812499999997</v>
      </c>
      <c r="G1317" t="s">
        <v>736</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5"/>
        <v>1</v>
      </c>
      <c r="T1317" t="b">
        <f t="shared" ca="1" si="10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H1317">
        <v>1.5</v>
      </c>
      <c r="AI1317">
        <f t="shared" si="107"/>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810</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242.57812499999997</v>
      </c>
      <c r="G1318" t="s">
        <v>736</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5"/>
        <v>1</v>
      </c>
      <c r="T1318" t="b">
        <f t="shared" ca="1" si="10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H1318">
        <v>1.5</v>
      </c>
      <c r="AI1318">
        <f t="shared" si="107"/>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810</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242.57812499999997</v>
      </c>
      <c r="G1319" t="s">
        <v>736</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5"/>
        <v>1</v>
      </c>
      <c r="T1319" t="b">
        <f t="shared" ca="1" si="10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H1319">
        <v>1.5</v>
      </c>
      <c r="AI1319">
        <f t="shared" si="107"/>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810</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242.57812499999997</v>
      </c>
      <c r="G1320" t="s">
        <v>736</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5"/>
        <v>1</v>
      </c>
      <c r="T1320" t="b">
        <f t="shared" ca="1" si="10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H1320">
        <v>1.5</v>
      </c>
      <c r="AI1320">
        <f t="shared" si="107"/>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810</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242.57812499999997</v>
      </c>
      <c r="G1321" t="s">
        <v>736</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23</v>
      </c>
      <c r="Q1321">
        <f t="shared" si="104"/>
        <v>23</v>
      </c>
      <c r="R1321" t="b">
        <f t="shared" ca="1" si="105"/>
        <v>1</v>
      </c>
      <c r="T1321" t="b">
        <f t="shared" ca="1" si="10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H1321">
        <v>1.5</v>
      </c>
      <c r="AI1321">
        <f t="shared" si="107"/>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810</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258.3984375</v>
      </c>
      <c r="G1322" t="s">
        <v>736</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5"/>
        <v>1</v>
      </c>
      <c r="T1322" t="b">
        <f t="shared" ca="1" si="10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H1322">
        <v>1.5</v>
      </c>
      <c r="AI1322">
        <f t="shared" si="107"/>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810</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258.3984375</v>
      </c>
      <c r="G1323" t="s">
        <v>736</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5"/>
        <v>1</v>
      </c>
      <c r="T1323" t="b">
        <f t="shared" ca="1" si="10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H1323">
        <v>1.5</v>
      </c>
      <c r="AI1323">
        <f t="shared" si="107"/>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810</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258.3984375</v>
      </c>
      <c r="G1324" t="s">
        <v>736</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5"/>
        <v>1</v>
      </c>
      <c r="T1324" t="b">
        <f t="shared" ca="1" si="10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H1324">
        <v>1.5</v>
      </c>
      <c r="AI1324">
        <f t="shared" si="107"/>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810</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258.3984375</v>
      </c>
      <c r="G1325" t="s">
        <v>736</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5"/>
        <v>1</v>
      </c>
      <c r="T1325" t="b">
        <f t="shared" ca="1" si="10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H1325">
        <v>1.5</v>
      </c>
      <c r="AI1325">
        <f t="shared" si="107"/>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810</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258.3984375</v>
      </c>
      <c r="G1326" t="s">
        <v>736</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5"/>
        <v>1</v>
      </c>
      <c r="T1326" t="b">
        <f t="shared" ca="1" si="10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H1326">
        <v>1.5</v>
      </c>
      <c r="AI1326">
        <f t="shared" si="107"/>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911.25</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258.3984375</v>
      </c>
      <c r="G1327" t="s">
        <v>736</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5"/>
        <v>1</v>
      </c>
      <c r="T1327" t="b">
        <f t="shared" ca="1" si="10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H1327">
        <v>1.5</v>
      </c>
      <c r="AI1327">
        <f t="shared" si="107"/>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911.25</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258.3984375</v>
      </c>
      <c r="G1328" t="s">
        <v>736</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5"/>
        <v>1</v>
      </c>
      <c r="T1328" t="b">
        <f t="shared" ca="1" si="10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H1328">
        <v>1.5</v>
      </c>
      <c r="AI1328">
        <f t="shared" si="107"/>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911.25</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258.3984375</v>
      </c>
      <c r="G1329" t="s">
        <v>736</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5"/>
        <v>1</v>
      </c>
      <c r="T1329" t="b">
        <f t="shared" ca="1" si="10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H1329">
        <v>1.5</v>
      </c>
      <c r="AI1329">
        <f t="shared" si="107"/>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911.25</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258.3984375</v>
      </c>
      <c r="G1330" t="s">
        <v>736</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5"/>
        <v>1</v>
      </c>
      <c r="T1330" t="b">
        <f t="shared" ca="1" si="10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H1330">
        <v>1.5</v>
      </c>
      <c r="AI1330">
        <f t="shared" si="107"/>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911.25</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258.3984375</v>
      </c>
      <c r="G1331" t="s">
        <v>736</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24</v>
      </c>
      <c r="Q1331">
        <f t="shared" si="104"/>
        <v>24</v>
      </c>
      <c r="R1331" t="b">
        <f t="shared" ca="1" si="105"/>
        <v>1</v>
      </c>
      <c r="T1331" t="b">
        <f t="shared" ca="1" si="10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H1331">
        <v>1.5</v>
      </c>
      <c r="AI1331">
        <f t="shared" si="107"/>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911.25</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274.21875</v>
      </c>
      <c r="G1332" t="s">
        <v>736</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5"/>
        <v>1</v>
      </c>
      <c r="T1332" t="b">
        <f t="shared" ca="1" si="10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H1332">
        <v>1.5</v>
      </c>
      <c r="AI1332">
        <f t="shared" si="107"/>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911.25</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274.21875</v>
      </c>
      <c r="G1333" t="s">
        <v>736</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5"/>
        <v>1</v>
      </c>
      <c r="T1333" t="b">
        <f t="shared" ca="1" si="10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H1333">
        <v>1.5</v>
      </c>
      <c r="AI1333">
        <f t="shared" si="107"/>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911.25</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274.21875</v>
      </c>
      <c r="G1334" t="s">
        <v>736</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5"/>
        <v>1</v>
      </c>
      <c r="T1334" t="b">
        <f t="shared" ca="1" si="10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H1334">
        <v>1.5</v>
      </c>
      <c r="AI1334">
        <f t="shared" si="107"/>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911.25</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274.21875</v>
      </c>
      <c r="G1335" t="s">
        <v>736</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5"/>
        <v>1</v>
      </c>
      <c r="T1335" t="b">
        <f t="shared" ca="1" si="10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H1335">
        <v>1.5</v>
      </c>
      <c r="AI1335">
        <f t="shared" si="107"/>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911.25</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274.21875</v>
      </c>
      <c r="G1336" t="s">
        <v>736</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5"/>
        <v>1</v>
      </c>
      <c r="T1336" t="b">
        <f t="shared" ca="1" si="10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H1336">
        <v>1.5</v>
      </c>
      <c r="AI1336">
        <f t="shared" si="107"/>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1012.5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274.21875</v>
      </c>
      <c r="G1337" t="s">
        <v>736</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5"/>
        <v>1</v>
      </c>
      <c r="T1337" t="b">
        <f t="shared" ca="1" si="10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H1337">
        <v>1.5</v>
      </c>
      <c r="AI1337">
        <f t="shared" si="107"/>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1012.5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274.21875</v>
      </c>
      <c r="G1338" t="s">
        <v>736</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5"/>
        <v>1</v>
      </c>
      <c r="T1338" t="b">
        <f t="shared" ca="1" si="10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H1338">
        <v>1.5</v>
      </c>
      <c r="AI1338">
        <f t="shared" si="107"/>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1012.5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274.21875</v>
      </c>
      <c r="G1339" t="s">
        <v>736</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5"/>
        <v>1</v>
      </c>
      <c r="T1339" t="b">
        <f t="shared" ca="1" si="10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H1339">
        <v>1.5</v>
      </c>
      <c r="AI1339">
        <f t="shared" si="107"/>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1012.5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274.21875</v>
      </c>
      <c r="G1340" t="s">
        <v>736</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5"/>
        <v>1</v>
      </c>
      <c r="T1340" t="b">
        <f t="shared" ca="1" si="10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H1340">
        <v>1.5</v>
      </c>
      <c r="AI1340">
        <f t="shared" si="107"/>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274.21875</v>
      </c>
      <c r="G1341" t="s">
        <v>736</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25</v>
      </c>
      <c r="Q1341">
        <f t="shared" si="104"/>
        <v>25</v>
      </c>
      <c r="R1341" t="b">
        <f t="shared" ca="1" si="105"/>
        <v>0</v>
      </c>
      <c r="T1341" t="b">
        <f t="shared" ca="1" si="10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H1341">
        <v>1.5</v>
      </c>
      <c r="AI1341">
        <f t="shared" si="107"/>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759.375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316.40625</v>
      </c>
      <c r="G1342" t="s">
        <v>736</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5"/>
        <v>1</v>
      </c>
      <c r="T1342" t="b">
        <f t="shared" ca="1" si="10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7"/>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759.375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316.40625</v>
      </c>
      <c r="G1343" t="s">
        <v>736</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5"/>
        <v>1</v>
      </c>
      <c r="T1343" t="b">
        <f t="shared" ca="1" si="10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7"/>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759.375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316.40625</v>
      </c>
      <c r="G1344" t="s">
        <v>736</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5"/>
        <v>1</v>
      </c>
      <c r="T1344" t="b">
        <f t="shared" ca="1" si="10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7"/>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759.375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316.40625</v>
      </c>
      <c r="G1345" t="s">
        <v>736</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5"/>
        <v>1</v>
      </c>
      <c r="T1345" t="b">
        <f t="shared" ca="1" si="10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7"/>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759.375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316.40625</v>
      </c>
      <c r="G1346" t="s">
        <v>736</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ca="1" si="105"/>
        <v>1</v>
      </c>
      <c r="T1346" t="b">
        <f t="shared" ca="1" si="10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7"/>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911.25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316.40625</v>
      </c>
      <c r="G1347" t="s">
        <v>736</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8">IF(B1347=0,0,
  IF(AND(L1347=FALSE,A1347&lt;&gt;0,MOD(A1347,7)=0),21,
  IF(MOD(B1347,10)=0,INT(B1347/10)-1+21,
  IF(MOD(B1347,10)=5,11,
  IF(MOD(B1347,10)=9,INT(B1347/10)+91,
  INT(B1347/10+1))))))</f>
        <v>1</v>
      </c>
      <c r="Q1347">
        <f t="shared" ref="Q1347:Q1410" si="109">IF(ISBLANK(P1347),O1347,P1347)</f>
        <v>1</v>
      </c>
      <c r="R1347" t="b">
        <f t="shared" ref="R1347:R1410" ca="1" si="110">IF(OR(B1347=0,OFFSET(B1347,1,0)=0),FALSE,
IF(AND(L1347,B1347&lt;OFFSET(B1347,1,0)),TRUE,
IF(AND(OFFSET(O1347,1,0)&gt;=21,OFFSET(O1347,1,0)&lt;=25),TRUE,FALSE)))</f>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7"/>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911.25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316.40625</v>
      </c>
      <c r="G1348" t="s">
        <v>736</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8"/>
        <v>1</v>
      </c>
      <c r="Q1348">
        <f t="shared" si="109"/>
        <v>1</v>
      </c>
      <c r="R1348" t="b">
        <f t="shared" ca="1" si="110"/>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911.25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316.40625</v>
      </c>
      <c r="G1349" t="s">
        <v>736</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8"/>
        <v>1</v>
      </c>
      <c r="Q1349">
        <f t="shared" si="109"/>
        <v>1</v>
      </c>
      <c r="R1349" t="b">
        <f t="shared" ca="1" si="110"/>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911.25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316.40625</v>
      </c>
      <c r="G1350" t="s">
        <v>736</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8"/>
        <v>91</v>
      </c>
      <c r="Q1350">
        <f t="shared" si="109"/>
        <v>91</v>
      </c>
      <c r="R1350" t="b">
        <f t="shared" ca="1" si="110"/>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911.25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316.40625</v>
      </c>
      <c r="G1351" t="s">
        <v>736</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8"/>
        <v>21</v>
      </c>
      <c r="Q1351">
        <f t="shared" si="109"/>
        <v>21</v>
      </c>
      <c r="R1351" t="b">
        <f t="shared" ca="1" si="110"/>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911.25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340.13671875</v>
      </c>
      <c r="G1352" t="s">
        <v>736</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8"/>
        <v>2</v>
      </c>
      <c r="Q1352">
        <f t="shared" si="109"/>
        <v>2</v>
      </c>
      <c r="R1352" t="b">
        <f t="shared" ca="1" si="110"/>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911.25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340.13671875</v>
      </c>
      <c r="G1353" t="s">
        <v>736</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8"/>
        <v>2</v>
      </c>
      <c r="Q1353">
        <f t="shared" si="109"/>
        <v>2</v>
      </c>
      <c r="R1353" t="b">
        <f t="shared" ca="1" si="110"/>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911.25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340.13671875</v>
      </c>
      <c r="G1354" t="s">
        <v>736</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8"/>
        <v>2</v>
      </c>
      <c r="Q1354">
        <f t="shared" si="109"/>
        <v>2</v>
      </c>
      <c r="R1354" t="b">
        <f t="shared" ca="1" si="110"/>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911.25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340.13671875</v>
      </c>
      <c r="G1355" t="s">
        <v>736</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8"/>
        <v>2</v>
      </c>
      <c r="Q1355">
        <f t="shared" si="109"/>
        <v>2</v>
      </c>
      <c r="R1355" t="b">
        <f t="shared" ca="1" si="110"/>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911.25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340.13671875</v>
      </c>
      <c r="G1356" t="s">
        <v>736</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8"/>
        <v>11</v>
      </c>
      <c r="Q1356">
        <f t="shared" si="109"/>
        <v>11</v>
      </c>
      <c r="R1356" t="b">
        <f t="shared" ca="1" si="110"/>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1063.125</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340.13671875</v>
      </c>
      <c r="G1357" t="s">
        <v>736</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8"/>
        <v>2</v>
      </c>
      <c r="Q1357">
        <f t="shared" si="109"/>
        <v>2</v>
      </c>
      <c r="R1357" t="b">
        <f t="shared" ca="1" si="110"/>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1063.125</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340.13671875</v>
      </c>
      <c r="G1358" t="s">
        <v>736</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8"/>
        <v>2</v>
      </c>
      <c r="Q1358">
        <f t="shared" si="109"/>
        <v>2</v>
      </c>
      <c r="R1358" t="b">
        <f t="shared" ca="1" si="110"/>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1063.125</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340.13671875</v>
      </c>
      <c r="G1359" t="s">
        <v>736</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8"/>
        <v>2</v>
      </c>
      <c r="Q1359">
        <f t="shared" si="109"/>
        <v>2</v>
      </c>
      <c r="R1359" t="b">
        <f t="shared" ca="1" si="110"/>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1063.125</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340.13671875</v>
      </c>
      <c r="G1360" t="s">
        <v>736</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8"/>
        <v>92</v>
      </c>
      <c r="Q1360">
        <f t="shared" si="109"/>
        <v>92</v>
      </c>
      <c r="R1360" t="b">
        <f t="shared" ca="1" si="110"/>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1063.125</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340.13671875</v>
      </c>
      <c r="G1361" t="s">
        <v>736</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8"/>
        <v>22</v>
      </c>
      <c r="Q1361">
        <f t="shared" si="109"/>
        <v>22</v>
      </c>
      <c r="R1361" t="b">
        <f t="shared" ca="1" si="110"/>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1063.125</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363.8671875</v>
      </c>
      <c r="G1362" t="s">
        <v>736</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8"/>
        <v>3</v>
      </c>
      <c r="Q1362">
        <f t="shared" si="109"/>
        <v>3</v>
      </c>
      <c r="R1362" t="b">
        <f t="shared" ca="1" si="110"/>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1063.125</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363.8671875</v>
      </c>
      <c r="G1363" t="s">
        <v>736</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8"/>
        <v>3</v>
      </c>
      <c r="Q1363">
        <f t="shared" si="109"/>
        <v>3</v>
      </c>
      <c r="R1363" t="b">
        <f t="shared" ca="1" si="110"/>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1063.125</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363.8671875</v>
      </c>
      <c r="G1364" t="s">
        <v>736</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8"/>
        <v>3</v>
      </c>
      <c r="Q1364">
        <f t="shared" si="109"/>
        <v>3</v>
      </c>
      <c r="R1364" t="b">
        <f t="shared" ca="1" si="110"/>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1063.125</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363.8671875</v>
      </c>
      <c r="G1365" t="s">
        <v>736</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8"/>
        <v>3</v>
      </c>
      <c r="Q1365">
        <f t="shared" si="109"/>
        <v>3</v>
      </c>
      <c r="R1365" t="b">
        <f t="shared" ca="1" si="110"/>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1063.125</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363.8671875</v>
      </c>
      <c r="G1366" t="s">
        <v>736</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8"/>
        <v>11</v>
      </c>
      <c r="Q1366">
        <f t="shared" si="109"/>
        <v>11</v>
      </c>
      <c r="R1366" t="b">
        <f t="shared" ca="1" si="110"/>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1215</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363.8671875</v>
      </c>
      <c r="G1367" t="s">
        <v>736</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8"/>
        <v>3</v>
      </c>
      <c r="Q1367">
        <f t="shared" si="109"/>
        <v>3</v>
      </c>
      <c r="R1367" t="b">
        <f t="shared" ca="1" si="110"/>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1215</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363.8671875</v>
      </c>
      <c r="G1368" t="s">
        <v>736</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8"/>
        <v>3</v>
      </c>
      <c r="Q1368">
        <f t="shared" si="109"/>
        <v>3</v>
      </c>
      <c r="R1368" t="b">
        <f t="shared" ca="1" si="110"/>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1215</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363.8671875</v>
      </c>
      <c r="G1369" t="s">
        <v>736</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8"/>
        <v>3</v>
      </c>
      <c r="Q1369">
        <f t="shared" si="109"/>
        <v>3</v>
      </c>
      <c r="R1369" t="b">
        <f t="shared" ca="1" si="110"/>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1215</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363.8671875</v>
      </c>
      <c r="G1370" t="s">
        <v>736</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8"/>
        <v>93</v>
      </c>
      <c r="Q1370">
        <f t="shared" si="109"/>
        <v>93</v>
      </c>
      <c r="R1370" t="b">
        <f t="shared" ca="1" si="110"/>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1215</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363.8671875</v>
      </c>
      <c r="G1371" t="s">
        <v>736</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8"/>
        <v>23</v>
      </c>
      <c r="Q1371">
        <f t="shared" si="109"/>
        <v>23</v>
      </c>
      <c r="R1371" t="b">
        <f t="shared" ca="1" si="110"/>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1215</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387.59765625</v>
      </c>
      <c r="G1372" t="s">
        <v>736</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8"/>
        <v>4</v>
      </c>
      <c r="Q1372">
        <f t="shared" si="109"/>
        <v>4</v>
      </c>
      <c r="R1372" t="b">
        <f t="shared" ca="1" si="110"/>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1215</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387.59765625</v>
      </c>
      <c r="G1373" t="s">
        <v>736</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8"/>
        <v>4</v>
      </c>
      <c r="Q1373">
        <f t="shared" si="109"/>
        <v>4</v>
      </c>
      <c r="R1373" t="b">
        <f t="shared" ca="1" si="110"/>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1215</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387.59765625</v>
      </c>
      <c r="G1374" t="s">
        <v>736</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8"/>
        <v>4</v>
      </c>
      <c r="Q1374">
        <f t="shared" si="109"/>
        <v>4</v>
      </c>
      <c r="R1374" t="b">
        <f t="shared" ca="1" si="110"/>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1215</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387.59765625</v>
      </c>
      <c r="G1375" t="s">
        <v>736</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8"/>
        <v>4</v>
      </c>
      <c r="Q1375">
        <f t="shared" si="109"/>
        <v>4</v>
      </c>
      <c r="R1375" t="b">
        <f t="shared" ca="1" si="110"/>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1215</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387.59765625</v>
      </c>
      <c r="G1376" t="s">
        <v>736</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8"/>
        <v>11</v>
      </c>
      <c r="Q1376">
        <f t="shared" si="109"/>
        <v>11</v>
      </c>
      <c r="R1376" t="b">
        <f t="shared" ca="1" si="110"/>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1366.875</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387.59765625</v>
      </c>
      <c r="G1377" t="s">
        <v>736</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8"/>
        <v>4</v>
      </c>
      <c r="Q1377">
        <f t="shared" si="109"/>
        <v>4</v>
      </c>
      <c r="R1377" t="b">
        <f t="shared" ca="1" si="110"/>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1366.875</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387.59765625</v>
      </c>
      <c r="G1378" t="s">
        <v>736</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8"/>
        <v>4</v>
      </c>
      <c r="Q1378">
        <f t="shared" si="109"/>
        <v>4</v>
      </c>
      <c r="R1378" t="b">
        <f t="shared" ca="1" si="110"/>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1366.875</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387.59765625</v>
      </c>
      <c r="G1379" t="s">
        <v>736</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8"/>
        <v>4</v>
      </c>
      <c r="Q1379">
        <f t="shared" si="109"/>
        <v>4</v>
      </c>
      <c r="R1379" t="b">
        <f t="shared" ca="1" si="110"/>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1366.875</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387.59765625</v>
      </c>
      <c r="G1380" t="s">
        <v>736</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8"/>
        <v>94</v>
      </c>
      <c r="Q1380">
        <f t="shared" si="109"/>
        <v>94</v>
      </c>
      <c r="R1380" t="b">
        <f t="shared" ca="1" si="110"/>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1366.875</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387.59765625</v>
      </c>
      <c r="G1381" t="s">
        <v>736</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8"/>
        <v>24</v>
      </c>
      <c r="Q1381">
        <f t="shared" si="109"/>
        <v>24</v>
      </c>
      <c r="R1381" t="b">
        <f t="shared" ca="1" si="110"/>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1366.875</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411.328125</v>
      </c>
      <c r="G1382" t="s">
        <v>736</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8"/>
        <v>5</v>
      </c>
      <c r="Q1382">
        <f t="shared" si="109"/>
        <v>5</v>
      </c>
      <c r="R1382" t="b">
        <f t="shared" ca="1" si="110"/>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1366.875</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411.328125</v>
      </c>
      <c r="G1383" t="s">
        <v>736</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8"/>
        <v>5</v>
      </c>
      <c r="Q1383">
        <f t="shared" si="109"/>
        <v>5</v>
      </c>
      <c r="R1383" t="b">
        <f t="shared" ca="1" si="110"/>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1366.875</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411.328125</v>
      </c>
      <c r="G1384" t="s">
        <v>736</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8"/>
        <v>5</v>
      </c>
      <c r="Q1384">
        <f t="shared" si="109"/>
        <v>5</v>
      </c>
      <c r="R1384" t="b">
        <f t="shared" ca="1" si="110"/>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1366.875</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411.328125</v>
      </c>
      <c r="G1385" t="s">
        <v>736</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8"/>
        <v>5</v>
      </c>
      <c r="Q1385">
        <f t="shared" si="109"/>
        <v>5</v>
      </c>
      <c r="R1385" t="b">
        <f t="shared" ca="1" si="110"/>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1366.875</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411.328125</v>
      </c>
      <c r="G1386" t="s">
        <v>736</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8"/>
        <v>11</v>
      </c>
      <c r="Q1386">
        <f t="shared" si="109"/>
        <v>11</v>
      </c>
      <c r="R1386" t="b">
        <f t="shared" ca="1" si="110"/>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1518.75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411.328125</v>
      </c>
      <c r="G1387" t="s">
        <v>736</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8"/>
        <v>5</v>
      </c>
      <c r="Q1387">
        <f t="shared" si="109"/>
        <v>5</v>
      </c>
      <c r="R1387" t="b">
        <f t="shared" ca="1" si="110"/>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1518.75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411.328125</v>
      </c>
      <c r="G1388" t="s">
        <v>736</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8"/>
        <v>5</v>
      </c>
      <c r="Q1388">
        <f t="shared" si="109"/>
        <v>5</v>
      </c>
      <c r="R1388" t="b">
        <f t="shared" ca="1" si="110"/>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1518.75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411.328125</v>
      </c>
      <c r="G1389" t="s">
        <v>736</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8"/>
        <v>5</v>
      </c>
      <c r="Q1389">
        <f t="shared" si="109"/>
        <v>5</v>
      </c>
      <c r="R1389" t="b">
        <f t="shared" ca="1" si="110"/>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1518.75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411.328125</v>
      </c>
      <c r="G1390" t="s">
        <v>736</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8"/>
        <v>95</v>
      </c>
      <c r="Q1390">
        <f t="shared" si="109"/>
        <v>95</v>
      </c>
      <c r="R1390" t="b">
        <f t="shared" ca="1" si="110"/>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1822.5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411.328125</v>
      </c>
      <c r="G1391" t="s">
        <v>736</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8"/>
        <v>25</v>
      </c>
      <c r="Q1391">
        <f t="shared" si="109"/>
        <v>25</v>
      </c>
      <c r="R1391" t="b">
        <f t="shared" ca="1" si="110"/>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1139.0625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474.609375</v>
      </c>
      <c r="G1392" t="s">
        <v>736</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8"/>
        <v>1</v>
      </c>
      <c r="Q1392">
        <f t="shared" si="109"/>
        <v>1</v>
      </c>
      <c r="R1392" t="b">
        <f t="shared" ca="1" si="110"/>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1139.0625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474.609375</v>
      </c>
      <c r="G1393" t="s">
        <v>736</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8"/>
        <v>1</v>
      </c>
      <c r="Q1393">
        <f t="shared" si="109"/>
        <v>1</v>
      </c>
      <c r="R1393" t="b">
        <f t="shared" ca="1" si="110"/>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1139.0625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474.609375</v>
      </c>
      <c r="G1394" t="s">
        <v>736</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8"/>
        <v>1</v>
      </c>
      <c r="Q1394">
        <f t="shared" si="109"/>
        <v>1</v>
      </c>
      <c r="R1394" t="b">
        <f t="shared" ca="1" si="110"/>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1139.0625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474.609375</v>
      </c>
      <c r="G1395" t="s">
        <v>736</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8"/>
        <v>1</v>
      </c>
      <c r="Q1395">
        <f t="shared" si="109"/>
        <v>1</v>
      </c>
      <c r="R1395" t="b">
        <f t="shared" ca="1" si="110"/>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1139.0625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474.609375</v>
      </c>
      <c r="G1396" t="s">
        <v>736</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8"/>
        <v>11</v>
      </c>
      <c r="Q1396">
        <f t="shared" si="109"/>
        <v>11</v>
      </c>
      <c r="R1396" t="b">
        <f t="shared" ca="1" si="110"/>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1366.875</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474.609375</v>
      </c>
      <c r="G1397" t="s">
        <v>736</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8"/>
        <v>1</v>
      </c>
      <c r="Q1397">
        <f t="shared" si="109"/>
        <v>1</v>
      </c>
      <c r="R1397" t="b">
        <f t="shared" ca="1" si="110"/>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1366.875</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474.609375</v>
      </c>
      <c r="G1398" t="s">
        <v>736</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8"/>
        <v>1</v>
      </c>
      <c r="Q1398">
        <f t="shared" si="109"/>
        <v>1</v>
      </c>
      <c r="R1398" t="b">
        <f t="shared" ca="1" si="110"/>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1366.875</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474.609375</v>
      </c>
      <c r="G1399" t="s">
        <v>736</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8"/>
        <v>1</v>
      </c>
      <c r="Q1399">
        <f t="shared" si="109"/>
        <v>1</v>
      </c>
      <c r="R1399" t="b">
        <f t="shared" ca="1" si="110"/>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1366.875</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474.609375</v>
      </c>
      <c r="G1400" t="s">
        <v>736</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8"/>
        <v>91</v>
      </c>
      <c r="Q1400">
        <f t="shared" si="109"/>
        <v>91</v>
      </c>
      <c r="R1400" t="b">
        <f t="shared" ca="1" si="110"/>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1366.875</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474.609375</v>
      </c>
      <c r="G1401" t="s">
        <v>736</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8"/>
        <v>21</v>
      </c>
      <c r="Q1401">
        <f t="shared" si="109"/>
        <v>21</v>
      </c>
      <c r="R1401" t="b">
        <f t="shared" ca="1" si="110"/>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1366.875</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510.205078125</v>
      </c>
      <c r="G1402" t="s">
        <v>736</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8"/>
        <v>2</v>
      </c>
      <c r="Q1402">
        <f t="shared" si="109"/>
        <v>2</v>
      </c>
      <c r="R1402" t="b">
        <f t="shared" ca="1" si="110"/>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1366.875</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510.205078125</v>
      </c>
      <c r="G1403" t="s">
        <v>736</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8"/>
        <v>2</v>
      </c>
      <c r="Q1403">
        <f t="shared" si="109"/>
        <v>2</v>
      </c>
      <c r="R1403" t="b">
        <f t="shared" ca="1" si="110"/>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1366.875</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510.205078125</v>
      </c>
      <c r="G1404" t="s">
        <v>736</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8"/>
        <v>2</v>
      </c>
      <c r="Q1404">
        <f t="shared" si="109"/>
        <v>2</v>
      </c>
      <c r="R1404" t="b">
        <f t="shared" ca="1" si="110"/>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1366.875</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510.205078125</v>
      </c>
      <c r="G1405" t="s">
        <v>736</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8"/>
        <v>2</v>
      </c>
      <c r="Q1405">
        <f t="shared" si="109"/>
        <v>2</v>
      </c>
      <c r="R1405" t="b">
        <f t="shared" ca="1" si="110"/>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1366.875</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510.205078125</v>
      </c>
      <c r="G1406" t="s">
        <v>736</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8"/>
        <v>11</v>
      </c>
      <c r="Q1406">
        <f t="shared" si="109"/>
        <v>11</v>
      </c>
      <c r="R1406" t="b">
        <f t="shared" ca="1" si="110"/>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1594.6875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510.205078125</v>
      </c>
      <c r="G1407" t="s">
        <v>736</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8"/>
        <v>2</v>
      </c>
      <c r="Q1407">
        <f t="shared" si="109"/>
        <v>2</v>
      </c>
      <c r="R1407" t="b">
        <f t="shared" ca="1" si="110"/>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1594.6875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510.205078125</v>
      </c>
      <c r="G1408" t="s">
        <v>736</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8"/>
        <v>2</v>
      </c>
      <c r="Q1408">
        <f t="shared" si="109"/>
        <v>2</v>
      </c>
      <c r="R1408" t="b">
        <f t="shared" ca="1" si="110"/>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1594.6875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510.205078125</v>
      </c>
      <c r="G1409" t="s">
        <v>736</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8"/>
        <v>2</v>
      </c>
      <c r="Q1409">
        <f t="shared" si="109"/>
        <v>2</v>
      </c>
      <c r="R1409" t="b">
        <f t="shared" ca="1" si="110"/>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1594.6875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510.205078125</v>
      </c>
      <c r="G1410" t="s">
        <v>736</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8"/>
        <v>92</v>
      </c>
      <c r="Q1410">
        <f t="shared" si="109"/>
        <v>92</v>
      </c>
      <c r="R1410" t="b">
        <f t="shared" ca="1" si="110"/>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1594.6875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510.205078125</v>
      </c>
      <c r="G1411" t="s">
        <v>736</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3">IF(B1411=0,0,
  IF(AND(L1411=FALSE,A1411&lt;&gt;0,MOD(A1411,7)=0),21,
  IF(MOD(B1411,10)=0,INT(B1411/10)-1+21,
  IF(MOD(B1411,10)=5,11,
  IF(MOD(B1411,10)=9,INT(B1411/10)+91,
  INT(B1411/10+1))))))</f>
        <v>22</v>
      </c>
      <c r="Q1411">
        <f t="shared" ref="Q1411:Q1474" si="114">IF(ISBLANK(P1411),O1411,P1411)</f>
        <v>22</v>
      </c>
      <c r="R1411" t="b">
        <f t="shared" ref="R1411:R1474" ca="1" si="115">IF(OR(B1411=0,OFFSET(B1411,1,0)=0),FALSE,
IF(AND(L1411,B1411&lt;OFFSET(B1411,1,0)),TRUE,
IF(AND(OFFSET(O1411,1,0)&gt;=21,OFFSET(O1411,1,0)&lt;=25),TRUE,FALSE)))</f>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1594.6875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545.80078125</v>
      </c>
      <c r="G1412" t="s">
        <v>736</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3"/>
        <v>3</v>
      </c>
      <c r="Q1412">
        <f t="shared" si="114"/>
        <v>3</v>
      </c>
      <c r="R1412" t="b">
        <f t="shared" ca="1" si="115"/>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1594.6875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545.80078125</v>
      </c>
      <c r="G1413" t="s">
        <v>736</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3"/>
        <v>3</v>
      </c>
      <c r="Q1413">
        <f t="shared" si="114"/>
        <v>3</v>
      </c>
      <c r="R1413" t="b">
        <f t="shared" ca="1" si="115"/>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1594.6875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545.80078125</v>
      </c>
      <c r="G1414" t="s">
        <v>736</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3"/>
        <v>3</v>
      </c>
      <c r="Q1414">
        <f t="shared" si="114"/>
        <v>3</v>
      </c>
      <c r="R1414" t="b">
        <f t="shared" ca="1" si="115"/>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1594.6875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545.80078125</v>
      </c>
      <c r="G1415" t="s">
        <v>736</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3"/>
        <v>3</v>
      </c>
      <c r="Q1415">
        <f t="shared" si="114"/>
        <v>3</v>
      </c>
      <c r="R1415" t="b">
        <f t="shared" ca="1" si="115"/>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1594.6875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545.80078125</v>
      </c>
      <c r="G1416" t="s">
        <v>736</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3"/>
        <v>11</v>
      </c>
      <c r="Q1416">
        <f t="shared" si="114"/>
        <v>11</v>
      </c>
      <c r="R1416" t="b">
        <f t="shared" ca="1" si="115"/>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1822.5</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545.80078125</v>
      </c>
      <c r="G1417" t="s">
        <v>736</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3"/>
        <v>3</v>
      </c>
      <c r="Q1417">
        <f t="shared" si="114"/>
        <v>3</v>
      </c>
      <c r="R1417" t="b">
        <f t="shared" ca="1" si="115"/>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1822.5</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545.80078125</v>
      </c>
      <c r="G1418" t="s">
        <v>736</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3"/>
        <v>3</v>
      </c>
      <c r="Q1418">
        <f t="shared" si="114"/>
        <v>3</v>
      </c>
      <c r="R1418" t="b">
        <f t="shared" ca="1" si="115"/>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1822.5</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545.80078125</v>
      </c>
      <c r="G1419" t="s">
        <v>736</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3"/>
        <v>3</v>
      </c>
      <c r="Q1419">
        <f t="shared" si="114"/>
        <v>3</v>
      </c>
      <c r="R1419" t="b">
        <f t="shared" ca="1" si="115"/>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1822.5</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545.80078125</v>
      </c>
      <c r="G1420" t="s">
        <v>736</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3"/>
        <v>93</v>
      </c>
      <c r="Q1420">
        <f t="shared" si="114"/>
        <v>93</v>
      </c>
      <c r="R1420" t="b">
        <f t="shared" ca="1" si="115"/>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1822.5</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545.80078125</v>
      </c>
      <c r="G1421" t="s">
        <v>736</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3"/>
        <v>23</v>
      </c>
      <c r="Q1421">
        <f t="shared" si="114"/>
        <v>23</v>
      </c>
      <c r="R1421" t="b">
        <f t="shared" ca="1" si="115"/>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1822.5</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581.396484375</v>
      </c>
      <c r="G1422" t="s">
        <v>736</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3"/>
        <v>4</v>
      </c>
      <c r="Q1422">
        <f t="shared" si="114"/>
        <v>4</v>
      </c>
      <c r="R1422" t="b">
        <f t="shared" ca="1" si="115"/>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1822.5</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581.396484375</v>
      </c>
      <c r="G1423" t="s">
        <v>736</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3"/>
        <v>4</v>
      </c>
      <c r="Q1423">
        <f t="shared" si="114"/>
        <v>4</v>
      </c>
      <c r="R1423" t="b">
        <f t="shared" ca="1" si="115"/>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1822.5</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581.396484375</v>
      </c>
      <c r="G1424" t="s">
        <v>736</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3"/>
        <v>4</v>
      </c>
      <c r="Q1424">
        <f t="shared" si="114"/>
        <v>4</v>
      </c>
      <c r="R1424" t="b">
        <f t="shared" ca="1" si="115"/>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1822.5</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581.396484375</v>
      </c>
      <c r="G1425" t="s">
        <v>736</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3"/>
        <v>4</v>
      </c>
      <c r="Q1425">
        <f t="shared" si="114"/>
        <v>4</v>
      </c>
      <c r="R1425" t="b">
        <f t="shared" ca="1" si="115"/>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1822.5</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581.396484375</v>
      </c>
      <c r="G1426" t="s">
        <v>736</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3"/>
        <v>11</v>
      </c>
      <c r="Q1426">
        <f t="shared" si="114"/>
        <v>11</v>
      </c>
      <c r="R1426" t="b">
        <f t="shared" ca="1" si="115"/>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2050.3125</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581.396484375</v>
      </c>
      <c r="G1427" t="s">
        <v>736</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3"/>
        <v>4</v>
      </c>
      <c r="Q1427">
        <f t="shared" si="114"/>
        <v>4</v>
      </c>
      <c r="R1427" t="b">
        <f t="shared" ca="1" si="115"/>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2050.3125</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581.396484375</v>
      </c>
      <c r="G1428" t="s">
        <v>736</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3"/>
        <v>4</v>
      </c>
      <c r="Q1428">
        <f t="shared" si="114"/>
        <v>4</v>
      </c>
      <c r="R1428" t="b">
        <f t="shared" ca="1" si="115"/>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2050.3125</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581.396484375</v>
      </c>
      <c r="G1429" t="s">
        <v>736</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3"/>
        <v>4</v>
      </c>
      <c r="Q1429">
        <f t="shared" si="114"/>
        <v>4</v>
      </c>
      <c r="R1429" t="b">
        <f t="shared" ca="1" si="115"/>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2050.3125</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581.396484375</v>
      </c>
      <c r="G1430" t="s">
        <v>736</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3"/>
        <v>94</v>
      </c>
      <c r="Q1430">
        <f t="shared" si="114"/>
        <v>94</v>
      </c>
      <c r="R1430" t="b">
        <f t="shared" ca="1" si="115"/>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2050.3125</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581.396484375</v>
      </c>
      <c r="G1431" t="s">
        <v>736</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3"/>
        <v>24</v>
      </c>
      <c r="Q1431">
        <f t="shared" si="114"/>
        <v>24</v>
      </c>
      <c r="R1431" t="b">
        <f t="shared" ca="1" si="115"/>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2050.3125</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616.9921875</v>
      </c>
      <c r="G1432" t="s">
        <v>736</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3"/>
        <v>5</v>
      </c>
      <c r="Q1432">
        <f t="shared" si="114"/>
        <v>5</v>
      </c>
      <c r="R1432" t="b">
        <f t="shared" ca="1" si="115"/>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2050.3125</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616.9921875</v>
      </c>
      <c r="G1433" t="s">
        <v>736</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3"/>
        <v>5</v>
      </c>
      <c r="Q1433">
        <f t="shared" si="114"/>
        <v>5</v>
      </c>
      <c r="R1433" t="b">
        <f t="shared" ca="1" si="115"/>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2050.3125</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616.9921875</v>
      </c>
      <c r="G1434" t="s">
        <v>736</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3"/>
        <v>5</v>
      </c>
      <c r="Q1434">
        <f t="shared" si="114"/>
        <v>5</v>
      </c>
      <c r="R1434" t="b">
        <f t="shared" ca="1" si="115"/>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2050.3125</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616.9921875</v>
      </c>
      <c r="G1435" t="s">
        <v>736</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3"/>
        <v>5</v>
      </c>
      <c r="Q1435">
        <f t="shared" si="114"/>
        <v>5</v>
      </c>
      <c r="R1435" t="b">
        <f t="shared" ca="1" si="115"/>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2050.3125</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616.9921875</v>
      </c>
      <c r="G1436" t="s">
        <v>736</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3"/>
        <v>11</v>
      </c>
      <c r="Q1436">
        <f t="shared" si="114"/>
        <v>11</v>
      </c>
      <c r="R1436" t="b">
        <f t="shared" ca="1" si="115"/>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2278.125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616.9921875</v>
      </c>
      <c r="G1437" t="s">
        <v>736</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3"/>
        <v>5</v>
      </c>
      <c r="Q1437">
        <f t="shared" si="114"/>
        <v>5</v>
      </c>
      <c r="R1437" t="b">
        <f t="shared" ca="1" si="115"/>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2278.125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616.9921875</v>
      </c>
      <c r="G1438" t="s">
        <v>736</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3"/>
        <v>5</v>
      </c>
      <c r="Q1438">
        <f t="shared" si="114"/>
        <v>5</v>
      </c>
      <c r="R1438" t="b">
        <f t="shared" ca="1" si="115"/>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2278.125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616.9921875</v>
      </c>
      <c r="G1439" t="s">
        <v>736</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3"/>
        <v>5</v>
      </c>
      <c r="Q1439">
        <f t="shared" si="114"/>
        <v>5</v>
      </c>
      <c r="R1439" t="b">
        <f t="shared" ca="1" si="115"/>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2278.125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616.9921875</v>
      </c>
      <c r="G1440" t="s">
        <v>736</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3"/>
        <v>95</v>
      </c>
      <c r="Q1440">
        <f t="shared" si="114"/>
        <v>95</v>
      </c>
      <c r="R1440" t="b">
        <f t="shared" ca="1" si="115"/>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2733.75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616.9921875</v>
      </c>
      <c r="G1441" t="s">
        <v>736</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3"/>
        <v>25</v>
      </c>
      <c r="Q1441">
        <f t="shared" si="114"/>
        <v>25</v>
      </c>
      <c r="R1441" t="b">
        <f t="shared" ca="1" si="115"/>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1708.59375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711.9140625</v>
      </c>
      <c r="G1442" t="s">
        <v>736</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3"/>
        <v>1</v>
      </c>
      <c r="Q1442">
        <f t="shared" si="114"/>
        <v>1</v>
      </c>
      <c r="R1442" t="b">
        <f t="shared" ca="1" si="115"/>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1708.59375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711.9140625</v>
      </c>
      <c r="G1443" t="s">
        <v>736</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3"/>
        <v>1</v>
      </c>
      <c r="Q1443">
        <f t="shared" si="114"/>
        <v>1</v>
      </c>
      <c r="R1443" t="b">
        <f t="shared" ca="1" si="115"/>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1708.59375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711.9140625</v>
      </c>
      <c r="G1444" t="s">
        <v>736</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3"/>
        <v>1</v>
      </c>
      <c r="Q1444">
        <f t="shared" si="114"/>
        <v>1</v>
      </c>
      <c r="R1444" t="b">
        <f t="shared" ca="1" si="115"/>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1708.59375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711.9140625</v>
      </c>
      <c r="G1445" t="s">
        <v>736</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3"/>
        <v>1</v>
      </c>
      <c r="Q1445">
        <f t="shared" si="114"/>
        <v>1</v>
      </c>
      <c r="R1445" t="b">
        <f t="shared" ca="1" si="115"/>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1708.59375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711.9140625</v>
      </c>
      <c r="G1446" t="s">
        <v>736</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3"/>
        <v>11</v>
      </c>
      <c r="Q1446">
        <f t="shared" si="114"/>
        <v>11</v>
      </c>
      <c r="R1446" t="b">
        <f t="shared" ca="1" si="115"/>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2050.3125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711.9140625</v>
      </c>
      <c r="G1447" t="s">
        <v>736</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3"/>
        <v>1</v>
      </c>
      <c r="Q1447">
        <f t="shared" si="114"/>
        <v>1</v>
      </c>
      <c r="R1447" t="b">
        <f t="shared" ca="1" si="115"/>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2050.3125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711.9140625</v>
      </c>
      <c r="G1448" t="s">
        <v>736</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3"/>
        <v>1</v>
      </c>
      <c r="Q1448">
        <f t="shared" si="114"/>
        <v>1</v>
      </c>
      <c r="R1448" t="b">
        <f t="shared" ca="1" si="115"/>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2050.3125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711.9140625</v>
      </c>
      <c r="G1449" t="s">
        <v>736</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3"/>
        <v>1</v>
      </c>
      <c r="Q1449">
        <f t="shared" si="114"/>
        <v>1</v>
      </c>
      <c r="R1449" t="b">
        <f t="shared" ca="1" si="115"/>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2050.3125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711.9140625</v>
      </c>
      <c r="G1450" t="s">
        <v>736</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3"/>
        <v>91</v>
      </c>
      <c r="Q1450">
        <f t="shared" si="114"/>
        <v>91</v>
      </c>
      <c r="R1450" t="b">
        <f t="shared" ca="1" si="115"/>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2050.3125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711.9140625</v>
      </c>
      <c r="G1451" t="s">
        <v>736</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3"/>
        <v>21</v>
      </c>
      <c r="Q1451">
        <f t="shared" si="114"/>
        <v>21</v>
      </c>
      <c r="R1451" t="b">
        <f t="shared" ca="1" si="115"/>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2050.3125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765.3076171875</v>
      </c>
      <c r="G1452" t="s">
        <v>736</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3"/>
        <v>2</v>
      </c>
      <c r="Q1452">
        <f t="shared" si="114"/>
        <v>2</v>
      </c>
      <c r="R1452" t="b">
        <f t="shared" ca="1" si="115"/>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2050.3125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765.3076171875</v>
      </c>
      <c r="G1453" t="s">
        <v>736</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3"/>
        <v>2</v>
      </c>
      <c r="Q1453">
        <f t="shared" si="114"/>
        <v>2</v>
      </c>
      <c r="R1453" t="b">
        <f t="shared" ca="1" si="115"/>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2050.3125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765.3076171875</v>
      </c>
      <c r="G1454" t="s">
        <v>736</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3"/>
        <v>2</v>
      </c>
      <c r="Q1454">
        <f t="shared" si="114"/>
        <v>2</v>
      </c>
      <c r="R1454" t="b">
        <f t="shared" ca="1" si="115"/>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2050.3125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765.3076171875</v>
      </c>
      <c r="G1455" t="s">
        <v>736</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3"/>
        <v>2</v>
      </c>
      <c r="Q1455">
        <f t="shared" si="114"/>
        <v>2</v>
      </c>
      <c r="R1455" t="b">
        <f t="shared" ca="1" si="115"/>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2050.3125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765.3076171875</v>
      </c>
      <c r="G1456" t="s">
        <v>736</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3"/>
        <v>11</v>
      </c>
      <c r="Q1456">
        <f t="shared" si="114"/>
        <v>11</v>
      </c>
      <c r="R1456" t="b">
        <f t="shared" ca="1" si="115"/>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2392.03125</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765.3076171875</v>
      </c>
      <c r="G1457" t="s">
        <v>736</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3"/>
        <v>2</v>
      </c>
      <c r="Q1457">
        <f t="shared" si="114"/>
        <v>2</v>
      </c>
      <c r="R1457" t="b">
        <f t="shared" ca="1" si="115"/>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2392.03125</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765.3076171875</v>
      </c>
      <c r="G1458" t="s">
        <v>736</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3"/>
        <v>2</v>
      </c>
      <c r="Q1458">
        <f t="shared" si="114"/>
        <v>2</v>
      </c>
      <c r="R1458" t="b">
        <f t="shared" ca="1" si="115"/>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2392.03125</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765.3076171875</v>
      </c>
      <c r="G1459" t="s">
        <v>736</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3"/>
        <v>2</v>
      </c>
      <c r="Q1459">
        <f t="shared" si="114"/>
        <v>2</v>
      </c>
      <c r="R1459" t="b">
        <f t="shared" ca="1" si="115"/>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2392.03125</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765.3076171875</v>
      </c>
      <c r="G1460" t="s">
        <v>736</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3"/>
        <v>92</v>
      </c>
      <c r="Q1460">
        <f t="shared" si="114"/>
        <v>92</v>
      </c>
      <c r="R1460" t="b">
        <f t="shared" ca="1" si="115"/>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2392.03125</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765.3076171875</v>
      </c>
      <c r="G1461" t="s">
        <v>736</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3"/>
        <v>22</v>
      </c>
      <c r="Q1461">
        <f t="shared" si="114"/>
        <v>22</v>
      </c>
      <c r="R1461" t="b">
        <f t="shared" ca="1" si="115"/>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2392.03125</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818.70117187499989</v>
      </c>
      <c r="G1462" t="s">
        <v>736</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3"/>
        <v>3</v>
      </c>
      <c r="Q1462">
        <f t="shared" si="114"/>
        <v>3</v>
      </c>
      <c r="R1462" t="b">
        <f t="shared" ca="1" si="115"/>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2392.03125</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818.70117187499989</v>
      </c>
      <c r="G1463" t="s">
        <v>736</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3"/>
        <v>3</v>
      </c>
      <c r="Q1463">
        <f t="shared" si="114"/>
        <v>3</v>
      </c>
      <c r="R1463" t="b">
        <f t="shared" ca="1" si="115"/>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2392.03125</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818.70117187499989</v>
      </c>
      <c r="G1464" t="s">
        <v>736</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3"/>
        <v>3</v>
      </c>
      <c r="Q1464">
        <f t="shared" si="114"/>
        <v>3</v>
      </c>
      <c r="R1464" t="b">
        <f t="shared" ca="1" si="115"/>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2392.03125</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818.70117187499989</v>
      </c>
      <c r="G1465" t="s">
        <v>736</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3"/>
        <v>3</v>
      </c>
      <c r="Q1465">
        <f t="shared" si="114"/>
        <v>3</v>
      </c>
      <c r="R1465" t="b">
        <f t="shared" ca="1" si="115"/>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2392.03125</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818.70117187499989</v>
      </c>
      <c r="G1466" t="s">
        <v>736</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3"/>
        <v>11</v>
      </c>
      <c r="Q1466">
        <f t="shared" si="114"/>
        <v>11</v>
      </c>
      <c r="R1466" t="b">
        <f t="shared" ca="1" si="115"/>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2733.75</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818.70117187499989</v>
      </c>
      <c r="G1467" t="s">
        <v>736</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3"/>
        <v>3</v>
      </c>
      <c r="Q1467">
        <f t="shared" si="114"/>
        <v>3</v>
      </c>
      <c r="R1467" t="b">
        <f t="shared" ca="1" si="115"/>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2733.75</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818.70117187499989</v>
      </c>
      <c r="G1468" t="s">
        <v>736</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3"/>
        <v>3</v>
      </c>
      <c r="Q1468">
        <f t="shared" si="114"/>
        <v>3</v>
      </c>
      <c r="R1468" t="b">
        <f t="shared" ca="1" si="115"/>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2733.75</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818.70117187499989</v>
      </c>
      <c r="G1469" t="s">
        <v>736</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3"/>
        <v>3</v>
      </c>
      <c r="Q1469">
        <f t="shared" si="114"/>
        <v>3</v>
      </c>
      <c r="R1469" t="b">
        <f t="shared" ca="1" si="115"/>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2733.75</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818.70117187499989</v>
      </c>
      <c r="G1470" t="s">
        <v>736</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3"/>
        <v>93</v>
      </c>
      <c r="Q1470">
        <f t="shared" si="114"/>
        <v>93</v>
      </c>
      <c r="R1470" t="b">
        <f t="shared" ca="1" si="115"/>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2733.75</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818.70117187499989</v>
      </c>
      <c r="G1471" t="s">
        <v>736</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3"/>
        <v>23</v>
      </c>
      <c r="Q1471">
        <f t="shared" si="114"/>
        <v>23</v>
      </c>
      <c r="R1471" t="b">
        <f t="shared" ca="1" si="115"/>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2733.75</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872.09472656250011</v>
      </c>
      <c r="G1472" t="s">
        <v>736</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3"/>
        <v>4</v>
      </c>
      <c r="Q1472">
        <f t="shared" si="114"/>
        <v>4</v>
      </c>
      <c r="R1472" t="b">
        <f t="shared" ca="1" si="115"/>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2733.75</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872.09472656250011</v>
      </c>
      <c r="G1473" t="s">
        <v>736</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3"/>
        <v>4</v>
      </c>
      <c r="Q1473">
        <f t="shared" si="114"/>
        <v>4</v>
      </c>
      <c r="R1473" t="b">
        <f t="shared" ca="1" si="115"/>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2733.75</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872.09472656250011</v>
      </c>
      <c r="G1474" t="s">
        <v>736</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3"/>
        <v>4</v>
      </c>
      <c r="Q1474">
        <f t="shared" si="114"/>
        <v>4</v>
      </c>
      <c r="R1474" t="b">
        <f t="shared" ca="1" si="115"/>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2733.75</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872.09472656250011</v>
      </c>
      <c r="G1475" t="s">
        <v>736</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8">IF(B1475=0,0,
  IF(AND(L1475=FALSE,A1475&lt;&gt;0,MOD(A1475,7)=0),21,
  IF(MOD(B1475,10)=0,INT(B1475/10)-1+21,
  IF(MOD(B1475,10)=5,11,
  IF(MOD(B1475,10)=9,INT(B1475/10)+91,
  INT(B1475/10+1))))))</f>
        <v>4</v>
      </c>
      <c r="Q1475">
        <f t="shared" ref="Q1475:Q1538" si="119">IF(ISBLANK(P1475),O1475,P1475)</f>
        <v>4</v>
      </c>
      <c r="R1475" t="b">
        <f t="shared" ref="R1475:R1538" ca="1" si="120">IF(OR(B1475=0,OFFSET(B1475,1,0)=0),FALSE,
IF(AND(L1475,B1475&lt;OFFSET(B1475,1,0)),TRUE,
IF(AND(OFFSET(O1475,1,0)&gt;=21,OFFSET(O1475,1,0)&lt;=25),TRUE,FALSE)))</f>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2733.75</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872.09472656250011</v>
      </c>
      <c r="G1476" t="s">
        <v>736</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8"/>
        <v>11</v>
      </c>
      <c r="Q1476">
        <f t="shared" si="119"/>
        <v>11</v>
      </c>
      <c r="R1476" t="b">
        <f t="shared" ca="1" si="120"/>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3075.46875</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872.09472656250011</v>
      </c>
      <c r="G1477" t="s">
        <v>736</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8"/>
        <v>4</v>
      </c>
      <c r="Q1477">
        <f t="shared" si="119"/>
        <v>4</v>
      </c>
      <c r="R1477" t="b">
        <f t="shared" ca="1" si="120"/>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3075.46875</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872.09472656250011</v>
      </c>
      <c r="G1478" t="s">
        <v>736</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8"/>
        <v>4</v>
      </c>
      <c r="Q1478">
        <f t="shared" si="119"/>
        <v>4</v>
      </c>
      <c r="R1478" t="b">
        <f t="shared" ca="1" si="120"/>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3075.46875</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872.09472656250011</v>
      </c>
      <c r="G1479" t="s">
        <v>736</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8"/>
        <v>4</v>
      </c>
      <c r="Q1479">
        <f t="shared" si="119"/>
        <v>4</v>
      </c>
      <c r="R1479" t="b">
        <f t="shared" ca="1" si="120"/>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3075.46875</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872.09472656250011</v>
      </c>
      <c r="G1480" t="s">
        <v>736</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8"/>
        <v>94</v>
      </c>
      <c r="Q1480">
        <f t="shared" si="119"/>
        <v>94</v>
      </c>
      <c r="R1480" t="b">
        <f t="shared" ca="1" si="120"/>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3075.46875</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872.09472656250011</v>
      </c>
      <c r="G1481" t="s">
        <v>736</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8"/>
        <v>24</v>
      </c>
      <c r="Q1481">
        <f t="shared" si="119"/>
        <v>24</v>
      </c>
      <c r="R1481" t="b">
        <f t="shared" ca="1" si="120"/>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3075.46875</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925.48828125</v>
      </c>
      <c r="G1482" t="s">
        <v>736</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8"/>
        <v>5</v>
      </c>
      <c r="Q1482">
        <f t="shared" si="119"/>
        <v>5</v>
      </c>
      <c r="R1482" t="b">
        <f t="shared" ca="1" si="120"/>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3075.46875</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925.48828125</v>
      </c>
      <c r="G1483" t="s">
        <v>736</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8"/>
        <v>5</v>
      </c>
      <c r="Q1483">
        <f t="shared" si="119"/>
        <v>5</v>
      </c>
      <c r="R1483" t="b">
        <f t="shared" ca="1" si="120"/>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3075.46875</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925.48828125</v>
      </c>
      <c r="G1484" t="s">
        <v>736</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8"/>
        <v>5</v>
      </c>
      <c r="Q1484">
        <f t="shared" si="119"/>
        <v>5</v>
      </c>
      <c r="R1484" t="b">
        <f t="shared" ca="1" si="120"/>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3075.46875</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925.48828125</v>
      </c>
      <c r="G1485" t="s">
        <v>736</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8"/>
        <v>5</v>
      </c>
      <c r="Q1485">
        <f t="shared" si="119"/>
        <v>5</v>
      </c>
      <c r="R1485" t="b">
        <f t="shared" ca="1" si="120"/>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3075.46875</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925.48828125</v>
      </c>
      <c r="G1486" t="s">
        <v>736</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8"/>
        <v>11</v>
      </c>
      <c r="Q1486">
        <f t="shared" si="119"/>
        <v>11</v>
      </c>
      <c r="R1486" t="b">
        <f t="shared" ca="1" si="120"/>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3417.1875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925.48828125</v>
      </c>
      <c r="G1487" t="s">
        <v>736</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8"/>
        <v>5</v>
      </c>
      <c r="Q1487">
        <f t="shared" si="119"/>
        <v>5</v>
      </c>
      <c r="R1487" t="b">
        <f t="shared" ca="1" si="120"/>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3417.1875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925.48828125</v>
      </c>
      <c r="G1488" t="s">
        <v>736</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8"/>
        <v>5</v>
      </c>
      <c r="Q1488">
        <f t="shared" si="119"/>
        <v>5</v>
      </c>
      <c r="R1488" t="b">
        <f t="shared" ca="1" si="120"/>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3417.1875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925.48828125</v>
      </c>
      <c r="G1489" t="s">
        <v>736</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8"/>
        <v>5</v>
      </c>
      <c r="Q1489">
        <f t="shared" si="119"/>
        <v>5</v>
      </c>
      <c r="R1489" t="b">
        <f t="shared" ca="1" si="120"/>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3417.1875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925.48828125</v>
      </c>
      <c r="G1490" t="s">
        <v>736</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8"/>
        <v>95</v>
      </c>
      <c r="Q1490">
        <f t="shared" si="119"/>
        <v>95</v>
      </c>
      <c r="R1490" t="b">
        <f t="shared" ca="1" si="120"/>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4100.625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925.48828125</v>
      </c>
      <c r="G1491" t="s">
        <v>736</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8"/>
        <v>25</v>
      </c>
      <c r="Q1491">
        <f t="shared" si="119"/>
        <v>25</v>
      </c>
      <c r="R1491" t="b">
        <f t="shared" ca="1" si="120"/>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2562.890625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1067.87109375</v>
      </c>
      <c r="G1492" t="s">
        <v>736</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8"/>
        <v>1</v>
      </c>
      <c r="Q1492">
        <f t="shared" si="119"/>
        <v>1</v>
      </c>
      <c r="R1492" t="b">
        <f t="shared" ca="1" si="120"/>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2562.890625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1067.87109375</v>
      </c>
      <c r="G1493" t="s">
        <v>736</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8"/>
        <v>1</v>
      </c>
      <c r="Q1493">
        <f t="shared" si="119"/>
        <v>1</v>
      </c>
      <c r="R1493" t="b">
        <f t="shared" ca="1" si="120"/>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2562.890625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1067.87109375</v>
      </c>
      <c r="G1494" t="s">
        <v>736</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8"/>
        <v>1</v>
      </c>
      <c r="Q1494">
        <f t="shared" si="119"/>
        <v>1</v>
      </c>
      <c r="R1494" t="b">
        <f t="shared" ca="1" si="120"/>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2562.890625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1067.87109375</v>
      </c>
      <c r="G1495" t="s">
        <v>736</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8"/>
        <v>1</v>
      </c>
      <c r="Q1495">
        <f t="shared" si="119"/>
        <v>1</v>
      </c>
      <c r="R1495" t="b">
        <f t="shared" ca="1" si="120"/>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2562.890625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1067.87109375</v>
      </c>
      <c r="G1496" t="s">
        <v>736</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8"/>
        <v>11</v>
      </c>
      <c r="Q1496">
        <f t="shared" si="119"/>
        <v>11</v>
      </c>
      <c r="R1496" t="b">
        <f t="shared" ca="1" si="120"/>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3075.46875</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1067.87109375</v>
      </c>
      <c r="G1497" t="s">
        <v>736</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8"/>
        <v>1</v>
      </c>
      <c r="Q1497">
        <f t="shared" si="119"/>
        <v>1</v>
      </c>
      <c r="R1497" t="b">
        <f t="shared" ca="1" si="120"/>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3075.46875</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1067.87109375</v>
      </c>
      <c r="G1498" t="s">
        <v>736</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8"/>
        <v>1</v>
      </c>
      <c r="Q1498">
        <f t="shared" si="119"/>
        <v>1</v>
      </c>
      <c r="R1498" t="b">
        <f t="shared" ca="1" si="120"/>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3075.46875</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1067.87109375</v>
      </c>
      <c r="G1499" t="s">
        <v>736</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8"/>
        <v>1</v>
      </c>
      <c r="Q1499">
        <f t="shared" si="119"/>
        <v>1</v>
      </c>
      <c r="R1499" t="b">
        <f t="shared" ca="1" si="120"/>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3075.46875</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1067.87109375</v>
      </c>
      <c r="G1500" t="s">
        <v>736</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8"/>
        <v>91</v>
      </c>
      <c r="Q1500">
        <f t="shared" si="119"/>
        <v>91</v>
      </c>
      <c r="R1500" t="b">
        <f t="shared" ca="1" si="120"/>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3075.46875</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1067.87109375</v>
      </c>
      <c r="G1501" t="s">
        <v>736</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8"/>
        <v>21</v>
      </c>
      <c r="Q1501">
        <f t="shared" si="119"/>
        <v>21</v>
      </c>
      <c r="R1501" t="b">
        <f t="shared" ca="1" si="120"/>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3075.46875</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1147.96142578125</v>
      </c>
      <c r="G1502" t="s">
        <v>736</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8"/>
        <v>2</v>
      </c>
      <c r="Q1502">
        <f t="shared" si="119"/>
        <v>2</v>
      </c>
      <c r="R1502" t="b">
        <f t="shared" ca="1" si="120"/>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3075.46875</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1147.96142578125</v>
      </c>
      <c r="G1503" t="s">
        <v>736</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8"/>
        <v>2</v>
      </c>
      <c r="Q1503">
        <f t="shared" si="119"/>
        <v>2</v>
      </c>
      <c r="R1503" t="b">
        <f t="shared" ca="1" si="120"/>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3075.46875</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1147.96142578125</v>
      </c>
      <c r="G1504" t="s">
        <v>736</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8"/>
        <v>2</v>
      </c>
      <c r="Q1504">
        <f t="shared" si="119"/>
        <v>2</v>
      </c>
      <c r="R1504" t="b">
        <f t="shared" ca="1" si="120"/>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3075.46875</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1147.96142578125</v>
      </c>
      <c r="G1505" t="s">
        <v>736</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8"/>
        <v>2</v>
      </c>
      <c r="Q1505">
        <f t="shared" si="119"/>
        <v>2</v>
      </c>
      <c r="R1505" t="b">
        <f t="shared" ca="1" si="120"/>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3075.46875</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1147.96142578125</v>
      </c>
      <c r="G1506" t="s">
        <v>736</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8"/>
        <v>11</v>
      </c>
      <c r="Q1506">
        <f t="shared" si="119"/>
        <v>11</v>
      </c>
      <c r="R1506" t="b">
        <f t="shared" ca="1" si="120"/>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3588.0468749999995</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1147.96142578125</v>
      </c>
      <c r="G1507" t="s">
        <v>736</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8"/>
        <v>2</v>
      </c>
      <c r="Q1507">
        <f t="shared" si="119"/>
        <v>2</v>
      </c>
      <c r="R1507" t="b">
        <f t="shared" ca="1" si="120"/>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3588.0468749999995</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1147.96142578125</v>
      </c>
      <c r="G1508" t="s">
        <v>736</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8"/>
        <v>2</v>
      </c>
      <c r="Q1508">
        <f t="shared" si="119"/>
        <v>2</v>
      </c>
      <c r="R1508" t="b">
        <f t="shared" ca="1" si="120"/>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3588.0468749999995</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1147.96142578125</v>
      </c>
      <c r="G1509" t="s">
        <v>736</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8"/>
        <v>2</v>
      </c>
      <c r="Q1509">
        <f t="shared" si="119"/>
        <v>2</v>
      </c>
      <c r="R1509" t="b">
        <f t="shared" ca="1" si="120"/>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3588.0468749999995</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1147.96142578125</v>
      </c>
      <c r="G1510" t="s">
        <v>736</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8"/>
        <v>92</v>
      </c>
      <c r="Q1510">
        <f t="shared" si="119"/>
        <v>92</v>
      </c>
      <c r="R1510" t="b">
        <f t="shared" ca="1" si="120"/>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3588.0468749999995</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1147.96142578125</v>
      </c>
      <c r="G1511" t="s">
        <v>736</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8"/>
        <v>22</v>
      </c>
      <c r="Q1511">
        <f t="shared" si="119"/>
        <v>22</v>
      </c>
      <c r="R1511" t="b">
        <f t="shared" ca="1" si="120"/>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3588.0468749999995</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1228.0517578125</v>
      </c>
      <c r="G1512" t="s">
        <v>736</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8"/>
        <v>3</v>
      </c>
      <c r="Q1512">
        <f t="shared" si="119"/>
        <v>3</v>
      </c>
      <c r="R1512" t="b">
        <f t="shared" ca="1" si="120"/>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3588.0468749999995</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1228.0517578125</v>
      </c>
      <c r="G1513" t="s">
        <v>736</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8"/>
        <v>3</v>
      </c>
      <c r="Q1513">
        <f t="shared" si="119"/>
        <v>3</v>
      </c>
      <c r="R1513" t="b">
        <f t="shared" ca="1" si="120"/>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3588.0468749999995</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1228.0517578125</v>
      </c>
      <c r="G1514" t="s">
        <v>736</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8"/>
        <v>3</v>
      </c>
      <c r="Q1514">
        <f t="shared" si="119"/>
        <v>3</v>
      </c>
      <c r="R1514" t="b">
        <f t="shared" ca="1" si="120"/>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3588.0468749999995</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1228.0517578125</v>
      </c>
      <c r="G1515" t="s">
        <v>736</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8"/>
        <v>3</v>
      </c>
      <c r="Q1515">
        <f t="shared" si="119"/>
        <v>3</v>
      </c>
      <c r="R1515" t="b">
        <f t="shared" ca="1" si="120"/>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3588.0468749999995</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1228.0517578125</v>
      </c>
      <c r="G1516" t="s">
        <v>736</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8"/>
        <v>11</v>
      </c>
      <c r="Q1516">
        <f t="shared" si="119"/>
        <v>11</v>
      </c>
      <c r="R1516" t="b">
        <f t="shared" ca="1" si="120"/>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4100.625</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1228.0517578125</v>
      </c>
      <c r="G1517" t="s">
        <v>736</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8"/>
        <v>3</v>
      </c>
      <c r="Q1517">
        <f t="shared" si="119"/>
        <v>3</v>
      </c>
      <c r="R1517" t="b">
        <f t="shared" ca="1" si="120"/>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4100.625</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1228.0517578125</v>
      </c>
      <c r="G1518" t="s">
        <v>736</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8"/>
        <v>3</v>
      </c>
      <c r="Q1518">
        <f t="shared" si="119"/>
        <v>3</v>
      </c>
      <c r="R1518" t="b">
        <f t="shared" ca="1" si="120"/>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4100.625</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1228.0517578125</v>
      </c>
      <c r="G1519" t="s">
        <v>736</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8"/>
        <v>3</v>
      </c>
      <c r="Q1519">
        <f t="shared" si="119"/>
        <v>3</v>
      </c>
      <c r="R1519" t="b">
        <f t="shared" ca="1" si="120"/>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4100.625</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1228.0517578125</v>
      </c>
      <c r="G1520" t="s">
        <v>736</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8"/>
        <v>93</v>
      </c>
      <c r="Q1520">
        <f t="shared" si="119"/>
        <v>93</v>
      </c>
      <c r="R1520" t="b">
        <f t="shared" ca="1" si="120"/>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4100.625</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1228.0517578125</v>
      </c>
      <c r="G1521" t="s">
        <v>736</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8"/>
        <v>23</v>
      </c>
      <c r="Q1521">
        <f t="shared" si="119"/>
        <v>23</v>
      </c>
      <c r="R1521" t="b">
        <f t="shared" ca="1" si="120"/>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4100.625</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1308.14208984375</v>
      </c>
      <c r="G1522" t="s">
        <v>736</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8"/>
        <v>4</v>
      </c>
      <c r="Q1522">
        <f t="shared" si="119"/>
        <v>4</v>
      </c>
      <c r="R1522" t="b">
        <f t="shared" ca="1" si="120"/>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4100.625</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1308.14208984375</v>
      </c>
      <c r="G1523" t="s">
        <v>736</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8"/>
        <v>4</v>
      </c>
      <c r="Q1523">
        <f t="shared" si="119"/>
        <v>4</v>
      </c>
      <c r="R1523" t="b">
        <f t="shared" ca="1" si="120"/>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4100.625</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1308.14208984375</v>
      </c>
      <c r="G1524" t="s">
        <v>736</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8"/>
        <v>4</v>
      </c>
      <c r="Q1524">
        <f t="shared" si="119"/>
        <v>4</v>
      </c>
      <c r="R1524" t="b">
        <f t="shared" ca="1" si="120"/>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4100.625</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1308.14208984375</v>
      </c>
      <c r="G1525" t="s">
        <v>736</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8"/>
        <v>4</v>
      </c>
      <c r="Q1525">
        <f t="shared" si="119"/>
        <v>4</v>
      </c>
      <c r="R1525" t="b">
        <f t="shared" ca="1" si="120"/>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4100.625</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1308.14208984375</v>
      </c>
      <c r="G1526" t="s">
        <v>736</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8"/>
        <v>11</v>
      </c>
      <c r="Q1526">
        <f t="shared" si="119"/>
        <v>11</v>
      </c>
      <c r="R1526" t="b">
        <f t="shared" ca="1" si="120"/>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4613.203125</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1308.14208984375</v>
      </c>
      <c r="G1527" t="s">
        <v>736</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8"/>
        <v>4</v>
      </c>
      <c r="Q1527">
        <f t="shared" si="119"/>
        <v>4</v>
      </c>
      <c r="R1527" t="b">
        <f t="shared" ca="1" si="120"/>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4613.203125</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1308.14208984375</v>
      </c>
      <c r="G1528" t="s">
        <v>736</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8"/>
        <v>4</v>
      </c>
      <c r="Q1528">
        <f t="shared" si="119"/>
        <v>4</v>
      </c>
      <c r="R1528" t="b">
        <f t="shared" ca="1" si="120"/>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4613.203125</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1308.14208984375</v>
      </c>
      <c r="G1529" t="s">
        <v>736</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8"/>
        <v>4</v>
      </c>
      <c r="Q1529">
        <f t="shared" si="119"/>
        <v>4</v>
      </c>
      <c r="R1529" t="b">
        <f t="shared" ca="1" si="120"/>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4613.203125</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1308.14208984375</v>
      </c>
      <c r="G1530" t="s">
        <v>736</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8"/>
        <v>94</v>
      </c>
      <c r="Q1530">
        <f t="shared" si="119"/>
        <v>94</v>
      </c>
      <c r="R1530" t="b">
        <f t="shared" ca="1" si="120"/>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4613.203125</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1308.14208984375</v>
      </c>
      <c r="G1531" t="s">
        <v>736</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8"/>
        <v>24</v>
      </c>
      <c r="Q1531">
        <f t="shared" si="119"/>
        <v>24</v>
      </c>
      <c r="R1531" t="b">
        <f t="shared" ca="1" si="120"/>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4613.203125</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1388.232421875</v>
      </c>
      <c r="G1532" t="s">
        <v>736</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8"/>
        <v>5</v>
      </c>
      <c r="Q1532">
        <f t="shared" si="119"/>
        <v>5</v>
      </c>
      <c r="R1532" t="b">
        <f t="shared" ca="1" si="120"/>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4613.203125</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1388.232421875</v>
      </c>
      <c r="G1533" t="s">
        <v>736</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8"/>
        <v>5</v>
      </c>
      <c r="Q1533">
        <f t="shared" si="119"/>
        <v>5</v>
      </c>
      <c r="R1533" t="b">
        <f t="shared" ca="1" si="120"/>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4613.203125</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1388.232421875</v>
      </c>
      <c r="G1534" t="s">
        <v>736</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8"/>
        <v>5</v>
      </c>
      <c r="Q1534">
        <f t="shared" si="119"/>
        <v>5</v>
      </c>
      <c r="R1534" t="b">
        <f t="shared" ca="1" si="120"/>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4613.203125</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1388.232421875</v>
      </c>
      <c r="G1535" t="s">
        <v>736</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8"/>
        <v>5</v>
      </c>
      <c r="Q1535">
        <f t="shared" si="119"/>
        <v>5</v>
      </c>
      <c r="R1535" t="b">
        <f t="shared" ca="1" si="120"/>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4613.203125</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1388.232421875</v>
      </c>
      <c r="G1536" t="s">
        <v>736</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8"/>
        <v>11</v>
      </c>
      <c r="Q1536">
        <f t="shared" si="119"/>
        <v>11</v>
      </c>
      <c r="R1536" t="b">
        <f t="shared" ca="1" si="120"/>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5125.78125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1388.232421875</v>
      </c>
      <c r="G1537" t="s">
        <v>736</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8"/>
        <v>5</v>
      </c>
      <c r="Q1537">
        <f t="shared" si="119"/>
        <v>5</v>
      </c>
      <c r="R1537" t="b">
        <f t="shared" ca="1" si="120"/>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5125.78125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1388.232421875</v>
      </c>
      <c r="G1538" t="s">
        <v>736</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8"/>
        <v>5</v>
      </c>
      <c r="Q1538">
        <f t="shared" si="119"/>
        <v>5</v>
      </c>
      <c r="R1538" t="b">
        <f t="shared" ca="1" si="120"/>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5125.78125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1388.232421875</v>
      </c>
      <c r="G1539" t="s">
        <v>736</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3">IF(B1539=0,0,
  IF(AND(L1539=FALSE,A1539&lt;&gt;0,MOD(A1539,7)=0),21,
  IF(MOD(B1539,10)=0,INT(B1539/10)-1+21,
  IF(MOD(B1539,10)=5,11,
  IF(MOD(B1539,10)=9,INT(B1539/10)+91,
  INT(B1539/10+1))))))</f>
        <v>5</v>
      </c>
      <c r="Q1539">
        <f t="shared" ref="Q1539:Q1602" si="124">IF(ISBLANK(P1539),O1539,P1539)</f>
        <v>5</v>
      </c>
      <c r="R1539" t="b">
        <f t="shared" ref="R1539:R1602" ca="1" si="125">IF(OR(B1539=0,OFFSET(B1539,1,0)=0),FALSE,
IF(AND(L1539,B1539&lt;OFFSET(B1539,1,0)),TRUE,
IF(AND(OFFSET(O1539,1,0)&gt;=21,OFFSET(O1539,1,0)&lt;=25),TRUE,FALSE)))</f>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5125.78125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1388.232421875</v>
      </c>
      <c r="G1540" t="s">
        <v>736</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3"/>
        <v>95</v>
      </c>
      <c r="Q1540">
        <f t="shared" si="124"/>
        <v>95</v>
      </c>
      <c r="R1540" t="b">
        <f t="shared" ca="1" si="125"/>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6150.9375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1388.232421875</v>
      </c>
      <c r="G1541" t="s">
        <v>736</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3"/>
        <v>25</v>
      </c>
      <c r="Q1541">
        <f t="shared" si="124"/>
        <v>25</v>
      </c>
      <c r="R1541" t="b">
        <f t="shared" ca="1" si="125"/>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3844.3359375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1601.806640625</v>
      </c>
      <c r="G1542" t="s">
        <v>736</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3"/>
        <v>1</v>
      </c>
      <c r="Q1542">
        <f t="shared" si="124"/>
        <v>1</v>
      </c>
      <c r="R1542" t="b">
        <f t="shared" ca="1" si="125"/>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3844.3359375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1601.806640625</v>
      </c>
      <c r="G1543" t="s">
        <v>736</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3"/>
        <v>1</v>
      </c>
      <c r="Q1543">
        <f t="shared" si="124"/>
        <v>1</v>
      </c>
      <c r="R1543" t="b">
        <f t="shared" ca="1" si="125"/>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3844.3359375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1601.806640625</v>
      </c>
      <c r="G1544" t="s">
        <v>736</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3"/>
        <v>1</v>
      </c>
      <c r="Q1544">
        <f t="shared" si="124"/>
        <v>1</v>
      </c>
      <c r="R1544" t="b">
        <f t="shared" ca="1" si="125"/>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3844.3359375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1601.806640625</v>
      </c>
      <c r="G1545" t="s">
        <v>736</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3"/>
        <v>1</v>
      </c>
      <c r="Q1545">
        <f t="shared" si="124"/>
        <v>1</v>
      </c>
      <c r="R1545" t="b">
        <f t="shared" ca="1" si="125"/>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3844.3359375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1601.806640625</v>
      </c>
      <c r="G1546" t="s">
        <v>736</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3"/>
        <v>11</v>
      </c>
      <c r="Q1546">
        <f t="shared" si="124"/>
        <v>11</v>
      </c>
      <c r="R1546" t="b">
        <f t="shared" ca="1" si="125"/>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4613.203125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1601.806640625</v>
      </c>
      <c r="G1547" t="s">
        <v>736</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3"/>
        <v>1</v>
      </c>
      <c r="Q1547">
        <f t="shared" si="124"/>
        <v>1</v>
      </c>
      <c r="R1547" t="b">
        <f t="shared" ca="1" si="125"/>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4613.203125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1601.806640625</v>
      </c>
      <c r="G1548" t="s">
        <v>736</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3"/>
        <v>1</v>
      </c>
      <c r="Q1548">
        <f t="shared" si="124"/>
        <v>1</v>
      </c>
      <c r="R1548" t="b">
        <f t="shared" ca="1" si="125"/>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4613.203125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1601.806640625</v>
      </c>
      <c r="G1549" t="s">
        <v>736</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3"/>
        <v>1</v>
      </c>
      <c r="Q1549">
        <f t="shared" si="124"/>
        <v>1</v>
      </c>
      <c r="R1549" t="b">
        <f t="shared" ca="1" si="125"/>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4613.203125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1601.806640625</v>
      </c>
      <c r="G1550" t="s">
        <v>736</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3"/>
        <v>91</v>
      </c>
      <c r="Q1550">
        <f t="shared" si="124"/>
        <v>91</v>
      </c>
      <c r="R1550" t="b">
        <f t="shared" ca="1" si="125"/>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4613.203125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1601.806640625</v>
      </c>
      <c r="G1551" t="s">
        <v>736</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3"/>
        <v>21</v>
      </c>
      <c r="Q1551">
        <f t="shared" si="124"/>
        <v>21</v>
      </c>
      <c r="R1551" t="b">
        <f t="shared" ca="1" si="125"/>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4613.203125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1721.942138671875</v>
      </c>
      <c r="G1552" t="s">
        <v>736</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3"/>
        <v>2</v>
      </c>
      <c r="Q1552">
        <f t="shared" si="124"/>
        <v>2</v>
      </c>
      <c r="R1552" t="b">
        <f t="shared" ca="1" si="125"/>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4613.203125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1721.942138671875</v>
      </c>
      <c r="G1553" t="s">
        <v>736</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3"/>
        <v>2</v>
      </c>
      <c r="Q1553">
        <f t="shared" si="124"/>
        <v>2</v>
      </c>
      <c r="R1553" t="b">
        <f t="shared" ca="1" si="125"/>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4613.203125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1721.942138671875</v>
      </c>
      <c r="G1554" t="s">
        <v>736</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3"/>
        <v>2</v>
      </c>
      <c r="Q1554">
        <f t="shared" si="124"/>
        <v>2</v>
      </c>
      <c r="R1554" t="b">
        <f t="shared" ca="1" si="125"/>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4613.203125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1721.942138671875</v>
      </c>
      <c r="G1555" t="s">
        <v>736</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3"/>
        <v>2</v>
      </c>
      <c r="Q1555">
        <f t="shared" si="124"/>
        <v>2</v>
      </c>
      <c r="R1555" t="b">
        <f t="shared" ca="1" si="125"/>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4613.203125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1721.942138671875</v>
      </c>
      <c r="G1556" t="s">
        <v>736</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3"/>
        <v>11</v>
      </c>
      <c r="Q1556">
        <f t="shared" si="124"/>
        <v>11</v>
      </c>
      <c r="R1556" t="b">
        <f t="shared" ca="1" si="125"/>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5382.0703125</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1721.942138671875</v>
      </c>
      <c r="G1557" t="s">
        <v>736</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3"/>
        <v>2</v>
      </c>
      <c r="Q1557">
        <f t="shared" si="124"/>
        <v>2</v>
      </c>
      <c r="R1557" t="b">
        <f t="shared" ca="1" si="125"/>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5382.0703125</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1721.942138671875</v>
      </c>
      <c r="G1558" t="s">
        <v>736</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3"/>
        <v>2</v>
      </c>
      <c r="Q1558">
        <f t="shared" si="124"/>
        <v>2</v>
      </c>
      <c r="R1558" t="b">
        <f t="shared" ca="1" si="125"/>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5382.0703125</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1721.942138671875</v>
      </c>
      <c r="G1559" t="s">
        <v>736</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3"/>
        <v>2</v>
      </c>
      <c r="Q1559">
        <f t="shared" si="124"/>
        <v>2</v>
      </c>
      <c r="R1559" t="b">
        <f t="shared" ca="1" si="125"/>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5382.0703125</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1721.942138671875</v>
      </c>
      <c r="G1560" t="s">
        <v>736</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3"/>
        <v>92</v>
      </c>
      <c r="Q1560">
        <f t="shared" si="124"/>
        <v>92</v>
      </c>
      <c r="R1560" t="b">
        <f t="shared" ca="1" si="125"/>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5382.0703125</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1721.942138671875</v>
      </c>
      <c r="G1561" t="s">
        <v>736</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3"/>
        <v>22</v>
      </c>
      <c r="Q1561">
        <f t="shared" si="124"/>
        <v>22</v>
      </c>
      <c r="R1561" t="b">
        <f t="shared" ca="1" si="125"/>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5382.0703125</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1842.0776367187498</v>
      </c>
      <c r="G1562" t="s">
        <v>736</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3"/>
        <v>3</v>
      </c>
      <c r="Q1562">
        <f t="shared" si="124"/>
        <v>3</v>
      </c>
      <c r="R1562" t="b">
        <f t="shared" ca="1" si="125"/>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5382.0703125</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1842.0776367187498</v>
      </c>
      <c r="G1563" t="s">
        <v>736</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3"/>
        <v>3</v>
      </c>
      <c r="Q1563">
        <f t="shared" si="124"/>
        <v>3</v>
      </c>
      <c r="R1563" t="b">
        <f t="shared" ca="1" si="125"/>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5382.0703125</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1842.0776367187498</v>
      </c>
      <c r="G1564" t="s">
        <v>736</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3"/>
        <v>3</v>
      </c>
      <c r="Q1564">
        <f t="shared" si="124"/>
        <v>3</v>
      </c>
      <c r="R1564" t="b">
        <f t="shared" ca="1" si="125"/>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5382.0703125</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1842.0776367187498</v>
      </c>
      <c r="G1565" t="s">
        <v>736</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3"/>
        <v>3</v>
      </c>
      <c r="Q1565">
        <f t="shared" si="124"/>
        <v>3</v>
      </c>
      <c r="R1565" t="b">
        <f t="shared" ca="1" si="125"/>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5382.0703125</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1842.0776367187498</v>
      </c>
      <c r="G1566" t="s">
        <v>736</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3"/>
        <v>11</v>
      </c>
      <c r="Q1566">
        <f t="shared" si="124"/>
        <v>11</v>
      </c>
      <c r="R1566" t="b">
        <f t="shared" ca="1" si="125"/>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6150.9375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1842.0776367187498</v>
      </c>
      <c r="G1567" t="s">
        <v>736</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3"/>
        <v>3</v>
      </c>
      <c r="Q1567">
        <f t="shared" si="124"/>
        <v>3</v>
      </c>
      <c r="R1567" t="b">
        <f t="shared" ca="1" si="125"/>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6150.9375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1842.0776367187498</v>
      </c>
      <c r="G1568" t="s">
        <v>736</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3"/>
        <v>3</v>
      </c>
      <c r="Q1568">
        <f t="shared" si="124"/>
        <v>3</v>
      </c>
      <c r="R1568" t="b">
        <f t="shared" ca="1" si="125"/>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6150.9375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1842.0776367187498</v>
      </c>
      <c r="G1569" t="s">
        <v>736</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3"/>
        <v>3</v>
      </c>
      <c r="Q1569">
        <f t="shared" si="124"/>
        <v>3</v>
      </c>
      <c r="R1569" t="b">
        <f t="shared" ca="1" si="125"/>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6150.9375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1842.0776367187498</v>
      </c>
      <c r="G1570" t="s">
        <v>736</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3"/>
        <v>93</v>
      </c>
      <c r="Q1570">
        <f t="shared" si="124"/>
        <v>93</v>
      </c>
      <c r="R1570" t="b">
        <f t="shared" ca="1" si="125"/>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6150.9375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1842.0776367187498</v>
      </c>
      <c r="G1571" t="s">
        <v>736</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3"/>
        <v>23</v>
      </c>
      <c r="Q1571">
        <f t="shared" si="124"/>
        <v>23</v>
      </c>
      <c r="R1571" t="b">
        <f t="shared" ca="1" si="125"/>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6150.9375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1962.2131347656252</v>
      </c>
      <c r="G1572" t="s">
        <v>736</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3"/>
        <v>4</v>
      </c>
      <c r="Q1572">
        <f t="shared" si="124"/>
        <v>4</v>
      </c>
      <c r="R1572" t="b">
        <f t="shared" ca="1" si="125"/>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6150.9375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1962.2131347656252</v>
      </c>
      <c r="G1573" t="s">
        <v>736</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3"/>
        <v>4</v>
      </c>
      <c r="Q1573">
        <f t="shared" si="124"/>
        <v>4</v>
      </c>
      <c r="R1573" t="b">
        <f t="shared" ca="1" si="125"/>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6150.9375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1962.2131347656252</v>
      </c>
      <c r="G1574" t="s">
        <v>736</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3"/>
        <v>4</v>
      </c>
      <c r="Q1574">
        <f t="shared" si="124"/>
        <v>4</v>
      </c>
      <c r="R1574" t="b">
        <f t="shared" ca="1" si="125"/>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6150.9375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1962.2131347656252</v>
      </c>
      <c r="G1575" t="s">
        <v>736</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3"/>
        <v>4</v>
      </c>
      <c r="Q1575">
        <f t="shared" si="124"/>
        <v>4</v>
      </c>
      <c r="R1575" t="b">
        <f t="shared" ca="1" si="125"/>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6150.9375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1962.2131347656252</v>
      </c>
      <c r="G1576" t="s">
        <v>736</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3"/>
        <v>11</v>
      </c>
      <c r="Q1576">
        <f t="shared" si="124"/>
        <v>11</v>
      </c>
      <c r="R1576" t="b">
        <f t="shared" ca="1" si="125"/>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6919.8046875</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1962.2131347656252</v>
      </c>
      <c r="G1577" t="s">
        <v>736</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3"/>
        <v>4</v>
      </c>
      <c r="Q1577">
        <f t="shared" si="124"/>
        <v>4</v>
      </c>
      <c r="R1577" t="b">
        <f t="shared" ca="1" si="125"/>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6919.8046875</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1962.2131347656252</v>
      </c>
      <c r="G1578" t="s">
        <v>736</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3"/>
        <v>4</v>
      </c>
      <c r="Q1578">
        <f t="shared" si="124"/>
        <v>4</v>
      </c>
      <c r="R1578" t="b">
        <f t="shared" ca="1" si="125"/>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6919.8046875</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1962.2131347656252</v>
      </c>
      <c r="G1579" t="s">
        <v>736</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3"/>
        <v>4</v>
      </c>
      <c r="Q1579">
        <f t="shared" si="124"/>
        <v>4</v>
      </c>
      <c r="R1579" t="b">
        <f t="shared" ca="1" si="125"/>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6919.8046875</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1962.2131347656252</v>
      </c>
      <c r="G1580" t="s">
        <v>736</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3"/>
        <v>94</v>
      </c>
      <c r="Q1580">
        <f t="shared" si="124"/>
        <v>94</v>
      </c>
      <c r="R1580" t="b">
        <f t="shared" ca="1" si="125"/>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6919.8046875</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1962.2131347656252</v>
      </c>
      <c r="G1581" t="s">
        <v>736</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3"/>
        <v>24</v>
      </c>
      <c r="Q1581">
        <f t="shared" si="124"/>
        <v>24</v>
      </c>
      <c r="R1581" t="b">
        <f t="shared" ca="1" si="125"/>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6919.8046875</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2082.3486328125</v>
      </c>
      <c r="G1582" t="s">
        <v>736</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3"/>
        <v>5</v>
      </c>
      <c r="Q1582">
        <f t="shared" si="124"/>
        <v>5</v>
      </c>
      <c r="R1582" t="b">
        <f t="shared" ca="1" si="125"/>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6919.8046875</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2082.3486328125</v>
      </c>
      <c r="G1583" t="s">
        <v>736</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3"/>
        <v>5</v>
      </c>
      <c r="Q1583">
        <f t="shared" si="124"/>
        <v>5</v>
      </c>
      <c r="R1583" t="b">
        <f t="shared" ca="1" si="125"/>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6919.8046875</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2082.3486328125</v>
      </c>
      <c r="G1584" t="s">
        <v>736</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3"/>
        <v>5</v>
      </c>
      <c r="Q1584">
        <f t="shared" si="124"/>
        <v>5</v>
      </c>
      <c r="R1584" t="b">
        <f t="shared" ca="1" si="125"/>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6919.8046875</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2082.3486328125</v>
      </c>
      <c r="G1585" t="s">
        <v>736</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3"/>
        <v>5</v>
      </c>
      <c r="Q1585">
        <f t="shared" si="124"/>
        <v>5</v>
      </c>
      <c r="R1585" t="b">
        <f t="shared" ca="1" si="125"/>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6919.8046875</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2082.3486328125</v>
      </c>
      <c r="G1586" t="s">
        <v>736</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3"/>
        <v>11</v>
      </c>
      <c r="Q1586">
        <f t="shared" si="124"/>
        <v>11</v>
      </c>
      <c r="R1586" t="b">
        <f t="shared" ca="1" si="125"/>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7688.671875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2082.3486328125</v>
      </c>
      <c r="G1587" t="s">
        <v>736</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3"/>
        <v>5</v>
      </c>
      <c r="Q1587">
        <f t="shared" si="124"/>
        <v>5</v>
      </c>
      <c r="R1587" t="b">
        <f t="shared" ca="1" si="125"/>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7688.671875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2082.3486328125</v>
      </c>
      <c r="G1588" t="s">
        <v>736</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3"/>
        <v>5</v>
      </c>
      <c r="Q1588">
        <f t="shared" si="124"/>
        <v>5</v>
      </c>
      <c r="R1588" t="b">
        <f t="shared" ca="1" si="125"/>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7688.671875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2082.3486328125</v>
      </c>
      <c r="G1589" t="s">
        <v>736</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3"/>
        <v>5</v>
      </c>
      <c r="Q1589">
        <f t="shared" si="124"/>
        <v>5</v>
      </c>
      <c r="R1589" t="b">
        <f t="shared" ca="1" si="125"/>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7688.671875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2082.3486328125</v>
      </c>
      <c r="G1590" t="s">
        <v>736</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3"/>
        <v>95</v>
      </c>
      <c r="Q1590">
        <f t="shared" si="124"/>
        <v>95</v>
      </c>
      <c r="R1590" t="b">
        <f t="shared" ca="1" si="125"/>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9226.40625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2082.3486328125</v>
      </c>
      <c r="G1591" t="s">
        <v>736</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3"/>
        <v>25</v>
      </c>
      <c r="Q1591">
        <f t="shared" si="124"/>
        <v>25</v>
      </c>
      <c r="R1591" t="b">
        <f t="shared" ca="1" si="125"/>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5766.50390625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2402.7099609375</v>
      </c>
      <c r="G1592" t="s">
        <v>736</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3"/>
        <v>1</v>
      </c>
      <c r="Q1592">
        <f t="shared" si="124"/>
        <v>1</v>
      </c>
      <c r="R1592" t="b">
        <f t="shared" ca="1" si="125"/>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5766.50390625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2402.7099609375</v>
      </c>
      <c r="G1593" t="s">
        <v>736</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3"/>
        <v>1</v>
      </c>
      <c r="Q1593">
        <f t="shared" si="124"/>
        <v>1</v>
      </c>
      <c r="R1593" t="b">
        <f t="shared" ca="1" si="125"/>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5766.50390625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2402.7099609375</v>
      </c>
      <c r="G1594" t="s">
        <v>736</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3"/>
        <v>1</v>
      </c>
      <c r="Q1594">
        <f t="shared" si="124"/>
        <v>1</v>
      </c>
      <c r="R1594" t="b">
        <f t="shared" ca="1" si="125"/>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5766.50390625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2402.7099609375</v>
      </c>
      <c r="G1595" t="s">
        <v>736</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3"/>
        <v>1</v>
      </c>
      <c r="Q1595">
        <f t="shared" si="124"/>
        <v>1</v>
      </c>
      <c r="R1595" t="b">
        <f t="shared" ca="1" si="125"/>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5766.50390625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2402.7099609375</v>
      </c>
      <c r="G1596" t="s">
        <v>736</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3"/>
        <v>11</v>
      </c>
      <c r="Q1596">
        <f t="shared" si="124"/>
        <v>11</v>
      </c>
      <c r="R1596" t="b">
        <f t="shared" ca="1" si="125"/>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6919.8046875</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2402.7099609375</v>
      </c>
      <c r="G1597" t="s">
        <v>736</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3"/>
        <v>1</v>
      </c>
      <c r="Q1597">
        <f t="shared" si="124"/>
        <v>1</v>
      </c>
      <c r="R1597" t="b">
        <f t="shared" ca="1" si="125"/>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6919.8046875</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2402.7099609375</v>
      </c>
      <c r="G1598" t="s">
        <v>736</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3"/>
        <v>1</v>
      </c>
      <c r="Q1598">
        <f t="shared" si="124"/>
        <v>1</v>
      </c>
      <c r="R1598" t="b">
        <f t="shared" ca="1" si="125"/>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6919.8046875</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2402.7099609375</v>
      </c>
      <c r="G1599" t="s">
        <v>736</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3"/>
        <v>1</v>
      </c>
      <c r="Q1599">
        <f t="shared" si="124"/>
        <v>1</v>
      </c>
      <c r="R1599" t="b">
        <f t="shared" ca="1" si="125"/>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6919.8046875</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2402.7099609375</v>
      </c>
      <c r="G1600" t="s">
        <v>736</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3"/>
        <v>91</v>
      </c>
      <c r="Q1600">
        <f t="shared" si="124"/>
        <v>91</v>
      </c>
      <c r="R1600" t="b">
        <f t="shared" ca="1" si="125"/>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6919.8046875</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2402.7099609375</v>
      </c>
      <c r="G1601" t="s">
        <v>736</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3"/>
        <v>21</v>
      </c>
      <c r="Q1601">
        <f t="shared" si="124"/>
        <v>21</v>
      </c>
      <c r="R1601" t="b">
        <f t="shared" ca="1" si="125"/>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6919.8046875</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2582.9132080078125</v>
      </c>
      <c r="G1602" t="s">
        <v>736</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3"/>
        <v>2</v>
      </c>
      <c r="Q1602">
        <f t="shared" si="124"/>
        <v>2</v>
      </c>
      <c r="R1602" t="b">
        <f t="shared" ca="1" si="125"/>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6919.8046875</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2582.9132080078125</v>
      </c>
      <c r="G1603" t="s">
        <v>736</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8">IF(B1603=0,0,
  IF(AND(L1603=FALSE,A1603&lt;&gt;0,MOD(A1603,7)=0),21,
  IF(MOD(B1603,10)=0,INT(B1603/10)-1+21,
  IF(MOD(B1603,10)=5,11,
  IF(MOD(B1603,10)=9,INT(B1603/10)+91,
  INT(B1603/10+1))))))</f>
        <v>2</v>
      </c>
      <c r="Q1603">
        <f t="shared" ref="Q1603:Q1666" si="129">IF(ISBLANK(P1603),O1603,P1603)</f>
        <v>2</v>
      </c>
      <c r="R1603" t="b">
        <f t="shared" ref="R1603:R1666" ca="1" si="130">IF(OR(B1603=0,OFFSET(B1603,1,0)=0),FALSE,
IF(AND(L1603,B1603&lt;OFFSET(B1603,1,0)),TRUE,
IF(AND(OFFSET(O1603,1,0)&gt;=21,OFFSET(O1603,1,0)&lt;=25),TRUE,FALSE)))</f>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6919.8046875</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2582.9132080078125</v>
      </c>
      <c r="G1604" t="s">
        <v>736</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8"/>
        <v>2</v>
      </c>
      <c r="Q1604">
        <f t="shared" si="129"/>
        <v>2</v>
      </c>
      <c r="R1604" t="b">
        <f t="shared" ca="1" si="130"/>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6919.8046875</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2582.9132080078125</v>
      </c>
      <c r="G1605" t="s">
        <v>736</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8"/>
        <v>2</v>
      </c>
      <c r="Q1605">
        <f t="shared" si="129"/>
        <v>2</v>
      </c>
      <c r="R1605" t="b">
        <f t="shared" ca="1" si="130"/>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6919.8046875</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2582.9132080078125</v>
      </c>
      <c r="G1606" t="s">
        <v>736</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8"/>
        <v>11</v>
      </c>
      <c r="Q1606">
        <f t="shared" si="129"/>
        <v>11</v>
      </c>
      <c r="R1606" t="b">
        <f t="shared" ca="1" si="130"/>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8073.1054687499991</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2582.9132080078125</v>
      </c>
      <c r="G1607" t="s">
        <v>736</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8"/>
        <v>2</v>
      </c>
      <c r="Q1607">
        <f t="shared" si="129"/>
        <v>2</v>
      </c>
      <c r="R1607" t="b">
        <f t="shared" ca="1" si="130"/>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8073.1054687499991</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2582.9132080078125</v>
      </c>
      <c r="G1608" t="s">
        <v>736</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8"/>
        <v>2</v>
      </c>
      <c r="Q1608">
        <f t="shared" si="129"/>
        <v>2</v>
      </c>
      <c r="R1608" t="b">
        <f t="shared" ca="1" si="130"/>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8073.1054687499991</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2582.9132080078125</v>
      </c>
      <c r="G1609" t="s">
        <v>736</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8"/>
        <v>2</v>
      </c>
      <c r="Q1609">
        <f t="shared" si="129"/>
        <v>2</v>
      </c>
      <c r="R1609" t="b">
        <f t="shared" ca="1" si="130"/>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8073.1054687499991</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2582.9132080078125</v>
      </c>
      <c r="G1610" t="s">
        <v>736</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8"/>
        <v>92</v>
      </c>
      <c r="Q1610">
        <f t="shared" si="129"/>
        <v>92</v>
      </c>
      <c r="R1610" t="b">
        <f t="shared" ca="1" si="130"/>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8073.1054687499991</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2582.9132080078125</v>
      </c>
      <c r="G1611" t="s">
        <v>736</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8"/>
        <v>22</v>
      </c>
      <c r="Q1611">
        <f t="shared" si="129"/>
        <v>22</v>
      </c>
      <c r="R1611" t="b">
        <f t="shared" ca="1" si="130"/>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8073.1054687499991</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2763.116455078125</v>
      </c>
      <c r="G1612" t="s">
        <v>736</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8"/>
        <v>3</v>
      </c>
      <c r="Q1612">
        <f t="shared" si="129"/>
        <v>3</v>
      </c>
      <c r="R1612" t="b">
        <f t="shared" ca="1" si="130"/>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8073.1054687499991</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2763.116455078125</v>
      </c>
      <c r="G1613" t="s">
        <v>736</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8"/>
        <v>3</v>
      </c>
      <c r="Q1613">
        <f t="shared" si="129"/>
        <v>3</v>
      </c>
      <c r="R1613" t="b">
        <f t="shared" ca="1" si="130"/>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8073.1054687499991</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2763.116455078125</v>
      </c>
      <c r="G1614" t="s">
        <v>736</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8"/>
        <v>3</v>
      </c>
      <c r="Q1614">
        <f t="shared" si="129"/>
        <v>3</v>
      </c>
      <c r="R1614" t="b">
        <f t="shared" ca="1" si="130"/>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8073.1054687499991</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2763.116455078125</v>
      </c>
      <c r="G1615" t="s">
        <v>736</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8"/>
        <v>3</v>
      </c>
      <c r="Q1615">
        <f t="shared" si="129"/>
        <v>3</v>
      </c>
      <c r="R1615" t="b">
        <f t="shared" ca="1" si="130"/>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8073.1054687499991</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2763.116455078125</v>
      </c>
      <c r="G1616" t="s">
        <v>736</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8"/>
        <v>11</v>
      </c>
      <c r="Q1616">
        <f t="shared" si="129"/>
        <v>11</v>
      </c>
      <c r="R1616" t="b">
        <f t="shared" ca="1" si="130"/>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9226.40625</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2763.116455078125</v>
      </c>
      <c r="G1617" t="s">
        <v>736</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8"/>
        <v>3</v>
      </c>
      <c r="Q1617">
        <f t="shared" si="129"/>
        <v>3</v>
      </c>
      <c r="R1617" t="b">
        <f t="shared" ca="1" si="130"/>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9226.40625</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2763.116455078125</v>
      </c>
      <c r="G1618" t="s">
        <v>736</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8"/>
        <v>3</v>
      </c>
      <c r="Q1618">
        <f t="shared" si="129"/>
        <v>3</v>
      </c>
      <c r="R1618" t="b">
        <f t="shared" ca="1" si="130"/>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9226.40625</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2763.116455078125</v>
      </c>
      <c r="G1619" t="s">
        <v>736</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8"/>
        <v>3</v>
      </c>
      <c r="Q1619">
        <f t="shared" si="129"/>
        <v>3</v>
      </c>
      <c r="R1619" t="b">
        <f t="shared" ca="1" si="130"/>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9226.40625</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2763.116455078125</v>
      </c>
      <c r="G1620" t="s">
        <v>736</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8"/>
        <v>93</v>
      </c>
      <c r="Q1620">
        <f t="shared" si="129"/>
        <v>93</v>
      </c>
      <c r="R1620" t="b">
        <f t="shared" ca="1" si="130"/>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9226.40625</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2763.116455078125</v>
      </c>
      <c r="G1621" t="s">
        <v>736</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8"/>
        <v>23</v>
      </c>
      <c r="Q1621">
        <f t="shared" si="129"/>
        <v>23</v>
      </c>
      <c r="R1621" t="b">
        <f t="shared" ca="1" si="130"/>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9226.40625</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2943.3197021484375</v>
      </c>
      <c r="G1622" t="s">
        <v>736</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8"/>
        <v>4</v>
      </c>
      <c r="Q1622">
        <f t="shared" si="129"/>
        <v>4</v>
      </c>
      <c r="R1622" t="b">
        <f t="shared" ca="1" si="130"/>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9226.40625</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2943.3197021484375</v>
      </c>
      <c r="G1623" t="s">
        <v>736</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8"/>
        <v>4</v>
      </c>
      <c r="Q1623">
        <f t="shared" si="129"/>
        <v>4</v>
      </c>
      <c r="R1623" t="b">
        <f t="shared" ca="1" si="130"/>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9226.40625</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2943.3197021484375</v>
      </c>
      <c r="G1624" t="s">
        <v>736</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8"/>
        <v>4</v>
      </c>
      <c r="Q1624">
        <f t="shared" si="129"/>
        <v>4</v>
      </c>
      <c r="R1624" t="b">
        <f t="shared" ca="1" si="130"/>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9226.40625</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2943.3197021484375</v>
      </c>
      <c r="G1625" t="s">
        <v>736</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8"/>
        <v>4</v>
      </c>
      <c r="Q1625">
        <f t="shared" si="129"/>
        <v>4</v>
      </c>
      <c r="R1625" t="b">
        <f t="shared" ca="1" si="130"/>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9226.40625</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2943.3197021484375</v>
      </c>
      <c r="G1626" t="s">
        <v>736</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8"/>
        <v>11</v>
      </c>
      <c r="Q1626">
        <f t="shared" si="129"/>
        <v>11</v>
      </c>
      <c r="R1626" t="b">
        <f t="shared" ca="1" si="130"/>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10379.70703125</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2943.3197021484375</v>
      </c>
      <c r="G1627" t="s">
        <v>736</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8"/>
        <v>4</v>
      </c>
      <c r="Q1627">
        <f t="shared" si="129"/>
        <v>4</v>
      </c>
      <c r="R1627" t="b">
        <f t="shared" ca="1" si="130"/>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10379.70703125</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2943.3197021484375</v>
      </c>
      <c r="G1628" t="s">
        <v>736</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8"/>
        <v>4</v>
      </c>
      <c r="Q1628">
        <f t="shared" si="129"/>
        <v>4</v>
      </c>
      <c r="R1628" t="b">
        <f t="shared" ca="1" si="130"/>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10379.70703125</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2943.3197021484375</v>
      </c>
      <c r="G1629" t="s">
        <v>736</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8"/>
        <v>4</v>
      </c>
      <c r="Q1629">
        <f t="shared" si="129"/>
        <v>4</v>
      </c>
      <c r="R1629" t="b">
        <f t="shared" ca="1" si="130"/>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10379.70703125</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2943.3197021484375</v>
      </c>
      <c r="G1630" t="s">
        <v>736</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8"/>
        <v>94</v>
      </c>
      <c r="Q1630">
        <f t="shared" si="129"/>
        <v>94</v>
      </c>
      <c r="R1630" t="b">
        <f t="shared" ca="1" si="130"/>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10379.70703125</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2943.3197021484375</v>
      </c>
      <c r="G1631" t="s">
        <v>736</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8"/>
        <v>24</v>
      </c>
      <c r="Q1631">
        <f t="shared" si="129"/>
        <v>24</v>
      </c>
      <c r="R1631" t="b">
        <f t="shared" ca="1" si="130"/>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10379.70703125</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3123.52294921875</v>
      </c>
      <c r="G1632" t="s">
        <v>736</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8"/>
        <v>5</v>
      </c>
      <c r="Q1632">
        <f t="shared" si="129"/>
        <v>5</v>
      </c>
      <c r="R1632" t="b">
        <f t="shared" ca="1" si="130"/>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10379.70703125</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3123.52294921875</v>
      </c>
      <c r="G1633" t="s">
        <v>736</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8"/>
        <v>5</v>
      </c>
      <c r="Q1633">
        <f t="shared" si="129"/>
        <v>5</v>
      </c>
      <c r="R1633" t="b">
        <f t="shared" ca="1" si="130"/>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10379.70703125</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3123.52294921875</v>
      </c>
      <c r="G1634" t="s">
        <v>736</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8"/>
        <v>5</v>
      </c>
      <c r="Q1634">
        <f t="shared" si="129"/>
        <v>5</v>
      </c>
      <c r="R1634" t="b">
        <f t="shared" ca="1" si="130"/>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10379.70703125</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3123.52294921875</v>
      </c>
      <c r="G1635" t="s">
        <v>736</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8"/>
        <v>5</v>
      </c>
      <c r="Q1635">
        <f t="shared" si="129"/>
        <v>5</v>
      </c>
      <c r="R1635" t="b">
        <f t="shared" ca="1" si="130"/>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10379.70703125</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3123.52294921875</v>
      </c>
      <c r="G1636" t="s">
        <v>736</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8"/>
        <v>11</v>
      </c>
      <c r="Q1636">
        <f t="shared" si="129"/>
        <v>11</v>
      </c>
      <c r="R1636" t="b">
        <f t="shared" ca="1" si="130"/>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11533.0078125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3123.52294921875</v>
      </c>
      <c r="G1637" t="s">
        <v>736</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8"/>
        <v>5</v>
      </c>
      <c r="Q1637">
        <f t="shared" si="129"/>
        <v>5</v>
      </c>
      <c r="R1637" t="b">
        <f t="shared" ca="1" si="130"/>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11533.0078125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3123.52294921875</v>
      </c>
      <c r="G1638" t="s">
        <v>736</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8"/>
        <v>5</v>
      </c>
      <c r="Q1638">
        <f t="shared" si="129"/>
        <v>5</v>
      </c>
      <c r="R1638" t="b">
        <f t="shared" ca="1" si="130"/>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11533.0078125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3123.52294921875</v>
      </c>
      <c r="G1639" t="s">
        <v>736</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8"/>
        <v>5</v>
      </c>
      <c r="Q1639">
        <f t="shared" si="129"/>
        <v>5</v>
      </c>
      <c r="R1639" t="b">
        <f t="shared" ca="1" si="130"/>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11533.0078125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3123.52294921875</v>
      </c>
      <c r="G1640" t="s">
        <v>736</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8"/>
        <v>95</v>
      </c>
      <c r="Q1640">
        <f t="shared" si="129"/>
        <v>95</v>
      </c>
      <c r="R1640" t="b">
        <f t="shared" ca="1" si="130"/>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13839.609375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3123.52294921875</v>
      </c>
      <c r="G1641" t="s">
        <v>736</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8"/>
        <v>25</v>
      </c>
      <c r="Q1641">
        <f t="shared" si="129"/>
        <v>25</v>
      </c>
      <c r="R1641" t="b">
        <f t="shared" ca="1" si="130"/>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8649.755859375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3604.06494140625</v>
      </c>
      <c r="G1642" t="s">
        <v>736</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8"/>
        <v>1</v>
      </c>
      <c r="Q1642">
        <f t="shared" si="129"/>
        <v>1</v>
      </c>
      <c r="R1642" t="b">
        <f t="shared" ca="1" si="130"/>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8649.755859375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3604.06494140625</v>
      </c>
      <c r="G1643" t="s">
        <v>736</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8"/>
        <v>1</v>
      </c>
      <c r="Q1643">
        <f t="shared" si="129"/>
        <v>1</v>
      </c>
      <c r="R1643" t="b">
        <f t="shared" ca="1" si="130"/>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8649.755859375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3604.06494140625</v>
      </c>
      <c r="G1644" t="s">
        <v>736</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8"/>
        <v>1</v>
      </c>
      <c r="Q1644">
        <f t="shared" si="129"/>
        <v>1</v>
      </c>
      <c r="R1644" t="b">
        <f t="shared" ca="1" si="130"/>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8649.755859375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3604.06494140625</v>
      </c>
      <c r="G1645" t="s">
        <v>736</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8"/>
        <v>1</v>
      </c>
      <c r="Q1645">
        <f t="shared" si="129"/>
        <v>1</v>
      </c>
      <c r="R1645" t="b">
        <f t="shared" ca="1" si="130"/>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8649.755859375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3604.06494140625</v>
      </c>
      <c r="G1646" t="s">
        <v>736</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8"/>
        <v>11</v>
      </c>
      <c r="Q1646">
        <f t="shared" si="129"/>
        <v>11</v>
      </c>
      <c r="R1646" t="b">
        <f t="shared" ca="1" si="130"/>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10379.70703125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3604.06494140625</v>
      </c>
      <c r="G1647" t="s">
        <v>736</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8"/>
        <v>1</v>
      </c>
      <c r="Q1647">
        <f t="shared" si="129"/>
        <v>1</v>
      </c>
      <c r="R1647" t="b">
        <f t="shared" ca="1" si="130"/>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10379.70703125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3604.06494140625</v>
      </c>
      <c r="G1648" t="s">
        <v>736</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8"/>
        <v>1</v>
      </c>
      <c r="Q1648">
        <f t="shared" si="129"/>
        <v>1</v>
      </c>
      <c r="R1648" t="b">
        <f t="shared" ca="1" si="130"/>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10379.70703125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3604.06494140625</v>
      </c>
      <c r="G1649" t="s">
        <v>736</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8"/>
        <v>1</v>
      </c>
      <c r="Q1649">
        <f t="shared" si="129"/>
        <v>1</v>
      </c>
      <c r="R1649" t="b">
        <f t="shared" ca="1" si="130"/>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10379.70703125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3604.06494140625</v>
      </c>
      <c r="G1650" t="s">
        <v>736</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8"/>
        <v>91</v>
      </c>
      <c r="Q1650">
        <f t="shared" si="129"/>
        <v>91</v>
      </c>
      <c r="R1650" t="b">
        <f t="shared" ca="1" si="130"/>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10379.70703125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3604.06494140625</v>
      </c>
      <c r="G1651" t="s">
        <v>736</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8"/>
        <v>21</v>
      </c>
      <c r="Q1651">
        <f t="shared" si="129"/>
        <v>21</v>
      </c>
      <c r="R1651" t="b">
        <f t="shared" ca="1" si="130"/>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10379.70703125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3874.3698120117188</v>
      </c>
      <c r="G1652" t="s">
        <v>736</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8"/>
        <v>2</v>
      </c>
      <c r="Q1652">
        <f t="shared" si="129"/>
        <v>2</v>
      </c>
      <c r="R1652" t="b">
        <f t="shared" ca="1" si="130"/>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10379.70703125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3874.3698120117188</v>
      </c>
      <c r="G1653" t="s">
        <v>736</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8"/>
        <v>2</v>
      </c>
      <c r="Q1653">
        <f t="shared" si="129"/>
        <v>2</v>
      </c>
      <c r="R1653" t="b">
        <f t="shared" ca="1" si="130"/>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10379.70703125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3874.3698120117188</v>
      </c>
      <c r="G1654" t="s">
        <v>736</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8"/>
        <v>2</v>
      </c>
      <c r="Q1654">
        <f t="shared" si="129"/>
        <v>2</v>
      </c>
      <c r="R1654" t="b">
        <f t="shared" ca="1" si="130"/>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10379.70703125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3874.3698120117188</v>
      </c>
      <c r="G1655" t="s">
        <v>736</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8"/>
        <v>2</v>
      </c>
      <c r="Q1655">
        <f t="shared" si="129"/>
        <v>2</v>
      </c>
      <c r="R1655" t="b">
        <f t="shared" ca="1" si="130"/>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10379.70703125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3874.3698120117188</v>
      </c>
      <c r="G1656" t="s">
        <v>736</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8"/>
        <v>11</v>
      </c>
      <c r="Q1656">
        <f t="shared" si="129"/>
        <v>11</v>
      </c>
      <c r="R1656" t="b">
        <f t="shared" ca="1" si="130"/>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12109.658203125</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3874.3698120117188</v>
      </c>
      <c r="G1657" t="s">
        <v>736</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8"/>
        <v>2</v>
      </c>
      <c r="Q1657">
        <f t="shared" si="129"/>
        <v>2</v>
      </c>
      <c r="R1657" t="b">
        <f t="shared" ca="1" si="130"/>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12109.658203125</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3874.3698120117188</v>
      </c>
      <c r="G1658" t="s">
        <v>736</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8"/>
        <v>2</v>
      </c>
      <c r="Q1658">
        <f t="shared" si="129"/>
        <v>2</v>
      </c>
      <c r="R1658" t="b">
        <f t="shared" ca="1" si="130"/>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12109.658203125</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3874.3698120117188</v>
      </c>
      <c r="G1659" t="s">
        <v>736</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8"/>
        <v>2</v>
      </c>
      <c r="Q1659">
        <f t="shared" si="129"/>
        <v>2</v>
      </c>
      <c r="R1659" t="b">
        <f t="shared" ca="1" si="130"/>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12109.658203125</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3874.3698120117188</v>
      </c>
      <c r="G1660" t="s">
        <v>736</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8"/>
        <v>92</v>
      </c>
      <c r="Q1660">
        <f t="shared" si="129"/>
        <v>92</v>
      </c>
      <c r="R1660" t="b">
        <f t="shared" ca="1" si="130"/>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12109.658203125</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3874.3698120117188</v>
      </c>
      <c r="G1661" t="s">
        <v>736</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8"/>
        <v>22</v>
      </c>
      <c r="Q1661">
        <f t="shared" si="129"/>
        <v>22</v>
      </c>
      <c r="R1661" t="b">
        <f t="shared" ca="1" si="130"/>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12109.658203125</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4144.6746826171875</v>
      </c>
      <c r="G1662" t="s">
        <v>736</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8"/>
        <v>3</v>
      </c>
      <c r="Q1662">
        <f t="shared" si="129"/>
        <v>3</v>
      </c>
      <c r="R1662" t="b">
        <f t="shared" ca="1" si="130"/>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12109.658203125</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4144.6746826171875</v>
      </c>
      <c r="G1663" t="s">
        <v>736</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8"/>
        <v>3</v>
      </c>
      <c r="Q1663">
        <f t="shared" si="129"/>
        <v>3</v>
      </c>
      <c r="R1663" t="b">
        <f t="shared" ca="1" si="130"/>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12109.658203125</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4144.6746826171875</v>
      </c>
      <c r="G1664" t="s">
        <v>736</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8"/>
        <v>3</v>
      </c>
      <c r="Q1664">
        <f t="shared" si="129"/>
        <v>3</v>
      </c>
      <c r="R1664" t="b">
        <f t="shared" ca="1" si="130"/>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12109.658203125</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4144.6746826171875</v>
      </c>
      <c r="G1665" t="s">
        <v>736</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8"/>
        <v>3</v>
      </c>
      <c r="Q1665">
        <f t="shared" si="129"/>
        <v>3</v>
      </c>
      <c r="R1665" t="b">
        <f t="shared" ca="1" si="130"/>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12109.658203125</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4144.6746826171875</v>
      </c>
      <c r="G1666" t="s">
        <v>736</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8"/>
        <v>11</v>
      </c>
      <c r="Q1666">
        <f t="shared" si="129"/>
        <v>11</v>
      </c>
      <c r="R1666" t="b">
        <f t="shared" ca="1" si="130"/>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13839.609375</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4144.6746826171875</v>
      </c>
      <c r="G1667" t="s">
        <v>736</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3">IF(B1667=0,0,
  IF(AND(L1667=FALSE,A1667&lt;&gt;0,MOD(A1667,7)=0),21,
  IF(MOD(B1667,10)=0,INT(B1667/10)-1+21,
  IF(MOD(B1667,10)=5,11,
  IF(MOD(B1667,10)=9,INT(B1667/10)+91,
  INT(B1667/10+1))))))</f>
        <v>3</v>
      </c>
      <c r="Q1667">
        <f t="shared" ref="Q1667:Q1730" si="134">IF(ISBLANK(P1667),O1667,P1667)</f>
        <v>3</v>
      </c>
      <c r="R1667" t="b">
        <f t="shared" ref="R1667:R1730" ca="1" si="135">IF(OR(B1667=0,OFFSET(B1667,1,0)=0),FALSE,
IF(AND(L1667,B1667&lt;OFFSET(B1667,1,0)),TRUE,
IF(AND(OFFSET(O1667,1,0)&gt;=21,OFFSET(O1667,1,0)&lt;=25),TRUE,FALSE)))</f>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13839.609375</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4144.6746826171875</v>
      </c>
      <c r="G1668" t="s">
        <v>736</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3"/>
        <v>3</v>
      </c>
      <c r="Q1668">
        <f t="shared" si="134"/>
        <v>3</v>
      </c>
      <c r="R1668" t="b">
        <f t="shared" ca="1" si="135"/>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13839.609375</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4144.6746826171875</v>
      </c>
      <c r="G1669" t="s">
        <v>736</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3"/>
        <v>3</v>
      </c>
      <c r="Q1669">
        <f t="shared" si="134"/>
        <v>3</v>
      </c>
      <c r="R1669" t="b">
        <f t="shared" ca="1" si="135"/>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13839.609375</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4144.6746826171875</v>
      </c>
      <c r="G1670" t="s">
        <v>736</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3"/>
        <v>93</v>
      </c>
      <c r="Q1670">
        <f t="shared" si="134"/>
        <v>93</v>
      </c>
      <c r="R1670" t="b">
        <f t="shared" ca="1" si="135"/>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13839.609375</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4144.6746826171875</v>
      </c>
      <c r="G1671" t="s">
        <v>736</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3"/>
        <v>23</v>
      </c>
      <c r="Q1671">
        <f t="shared" si="134"/>
        <v>23</v>
      </c>
      <c r="R1671" t="b">
        <f t="shared" ca="1" si="135"/>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13839.609375</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4414.9795532226563</v>
      </c>
      <c r="G1672" t="s">
        <v>736</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3"/>
        <v>4</v>
      </c>
      <c r="Q1672">
        <f t="shared" si="134"/>
        <v>4</v>
      </c>
      <c r="R1672" t="b">
        <f t="shared" ca="1" si="135"/>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13839.609375</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4414.9795532226563</v>
      </c>
      <c r="G1673" t="s">
        <v>736</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3"/>
        <v>4</v>
      </c>
      <c r="Q1673">
        <f t="shared" si="134"/>
        <v>4</v>
      </c>
      <c r="R1673" t="b">
        <f t="shared" ca="1" si="135"/>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13839.609375</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4414.9795532226563</v>
      </c>
      <c r="G1674" t="s">
        <v>736</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3"/>
        <v>4</v>
      </c>
      <c r="Q1674">
        <f t="shared" si="134"/>
        <v>4</v>
      </c>
      <c r="R1674" t="b">
        <f t="shared" ca="1" si="135"/>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13839.609375</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4414.9795532226563</v>
      </c>
      <c r="G1675" t="s">
        <v>736</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3"/>
        <v>4</v>
      </c>
      <c r="Q1675">
        <f t="shared" si="134"/>
        <v>4</v>
      </c>
      <c r="R1675" t="b">
        <f t="shared" ca="1" si="135"/>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13839.609375</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4414.9795532226563</v>
      </c>
      <c r="G1676" t="s">
        <v>736</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3"/>
        <v>11</v>
      </c>
      <c r="Q1676">
        <f t="shared" si="134"/>
        <v>11</v>
      </c>
      <c r="R1676" t="b">
        <f t="shared" ca="1" si="135"/>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15569.560546875</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4414.9795532226563</v>
      </c>
      <c r="G1677" t="s">
        <v>736</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3"/>
        <v>4</v>
      </c>
      <c r="Q1677">
        <f t="shared" si="134"/>
        <v>4</v>
      </c>
      <c r="R1677" t="b">
        <f t="shared" ca="1" si="135"/>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15569.560546875</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4414.9795532226563</v>
      </c>
      <c r="G1678" t="s">
        <v>736</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3"/>
        <v>4</v>
      </c>
      <c r="Q1678">
        <f t="shared" si="134"/>
        <v>4</v>
      </c>
      <c r="R1678" t="b">
        <f t="shared" ca="1" si="135"/>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15569.560546875</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4414.9795532226563</v>
      </c>
      <c r="G1679" t="s">
        <v>736</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3"/>
        <v>4</v>
      </c>
      <c r="Q1679">
        <f t="shared" si="134"/>
        <v>4</v>
      </c>
      <c r="R1679" t="b">
        <f t="shared" ca="1" si="135"/>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15569.560546875</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4414.9795532226563</v>
      </c>
      <c r="G1680" t="s">
        <v>736</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3"/>
        <v>94</v>
      </c>
      <c r="Q1680">
        <f t="shared" si="134"/>
        <v>94</v>
      </c>
      <c r="R1680" t="b">
        <f t="shared" ca="1" si="135"/>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15569.560546875</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4414.9795532226563</v>
      </c>
      <c r="G1681" t="s">
        <v>736</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3"/>
        <v>24</v>
      </c>
      <c r="Q1681">
        <f t="shared" si="134"/>
        <v>24</v>
      </c>
      <c r="R1681" t="b">
        <f t="shared" ca="1" si="135"/>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15569.560546875</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4685.284423828125</v>
      </c>
      <c r="G1682" t="s">
        <v>736</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3"/>
        <v>5</v>
      </c>
      <c r="Q1682">
        <f t="shared" si="134"/>
        <v>5</v>
      </c>
      <c r="R1682" t="b">
        <f t="shared" ca="1" si="135"/>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15569.560546875</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4685.284423828125</v>
      </c>
      <c r="G1683" t="s">
        <v>736</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3"/>
        <v>5</v>
      </c>
      <c r="Q1683">
        <f t="shared" si="134"/>
        <v>5</v>
      </c>
      <c r="R1683" t="b">
        <f t="shared" ca="1" si="135"/>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15569.560546875</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4685.284423828125</v>
      </c>
      <c r="G1684" t="s">
        <v>736</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3"/>
        <v>5</v>
      </c>
      <c r="Q1684">
        <f t="shared" si="134"/>
        <v>5</v>
      </c>
      <c r="R1684" t="b">
        <f t="shared" ca="1" si="135"/>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15569.560546875</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4685.284423828125</v>
      </c>
      <c r="G1685" t="s">
        <v>736</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3"/>
        <v>5</v>
      </c>
      <c r="Q1685">
        <f t="shared" si="134"/>
        <v>5</v>
      </c>
      <c r="R1685" t="b">
        <f t="shared" ca="1" si="135"/>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15569.560546875</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4685.284423828125</v>
      </c>
      <c r="G1686" t="s">
        <v>736</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3"/>
        <v>11</v>
      </c>
      <c r="Q1686">
        <f t="shared" si="134"/>
        <v>11</v>
      </c>
      <c r="R1686" t="b">
        <f t="shared" ca="1" si="135"/>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17299.51171875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4685.284423828125</v>
      </c>
      <c r="G1687" t="s">
        <v>736</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3"/>
        <v>5</v>
      </c>
      <c r="Q1687">
        <f t="shared" si="134"/>
        <v>5</v>
      </c>
      <c r="R1687" t="b">
        <f t="shared" ca="1" si="135"/>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17299.51171875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4685.284423828125</v>
      </c>
      <c r="G1688" t="s">
        <v>736</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3"/>
        <v>5</v>
      </c>
      <c r="Q1688">
        <f t="shared" si="134"/>
        <v>5</v>
      </c>
      <c r="R1688" t="b">
        <f t="shared" ca="1" si="135"/>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17299.51171875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4685.284423828125</v>
      </c>
      <c r="G1689" t="s">
        <v>736</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3"/>
        <v>5</v>
      </c>
      <c r="Q1689">
        <f t="shared" si="134"/>
        <v>5</v>
      </c>
      <c r="R1689" t="b">
        <f t="shared" ca="1" si="135"/>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17299.51171875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4685.284423828125</v>
      </c>
      <c r="G1690" t="s">
        <v>736</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3"/>
        <v>95</v>
      </c>
      <c r="Q1690">
        <f t="shared" si="134"/>
        <v>95</v>
      </c>
      <c r="R1690" t="b">
        <f t="shared" ca="1" si="135"/>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20759.4140625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4685.284423828125</v>
      </c>
      <c r="G1691" t="s">
        <v>736</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3"/>
        <v>25</v>
      </c>
      <c r="Q1691">
        <f t="shared" si="134"/>
        <v>25</v>
      </c>
      <c r="R1691" t="b">
        <f t="shared" ca="1" si="135"/>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12974.6337890625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5406.097412109375</v>
      </c>
      <c r="G1692" t="s">
        <v>736</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3"/>
        <v>1</v>
      </c>
      <c r="Q1692">
        <f t="shared" si="134"/>
        <v>1</v>
      </c>
      <c r="R1692" t="b">
        <f t="shared" ca="1" si="135"/>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12974.6337890625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5406.097412109375</v>
      </c>
      <c r="G1693" t="s">
        <v>736</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3"/>
        <v>1</v>
      </c>
      <c r="Q1693">
        <f t="shared" si="134"/>
        <v>1</v>
      </c>
      <c r="R1693" t="b">
        <f t="shared" ca="1" si="135"/>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12974.6337890625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5406.097412109375</v>
      </c>
      <c r="G1694" t="s">
        <v>736</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3"/>
        <v>1</v>
      </c>
      <c r="Q1694">
        <f t="shared" si="134"/>
        <v>1</v>
      </c>
      <c r="R1694" t="b">
        <f t="shared" ca="1" si="135"/>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12974.6337890625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5406.097412109375</v>
      </c>
      <c r="G1695" t="s">
        <v>736</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3"/>
        <v>1</v>
      </c>
      <c r="Q1695">
        <f t="shared" si="134"/>
        <v>1</v>
      </c>
      <c r="R1695" t="b">
        <f t="shared" ca="1" si="135"/>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12974.6337890625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5406.097412109375</v>
      </c>
      <c r="G1696" t="s">
        <v>736</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3"/>
        <v>11</v>
      </c>
      <c r="Q1696">
        <f t="shared" si="134"/>
        <v>11</v>
      </c>
      <c r="R1696" t="b">
        <f t="shared" ca="1" si="135"/>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15569.560546875</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5406.097412109375</v>
      </c>
      <c r="G1697" t="s">
        <v>736</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3"/>
        <v>1</v>
      </c>
      <c r="Q1697">
        <f t="shared" si="134"/>
        <v>1</v>
      </c>
      <c r="R1697" t="b">
        <f t="shared" ca="1" si="135"/>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15569.560546875</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5406.097412109375</v>
      </c>
      <c r="G1698" t="s">
        <v>736</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3"/>
        <v>1</v>
      </c>
      <c r="Q1698">
        <f t="shared" si="134"/>
        <v>1</v>
      </c>
      <c r="R1698" t="b">
        <f t="shared" ca="1" si="135"/>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15569.560546875</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5406.097412109375</v>
      </c>
      <c r="G1699" t="s">
        <v>736</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3"/>
        <v>1</v>
      </c>
      <c r="Q1699">
        <f t="shared" si="134"/>
        <v>1</v>
      </c>
      <c r="R1699" t="b">
        <f t="shared" ca="1" si="135"/>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15569.560546875</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5406.097412109375</v>
      </c>
      <c r="G1700" t="s">
        <v>736</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3"/>
        <v>91</v>
      </c>
      <c r="Q1700">
        <f t="shared" si="134"/>
        <v>91</v>
      </c>
      <c r="R1700" t="b">
        <f t="shared" ca="1" si="135"/>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15569.560546875</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5406.097412109375</v>
      </c>
      <c r="G1701" t="s">
        <v>736</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3"/>
        <v>21</v>
      </c>
      <c r="Q1701">
        <f t="shared" si="134"/>
        <v>21</v>
      </c>
      <c r="R1701" t="b">
        <f t="shared" ca="1" si="135"/>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15569.560546875</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5811.5547180175781</v>
      </c>
      <c r="G1702" t="s">
        <v>736</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3"/>
        <v>2</v>
      </c>
      <c r="Q1702">
        <f t="shared" si="134"/>
        <v>2</v>
      </c>
      <c r="R1702" t="b">
        <f t="shared" ca="1" si="135"/>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15569.560546875</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5811.5547180175781</v>
      </c>
      <c r="G1703" t="s">
        <v>736</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3"/>
        <v>2</v>
      </c>
      <c r="Q1703">
        <f t="shared" si="134"/>
        <v>2</v>
      </c>
      <c r="R1703" t="b">
        <f t="shared" ca="1" si="135"/>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15569.560546875</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5811.5547180175781</v>
      </c>
      <c r="G1704" t="s">
        <v>736</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3"/>
        <v>2</v>
      </c>
      <c r="Q1704">
        <f t="shared" si="134"/>
        <v>2</v>
      </c>
      <c r="R1704" t="b">
        <f t="shared" ca="1" si="135"/>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15569.560546875</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5811.5547180175781</v>
      </c>
      <c r="G1705" t="s">
        <v>736</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3"/>
        <v>2</v>
      </c>
      <c r="Q1705">
        <f t="shared" si="134"/>
        <v>2</v>
      </c>
      <c r="R1705" t="b">
        <f t="shared" ca="1" si="135"/>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15569.560546875</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5811.5547180175781</v>
      </c>
      <c r="G1706" t="s">
        <v>736</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3"/>
        <v>11</v>
      </c>
      <c r="Q1706">
        <f t="shared" si="134"/>
        <v>11</v>
      </c>
      <c r="R1706" t="b">
        <f t="shared" ca="1" si="135"/>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18164.4873046875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5811.5547180175781</v>
      </c>
      <c r="G1707" t="s">
        <v>736</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3"/>
        <v>2</v>
      </c>
      <c r="Q1707">
        <f t="shared" si="134"/>
        <v>2</v>
      </c>
      <c r="R1707" t="b">
        <f t="shared" ca="1" si="135"/>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18164.4873046875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5811.5547180175781</v>
      </c>
      <c r="G1708" t="s">
        <v>736</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3"/>
        <v>2</v>
      </c>
      <c r="Q1708">
        <f t="shared" si="134"/>
        <v>2</v>
      </c>
      <c r="R1708" t="b">
        <f t="shared" ca="1" si="135"/>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18164.4873046875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5811.5547180175781</v>
      </c>
      <c r="G1709" t="s">
        <v>736</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3"/>
        <v>2</v>
      </c>
      <c r="Q1709">
        <f t="shared" si="134"/>
        <v>2</v>
      </c>
      <c r="R1709" t="b">
        <f t="shared" ca="1" si="135"/>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18164.4873046875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5811.5547180175781</v>
      </c>
      <c r="G1710" t="s">
        <v>736</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3"/>
        <v>92</v>
      </c>
      <c r="Q1710">
        <f t="shared" si="134"/>
        <v>92</v>
      </c>
      <c r="R1710" t="b">
        <f t="shared" ca="1" si="135"/>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18164.4873046875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5811.5547180175781</v>
      </c>
      <c r="G1711" t="s">
        <v>736</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3"/>
        <v>22</v>
      </c>
      <c r="Q1711">
        <f t="shared" si="134"/>
        <v>22</v>
      </c>
      <c r="R1711" t="b">
        <f t="shared" ca="1" si="135"/>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18164.4873046875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6217.0120239257803</v>
      </c>
      <c r="G1712" t="s">
        <v>736</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3"/>
        <v>3</v>
      </c>
      <c r="Q1712">
        <f t="shared" si="134"/>
        <v>3</v>
      </c>
      <c r="R1712" t="b">
        <f t="shared" ca="1" si="135"/>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18164.4873046875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6217.0120239257803</v>
      </c>
      <c r="G1713" t="s">
        <v>736</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3"/>
        <v>3</v>
      </c>
      <c r="Q1713">
        <f t="shared" si="134"/>
        <v>3</v>
      </c>
      <c r="R1713" t="b">
        <f t="shared" ca="1" si="135"/>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18164.4873046875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6217.0120239257803</v>
      </c>
      <c r="G1714" t="s">
        <v>736</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3"/>
        <v>3</v>
      </c>
      <c r="Q1714">
        <f t="shared" si="134"/>
        <v>3</v>
      </c>
      <c r="R1714" t="b">
        <f t="shared" ca="1" si="135"/>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18164.4873046875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6217.0120239257803</v>
      </c>
      <c r="G1715" t="s">
        <v>736</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3"/>
        <v>3</v>
      </c>
      <c r="Q1715">
        <f t="shared" si="134"/>
        <v>3</v>
      </c>
      <c r="R1715" t="b">
        <f t="shared" ca="1" si="135"/>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18164.4873046875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6217.0120239257803</v>
      </c>
      <c r="G1716" t="s">
        <v>736</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3"/>
        <v>11</v>
      </c>
      <c r="Q1716">
        <f t="shared" si="134"/>
        <v>11</v>
      </c>
      <c r="R1716" t="b">
        <f t="shared" ca="1" si="135"/>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20759.4140625</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6217.0120239257803</v>
      </c>
      <c r="G1717" t="s">
        <v>736</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3"/>
        <v>3</v>
      </c>
      <c r="Q1717">
        <f t="shared" si="134"/>
        <v>3</v>
      </c>
      <c r="R1717" t="b">
        <f t="shared" ca="1" si="135"/>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20759.4140625</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6217.0120239257803</v>
      </c>
      <c r="G1718" t="s">
        <v>736</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3"/>
        <v>3</v>
      </c>
      <c r="Q1718">
        <f t="shared" si="134"/>
        <v>3</v>
      </c>
      <c r="R1718" t="b">
        <f t="shared" ca="1" si="135"/>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20759.4140625</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6217.0120239257803</v>
      </c>
      <c r="G1719" t="s">
        <v>736</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3"/>
        <v>3</v>
      </c>
      <c r="Q1719">
        <f t="shared" si="134"/>
        <v>3</v>
      </c>
      <c r="R1719" t="b">
        <f t="shared" ca="1" si="135"/>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20759.4140625</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6217.0120239257803</v>
      </c>
      <c r="G1720" t="s">
        <v>736</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3"/>
        <v>93</v>
      </c>
      <c r="Q1720">
        <f t="shared" si="134"/>
        <v>93</v>
      </c>
      <c r="R1720" t="b">
        <f t="shared" ca="1" si="135"/>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20759.4140625</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6217.0120239257803</v>
      </c>
      <c r="G1721" t="s">
        <v>736</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3"/>
        <v>23</v>
      </c>
      <c r="Q1721">
        <f t="shared" si="134"/>
        <v>23</v>
      </c>
      <c r="R1721" t="b">
        <f t="shared" ca="1" si="135"/>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20759.4140625</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6622.4693298339853</v>
      </c>
      <c r="G1722" t="s">
        <v>736</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3"/>
        <v>4</v>
      </c>
      <c r="Q1722">
        <f t="shared" si="134"/>
        <v>4</v>
      </c>
      <c r="R1722" t="b">
        <f t="shared" ca="1" si="135"/>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20759.4140625</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6622.4693298339853</v>
      </c>
      <c r="G1723" t="s">
        <v>736</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3"/>
        <v>4</v>
      </c>
      <c r="Q1723">
        <f t="shared" si="134"/>
        <v>4</v>
      </c>
      <c r="R1723" t="b">
        <f t="shared" ca="1" si="135"/>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20759.4140625</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6622.4693298339853</v>
      </c>
      <c r="G1724" t="s">
        <v>736</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3"/>
        <v>4</v>
      </c>
      <c r="Q1724">
        <f t="shared" si="134"/>
        <v>4</v>
      </c>
      <c r="R1724" t="b">
        <f t="shared" ca="1" si="135"/>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20759.4140625</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6622.4693298339853</v>
      </c>
      <c r="G1725" t="s">
        <v>736</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3"/>
        <v>4</v>
      </c>
      <c r="Q1725">
        <f t="shared" si="134"/>
        <v>4</v>
      </c>
      <c r="R1725" t="b">
        <f t="shared" ca="1" si="135"/>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20759.4140625</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6622.4693298339853</v>
      </c>
      <c r="G1726" t="s">
        <v>736</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3"/>
        <v>11</v>
      </c>
      <c r="Q1726">
        <f t="shared" si="134"/>
        <v>11</v>
      </c>
      <c r="R1726" t="b">
        <f t="shared" ca="1" si="135"/>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23354.3408203125</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6622.4693298339853</v>
      </c>
      <c r="G1727" t="s">
        <v>736</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3"/>
        <v>4</v>
      </c>
      <c r="Q1727">
        <f t="shared" si="134"/>
        <v>4</v>
      </c>
      <c r="R1727" t="b">
        <f t="shared" ca="1" si="135"/>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23354.3408203125</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6622.4693298339853</v>
      </c>
      <c r="G1728" t="s">
        <v>736</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3"/>
        <v>4</v>
      </c>
      <c r="Q1728">
        <f t="shared" si="134"/>
        <v>4</v>
      </c>
      <c r="R1728" t="b">
        <f t="shared" ca="1" si="135"/>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23354.3408203125</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6622.4693298339853</v>
      </c>
      <c r="G1729" t="s">
        <v>736</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3"/>
        <v>4</v>
      </c>
      <c r="Q1729">
        <f t="shared" si="134"/>
        <v>4</v>
      </c>
      <c r="R1729" t="b">
        <f t="shared" ca="1" si="135"/>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23354.3408203125</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6622.4693298339853</v>
      </c>
      <c r="G1730" t="s">
        <v>736</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3"/>
        <v>94</v>
      </c>
      <c r="Q1730">
        <f t="shared" si="134"/>
        <v>94</v>
      </c>
      <c r="R1730" t="b">
        <f t="shared" ca="1" si="135"/>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23354.3408203125</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6622.4693298339853</v>
      </c>
      <c r="G1731" t="s">
        <v>736</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8">IF(B1731=0,0,
  IF(AND(L1731=FALSE,A1731&lt;&gt;0,MOD(A1731,7)=0),21,
  IF(MOD(B1731,10)=0,INT(B1731/10)-1+21,
  IF(MOD(B1731,10)=5,11,
  IF(MOD(B1731,10)=9,INT(B1731/10)+91,
  INT(B1731/10+1))))))</f>
        <v>24</v>
      </c>
      <c r="Q1731">
        <f t="shared" ref="Q1731:Q1794" si="139">IF(ISBLANK(P1731),O1731,P1731)</f>
        <v>24</v>
      </c>
      <c r="R1731" t="b">
        <f t="shared" ref="R1731:R1794" ca="1" si="140">IF(OR(B1731=0,OFFSET(B1731,1,0)=0),FALSE,
IF(AND(L1731,B1731&lt;OFFSET(B1731,1,0)),TRUE,
IF(AND(OFFSET(O1731,1,0)&gt;=21,OFFSET(O1731,1,0)&lt;=25),TRUE,FALSE)))</f>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23354.3408203125</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7027.9266357421875</v>
      </c>
      <c r="G1732" t="s">
        <v>736</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8"/>
        <v>5</v>
      </c>
      <c r="Q1732">
        <f t="shared" si="139"/>
        <v>5</v>
      </c>
      <c r="R1732" t="b">
        <f t="shared" ca="1" si="140"/>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23354.3408203125</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7027.9266357421875</v>
      </c>
      <c r="G1733" t="s">
        <v>736</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8"/>
        <v>5</v>
      </c>
      <c r="Q1733">
        <f t="shared" si="139"/>
        <v>5</v>
      </c>
      <c r="R1733" t="b">
        <f t="shared" ca="1" si="140"/>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23354.3408203125</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7027.9266357421875</v>
      </c>
      <c r="G1734" t="s">
        <v>736</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8"/>
        <v>5</v>
      </c>
      <c r="Q1734">
        <f t="shared" si="139"/>
        <v>5</v>
      </c>
      <c r="R1734" t="b">
        <f t="shared" ca="1" si="140"/>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23354.3408203125</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7027.9266357421875</v>
      </c>
      <c r="G1735" t="s">
        <v>736</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8"/>
        <v>5</v>
      </c>
      <c r="Q1735">
        <f t="shared" si="139"/>
        <v>5</v>
      </c>
      <c r="R1735" t="b">
        <f t="shared" ca="1" si="140"/>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23354.3408203125</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7027.9266357421875</v>
      </c>
      <c r="G1736" t="s">
        <v>736</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8"/>
        <v>11</v>
      </c>
      <c r="Q1736">
        <f t="shared" si="139"/>
        <v>11</v>
      </c>
      <c r="R1736" t="b">
        <f t="shared" ca="1" si="140"/>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25949.267578125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7027.9266357421875</v>
      </c>
      <c r="G1737" t="s">
        <v>736</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8"/>
        <v>5</v>
      </c>
      <c r="Q1737">
        <f t="shared" si="139"/>
        <v>5</v>
      </c>
      <c r="R1737" t="b">
        <f t="shared" ca="1" si="140"/>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25949.267578125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7027.9266357421875</v>
      </c>
      <c r="G1738" t="s">
        <v>736</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8"/>
        <v>5</v>
      </c>
      <c r="Q1738">
        <f t="shared" si="139"/>
        <v>5</v>
      </c>
      <c r="R1738" t="b">
        <f t="shared" ca="1" si="140"/>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25949.267578125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7027.9266357421875</v>
      </c>
      <c r="G1739" t="s">
        <v>736</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8"/>
        <v>5</v>
      </c>
      <c r="Q1739">
        <f t="shared" si="139"/>
        <v>5</v>
      </c>
      <c r="R1739" t="b">
        <f t="shared" ca="1" si="140"/>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25949.267578125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7027.9266357421875</v>
      </c>
      <c r="G1740" t="s">
        <v>736</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8"/>
        <v>95</v>
      </c>
      <c r="Q1740">
        <f t="shared" si="139"/>
        <v>95</v>
      </c>
      <c r="R1740" t="b">
        <f t="shared" ca="1" si="140"/>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31139.12109375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7027.9266357421875</v>
      </c>
      <c r="G1741" t="s">
        <v>736</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8"/>
        <v>25</v>
      </c>
      <c r="Q1741">
        <f t="shared" si="139"/>
        <v>25</v>
      </c>
      <c r="R1741" t="b">
        <f t="shared" ca="1" si="140"/>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19461.95068359375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8109.1461181640625</v>
      </c>
      <c r="G1742" t="s">
        <v>736</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8"/>
        <v>1</v>
      </c>
      <c r="Q1742">
        <f t="shared" si="139"/>
        <v>1</v>
      </c>
      <c r="R1742" t="b">
        <f t="shared" ca="1" si="140"/>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19461.95068359375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8109.1461181640625</v>
      </c>
      <c r="G1743" t="s">
        <v>736</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8"/>
        <v>1</v>
      </c>
      <c r="Q1743">
        <f t="shared" si="139"/>
        <v>1</v>
      </c>
      <c r="R1743" t="b">
        <f t="shared" ca="1" si="140"/>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19461.95068359375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8109.1461181640625</v>
      </c>
      <c r="G1744" t="s">
        <v>736</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8"/>
        <v>1</v>
      </c>
      <c r="Q1744">
        <f t="shared" si="139"/>
        <v>1</v>
      </c>
      <c r="R1744" t="b">
        <f t="shared" ca="1" si="140"/>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19461.95068359375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8109.1461181640625</v>
      </c>
      <c r="G1745" t="s">
        <v>736</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8"/>
        <v>1</v>
      </c>
      <c r="Q1745">
        <f t="shared" si="139"/>
        <v>1</v>
      </c>
      <c r="R1745" t="b">
        <f t="shared" ca="1" si="140"/>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19461.95068359375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8109.1461181640625</v>
      </c>
      <c r="G1746" t="s">
        <v>736</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8"/>
        <v>11</v>
      </c>
      <c r="Q1746">
        <f t="shared" si="139"/>
        <v>11</v>
      </c>
      <c r="R1746" t="b">
        <f t="shared" ca="1" si="140"/>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23354.3408203125</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8109.1461181640625</v>
      </c>
      <c r="G1747" t="s">
        <v>736</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8"/>
        <v>1</v>
      </c>
      <c r="Q1747">
        <f t="shared" si="139"/>
        <v>1</v>
      </c>
      <c r="R1747" t="b">
        <f t="shared" ca="1" si="140"/>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23354.3408203125</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8109.1461181640625</v>
      </c>
      <c r="G1748" t="s">
        <v>736</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8"/>
        <v>1</v>
      </c>
      <c r="Q1748">
        <f t="shared" si="139"/>
        <v>1</v>
      </c>
      <c r="R1748" t="b">
        <f t="shared" ca="1" si="140"/>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23354.3408203125</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8109.1461181640625</v>
      </c>
      <c r="G1749" t="s">
        <v>736</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8"/>
        <v>1</v>
      </c>
      <c r="Q1749">
        <f t="shared" si="139"/>
        <v>1</v>
      </c>
      <c r="R1749" t="b">
        <f t="shared" ca="1" si="140"/>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23354.3408203125</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8109.1461181640625</v>
      </c>
      <c r="G1750" t="s">
        <v>736</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8"/>
        <v>91</v>
      </c>
      <c r="Q1750">
        <f t="shared" si="139"/>
        <v>91</v>
      </c>
      <c r="R1750" t="b">
        <f t="shared" ca="1" si="140"/>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23354.3408203125</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8109.1461181640625</v>
      </c>
      <c r="G1751" t="s">
        <v>736</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8"/>
        <v>21</v>
      </c>
      <c r="Q1751">
        <f t="shared" si="139"/>
        <v>21</v>
      </c>
      <c r="R1751" t="b">
        <f t="shared" ca="1" si="140"/>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23354.3408203125</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8717.3320770263672</v>
      </c>
      <c r="G1752" t="s">
        <v>736</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8"/>
        <v>2</v>
      </c>
      <c r="Q1752">
        <f t="shared" si="139"/>
        <v>2</v>
      </c>
      <c r="R1752" t="b">
        <f t="shared" ca="1" si="140"/>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23354.3408203125</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8717.3320770263672</v>
      </c>
      <c r="G1753" t="s">
        <v>736</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8"/>
        <v>2</v>
      </c>
      <c r="Q1753">
        <f t="shared" si="139"/>
        <v>2</v>
      </c>
      <c r="R1753" t="b">
        <f t="shared" ca="1" si="140"/>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23354.3408203125</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8717.3320770263672</v>
      </c>
      <c r="G1754" t="s">
        <v>736</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8"/>
        <v>2</v>
      </c>
      <c r="Q1754">
        <f t="shared" si="139"/>
        <v>2</v>
      </c>
      <c r="R1754" t="b">
        <f t="shared" ca="1" si="140"/>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23354.3408203125</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8717.3320770263672</v>
      </c>
      <c r="G1755" t="s">
        <v>736</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8"/>
        <v>2</v>
      </c>
      <c r="Q1755">
        <f t="shared" si="139"/>
        <v>2</v>
      </c>
      <c r="R1755" t="b">
        <f t="shared" ca="1" si="140"/>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23354.3408203125</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8717.3320770263672</v>
      </c>
      <c r="G1756" t="s">
        <v>736</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8"/>
        <v>11</v>
      </c>
      <c r="Q1756">
        <f t="shared" si="139"/>
        <v>11</v>
      </c>
      <c r="R1756" t="b">
        <f t="shared" ca="1" si="140"/>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27246.73095703125</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8717.3320770263672</v>
      </c>
      <c r="G1757" t="s">
        <v>736</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8"/>
        <v>2</v>
      </c>
      <c r="Q1757">
        <f t="shared" si="139"/>
        <v>2</v>
      </c>
      <c r="R1757" t="b">
        <f t="shared" ca="1" si="140"/>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27246.73095703125</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8717.3320770263672</v>
      </c>
      <c r="G1758" t="s">
        <v>736</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8"/>
        <v>2</v>
      </c>
      <c r="Q1758">
        <f t="shared" si="139"/>
        <v>2</v>
      </c>
      <c r="R1758" t="b">
        <f t="shared" ca="1" si="140"/>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27246.73095703125</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8717.3320770263672</v>
      </c>
      <c r="G1759" t="s">
        <v>736</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8"/>
        <v>2</v>
      </c>
      <c r="Q1759">
        <f t="shared" si="139"/>
        <v>2</v>
      </c>
      <c r="R1759" t="b">
        <f t="shared" ca="1" si="140"/>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27246.73095703125</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8717.3320770263672</v>
      </c>
      <c r="G1760" t="s">
        <v>736</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8"/>
        <v>92</v>
      </c>
      <c r="Q1760">
        <f t="shared" si="139"/>
        <v>92</v>
      </c>
      <c r="R1760" t="b">
        <f t="shared" ca="1" si="140"/>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27246.73095703125</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8717.3320770263672</v>
      </c>
      <c r="G1761" t="s">
        <v>736</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8"/>
        <v>22</v>
      </c>
      <c r="Q1761">
        <f t="shared" si="139"/>
        <v>22</v>
      </c>
      <c r="R1761" t="b">
        <f t="shared" ca="1" si="140"/>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27246.73095703125</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9325.5180358886719</v>
      </c>
      <c r="G1762" t="s">
        <v>736</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8"/>
        <v>3</v>
      </c>
      <c r="Q1762">
        <f t="shared" si="139"/>
        <v>3</v>
      </c>
      <c r="R1762" t="b">
        <f t="shared" ca="1" si="140"/>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27246.73095703125</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9325.5180358886719</v>
      </c>
      <c r="G1763" t="s">
        <v>736</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8"/>
        <v>3</v>
      </c>
      <c r="Q1763">
        <f t="shared" si="139"/>
        <v>3</v>
      </c>
      <c r="R1763" t="b">
        <f t="shared" ca="1" si="140"/>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27246.73095703125</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9325.5180358886719</v>
      </c>
      <c r="G1764" t="s">
        <v>736</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8"/>
        <v>3</v>
      </c>
      <c r="Q1764">
        <f t="shared" si="139"/>
        <v>3</v>
      </c>
      <c r="R1764" t="b">
        <f t="shared" ca="1" si="140"/>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27246.73095703125</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9325.5180358886719</v>
      </c>
      <c r="G1765" t="s">
        <v>736</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8"/>
        <v>3</v>
      </c>
      <c r="Q1765">
        <f t="shared" si="139"/>
        <v>3</v>
      </c>
      <c r="R1765" t="b">
        <f t="shared" ca="1" si="140"/>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27246.73095703125</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9325.5180358886719</v>
      </c>
      <c r="G1766" t="s">
        <v>736</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8"/>
        <v>11</v>
      </c>
      <c r="Q1766">
        <f t="shared" si="139"/>
        <v>11</v>
      </c>
      <c r="R1766" t="b">
        <f t="shared" ca="1" si="140"/>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31139.12109375</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9325.5180358886719</v>
      </c>
      <c r="G1767" t="s">
        <v>736</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8"/>
        <v>3</v>
      </c>
      <c r="Q1767">
        <f t="shared" si="139"/>
        <v>3</v>
      </c>
      <c r="R1767" t="b">
        <f t="shared" ca="1" si="140"/>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31139.12109375</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9325.5180358886719</v>
      </c>
      <c r="G1768" t="s">
        <v>736</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8"/>
        <v>3</v>
      </c>
      <c r="Q1768">
        <f t="shared" si="139"/>
        <v>3</v>
      </c>
      <c r="R1768" t="b">
        <f t="shared" ca="1" si="140"/>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31139.12109375</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9325.5180358886719</v>
      </c>
      <c r="G1769" t="s">
        <v>736</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8"/>
        <v>3</v>
      </c>
      <c r="Q1769">
        <f t="shared" si="139"/>
        <v>3</v>
      </c>
      <c r="R1769" t="b">
        <f t="shared" ca="1" si="140"/>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31139.12109375</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9325.5180358886719</v>
      </c>
      <c r="G1770" t="s">
        <v>736</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8"/>
        <v>93</v>
      </c>
      <c r="Q1770">
        <f t="shared" si="139"/>
        <v>93</v>
      </c>
      <c r="R1770" t="b">
        <f t="shared" ca="1" si="140"/>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31139.12109375</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9325.5180358886719</v>
      </c>
      <c r="G1771" t="s">
        <v>736</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8"/>
        <v>23</v>
      </c>
      <c r="Q1771">
        <f t="shared" si="139"/>
        <v>23</v>
      </c>
      <c r="R1771" t="b">
        <f t="shared" ca="1" si="140"/>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31139.12109375</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9933.7039947509766</v>
      </c>
      <c r="G1772" t="s">
        <v>736</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8"/>
        <v>4</v>
      </c>
      <c r="Q1772">
        <f t="shared" si="139"/>
        <v>4</v>
      </c>
      <c r="R1772" t="b">
        <f t="shared" ca="1" si="140"/>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31139.12109375</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9933.7039947509766</v>
      </c>
      <c r="G1773" t="s">
        <v>736</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8"/>
        <v>4</v>
      </c>
      <c r="Q1773">
        <f t="shared" si="139"/>
        <v>4</v>
      </c>
      <c r="R1773" t="b">
        <f t="shared" ca="1" si="140"/>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31139.12109375</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9933.7039947509766</v>
      </c>
      <c r="G1774" t="s">
        <v>736</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8"/>
        <v>4</v>
      </c>
      <c r="Q1774">
        <f t="shared" si="139"/>
        <v>4</v>
      </c>
      <c r="R1774" t="b">
        <f t="shared" ca="1" si="140"/>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31139.12109375</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9933.7039947509766</v>
      </c>
      <c r="G1775" t="s">
        <v>736</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8"/>
        <v>4</v>
      </c>
      <c r="Q1775">
        <f t="shared" si="139"/>
        <v>4</v>
      </c>
      <c r="R1775" t="b">
        <f t="shared" ca="1" si="140"/>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31139.12109375</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9933.7039947509766</v>
      </c>
      <c r="G1776" t="s">
        <v>736</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8"/>
        <v>11</v>
      </c>
      <c r="Q1776">
        <f t="shared" si="139"/>
        <v>11</v>
      </c>
      <c r="R1776" t="b">
        <f t="shared" ca="1" si="140"/>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35031.51123046875</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9933.7039947509766</v>
      </c>
      <c r="G1777" t="s">
        <v>736</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8"/>
        <v>4</v>
      </c>
      <c r="Q1777">
        <f t="shared" si="139"/>
        <v>4</v>
      </c>
      <c r="R1777" t="b">
        <f t="shared" ca="1" si="140"/>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35031.51123046875</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9933.7039947509766</v>
      </c>
      <c r="G1778" t="s">
        <v>736</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8"/>
        <v>4</v>
      </c>
      <c r="Q1778">
        <f t="shared" si="139"/>
        <v>4</v>
      </c>
      <c r="R1778" t="b">
        <f t="shared" ca="1" si="140"/>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35031.51123046875</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9933.7039947509766</v>
      </c>
      <c r="G1779" t="s">
        <v>736</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8"/>
        <v>4</v>
      </c>
      <c r="Q1779">
        <f t="shared" si="139"/>
        <v>4</v>
      </c>
      <c r="R1779" t="b">
        <f t="shared" ca="1" si="140"/>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35031.51123046875</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9933.7039947509766</v>
      </c>
      <c r="G1780" t="s">
        <v>736</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8"/>
        <v>94</v>
      </c>
      <c r="Q1780">
        <f t="shared" si="139"/>
        <v>94</v>
      </c>
      <c r="R1780" t="b">
        <f t="shared" ca="1" si="140"/>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35031.51123046875</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9933.7039947509766</v>
      </c>
      <c r="G1781" t="s">
        <v>736</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8"/>
        <v>24</v>
      </c>
      <c r="Q1781">
        <f t="shared" si="139"/>
        <v>24</v>
      </c>
      <c r="R1781" t="b">
        <f t="shared" ca="1" si="140"/>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35031.51123046875</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10541.889953613281</v>
      </c>
      <c r="G1782" t="s">
        <v>736</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8"/>
        <v>5</v>
      </c>
      <c r="Q1782">
        <f t="shared" si="139"/>
        <v>5</v>
      </c>
      <c r="R1782" t="b">
        <f t="shared" ca="1" si="140"/>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35031.51123046875</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10541.889953613281</v>
      </c>
      <c r="G1783" t="s">
        <v>736</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8"/>
        <v>5</v>
      </c>
      <c r="Q1783">
        <f t="shared" si="139"/>
        <v>5</v>
      </c>
      <c r="R1783" t="b">
        <f t="shared" ca="1" si="140"/>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35031.51123046875</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10541.889953613281</v>
      </c>
      <c r="G1784" t="s">
        <v>736</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8"/>
        <v>5</v>
      </c>
      <c r="Q1784">
        <f t="shared" si="139"/>
        <v>5</v>
      </c>
      <c r="R1784" t="b">
        <f t="shared" ca="1" si="140"/>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35031.51123046875</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10541.889953613281</v>
      </c>
      <c r="G1785" t="s">
        <v>736</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8"/>
        <v>5</v>
      </c>
      <c r="Q1785">
        <f t="shared" si="139"/>
        <v>5</v>
      </c>
      <c r="R1785" t="b">
        <f t="shared" ca="1" si="140"/>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35031.51123046875</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10541.889953613281</v>
      </c>
      <c r="G1786" t="s">
        <v>736</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8"/>
        <v>11</v>
      </c>
      <c r="Q1786">
        <f t="shared" si="139"/>
        <v>11</v>
      </c>
      <c r="R1786" t="b">
        <f t="shared" ca="1" si="140"/>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38923.9013671875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10541.889953613281</v>
      </c>
      <c r="G1787" t="s">
        <v>736</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8"/>
        <v>5</v>
      </c>
      <c r="Q1787">
        <f t="shared" si="139"/>
        <v>5</v>
      </c>
      <c r="R1787" t="b">
        <f t="shared" ca="1" si="140"/>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38923.9013671875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10541.889953613281</v>
      </c>
      <c r="G1788" t="s">
        <v>736</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8"/>
        <v>5</v>
      </c>
      <c r="Q1788">
        <f t="shared" si="139"/>
        <v>5</v>
      </c>
      <c r="R1788" t="b">
        <f t="shared" ca="1" si="140"/>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38923.9013671875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10541.889953613281</v>
      </c>
      <c r="G1789" t="s">
        <v>736</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8"/>
        <v>5</v>
      </c>
      <c r="Q1789">
        <f t="shared" si="139"/>
        <v>5</v>
      </c>
      <c r="R1789" t="b">
        <f t="shared" ca="1" si="140"/>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38923.9013671875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10541.889953613281</v>
      </c>
      <c r="G1790" t="s">
        <v>736</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8"/>
        <v>95</v>
      </c>
      <c r="Q1790">
        <f t="shared" si="139"/>
        <v>95</v>
      </c>
      <c r="R1790" t="b">
        <f t="shared" ca="1" si="140"/>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46708.681640625</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10541.889953613281</v>
      </c>
      <c r="G1791" t="s">
        <v>736</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8"/>
        <v>25</v>
      </c>
      <c r="Q1791">
        <f t="shared" si="139"/>
        <v>25</v>
      </c>
      <c r="R1791" t="b">
        <f t="shared" ca="1" si="140"/>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29192.926025390625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12163.719177246094</v>
      </c>
      <c r="G1792" t="s">
        <v>736</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8"/>
        <v>1</v>
      </c>
      <c r="Q1792">
        <f t="shared" si="139"/>
        <v>1</v>
      </c>
      <c r="R1792" t="b">
        <f t="shared" ca="1" si="140"/>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29192.926025390625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12163.719177246094</v>
      </c>
      <c r="G1793" t="s">
        <v>736</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8"/>
        <v>1</v>
      </c>
      <c r="Q1793">
        <f t="shared" si="139"/>
        <v>1</v>
      </c>
      <c r="R1793" t="b">
        <f t="shared" ca="1" si="140"/>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29192.926025390625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12163.719177246094</v>
      </c>
      <c r="G1794" t="s">
        <v>736</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8"/>
        <v>1</v>
      </c>
      <c r="Q1794">
        <f t="shared" si="139"/>
        <v>1</v>
      </c>
      <c r="R1794" t="b">
        <f t="shared" ca="1" si="140"/>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29192.926025390625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12163.719177246094</v>
      </c>
      <c r="G1795" t="s">
        <v>736</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3">IF(B1795=0,0,
  IF(AND(L1795=FALSE,A1795&lt;&gt;0,MOD(A1795,7)=0),21,
  IF(MOD(B1795,10)=0,INT(B1795/10)-1+21,
  IF(MOD(B1795,10)=5,11,
  IF(MOD(B1795,10)=9,INT(B1795/10)+91,
  INT(B1795/10+1))))))</f>
        <v>1</v>
      </c>
      <c r="Q1795">
        <f t="shared" ref="Q1795:Q1858" si="144">IF(ISBLANK(P1795),O1795,P1795)</f>
        <v>1</v>
      </c>
      <c r="R1795" t="b">
        <f t="shared" ref="R1795:R1858" ca="1" si="145">IF(OR(B1795=0,OFFSET(B1795,1,0)=0),FALSE,
IF(AND(L1795,B1795&lt;OFFSET(B1795,1,0)),TRUE,
IF(AND(OFFSET(O1795,1,0)&gt;=21,OFFSET(O1795,1,0)&lt;=25),TRUE,FALSE)))</f>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29192.926025390625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12163.719177246094</v>
      </c>
      <c r="G1796" t="s">
        <v>736</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3"/>
        <v>11</v>
      </c>
      <c r="Q1796">
        <f t="shared" si="144"/>
        <v>11</v>
      </c>
      <c r="R1796" t="b">
        <f t="shared" ca="1" si="145"/>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35031.51123046875</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12163.719177246094</v>
      </c>
      <c r="G1797" t="s">
        <v>736</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3"/>
        <v>1</v>
      </c>
      <c r="Q1797">
        <f t="shared" si="144"/>
        <v>1</v>
      </c>
      <c r="R1797" t="b">
        <f t="shared" ca="1" si="145"/>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35031.51123046875</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12163.719177246094</v>
      </c>
      <c r="G1798" t="s">
        <v>736</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3"/>
        <v>1</v>
      </c>
      <c r="Q1798">
        <f t="shared" si="144"/>
        <v>1</v>
      </c>
      <c r="R1798" t="b">
        <f t="shared" ca="1" si="145"/>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35031.51123046875</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12163.719177246094</v>
      </c>
      <c r="G1799" t="s">
        <v>736</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3"/>
        <v>1</v>
      </c>
      <c r="Q1799">
        <f t="shared" si="144"/>
        <v>1</v>
      </c>
      <c r="R1799" t="b">
        <f t="shared" ca="1" si="145"/>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35031.51123046875</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12163.719177246094</v>
      </c>
      <c r="G1800" t="s">
        <v>736</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3"/>
        <v>91</v>
      </c>
      <c r="Q1800">
        <f t="shared" si="144"/>
        <v>91</v>
      </c>
      <c r="R1800" t="b">
        <f t="shared" ca="1" si="145"/>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35031.51123046875</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12163.719177246094</v>
      </c>
      <c r="G1801" t="s">
        <v>736</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3"/>
        <v>21</v>
      </c>
      <c r="Q1801">
        <f t="shared" si="144"/>
        <v>21</v>
      </c>
      <c r="R1801" t="b">
        <f t="shared" ca="1" si="145"/>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35031.51123046875</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13075.998115539551</v>
      </c>
      <c r="G1802" t="s">
        <v>736</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3"/>
        <v>2</v>
      </c>
      <c r="Q1802">
        <f t="shared" si="144"/>
        <v>2</v>
      </c>
      <c r="R1802" t="b">
        <f t="shared" ca="1" si="145"/>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35031.51123046875</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13075.998115539551</v>
      </c>
      <c r="G1803" t="s">
        <v>736</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3"/>
        <v>2</v>
      </c>
      <c r="Q1803">
        <f t="shared" si="144"/>
        <v>2</v>
      </c>
      <c r="R1803" t="b">
        <f t="shared" ca="1" si="145"/>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35031.51123046875</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13075.998115539551</v>
      </c>
      <c r="G1804" t="s">
        <v>736</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3"/>
        <v>2</v>
      </c>
      <c r="Q1804">
        <f t="shared" si="144"/>
        <v>2</v>
      </c>
      <c r="R1804" t="b">
        <f t="shared" ca="1" si="145"/>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35031.51123046875</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13075.998115539551</v>
      </c>
      <c r="G1805" t="s">
        <v>736</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3"/>
        <v>2</v>
      </c>
      <c r="Q1805">
        <f t="shared" si="144"/>
        <v>2</v>
      </c>
      <c r="R1805" t="b">
        <f t="shared" ca="1" si="145"/>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35031.51123046875</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13075.998115539551</v>
      </c>
      <c r="G1806" t="s">
        <v>736</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3"/>
        <v>11</v>
      </c>
      <c r="Q1806">
        <f t="shared" si="144"/>
        <v>11</v>
      </c>
      <c r="R1806" t="b">
        <f t="shared" ca="1" si="145"/>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40870.096435546875</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13075.998115539551</v>
      </c>
      <c r="G1807" t="s">
        <v>736</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3"/>
        <v>2</v>
      </c>
      <c r="Q1807">
        <f t="shared" si="144"/>
        <v>2</v>
      </c>
      <c r="R1807" t="b">
        <f t="shared" ca="1" si="145"/>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40870.096435546875</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13075.998115539551</v>
      </c>
      <c r="G1808" t="s">
        <v>736</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3"/>
        <v>2</v>
      </c>
      <c r="Q1808">
        <f t="shared" si="144"/>
        <v>2</v>
      </c>
      <c r="R1808" t="b">
        <f t="shared" ca="1" si="145"/>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40870.096435546875</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13075.998115539551</v>
      </c>
      <c r="G1809" t="s">
        <v>736</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3"/>
        <v>2</v>
      </c>
      <c r="Q1809">
        <f t="shared" si="144"/>
        <v>2</v>
      </c>
      <c r="R1809" t="b">
        <f t="shared" ca="1" si="145"/>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40870.096435546875</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13075.998115539551</v>
      </c>
      <c r="G1810" t="s">
        <v>736</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3"/>
        <v>92</v>
      </c>
      <c r="Q1810">
        <f t="shared" si="144"/>
        <v>92</v>
      </c>
      <c r="R1810" t="b">
        <f t="shared" ca="1" si="145"/>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40870.096435546875</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13075.998115539551</v>
      </c>
      <c r="G1811" t="s">
        <v>736</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3"/>
        <v>22</v>
      </c>
      <c r="Q1811">
        <f t="shared" si="144"/>
        <v>22</v>
      </c>
      <c r="R1811" t="b">
        <f t="shared" ca="1" si="145"/>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40870.096435546875</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13988.277053833006</v>
      </c>
      <c r="G1812" t="s">
        <v>736</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3"/>
        <v>3</v>
      </c>
      <c r="Q1812">
        <f t="shared" si="144"/>
        <v>3</v>
      </c>
      <c r="R1812" t="b">
        <f t="shared" ca="1" si="145"/>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40870.096435546875</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13988.277053833006</v>
      </c>
      <c r="G1813" t="s">
        <v>736</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3"/>
        <v>3</v>
      </c>
      <c r="Q1813">
        <f t="shared" si="144"/>
        <v>3</v>
      </c>
      <c r="R1813" t="b">
        <f t="shared" ca="1" si="145"/>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40870.096435546875</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13988.277053833006</v>
      </c>
      <c r="G1814" t="s">
        <v>736</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3"/>
        <v>3</v>
      </c>
      <c r="Q1814">
        <f t="shared" si="144"/>
        <v>3</v>
      </c>
      <c r="R1814" t="b">
        <f t="shared" ca="1" si="145"/>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40870.096435546875</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13988.277053833006</v>
      </c>
      <c r="G1815" t="s">
        <v>736</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3"/>
        <v>3</v>
      </c>
      <c r="Q1815">
        <f t="shared" si="144"/>
        <v>3</v>
      </c>
      <c r="R1815" t="b">
        <f t="shared" ca="1" si="145"/>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40870.096435546875</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13988.277053833006</v>
      </c>
      <c r="G1816" t="s">
        <v>736</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3"/>
        <v>11</v>
      </c>
      <c r="Q1816">
        <f t="shared" si="144"/>
        <v>11</v>
      </c>
      <c r="R1816" t="b">
        <f t="shared" ca="1" si="145"/>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46708.681640625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13988.277053833006</v>
      </c>
      <c r="G1817" t="s">
        <v>736</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3"/>
        <v>3</v>
      </c>
      <c r="Q1817">
        <f t="shared" si="144"/>
        <v>3</v>
      </c>
      <c r="R1817" t="b">
        <f t="shared" ca="1" si="145"/>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46708.681640625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13988.277053833006</v>
      </c>
      <c r="G1818" t="s">
        <v>736</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3"/>
        <v>3</v>
      </c>
      <c r="Q1818">
        <f t="shared" si="144"/>
        <v>3</v>
      </c>
      <c r="R1818" t="b">
        <f t="shared" ca="1" si="145"/>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46708.681640625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13988.277053833006</v>
      </c>
      <c r="G1819" t="s">
        <v>736</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3"/>
        <v>3</v>
      </c>
      <c r="Q1819">
        <f t="shared" si="144"/>
        <v>3</v>
      </c>
      <c r="R1819" t="b">
        <f t="shared" ca="1" si="145"/>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46708.681640625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13988.277053833006</v>
      </c>
      <c r="G1820" t="s">
        <v>736</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3"/>
        <v>93</v>
      </c>
      <c r="Q1820">
        <f t="shared" si="144"/>
        <v>93</v>
      </c>
      <c r="R1820" t="b">
        <f t="shared" ca="1" si="145"/>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46708.681640625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13988.277053833006</v>
      </c>
      <c r="G1821" t="s">
        <v>736</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3"/>
        <v>23</v>
      </c>
      <c r="Q1821">
        <f t="shared" si="144"/>
        <v>23</v>
      </c>
      <c r="R1821" t="b">
        <f t="shared" ca="1" si="145"/>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46708.681640625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14900.555992126467</v>
      </c>
      <c r="G1822" t="s">
        <v>736</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3"/>
        <v>4</v>
      </c>
      <c r="Q1822">
        <f t="shared" si="144"/>
        <v>4</v>
      </c>
      <c r="R1822" t="b">
        <f t="shared" ca="1" si="145"/>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46708.681640625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14900.555992126467</v>
      </c>
      <c r="G1823" t="s">
        <v>736</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3"/>
        <v>4</v>
      </c>
      <c r="Q1823">
        <f t="shared" si="144"/>
        <v>4</v>
      </c>
      <c r="R1823" t="b">
        <f t="shared" ca="1" si="145"/>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46708.681640625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14900.555992126467</v>
      </c>
      <c r="G1824" t="s">
        <v>736</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3"/>
        <v>4</v>
      </c>
      <c r="Q1824">
        <f t="shared" si="144"/>
        <v>4</v>
      </c>
      <c r="R1824" t="b">
        <f t="shared" ca="1" si="145"/>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46708.681640625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14900.555992126467</v>
      </c>
      <c r="G1825" t="s">
        <v>736</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3"/>
        <v>4</v>
      </c>
      <c r="Q1825">
        <f t="shared" si="144"/>
        <v>4</v>
      </c>
      <c r="R1825" t="b">
        <f t="shared" ca="1" si="145"/>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46708.681640625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14900.555992126467</v>
      </c>
      <c r="G1826" t="s">
        <v>736</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3"/>
        <v>11</v>
      </c>
      <c r="Q1826">
        <f t="shared" si="144"/>
        <v>11</v>
      </c>
      <c r="R1826" t="b">
        <f t="shared" ca="1" si="145"/>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52547.266845703125</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14900.555992126467</v>
      </c>
      <c r="G1827" t="s">
        <v>736</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3"/>
        <v>4</v>
      </c>
      <c r="Q1827">
        <f t="shared" si="144"/>
        <v>4</v>
      </c>
      <c r="R1827" t="b">
        <f t="shared" ca="1" si="145"/>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52547.266845703125</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14900.555992126467</v>
      </c>
      <c r="G1828" t="s">
        <v>736</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3"/>
        <v>4</v>
      </c>
      <c r="Q1828">
        <f t="shared" si="144"/>
        <v>4</v>
      </c>
      <c r="R1828" t="b">
        <f t="shared" ca="1" si="145"/>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52547.266845703125</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14900.555992126467</v>
      </c>
      <c r="G1829" t="s">
        <v>736</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3"/>
        <v>4</v>
      </c>
      <c r="Q1829">
        <f t="shared" si="144"/>
        <v>4</v>
      </c>
      <c r="R1829" t="b">
        <f t="shared" ca="1" si="145"/>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52547.266845703125</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14900.555992126467</v>
      </c>
      <c r="G1830" t="s">
        <v>736</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3"/>
        <v>94</v>
      </c>
      <c r="Q1830">
        <f t="shared" si="144"/>
        <v>94</v>
      </c>
      <c r="R1830" t="b">
        <f t="shared" ca="1" si="145"/>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52547.266845703125</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14900.555992126467</v>
      </c>
      <c r="G1831" t="s">
        <v>736</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3"/>
        <v>24</v>
      </c>
      <c r="Q1831">
        <f t="shared" si="144"/>
        <v>24</v>
      </c>
      <c r="R1831" t="b">
        <f t="shared" ca="1" si="145"/>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52547.266845703125</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15812.834930419922</v>
      </c>
      <c r="G1832" t="s">
        <v>736</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3"/>
        <v>5</v>
      </c>
      <c r="Q1832">
        <f t="shared" si="144"/>
        <v>5</v>
      </c>
      <c r="R1832" t="b">
        <f t="shared" ca="1" si="145"/>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52547.266845703125</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15812.834930419922</v>
      </c>
      <c r="G1833" t="s">
        <v>736</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3"/>
        <v>5</v>
      </c>
      <c r="Q1833">
        <f t="shared" si="144"/>
        <v>5</v>
      </c>
      <c r="R1833" t="b">
        <f t="shared" ca="1" si="145"/>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52547.266845703125</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15812.834930419922</v>
      </c>
      <c r="G1834" t="s">
        <v>736</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3"/>
        <v>5</v>
      </c>
      <c r="Q1834">
        <f t="shared" si="144"/>
        <v>5</v>
      </c>
      <c r="R1834" t="b">
        <f t="shared" ca="1" si="145"/>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52547.266845703125</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15812.834930419922</v>
      </c>
      <c r="G1835" t="s">
        <v>736</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3"/>
        <v>5</v>
      </c>
      <c r="Q1835">
        <f t="shared" si="144"/>
        <v>5</v>
      </c>
      <c r="R1835" t="b">
        <f t="shared" ca="1" si="145"/>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52547.266845703125</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15812.834930419922</v>
      </c>
      <c r="G1836" t="s">
        <v>736</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3"/>
        <v>11</v>
      </c>
      <c r="Q1836">
        <f t="shared" si="144"/>
        <v>11</v>
      </c>
      <c r="R1836" t="b">
        <f t="shared" ca="1" si="145"/>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58385.85205078125</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15812.834930419922</v>
      </c>
      <c r="G1837" t="s">
        <v>736</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3"/>
        <v>5</v>
      </c>
      <c r="Q1837">
        <f t="shared" si="144"/>
        <v>5</v>
      </c>
      <c r="R1837" t="b">
        <f t="shared" ca="1" si="145"/>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58385.85205078125</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15812.834930419922</v>
      </c>
      <c r="G1838" t="s">
        <v>736</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3"/>
        <v>5</v>
      </c>
      <c r="Q1838">
        <f t="shared" si="144"/>
        <v>5</v>
      </c>
      <c r="R1838" t="b">
        <f t="shared" ca="1" si="145"/>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58385.85205078125</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15812.834930419922</v>
      </c>
      <c r="G1839" t="s">
        <v>736</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3"/>
        <v>5</v>
      </c>
      <c r="Q1839">
        <f t="shared" si="144"/>
        <v>5</v>
      </c>
      <c r="R1839" t="b">
        <f t="shared" ca="1" si="145"/>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58385.85205078125</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15812.834930419922</v>
      </c>
      <c r="G1840" t="s">
        <v>736</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3"/>
        <v>95</v>
      </c>
      <c r="Q1840">
        <f t="shared" si="144"/>
        <v>95</v>
      </c>
      <c r="R1840" t="b">
        <f t="shared" ca="1" si="145"/>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70063.0224609375</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15812.834930419922</v>
      </c>
      <c r="G1841" t="s">
        <v>736</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3"/>
        <v>25</v>
      </c>
      <c r="Q1841">
        <f t="shared" si="144"/>
        <v>25</v>
      </c>
      <c r="R1841" t="b">
        <f t="shared" ca="1" si="145"/>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43789.389038085938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18245.578765869141</v>
      </c>
      <c r="G1842" t="s">
        <v>736</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3"/>
        <v>1</v>
      </c>
      <c r="Q1842">
        <f t="shared" si="144"/>
        <v>1</v>
      </c>
      <c r="R1842" t="b">
        <f t="shared" ca="1" si="145"/>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43789.389038085938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18245.578765869141</v>
      </c>
      <c r="G1843" t="s">
        <v>736</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3"/>
        <v>1</v>
      </c>
      <c r="Q1843">
        <f t="shared" si="144"/>
        <v>1</v>
      </c>
      <c r="R1843" t="b">
        <f t="shared" ca="1" si="145"/>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43789.389038085938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18245.578765869141</v>
      </c>
      <c r="G1844" t="s">
        <v>736</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3"/>
        <v>1</v>
      </c>
      <c r="Q1844">
        <f t="shared" si="144"/>
        <v>1</v>
      </c>
      <c r="R1844" t="b">
        <f t="shared" ca="1" si="145"/>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43789.389038085938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18245.578765869141</v>
      </c>
      <c r="G1845" t="s">
        <v>736</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3"/>
        <v>1</v>
      </c>
      <c r="Q1845">
        <f t="shared" si="144"/>
        <v>1</v>
      </c>
      <c r="R1845" t="b">
        <f t="shared" ca="1" si="145"/>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43789.389038085938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18245.578765869141</v>
      </c>
      <c r="G1846" t="s">
        <v>736</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3"/>
        <v>11</v>
      </c>
      <c r="Q1846">
        <f t="shared" si="144"/>
        <v>11</v>
      </c>
      <c r="R1846" t="b">
        <f t="shared" ca="1" si="145"/>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52547.266845703125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18245.578765869141</v>
      </c>
      <c r="G1847" t="s">
        <v>736</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3"/>
        <v>1</v>
      </c>
      <c r="Q1847">
        <f t="shared" si="144"/>
        <v>1</v>
      </c>
      <c r="R1847" t="b">
        <f t="shared" ca="1" si="145"/>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52547.266845703125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18245.578765869141</v>
      </c>
      <c r="G1848" t="s">
        <v>736</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3"/>
        <v>1</v>
      </c>
      <c r="Q1848">
        <f t="shared" si="144"/>
        <v>1</v>
      </c>
      <c r="R1848" t="b">
        <f t="shared" ca="1" si="145"/>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52547.266845703125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18245.578765869141</v>
      </c>
      <c r="G1849" t="s">
        <v>736</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3"/>
        <v>1</v>
      </c>
      <c r="Q1849">
        <f t="shared" si="144"/>
        <v>1</v>
      </c>
      <c r="R1849" t="b">
        <f t="shared" ca="1" si="145"/>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52547.266845703125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18245.578765869141</v>
      </c>
      <c r="G1850" t="s">
        <v>736</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3"/>
        <v>91</v>
      </c>
      <c r="Q1850">
        <f t="shared" si="144"/>
        <v>91</v>
      </c>
      <c r="R1850" t="b">
        <f t="shared" ca="1" si="145"/>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52547.266845703125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18245.578765869141</v>
      </c>
      <c r="G1851" t="s">
        <v>736</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3"/>
        <v>21</v>
      </c>
      <c r="Q1851">
        <f t="shared" si="144"/>
        <v>21</v>
      </c>
      <c r="R1851" t="b">
        <f t="shared" ca="1" si="145"/>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52547.266845703125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19613.997173309326</v>
      </c>
      <c r="G1852" t="s">
        <v>736</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3"/>
        <v>2</v>
      </c>
      <c r="Q1852">
        <f t="shared" si="144"/>
        <v>2</v>
      </c>
      <c r="R1852" t="b">
        <f t="shared" ca="1" si="145"/>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52547.266845703125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19613.997173309326</v>
      </c>
      <c r="G1853" t="s">
        <v>736</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3"/>
        <v>2</v>
      </c>
      <c r="Q1853">
        <f t="shared" si="144"/>
        <v>2</v>
      </c>
      <c r="R1853" t="b">
        <f t="shared" ca="1" si="145"/>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52547.266845703125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19613.997173309326</v>
      </c>
      <c r="G1854" t="s">
        <v>736</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3"/>
        <v>2</v>
      </c>
      <c r="Q1854">
        <f t="shared" si="144"/>
        <v>2</v>
      </c>
      <c r="R1854" t="b">
        <f t="shared" ca="1" si="145"/>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52547.266845703125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19613.997173309326</v>
      </c>
      <c r="G1855" t="s">
        <v>736</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3"/>
        <v>2</v>
      </c>
      <c r="Q1855">
        <f t="shared" si="144"/>
        <v>2</v>
      </c>
      <c r="R1855" t="b">
        <f t="shared" ca="1" si="145"/>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52547.266845703125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19613.997173309326</v>
      </c>
      <c r="G1856" t="s">
        <v>736</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3"/>
        <v>11</v>
      </c>
      <c r="Q1856">
        <f t="shared" si="144"/>
        <v>11</v>
      </c>
      <c r="R1856" t="b">
        <f t="shared" ca="1" si="145"/>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61305.144653320305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19613.997173309326</v>
      </c>
      <c r="G1857" t="s">
        <v>736</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3"/>
        <v>2</v>
      </c>
      <c r="Q1857">
        <f t="shared" si="144"/>
        <v>2</v>
      </c>
      <c r="R1857" t="b">
        <f t="shared" ca="1" si="145"/>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61305.144653320305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19613.997173309326</v>
      </c>
      <c r="G1858" t="s">
        <v>736</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3"/>
        <v>2</v>
      </c>
      <c r="Q1858">
        <f t="shared" si="144"/>
        <v>2</v>
      </c>
      <c r="R1858" t="b">
        <f t="shared" ca="1" si="145"/>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61305.144653320305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19613.997173309326</v>
      </c>
      <c r="G1859" t="s">
        <v>736</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8">IF(B1859=0,0,
  IF(AND(L1859=FALSE,A1859&lt;&gt;0,MOD(A1859,7)=0),21,
  IF(MOD(B1859,10)=0,INT(B1859/10)-1+21,
  IF(MOD(B1859,10)=5,11,
  IF(MOD(B1859,10)=9,INT(B1859/10)+91,
  INT(B1859/10+1))))))</f>
        <v>2</v>
      </c>
      <c r="Q1859">
        <f t="shared" ref="Q1859:Q1922" si="149">IF(ISBLANK(P1859),O1859,P1859)</f>
        <v>2</v>
      </c>
      <c r="R1859" t="b">
        <f t="shared" ref="R1859:R1922" ca="1" si="150">IF(OR(B1859=0,OFFSET(B1859,1,0)=0),FALSE,
IF(AND(L1859,B1859&lt;OFFSET(B1859,1,0)),TRUE,
IF(AND(OFFSET(O1859,1,0)&gt;=21,OFFSET(O1859,1,0)&lt;=25),TRUE,FALSE)))</f>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61305.144653320305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19613.997173309326</v>
      </c>
      <c r="G1860" t="s">
        <v>736</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8"/>
        <v>92</v>
      </c>
      <c r="Q1860">
        <f t="shared" si="149"/>
        <v>92</v>
      </c>
      <c r="R1860" t="b">
        <f t="shared" ca="1" si="150"/>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61305.144653320305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19613.997173309326</v>
      </c>
      <c r="G1861" t="s">
        <v>736</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8"/>
        <v>22</v>
      </c>
      <c r="Q1861">
        <f t="shared" si="149"/>
        <v>22</v>
      </c>
      <c r="R1861" t="b">
        <f t="shared" ca="1" si="150"/>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61305.144653320305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20982.415580749512</v>
      </c>
      <c r="G1862" t="s">
        <v>736</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8"/>
        <v>3</v>
      </c>
      <c r="Q1862">
        <f t="shared" si="149"/>
        <v>3</v>
      </c>
      <c r="R1862" t="b">
        <f t="shared" ca="1" si="150"/>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61305.144653320305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20982.415580749512</v>
      </c>
      <c r="G1863" t="s">
        <v>736</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8"/>
        <v>3</v>
      </c>
      <c r="Q1863">
        <f t="shared" si="149"/>
        <v>3</v>
      </c>
      <c r="R1863" t="b">
        <f t="shared" ca="1" si="150"/>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61305.144653320305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20982.415580749512</v>
      </c>
      <c r="G1864" t="s">
        <v>736</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8"/>
        <v>3</v>
      </c>
      <c r="Q1864">
        <f t="shared" si="149"/>
        <v>3</v>
      </c>
      <c r="R1864" t="b">
        <f t="shared" ca="1" si="150"/>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61305.144653320305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20982.415580749512</v>
      </c>
      <c r="G1865" t="s">
        <v>736</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8"/>
        <v>3</v>
      </c>
      <c r="Q1865">
        <f t="shared" si="149"/>
        <v>3</v>
      </c>
      <c r="R1865" t="b">
        <f t="shared" ca="1" si="150"/>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61305.144653320305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20982.415580749512</v>
      </c>
      <c r="G1866" t="s">
        <v>736</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8"/>
        <v>11</v>
      </c>
      <c r="Q1866">
        <f t="shared" si="149"/>
        <v>11</v>
      </c>
      <c r="R1866" t="b">
        <f t="shared" ca="1" si="150"/>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70063.0224609375</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20982.415580749512</v>
      </c>
      <c r="G1867" t="s">
        <v>736</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8"/>
        <v>3</v>
      </c>
      <c r="Q1867">
        <f t="shared" si="149"/>
        <v>3</v>
      </c>
      <c r="R1867" t="b">
        <f t="shared" ca="1" si="150"/>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70063.0224609375</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20982.415580749512</v>
      </c>
      <c r="G1868" t="s">
        <v>736</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8"/>
        <v>3</v>
      </c>
      <c r="Q1868">
        <f t="shared" si="149"/>
        <v>3</v>
      </c>
      <c r="R1868" t="b">
        <f t="shared" ca="1" si="150"/>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70063.0224609375</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20982.415580749512</v>
      </c>
      <c r="G1869" t="s">
        <v>736</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8"/>
        <v>3</v>
      </c>
      <c r="Q1869">
        <f t="shared" si="149"/>
        <v>3</v>
      </c>
      <c r="R1869" t="b">
        <f t="shared" ca="1" si="150"/>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70063.0224609375</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20982.415580749512</v>
      </c>
      <c r="G1870" t="s">
        <v>736</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8"/>
        <v>93</v>
      </c>
      <c r="Q1870">
        <f t="shared" si="149"/>
        <v>93</v>
      </c>
      <c r="R1870" t="b">
        <f t="shared" ca="1" si="150"/>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70063.0224609375</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20982.415580749512</v>
      </c>
      <c r="G1871" t="s">
        <v>736</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8"/>
        <v>23</v>
      </c>
      <c r="Q1871">
        <f t="shared" si="149"/>
        <v>23</v>
      </c>
      <c r="R1871" t="b">
        <f t="shared" ca="1" si="150"/>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70063.0224609375</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22350.833988189697</v>
      </c>
      <c r="G1872" t="s">
        <v>736</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8"/>
        <v>4</v>
      </c>
      <c r="Q1872">
        <f t="shared" si="149"/>
        <v>4</v>
      </c>
      <c r="R1872" t="b">
        <f t="shared" ca="1" si="150"/>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70063.0224609375</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22350.833988189697</v>
      </c>
      <c r="G1873" t="s">
        <v>736</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8"/>
        <v>4</v>
      </c>
      <c r="Q1873">
        <f t="shared" si="149"/>
        <v>4</v>
      </c>
      <c r="R1873" t="b">
        <f t="shared" ca="1" si="150"/>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70063.0224609375</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22350.833988189697</v>
      </c>
      <c r="G1874" t="s">
        <v>736</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8"/>
        <v>4</v>
      </c>
      <c r="Q1874">
        <f t="shared" si="149"/>
        <v>4</v>
      </c>
      <c r="R1874" t="b">
        <f t="shared" ca="1" si="150"/>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70063.0224609375</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22350.833988189697</v>
      </c>
      <c r="G1875" t="s">
        <v>736</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8"/>
        <v>4</v>
      </c>
      <c r="Q1875">
        <f t="shared" si="149"/>
        <v>4</v>
      </c>
      <c r="R1875" t="b">
        <f t="shared" ca="1" si="150"/>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70063.0224609375</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22350.833988189697</v>
      </c>
      <c r="G1876" t="s">
        <v>736</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8"/>
        <v>11</v>
      </c>
      <c r="Q1876">
        <f t="shared" si="149"/>
        <v>11</v>
      </c>
      <c r="R1876" t="b">
        <f t="shared" ca="1" si="150"/>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78820.900268554688</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22350.833988189697</v>
      </c>
      <c r="G1877" t="s">
        <v>736</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8"/>
        <v>4</v>
      </c>
      <c r="Q1877">
        <f t="shared" si="149"/>
        <v>4</v>
      </c>
      <c r="R1877" t="b">
        <f t="shared" ca="1" si="150"/>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78820.900268554688</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22350.833988189697</v>
      </c>
      <c r="G1878" t="s">
        <v>736</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8"/>
        <v>4</v>
      </c>
      <c r="Q1878">
        <f t="shared" si="149"/>
        <v>4</v>
      </c>
      <c r="R1878" t="b">
        <f t="shared" ca="1" si="150"/>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78820.900268554688</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22350.833988189697</v>
      </c>
      <c r="G1879" t="s">
        <v>736</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8"/>
        <v>4</v>
      </c>
      <c r="Q1879">
        <f t="shared" si="149"/>
        <v>4</v>
      </c>
      <c r="R1879" t="b">
        <f t="shared" ca="1" si="150"/>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78820.900268554688</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22350.833988189697</v>
      </c>
      <c r="G1880" t="s">
        <v>736</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8"/>
        <v>94</v>
      </c>
      <c r="Q1880">
        <f t="shared" si="149"/>
        <v>94</v>
      </c>
      <c r="R1880" t="b">
        <f t="shared" ca="1" si="150"/>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78820.900268554688</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22350.833988189697</v>
      </c>
      <c r="G1881" t="s">
        <v>736</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8"/>
        <v>24</v>
      </c>
      <c r="Q1881">
        <f t="shared" si="149"/>
        <v>24</v>
      </c>
      <c r="R1881" t="b">
        <f t="shared" ca="1" si="150"/>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78820.900268554688</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23719.252395629883</v>
      </c>
      <c r="G1882" t="s">
        <v>736</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8"/>
        <v>5</v>
      </c>
      <c r="Q1882">
        <f t="shared" si="149"/>
        <v>5</v>
      </c>
      <c r="R1882" t="b">
        <f t="shared" ca="1" si="150"/>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78820.900268554688</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23719.252395629883</v>
      </c>
      <c r="G1883" t="s">
        <v>736</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8"/>
        <v>5</v>
      </c>
      <c r="Q1883">
        <f t="shared" si="149"/>
        <v>5</v>
      </c>
      <c r="R1883" t="b">
        <f t="shared" ca="1" si="150"/>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78820.900268554688</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23719.252395629883</v>
      </c>
      <c r="G1884" t="s">
        <v>736</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8"/>
        <v>5</v>
      </c>
      <c r="Q1884">
        <f t="shared" si="149"/>
        <v>5</v>
      </c>
      <c r="R1884" t="b">
        <f t="shared" ca="1" si="150"/>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78820.900268554688</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23719.252395629883</v>
      </c>
      <c r="G1885" t="s">
        <v>736</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8"/>
        <v>5</v>
      </c>
      <c r="Q1885">
        <f t="shared" si="149"/>
        <v>5</v>
      </c>
      <c r="R1885" t="b">
        <f t="shared" ca="1" si="150"/>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78820.900268554688</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23719.252395629883</v>
      </c>
      <c r="G1886" t="s">
        <v>736</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8"/>
        <v>11</v>
      </c>
      <c r="Q1886">
        <f t="shared" si="149"/>
        <v>11</v>
      </c>
      <c r="R1886" t="b">
        <f t="shared" ca="1" si="150"/>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87578.778076171875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23719.252395629883</v>
      </c>
      <c r="G1887" t="s">
        <v>736</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8"/>
        <v>5</v>
      </c>
      <c r="Q1887">
        <f t="shared" si="149"/>
        <v>5</v>
      </c>
      <c r="R1887" t="b">
        <f t="shared" ca="1" si="150"/>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87578.778076171875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23719.252395629883</v>
      </c>
      <c r="G1888" t="s">
        <v>736</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8"/>
        <v>5</v>
      </c>
      <c r="Q1888">
        <f t="shared" si="149"/>
        <v>5</v>
      </c>
      <c r="R1888" t="b">
        <f t="shared" ca="1" si="150"/>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87578.778076171875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23719.252395629883</v>
      </c>
      <c r="G1889" t="s">
        <v>736</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8"/>
        <v>5</v>
      </c>
      <c r="Q1889">
        <f t="shared" si="149"/>
        <v>5</v>
      </c>
      <c r="R1889" t="b">
        <f t="shared" ca="1" si="150"/>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87578.778076171875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23719.252395629883</v>
      </c>
      <c r="G1890" t="s">
        <v>736</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8"/>
        <v>95</v>
      </c>
      <c r="Q1890">
        <f t="shared" si="149"/>
        <v>95</v>
      </c>
      <c r="R1890" t="b">
        <f t="shared" ca="1" si="150"/>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105094.53369140625</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23719.252395629883</v>
      </c>
      <c r="G1891" t="s">
        <v>736</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8"/>
        <v>25</v>
      </c>
      <c r="Q1891">
        <f t="shared" si="149"/>
        <v>25</v>
      </c>
      <c r="R1891" t="b">
        <f t="shared" ca="1" si="150"/>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65684.083557128906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27368.368148803711</v>
      </c>
      <c r="G1892" t="s">
        <v>736</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8"/>
        <v>1</v>
      </c>
      <c r="Q1892">
        <f t="shared" si="149"/>
        <v>1</v>
      </c>
      <c r="R1892" t="b">
        <f t="shared" ca="1" si="150"/>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65684.083557128906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27368.368148803711</v>
      </c>
      <c r="G1893" t="s">
        <v>736</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8"/>
        <v>1</v>
      </c>
      <c r="Q1893">
        <f t="shared" si="149"/>
        <v>1</v>
      </c>
      <c r="R1893" t="b">
        <f t="shared" ca="1" si="150"/>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65684.083557128906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27368.368148803711</v>
      </c>
      <c r="G1894" t="s">
        <v>736</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8"/>
        <v>1</v>
      </c>
      <c r="Q1894">
        <f t="shared" si="149"/>
        <v>1</v>
      </c>
      <c r="R1894" t="b">
        <f t="shared" ca="1" si="150"/>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65684.083557128906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27368.368148803711</v>
      </c>
      <c r="G1895" t="s">
        <v>736</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8"/>
        <v>1</v>
      </c>
      <c r="Q1895">
        <f t="shared" si="149"/>
        <v>1</v>
      </c>
      <c r="R1895" t="b">
        <f t="shared" ca="1" si="150"/>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65684.083557128906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27368.368148803711</v>
      </c>
      <c r="G1896" t="s">
        <v>736</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8"/>
        <v>11</v>
      </c>
      <c r="Q1896">
        <f t="shared" si="149"/>
        <v>11</v>
      </c>
      <c r="R1896" t="b">
        <f t="shared" ca="1" si="150"/>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78820.900268554688</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27368.368148803711</v>
      </c>
      <c r="G1897" t="s">
        <v>736</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8"/>
        <v>1</v>
      </c>
      <c r="Q1897">
        <f t="shared" si="149"/>
        <v>1</v>
      </c>
      <c r="R1897" t="b">
        <f t="shared" ca="1" si="150"/>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78820.900268554688</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27368.368148803711</v>
      </c>
      <c r="G1898" t="s">
        <v>736</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8"/>
        <v>1</v>
      </c>
      <c r="Q1898">
        <f t="shared" si="149"/>
        <v>1</v>
      </c>
      <c r="R1898" t="b">
        <f t="shared" ca="1" si="150"/>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78820.900268554688</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27368.368148803711</v>
      </c>
      <c r="G1899" t="s">
        <v>736</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8"/>
        <v>1</v>
      </c>
      <c r="Q1899">
        <f t="shared" si="149"/>
        <v>1</v>
      </c>
      <c r="R1899" t="b">
        <f t="shared" ca="1" si="150"/>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78820.900268554688</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27368.368148803711</v>
      </c>
      <c r="G1900" t="s">
        <v>736</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8"/>
        <v>91</v>
      </c>
      <c r="Q1900">
        <f t="shared" si="149"/>
        <v>91</v>
      </c>
      <c r="R1900" t="b">
        <f t="shared" ca="1" si="150"/>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78820.900268554688</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27368.368148803711</v>
      </c>
      <c r="G1901" t="s">
        <v>736</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8"/>
        <v>21</v>
      </c>
      <c r="Q1901">
        <f t="shared" si="149"/>
        <v>21</v>
      </c>
      <c r="R1901" t="b">
        <f t="shared" ca="1" si="150"/>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78820.900268554688</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29420.995759963989</v>
      </c>
      <c r="G1902" t="s">
        <v>736</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8"/>
        <v>2</v>
      </c>
      <c r="Q1902">
        <f t="shared" si="149"/>
        <v>2</v>
      </c>
      <c r="R1902" t="b">
        <f t="shared" ca="1" si="150"/>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78820.900268554688</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29420.995759963989</v>
      </c>
      <c r="G1903" t="s">
        <v>736</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8"/>
        <v>2</v>
      </c>
      <c r="Q1903">
        <f t="shared" si="149"/>
        <v>2</v>
      </c>
      <c r="R1903" t="b">
        <f t="shared" ca="1" si="150"/>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78820.900268554688</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29420.995759963989</v>
      </c>
      <c r="G1904" t="s">
        <v>736</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8"/>
        <v>2</v>
      </c>
      <c r="Q1904">
        <f t="shared" si="149"/>
        <v>2</v>
      </c>
      <c r="R1904" t="b">
        <f t="shared" ca="1" si="150"/>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78820.900268554688</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29420.995759963989</v>
      </c>
      <c r="G1905" t="s">
        <v>736</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8"/>
        <v>2</v>
      </c>
      <c r="Q1905">
        <f t="shared" si="149"/>
        <v>2</v>
      </c>
      <c r="R1905" t="b">
        <f t="shared" ca="1" si="150"/>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78820.900268554688</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29420.995759963989</v>
      </c>
      <c r="G1906" t="s">
        <v>736</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8"/>
        <v>11</v>
      </c>
      <c r="Q1906">
        <f t="shared" si="149"/>
        <v>11</v>
      </c>
      <c r="R1906" t="b">
        <f t="shared" ca="1" si="150"/>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91957.716979980469</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29420.995759963989</v>
      </c>
      <c r="G1907" t="s">
        <v>736</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8"/>
        <v>2</v>
      </c>
      <c r="Q1907">
        <f t="shared" si="149"/>
        <v>2</v>
      </c>
      <c r="R1907" t="b">
        <f t="shared" ca="1" si="150"/>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91957.716979980469</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29420.995759963989</v>
      </c>
      <c r="G1908" t="s">
        <v>736</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8"/>
        <v>2</v>
      </c>
      <c r="Q1908">
        <f t="shared" si="149"/>
        <v>2</v>
      </c>
      <c r="R1908" t="b">
        <f t="shared" ca="1" si="150"/>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91957.716979980469</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29420.995759963989</v>
      </c>
      <c r="G1909" t="s">
        <v>736</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8"/>
        <v>2</v>
      </c>
      <c r="Q1909">
        <f t="shared" si="149"/>
        <v>2</v>
      </c>
      <c r="R1909" t="b">
        <f t="shared" ca="1" si="150"/>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91957.716979980469</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29420.995759963989</v>
      </c>
      <c r="G1910" t="s">
        <v>736</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8"/>
        <v>92</v>
      </c>
      <c r="Q1910">
        <f t="shared" si="149"/>
        <v>92</v>
      </c>
      <c r="R1910" t="b">
        <f t="shared" ca="1" si="150"/>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91957.716979980469</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29420.995759963989</v>
      </c>
      <c r="G1911" t="s">
        <v>736</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8"/>
        <v>22</v>
      </c>
      <c r="Q1911">
        <f t="shared" si="149"/>
        <v>22</v>
      </c>
      <c r="R1911" t="b">
        <f t="shared" ca="1" si="150"/>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91957.716979980469</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31473.623371124264</v>
      </c>
      <c r="G1912" t="s">
        <v>736</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8"/>
        <v>3</v>
      </c>
      <c r="Q1912">
        <f t="shared" si="149"/>
        <v>3</v>
      </c>
      <c r="R1912" t="b">
        <f t="shared" ca="1" si="150"/>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91957.716979980469</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31473.623371124264</v>
      </c>
      <c r="G1913" t="s">
        <v>736</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8"/>
        <v>3</v>
      </c>
      <c r="Q1913">
        <f t="shared" si="149"/>
        <v>3</v>
      </c>
      <c r="R1913" t="b">
        <f t="shared" ca="1" si="150"/>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91957.716979980469</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31473.623371124264</v>
      </c>
      <c r="G1914" t="s">
        <v>736</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8"/>
        <v>3</v>
      </c>
      <c r="Q1914">
        <f t="shared" si="149"/>
        <v>3</v>
      </c>
      <c r="R1914" t="b">
        <f t="shared" ca="1" si="150"/>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91957.716979980469</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31473.623371124264</v>
      </c>
      <c r="G1915" t="s">
        <v>736</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8"/>
        <v>3</v>
      </c>
      <c r="Q1915">
        <f t="shared" si="149"/>
        <v>3</v>
      </c>
      <c r="R1915" t="b">
        <f t="shared" ca="1" si="150"/>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91957.716979980469</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31473.623371124264</v>
      </c>
      <c r="G1916" t="s">
        <v>736</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8"/>
        <v>11</v>
      </c>
      <c r="Q1916">
        <f t="shared" si="149"/>
        <v>11</v>
      </c>
      <c r="R1916" t="b">
        <f t="shared" ca="1" si="150"/>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105094.53369140625</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31473.623371124264</v>
      </c>
      <c r="G1917" t="s">
        <v>736</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8"/>
        <v>3</v>
      </c>
      <c r="Q1917">
        <f t="shared" si="149"/>
        <v>3</v>
      </c>
      <c r="R1917" t="b">
        <f t="shared" ca="1" si="150"/>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105094.53369140625</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31473.623371124264</v>
      </c>
      <c r="G1918" t="s">
        <v>736</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8"/>
        <v>3</v>
      </c>
      <c r="Q1918">
        <f t="shared" si="149"/>
        <v>3</v>
      </c>
      <c r="R1918" t="b">
        <f t="shared" ca="1" si="150"/>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105094.53369140625</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31473.623371124264</v>
      </c>
      <c r="G1919" t="s">
        <v>736</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8"/>
        <v>3</v>
      </c>
      <c r="Q1919">
        <f t="shared" si="149"/>
        <v>3</v>
      </c>
      <c r="R1919" t="b">
        <f t="shared" ca="1" si="150"/>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105094.53369140625</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31473.623371124264</v>
      </c>
      <c r="G1920" t="s">
        <v>736</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8"/>
        <v>93</v>
      </c>
      <c r="Q1920">
        <f t="shared" si="149"/>
        <v>93</v>
      </c>
      <c r="R1920" t="b">
        <f t="shared" ca="1" si="150"/>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105094.53369140625</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31473.623371124264</v>
      </c>
      <c r="G1921" t="s">
        <v>736</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8"/>
        <v>23</v>
      </c>
      <c r="Q1921">
        <f t="shared" si="149"/>
        <v>23</v>
      </c>
      <c r="R1921" t="b">
        <f t="shared" ca="1" si="150"/>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105094.53369140625</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33526.250982284546</v>
      </c>
      <c r="G1922" t="s">
        <v>736</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8"/>
        <v>4</v>
      </c>
      <c r="Q1922">
        <f t="shared" si="149"/>
        <v>4</v>
      </c>
      <c r="R1922" t="b">
        <f t="shared" ca="1" si="150"/>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105094.53369140625</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33526.250982284546</v>
      </c>
      <c r="G1923" t="s">
        <v>736</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3">IF(B1923=0,0,
  IF(AND(L1923=FALSE,A1923&lt;&gt;0,MOD(A1923,7)=0),21,
  IF(MOD(B1923,10)=0,INT(B1923/10)-1+21,
  IF(MOD(B1923,10)=5,11,
  IF(MOD(B1923,10)=9,INT(B1923/10)+91,
  INT(B1923/10+1))))))</f>
        <v>4</v>
      </c>
      <c r="Q1923">
        <f t="shared" ref="Q1923:Q1986" si="154">IF(ISBLANK(P1923),O1923,P1923)</f>
        <v>4</v>
      </c>
      <c r="R1923" t="b">
        <f t="shared" ref="R1923:R1986" ca="1" si="155">IF(OR(B1923=0,OFFSET(B1923,1,0)=0),FALSE,
IF(AND(L1923,B1923&lt;OFFSET(B1923,1,0)),TRUE,
IF(AND(OFFSET(O1923,1,0)&gt;=21,OFFSET(O1923,1,0)&lt;=25),TRUE,FALSE)))</f>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105094.53369140625</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33526.250982284546</v>
      </c>
      <c r="G1924" t="s">
        <v>736</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3"/>
        <v>4</v>
      </c>
      <c r="Q1924">
        <f t="shared" si="154"/>
        <v>4</v>
      </c>
      <c r="R1924" t="b">
        <f t="shared" ca="1" si="155"/>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105094.53369140625</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33526.250982284546</v>
      </c>
      <c r="G1925" t="s">
        <v>736</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3"/>
        <v>4</v>
      </c>
      <c r="Q1925">
        <f t="shared" si="154"/>
        <v>4</v>
      </c>
      <c r="R1925" t="b">
        <f t="shared" ca="1" si="155"/>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105094.53369140625</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33526.250982284546</v>
      </c>
      <c r="G1926" t="s">
        <v>736</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3"/>
        <v>11</v>
      </c>
      <c r="Q1926">
        <f t="shared" si="154"/>
        <v>11</v>
      </c>
      <c r="R1926" t="b">
        <f t="shared" ca="1" si="155"/>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118231.35040283203</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33526.250982284546</v>
      </c>
      <c r="G1927" t="s">
        <v>736</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3"/>
        <v>4</v>
      </c>
      <c r="Q1927">
        <f t="shared" si="154"/>
        <v>4</v>
      </c>
      <c r="R1927" t="b">
        <f t="shared" ca="1" si="155"/>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118231.35040283203</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33526.250982284546</v>
      </c>
      <c r="G1928" t="s">
        <v>736</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3"/>
        <v>4</v>
      </c>
      <c r="Q1928">
        <f t="shared" si="154"/>
        <v>4</v>
      </c>
      <c r="R1928" t="b">
        <f t="shared" ca="1" si="155"/>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118231.35040283203</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33526.250982284546</v>
      </c>
      <c r="G1929" t="s">
        <v>736</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3"/>
        <v>4</v>
      </c>
      <c r="Q1929">
        <f t="shared" si="154"/>
        <v>4</v>
      </c>
      <c r="R1929" t="b">
        <f t="shared" ca="1" si="155"/>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118231.35040283203</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33526.250982284546</v>
      </c>
      <c r="G1930" t="s">
        <v>736</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3"/>
        <v>94</v>
      </c>
      <c r="Q1930">
        <f t="shared" si="154"/>
        <v>94</v>
      </c>
      <c r="R1930" t="b">
        <f t="shared" ca="1" si="155"/>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118231.35040283203</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33526.250982284546</v>
      </c>
      <c r="G1931" t="s">
        <v>736</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3"/>
        <v>24</v>
      </c>
      <c r="Q1931">
        <f t="shared" si="154"/>
        <v>24</v>
      </c>
      <c r="R1931" t="b">
        <f t="shared" ca="1" si="155"/>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118231.35040283203</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35578.878593444824</v>
      </c>
      <c r="G1932" t="s">
        <v>736</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3"/>
        <v>5</v>
      </c>
      <c r="Q1932">
        <f t="shared" si="154"/>
        <v>5</v>
      </c>
      <c r="R1932" t="b">
        <f t="shared" ca="1" si="155"/>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118231.35040283203</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35578.878593444824</v>
      </c>
      <c r="G1933" t="s">
        <v>736</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3"/>
        <v>5</v>
      </c>
      <c r="Q1933">
        <f t="shared" si="154"/>
        <v>5</v>
      </c>
      <c r="R1933" t="b">
        <f t="shared" ca="1" si="155"/>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118231.35040283203</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35578.878593444824</v>
      </c>
      <c r="G1934" t="s">
        <v>736</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3"/>
        <v>5</v>
      </c>
      <c r="Q1934">
        <f t="shared" si="154"/>
        <v>5</v>
      </c>
      <c r="R1934" t="b">
        <f t="shared" ca="1" si="155"/>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118231.35040283203</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35578.878593444824</v>
      </c>
      <c r="G1935" t="s">
        <v>736</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3"/>
        <v>5</v>
      </c>
      <c r="Q1935">
        <f t="shared" si="154"/>
        <v>5</v>
      </c>
      <c r="R1935" t="b">
        <f t="shared" ca="1" si="155"/>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118231.35040283203</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35578.878593444824</v>
      </c>
      <c r="G1936" t="s">
        <v>736</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3"/>
        <v>11</v>
      </c>
      <c r="Q1936">
        <f t="shared" si="154"/>
        <v>11</v>
      </c>
      <c r="R1936" t="b">
        <f t="shared" ca="1" si="155"/>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131368.16711425781</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35578.878593444824</v>
      </c>
      <c r="G1937" t="s">
        <v>736</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3"/>
        <v>5</v>
      </c>
      <c r="Q1937">
        <f t="shared" si="154"/>
        <v>5</v>
      </c>
      <c r="R1937" t="b">
        <f t="shared" ca="1" si="155"/>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131368.16711425781</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35578.878593444824</v>
      </c>
      <c r="G1938" t="s">
        <v>736</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3"/>
        <v>5</v>
      </c>
      <c r="Q1938">
        <f t="shared" si="154"/>
        <v>5</v>
      </c>
      <c r="R1938" t="b">
        <f t="shared" ca="1" si="155"/>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131368.16711425781</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35578.878593444824</v>
      </c>
      <c r="G1939" t="s">
        <v>736</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3"/>
        <v>5</v>
      </c>
      <c r="Q1939">
        <f t="shared" si="154"/>
        <v>5</v>
      </c>
      <c r="R1939" t="b">
        <f t="shared" ca="1" si="155"/>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131368.16711425781</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35578.878593444824</v>
      </c>
      <c r="G1940" t="s">
        <v>736</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3"/>
        <v>95</v>
      </c>
      <c r="Q1940">
        <f t="shared" si="154"/>
        <v>95</v>
      </c>
      <c r="R1940" t="b">
        <f t="shared" ca="1" si="155"/>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157641.80053710938</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35578.878593444824</v>
      </c>
      <c r="G1941" t="s">
        <v>736</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3"/>
        <v>25</v>
      </c>
      <c r="Q1941">
        <f t="shared" si="154"/>
        <v>25</v>
      </c>
      <c r="R1941" t="b">
        <f t="shared" ca="1" si="155"/>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98526.125335693359</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41052.552223205566</v>
      </c>
      <c r="G1942" t="s">
        <v>736</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3"/>
        <v>1</v>
      </c>
      <c r="Q1942">
        <f t="shared" si="154"/>
        <v>1</v>
      </c>
      <c r="R1942" t="b">
        <f t="shared" ca="1" si="155"/>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98526.125335693359</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41052.552223205566</v>
      </c>
      <c r="G1943" t="s">
        <v>736</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3"/>
        <v>1</v>
      </c>
      <c r="Q1943">
        <f t="shared" si="154"/>
        <v>1</v>
      </c>
      <c r="R1943" t="b">
        <f t="shared" ca="1" si="155"/>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98526.125335693359</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41052.552223205566</v>
      </c>
      <c r="G1944" t="s">
        <v>736</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3"/>
        <v>1</v>
      </c>
      <c r="Q1944">
        <f t="shared" si="154"/>
        <v>1</v>
      </c>
      <c r="R1944" t="b">
        <f t="shared" ca="1" si="155"/>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98526.125335693359</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41052.552223205566</v>
      </c>
      <c r="G1945" t="s">
        <v>736</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3"/>
        <v>1</v>
      </c>
      <c r="Q1945">
        <f t="shared" si="154"/>
        <v>1</v>
      </c>
      <c r="R1945" t="b">
        <f t="shared" ca="1" si="155"/>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98526.125335693359</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41052.552223205566</v>
      </c>
      <c r="G1946" t="s">
        <v>736</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3"/>
        <v>11</v>
      </c>
      <c r="Q1946">
        <f t="shared" si="154"/>
        <v>11</v>
      </c>
      <c r="R1946" t="b">
        <f t="shared" ca="1" si="155"/>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118231.35040283203</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41052.552223205566</v>
      </c>
      <c r="G1947" t="s">
        <v>736</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3"/>
        <v>1</v>
      </c>
      <c r="Q1947">
        <f t="shared" si="154"/>
        <v>1</v>
      </c>
      <c r="R1947" t="b">
        <f t="shared" ca="1" si="155"/>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118231.35040283203</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41052.552223205566</v>
      </c>
      <c r="G1948" t="s">
        <v>736</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3"/>
        <v>1</v>
      </c>
      <c r="Q1948">
        <f t="shared" si="154"/>
        <v>1</v>
      </c>
      <c r="R1948" t="b">
        <f t="shared" ca="1" si="155"/>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118231.35040283203</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41052.552223205566</v>
      </c>
      <c r="G1949" t="s">
        <v>736</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3"/>
        <v>1</v>
      </c>
      <c r="Q1949">
        <f t="shared" si="154"/>
        <v>1</v>
      </c>
      <c r="R1949" t="b">
        <f t="shared" ca="1" si="155"/>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118231.35040283203</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41052.552223205566</v>
      </c>
      <c r="G1950" t="s">
        <v>736</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3"/>
        <v>91</v>
      </c>
      <c r="Q1950">
        <f t="shared" si="154"/>
        <v>91</v>
      </c>
      <c r="R1950" t="b">
        <f t="shared" ca="1" si="155"/>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118231.35040283203</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41052.552223205566</v>
      </c>
      <c r="G1951" t="s">
        <v>736</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3"/>
        <v>21</v>
      </c>
      <c r="Q1951">
        <f t="shared" si="154"/>
        <v>21</v>
      </c>
      <c r="R1951" t="b">
        <f t="shared" ca="1" si="155"/>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118231.35040283203</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44131.493639945984</v>
      </c>
      <c r="G1952" t="s">
        <v>736</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3"/>
        <v>2</v>
      </c>
      <c r="Q1952">
        <f t="shared" si="154"/>
        <v>2</v>
      </c>
      <c r="R1952" t="b">
        <f t="shared" ca="1" si="155"/>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118231.35040283203</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44131.493639945984</v>
      </c>
      <c r="G1953" t="s">
        <v>736</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3"/>
        <v>2</v>
      </c>
      <c r="Q1953">
        <f t="shared" si="154"/>
        <v>2</v>
      </c>
      <c r="R1953" t="b">
        <f t="shared" ca="1" si="155"/>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118231.35040283203</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44131.493639945984</v>
      </c>
      <c r="G1954" t="s">
        <v>736</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3"/>
        <v>2</v>
      </c>
      <c r="Q1954">
        <f t="shared" si="154"/>
        <v>2</v>
      </c>
      <c r="R1954" t="b">
        <f t="shared" ca="1" si="155"/>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118231.35040283203</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44131.493639945984</v>
      </c>
      <c r="G1955" t="s">
        <v>736</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3"/>
        <v>2</v>
      </c>
      <c r="Q1955">
        <f t="shared" si="154"/>
        <v>2</v>
      </c>
      <c r="R1955" t="b">
        <f t="shared" ca="1" si="155"/>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118231.35040283203</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44131.493639945984</v>
      </c>
      <c r="G1956" t="s">
        <v>736</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3"/>
        <v>11</v>
      </c>
      <c r="Q1956">
        <f t="shared" si="154"/>
        <v>11</v>
      </c>
      <c r="R1956" t="b">
        <f t="shared" ca="1" si="155"/>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137936.5754699707</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44131.493639945984</v>
      </c>
      <c r="G1957" t="s">
        <v>736</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3"/>
        <v>2</v>
      </c>
      <c r="Q1957">
        <f t="shared" si="154"/>
        <v>2</v>
      </c>
      <c r="R1957" t="b">
        <f t="shared" ca="1" si="155"/>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137936.5754699707</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44131.493639945984</v>
      </c>
      <c r="G1958" t="s">
        <v>736</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3"/>
        <v>2</v>
      </c>
      <c r="Q1958">
        <f t="shared" si="154"/>
        <v>2</v>
      </c>
      <c r="R1958" t="b">
        <f t="shared" ca="1" si="155"/>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137936.5754699707</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44131.493639945984</v>
      </c>
      <c r="G1959" t="s">
        <v>736</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3"/>
        <v>2</v>
      </c>
      <c r="Q1959">
        <f t="shared" si="154"/>
        <v>2</v>
      </c>
      <c r="R1959" t="b">
        <f t="shared" ca="1" si="155"/>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137936.5754699707</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44131.493639945984</v>
      </c>
      <c r="G1960" t="s">
        <v>736</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3"/>
        <v>92</v>
      </c>
      <c r="Q1960">
        <f t="shared" si="154"/>
        <v>92</v>
      </c>
      <c r="R1960" t="b">
        <f t="shared" ca="1" si="155"/>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137936.5754699707</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44131.493639945984</v>
      </c>
      <c r="G1961" t="s">
        <v>736</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3"/>
        <v>22</v>
      </c>
      <c r="Q1961">
        <f t="shared" si="154"/>
        <v>22</v>
      </c>
      <c r="R1961" t="b">
        <f t="shared" ca="1" si="155"/>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137936.5754699707</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47210.435056686394</v>
      </c>
      <c r="G1962" t="s">
        <v>736</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3"/>
        <v>3</v>
      </c>
      <c r="Q1962">
        <f t="shared" si="154"/>
        <v>3</v>
      </c>
      <c r="R1962" t="b">
        <f t="shared" ca="1" si="155"/>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137936.5754699707</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47210.435056686394</v>
      </c>
      <c r="G1963" t="s">
        <v>736</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3"/>
        <v>3</v>
      </c>
      <c r="Q1963">
        <f t="shared" si="154"/>
        <v>3</v>
      </c>
      <c r="R1963" t="b">
        <f t="shared" ca="1" si="155"/>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137936.5754699707</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47210.435056686394</v>
      </c>
      <c r="G1964" t="s">
        <v>736</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3"/>
        <v>3</v>
      </c>
      <c r="Q1964">
        <f t="shared" si="154"/>
        <v>3</v>
      </c>
      <c r="R1964" t="b">
        <f t="shared" ca="1" si="155"/>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137936.5754699707</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47210.435056686394</v>
      </c>
      <c r="G1965" t="s">
        <v>736</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3"/>
        <v>3</v>
      </c>
      <c r="Q1965">
        <f t="shared" si="154"/>
        <v>3</v>
      </c>
      <c r="R1965" t="b">
        <f t="shared" ca="1" si="155"/>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137936.5754699707</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47210.435056686394</v>
      </c>
      <c r="G1966" t="s">
        <v>736</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3"/>
        <v>11</v>
      </c>
      <c r="Q1966">
        <f t="shared" si="154"/>
        <v>11</v>
      </c>
      <c r="R1966" t="b">
        <f t="shared" ca="1" si="155"/>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157641.80053710938</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47210.435056686394</v>
      </c>
      <c r="G1967" t="s">
        <v>736</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3"/>
        <v>3</v>
      </c>
      <c r="Q1967">
        <f t="shared" si="154"/>
        <v>3</v>
      </c>
      <c r="R1967" t="b">
        <f t="shared" ca="1" si="155"/>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157641.80053710938</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47210.435056686394</v>
      </c>
      <c r="G1968" t="s">
        <v>736</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3"/>
        <v>3</v>
      </c>
      <c r="Q1968">
        <f t="shared" si="154"/>
        <v>3</v>
      </c>
      <c r="R1968" t="b">
        <f t="shared" ca="1" si="155"/>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157641.80053710938</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47210.435056686394</v>
      </c>
      <c r="G1969" t="s">
        <v>736</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3"/>
        <v>3</v>
      </c>
      <c r="Q1969">
        <f t="shared" si="154"/>
        <v>3</v>
      </c>
      <c r="R1969" t="b">
        <f t="shared" ca="1" si="155"/>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157641.80053710938</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47210.435056686394</v>
      </c>
      <c r="G1970" t="s">
        <v>736</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3"/>
        <v>93</v>
      </c>
      <c r="Q1970">
        <f t="shared" si="154"/>
        <v>93</v>
      </c>
      <c r="R1970" t="b">
        <f t="shared" ca="1" si="155"/>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157641.80053710938</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47210.435056686394</v>
      </c>
      <c r="G1971" t="s">
        <v>736</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3"/>
        <v>23</v>
      </c>
      <c r="Q1971">
        <f t="shared" si="154"/>
        <v>23</v>
      </c>
      <c r="R1971" t="b">
        <f t="shared" ca="1" si="155"/>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157641.80053710938</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50289.376473426826</v>
      </c>
      <c r="G1972" t="s">
        <v>736</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3"/>
        <v>4</v>
      </c>
      <c r="Q1972">
        <f t="shared" si="154"/>
        <v>4</v>
      </c>
      <c r="R1972" t="b">
        <f t="shared" ca="1" si="155"/>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157641.80053710938</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50289.376473426826</v>
      </c>
      <c r="G1973" t="s">
        <v>736</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3"/>
        <v>4</v>
      </c>
      <c r="Q1973">
        <f t="shared" si="154"/>
        <v>4</v>
      </c>
      <c r="R1973" t="b">
        <f t="shared" ca="1" si="155"/>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157641.80053710938</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50289.376473426826</v>
      </c>
      <c r="G1974" t="s">
        <v>736</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3"/>
        <v>4</v>
      </c>
      <c r="Q1974">
        <f t="shared" si="154"/>
        <v>4</v>
      </c>
      <c r="R1974" t="b">
        <f t="shared" ca="1" si="155"/>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157641.80053710938</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50289.376473426826</v>
      </c>
      <c r="G1975" t="s">
        <v>736</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3"/>
        <v>4</v>
      </c>
      <c r="Q1975">
        <f t="shared" si="154"/>
        <v>4</v>
      </c>
      <c r="R1975" t="b">
        <f t="shared" ca="1" si="155"/>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157641.80053710938</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50289.376473426826</v>
      </c>
      <c r="G1976" t="s">
        <v>736</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3"/>
        <v>11</v>
      </c>
      <c r="Q1976">
        <f t="shared" si="154"/>
        <v>11</v>
      </c>
      <c r="R1976" t="b">
        <f t="shared" ca="1" si="155"/>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177347.02560424805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50289.376473426826</v>
      </c>
      <c r="G1977" t="s">
        <v>736</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3"/>
        <v>4</v>
      </c>
      <c r="Q1977">
        <f t="shared" si="154"/>
        <v>4</v>
      </c>
      <c r="R1977" t="b">
        <f t="shared" ca="1" si="155"/>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177347.02560424805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50289.376473426826</v>
      </c>
      <c r="G1978" t="s">
        <v>736</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3"/>
        <v>4</v>
      </c>
      <c r="Q1978">
        <f t="shared" si="154"/>
        <v>4</v>
      </c>
      <c r="R1978" t="b">
        <f t="shared" ca="1" si="155"/>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177347.02560424805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50289.376473426826</v>
      </c>
      <c r="G1979" t="s">
        <v>736</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3"/>
        <v>4</v>
      </c>
      <c r="Q1979">
        <f t="shared" si="154"/>
        <v>4</v>
      </c>
      <c r="R1979" t="b">
        <f t="shared" ca="1" si="155"/>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177347.02560424805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50289.376473426826</v>
      </c>
      <c r="G1980" t="s">
        <v>736</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3"/>
        <v>94</v>
      </c>
      <c r="Q1980">
        <f t="shared" si="154"/>
        <v>94</v>
      </c>
      <c r="R1980" t="b">
        <f t="shared" ca="1" si="155"/>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177347.02560424805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50289.376473426826</v>
      </c>
      <c r="G1981" t="s">
        <v>736</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3"/>
        <v>24</v>
      </c>
      <c r="Q1981">
        <f t="shared" si="154"/>
        <v>24</v>
      </c>
      <c r="R1981" t="b">
        <f t="shared" ca="1" si="155"/>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177347.02560424805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53368.317890167236</v>
      </c>
      <c r="G1982" t="s">
        <v>736</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3"/>
        <v>5</v>
      </c>
      <c r="Q1982">
        <f t="shared" si="154"/>
        <v>5</v>
      </c>
      <c r="R1982" t="b">
        <f t="shared" ca="1" si="155"/>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177347.02560424805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53368.317890167236</v>
      </c>
      <c r="G1983" t="s">
        <v>736</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3"/>
        <v>5</v>
      </c>
      <c r="Q1983">
        <f t="shared" si="154"/>
        <v>5</v>
      </c>
      <c r="R1983" t="b">
        <f t="shared" ca="1" si="155"/>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177347.02560424805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53368.317890167236</v>
      </c>
      <c r="G1984" t="s">
        <v>736</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3"/>
        <v>5</v>
      </c>
      <c r="Q1984">
        <f t="shared" si="154"/>
        <v>5</v>
      </c>
      <c r="R1984" t="b">
        <f t="shared" ca="1" si="155"/>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177347.02560424805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53368.317890167236</v>
      </c>
      <c r="G1985" t="s">
        <v>736</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3"/>
        <v>5</v>
      </c>
      <c r="Q1985">
        <f t="shared" si="154"/>
        <v>5</v>
      </c>
      <c r="R1985" t="b">
        <f t="shared" ca="1" si="155"/>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177347.02560424805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53368.317890167236</v>
      </c>
      <c r="G1986" t="s">
        <v>736</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3"/>
        <v>11</v>
      </c>
      <c r="Q1986">
        <f t="shared" si="154"/>
        <v>11</v>
      </c>
      <c r="R1986" t="b">
        <f t="shared" ca="1" si="155"/>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197052.25067138672</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53368.317890167236</v>
      </c>
      <c r="G1987" t="s">
        <v>736</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8">IF(B1987=0,0,
  IF(AND(L1987=FALSE,A1987&lt;&gt;0,MOD(A1987,7)=0),21,
  IF(MOD(B1987,10)=0,INT(B1987/10)-1+21,
  IF(MOD(B1987,10)=5,11,
  IF(MOD(B1987,10)=9,INT(B1987/10)+91,
  INT(B1987/10+1))))))</f>
        <v>5</v>
      </c>
      <c r="Q1987">
        <f t="shared" ref="Q1987:Q2050" si="159">IF(ISBLANK(P1987),O1987,P1987)</f>
        <v>5</v>
      </c>
      <c r="R1987" t="b">
        <f t="shared" ref="R1987:R2050" ca="1" si="160">IF(OR(B1987=0,OFFSET(B1987,1,0)=0),FALSE,
IF(AND(L1987,B1987&lt;OFFSET(B1987,1,0)),TRUE,
IF(AND(OFFSET(O1987,1,0)&gt;=21,OFFSET(O1987,1,0)&lt;=25),TRUE,FALSE)))</f>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197052.25067138672</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53368.317890167236</v>
      </c>
      <c r="G1988" t="s">
        <v>736</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8"/>
        <v>5</v>
      </c>
      <c r="Q1988">
        <f t="shared" si="159"/>
        <v>5</v>
      </c>
      <c r="R1988" t="b">
        <f t="shared" ca="1" si="160"/>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197052.25067138672</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53368.317890167236</v>
      </c>
      <c r="G1989" t="s">
        <v>736</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8"/>
        <v>5</v>
      </c>
      <c r="Q1989">
        <f t="shared" si="159"/>
        <v>5</v>
      </c>
      <c r="R1989" t="b">
        <f t="shared" ca="1" si="160"/>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197052.25067138672</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53368.317890167236</v>
      </c>
      <c r="G1990" t="s">
        <v>736</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8"/>
        <v>95</v>
      </c>
      <c r="Q1990">
        <f t="shared" si="159"/>
        <v>95</v>
      </c>
      <c r="R1990" t="b">
        <f t="shared" ca="1" si="160"/>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236462.70080566406</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53368.317890167236</v>
      </c>
      <c r="G1991" t="s">
        <v>736</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8"/>
        <v>25</v>
      </c>
      <c r="Q1991">
        <f t="shared" si="159"/>
        <v>25</v>
      </c>
      <c r="R1991" t="b">
        <f t="shared" ca="1" si="160"/>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147789.18800354004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61578.82833480835</v>
      </c>
      <c r="G1992" t="s">
        <v>736</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8"/>
        <v>1</v>
      </c>
      <c r="Q1992">
        <f t="shared" si="159"/>
        <v>1</v>
      </c>
      <c r="R1992" t="b">
        <f t="shared" ca="1" si="160"/>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147789.18800354004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61578.82833480835</v>
      </c>
      <c r="G1993" t="s">
        <v>736</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8"/>
        <v>1</v>
      </c>
      <c r="Q1993">
        <f t="shared" si="159"/>
        <v>1</v>
      </c>
      <c r="R1993" t="b">
        <f t="shared" ca="1" si="160"/>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147789.18800354004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61578.82833480835</v>
      </c>
      <c r="G1994" t="s">
        <v>736</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8"/>
        <v>1</v>
      </c>
      <c r="Q1994">
        <f t="shared" si="159"/>
        <v>1</v>
      </c>
      <c r="R1994" t="b">
        <f t="shared" ca="1" si="160"/>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147789.18800354004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61578.82833480835</v>
      </c>
      <c r="G1995" t="s">
        <v>736</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8"/>
        <v>1</v>
      </c>
      <c r="Q1995">
        <f t="shared" si="159"/>
        <v>1</v>
      </c>
      <c r="R1995" t="b">
        <f t="shared" ca="1" si="160"/>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147789.18800354004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61578.82833480835</v>
      </c>
      <c r="G1996" t="s">
        <v>736</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8"/>
        <v>11</v>
      </c>
      <c r="Q1996">
        <f t="shared" si="159"/>
        <v>11</v>
      </c>
      <c r="R1996" t="b">
        <f t="shared" ca="1" si="160"/>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177347.02560424805</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61578.82833480835</v>
      </c>
      <c r="G1997" t="s">
        <v>736</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8"/>
        <v>1</v>
      </c>
      <c r="Q1997">
        <f t="shared" si="159"/>
        <v>1</v>
      </c>
      <c r="R1997" t="b">
        <f t="shared" ca="1" si="160"/>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177347.02560424805</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61578.82833480835</v>
      </c>
      <c r="G1998" t="s">
        <v>736</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8"/>
        <v>1</v>
      </c>
      <c r="Q1998">
        <f t="shared" si="159"/>
        <v>1</v>
      </c>
      <c r="R1998" t="b">
        <f t="shared" ca="1" si="160"/>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177347.02560424805</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61578.82833480835</v>
      </c>
      <c r="G1999" t="s">
        <v>736</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8"/>
        <v>1</v>
      </c>
      <c r="Q1999">
        <f t="shared" si="159"/>
        <v>1</v>
      </c>
      <c r="R1999" t="b">
        <f t="shared" ca="1" si="160"/>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177347.02560424805</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61578.82833480835</v>
      </c>
      <c r="G2000" t="s">
        <v>736</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8"/>
        <v>91</v>
      </c>
      <c r="Q2000">
        <f t="shared" si="159"/>
        <v>91</v>
      </c>
      <c r="R2000" t="b">
        <f t="shared" ca="1" si="160"/>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177347.02560424805</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61578.82833480835</v>
      </c>
      <c r="G2001" t="s">
        <v>736</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8"/>
        <v>21</v>
      </c>
      <c r="Q2001">
        <f t="shared" si="159"/>
        <v>21</v>
      </c>
      <c r="R2001" t="b">
        <f t="shared" ca="1" si="160"/>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177347.02560424805</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66197.240459918976</v>
      </c>
      <c r="G2002" t="s">
        <v>736</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8"/>
        <v>2</v>
      </c>
      <c r="Q2002">
        <f t="shared" si="159"/>
        <v>2</v>
      </c>
      <c r="R2002" t="b">
        <f t="shared" ca="1" si="160"/>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177347.02560424805</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66197.240459918976</v>
      </c>
      <c r="G2003" t="s">
        <v>736</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8"/>
        <v>2</v>
      </c>
      <c r="Q2003">
        <f t="shared" si="159"/>
        <v>2</v>
      </c>
      <c r="R2003" t="b">
        <f t="shared" ca="1" si="160"/>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177347.02560424805</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66197.240459918976</v>
      </c>
      <c r="G2004" t="s">
        <v>736</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8"/>
        <v>2</v>
      </c>
      <c r="Q2004">
        <f t="shared" si="159"/>
        <v>2</v>
      </c>
      <c r="R2004" t="b">
        <f t="shared" ca="1" si="160"/>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177347.02560424805</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66197.240459918976</v>
      </c>
      <c r="G2005" t="s">
        <v>736</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8"/>
        <v>2</v>
      </c>
      <c r="Q2005">
        <f t="shared" si="159"/>
        <v>2</v>
      </c>
      <c r="R2005" t="b">
        <f t="shared" ca="1" si="160"/>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177347.02560424805</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66197.240459918976</v>
      </c>
      <c r="G2006" t="s">
        <v>736</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8"/>
        <v>11</v>
      </c>
      <c r="Q2006">
        <f t="shared" si="159"/>
        <v>11</v>
      </c>
      <c r="R2006" t="b">
        <f t="shared" ca="1" si="160"/>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206904.86320495605</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66197.240459918976</v>
      </c>
      <c r="G2007" t="s">
        <v>736</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8"/>
        <v>2</v>
      </c>
      <c r="Q2007">
        <f t="shared" si="159"/>
        <v>2</v>
      </c>
      <c r="R2007" t="b">
        <f t="shared" ca="1" si="160"/>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206904.86320495605</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66197.240459918976</v>
      </c>
      <c r="G2008" t="s">
        <v>736</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8"/>
        <v>2</v>
      </c>
      <c r="Q2008">
        <f t="shared" si="159"/>
        <v>2</v>
      </c>
      <c r="R2008" t="b">
        <f t="shared" ca="1" si="160"/>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206904.86320495605</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66197.240459918976</v>
      </c>
      <c r="G2009" t="s">
        <v>736</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8"/>
        <v>2</v>
      </c>
      <c r="Q2009">
        <f t="shared" si="159"/>
        <v>2</v>
      </c>
      <c r="R2009" t="b">
        <f t="shared" ca="1" si="160"/>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206904.86320495605</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66197.240459918976</v>
      </c>
      <c r="G2010" t="s">
        <v>736</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8"/>
        <v>92</v>
      </c>
      <c r="Q2010">
        <f t="shared" si="159"/>
        <v>92</v>
      </c>
      <c r="R2010" t="b">
        <f t="shared" ca="1" si="160"/>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206904.86320495605</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66197.240459918976</v>
      </c>
      <c r="G2011" t="s">
        <v>736</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8"/>
        <v>22</v>
      </c>
      <c r="Q2011">
        <f t="shared" si="159"/>
        <v>22</v>
      </c>
      <c r="R2011" t="b">
        <f t="shared" ca="1" si="160"/>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206904.86320495605</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70815.652585029602</v>
      </c>
      <c r="G2012" t="s">
        <v>736</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8"/>
        <v>3</v>
      </c>
      <c r="Q2012">
        <f t="shared" si="159"/>
        <v>3</v>
      </c>
      <c r="R2012" t="b">
        <f t="shared" ca="1" si="160"/>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206904.86320495605</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70815.652585029602</v>
      </c>
      <c r="G2013" t="s">
        <v>736</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8"/>
        <v>3</v>
      </c>
      <c r="Q2013">
        <f t="shared" si="159"/>
        <v>3</v>
      </c>
      <c r="R2013" t="b">
        <f t="shared" ca="1" si="160"/>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206904.86320495605</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70815.652585029602</v>
      </c>
      <c r="G2014" t="s">
        <v>736</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8"/>
        <v>3</v>
      </c>
      <c r="Q2014">
        <f t="shared" si="159"/>
        <v>3</v>
      </c>
      <c r="R2014" t="b">
        <f t="shared" ca="1" si="160"/>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206904.86320495605</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70815.652585029602</v>
      </c>
      <c r="G2015" t="s">
        <v>736</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8"/>
        <v>3</v>
      </c>
      <c r="Q2015">
        <f t="shared" si="159"/>
        <v>3</v>
      </c>
      <c r="R2015" t="b">
        <f t="shared" ca="1" si="160"/>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206904.86320495605</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70815.652585029602</v>
      </c>
      <c r="G2016" t="s">
        <v>736</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8"/>
        <v>11</v>
      </c>
      <c r="Q2016">
        <f t="shared" si="159"/>
        <v>11</v>
      </c>
      <c r="R2016" t="b">
        <f t="shared" ca="1" si="160"/>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236462.70080566406</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70815.652585029602</v>
      </c>
      <c r="G2017" t="s">
        <v>736</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8"/>
        <v>3</v>
      </c>
      <c r="Q2017">
        <f t="shared" si="159"/>
        <v>3</v>
      </c>
      <c r="R2017" t="b">
        <f t="shared" ca="1" si="160"/>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236462.70080566406</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70815.652585029602</v>
      </c>
      <c r="G2018" t="s">
        <v>736</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8"/>
        <v>3</v>
      </c>
      <c r="Q2018">
        <f t="shared" si="159"/>
        <v>3</v>
      </c>
      <c r="R2018" t="b">
        <f t="shared" ca="1" si="160"/>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236462.70080566406</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70815.652585029602</v>
      </c>
      <c r="G2019" t="s">
        <v>736</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8"/>
        <v>3</v>
      </c>
      <c r="Q2019">
        <f t="shared" si="159"/>
        <v>3</v>
      </c>
      <c r="R2019" t="b">
        <f t="shared" ca="1" si="160"/>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236462.70080566406</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70815.652585029602</v>
      </c>
      <c r="G2020" t="s">
        <v>736</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8"/>
        <v>93</v>
      </c>
      <c r="Q2020">
        <f t="shared" si="159"/>
        <v>93</v>
      </c>
      <c r="R2020" t="b">
        <f t="shared" ca="1" si="160"/>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236462.70080566406</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70815.652585029602</v>
      </c>
      <c r="G2021" t="s">
        <v>736</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8"/>
        <v>23</v>
      </c>
      <c r="Q2021">
        <f t="shared" si="159"/>
        <v>23</v>
      </c>
      <c r="R2021" t="b">
        <f t="shared" ca="1" si="160"/>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236462.70080566406</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75434.064710140228</v>
      </c>
      <c r="G2022" t="s">
        <v>736</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8"/>
        <v>4</v>
      </c>
      <c r="Q2022">
        <f t="shared" si="159"/>
        <v>4</v>
      </c>
      <c r="R2022" t="b">
        <f t="shared" ca="1" si="160"/>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236462.70080566406</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75434.064710140228</v>
      </c>
      <c r="G2023" t="s">
        <v>736</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8"/>
        <v>4</v>
      </c>
      <c r="Q2023">
        <f t="shared" si="159"/>
        <v>4</v>
      </c>
      <c r="R2023" t="b">
        <f t="shared" ca="1" si="160"/>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236462.70080566406</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75434.064710140228</v>
      </c>
      <c r="G2024" t="s">
        <v>736</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8"/>
        <v>4</v>
      </c>
      <c r="Q2024">
        <f t="shared" si="159"/>
        <v>4</v>
      </c>
      <c r="R2024" t="b">
        <f t="shared" ca="1" si="160"/>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236462.70080566406</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75434.064710140228</v>
      </c>
      <c r="G2025" t="s">
        <v>736</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8"/>
        <v>4</v>
      </c>
      <c r="Q2025">
        <f t="shared" si="159"/>
        <v>4</v>
      </c>
      <c r="R2025" t="b">
        <f t="shared" ca="1" si="160"/>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236462.70080566406</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75434.064710140228</v>
      </c>
      <c r="G2026" t="s">
        <v>736</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8"/>
        <v>11</v>
      </c>
      <c r="Q2026">
        <f t="shared" si="159"/>
        <v>11</v>
      </c>
      <c r="R2026" t="b">
        <f t="shared" ca="1" si="160"/>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266020.53840637207</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75434.064710140228</v>
      </c>
      <c r="G2027" t="s">
        <v>736</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8"/>
        <v>4</v>
      </c>
      <c r="Q2027">
        <f t="shared" si="159"/>
        <v>4</v>
      </c>
      <c r="R2027" t="b">
        <f t="shared" ca="1" si="160"/>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266020.53840637207</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75434.064710140228</v>
      </c>
      <c r="G2028" t="s">
        <v>736</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8"/>
        <v>4</v>
      </c>
      <c r="Q2028">
        <f t="shared" si="159"/>
        <v>4</v>
      </c>
      <c r="R2028" t="b">
        <f t="shared" ca="1" si="160"/>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266020.53840637207</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75434.064710140228</v>
      </c>
      <c r="G2029" t="s">
        <v>736</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8"/>
        <v>4</v>
      </c>
      <c r="Q2029">
        <f t="shared" si="159"/>
        <v>4</v>
      </c>
      <c r="R2029" t="b">
        <f t="shared" ca="1" si="160"/>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266020.53840637207</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75434.064710140228</v>
      </c>
      <c r="G2030" t="s">
        <v>736</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8"/>
        <v>94</v>
      </c>
      <c r="Q2030">
        <f t="shared" si="159"/>
        <v>94</v>
      </c>
      <c r="R2030" t="b">
        <f t="shared" ca="1" si="160"/>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266020.53840637207</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75434.064710140228</v>
      </c>
      <c r="G2031" t="s">
        <v>736</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8"/>
        <v>24</v>
      </c>
      <c r="Q2031">
        <f t="shared" si="159"/>
        <v>24</v>
      </c>
      <c r="R2031" t="b">
        <f t="shared" ca="1" si="160"/>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266020.53840637207</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80052.476835250854</v>
      </c>
      <c r="G2032" t="s">
        <v>736</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8"/>
        <v>5</v>
      </c>
      <c r="Q2032">
        <f t="shared" si="159"/>
        <v>5</v>
      </c>
      <c r="R2032" t="b">
        <f t="shared" ca="1" si="160"/>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266020.53840637207</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80052.476835250854</v>
      </c>
      <c r="G2033" t="s">
        <v>736</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8"/>
        <v>5</v>
      </c>
      <c r="Q2033">
        <f t="shared" si="159"/>
        <v>5</v>
      </c>
      <c r="R2033" t="b">
        <f t="shared" ca="1" si="160"/>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266020.53840637207</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80052.476835250854</v>
      </c>
      <c r="G2034" t="s">
        <v>736</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8"/>
        <v>5</v>
      </c>
      <c r="Q2034">
        <f t="shared" si="159"/>
        <v>5</v>
      </c>
      <c r="R2034" t="b">
        <f t="shared" ca="1" si="160"/>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266020.53840637207</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80052.476835250854</v>
      </c>
      <c r="G2035" t="s">
        <v>736</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8"/>
        <v>5</v>
      </c>
      <c r="Q2035">
        <f t="shared" si="159"/>
        <v>5</v>
      </c>
      <c r="R2035" t="b">
        <f t="shared" ca="1" si="160"/>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266020.53840637207</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80052.476835250854</v>
      </c>
      <c r="G2036" t="s">
        <v>736</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8"/>
        <v>11</v>
      </c>
      <c r="Q2036">
        <f t="shared" si="159"/>
        <v>11</v>
      </c>
      <c r="R2036" t="b">
        <f t="shared" ca="1" si="160"/>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295578.37600708008</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80052.476835250854</v>
      </c>
      <c r="G2037" t="s">
        <v>736</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8"/>
        <v>5</v>
      </c>
      <c r="Q2037">
        <f t="shared" si="159"/>
        <v>5</v>
      </c>
      <c r="R2037" t="b">
        <f t="shared" ca="1" si="160"/>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295578.37600708008</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80052.476835250854</v>
      </c>
      <c r="G2038" t="s">
        <v>736</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8"/>
        <v>5</v>
      </c>
      <c r="Q2038">
        <f t="shared" si="159"/>
        <v>5</v>
      </c>
      <c r="R2038" t="b">
        <f t="shared" ca="1" si="160"/>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295578.37600708008</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80052.476835250854</v>
      </c>
      <c r="G2039" t="s">
        <v>736</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8"/>
        <v>5</v>
      </c>
      <c r="Q2039">
        <f t="shared" si="159"/>
        <v>5</v>
      </c>
      <c r="R2039" t="b">
        <f t="shared" ca="1" si="160"/>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295578.37600708008</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80052.476835250854</v>
      </c>
      <c r="G2040" t="s">
        <v>736</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8"/>
        <v>95</v>
      </c>
      <c r="Q2040">
        <f t="shared" si="159"/>
        <v>95</v>
      </c>
      <c r="R2040" t="b">
        <f t="shared" ca="1" si="160"/>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354694.05120849609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80052.476835250854</v>
      </c>
      <c r="G2041" t="s">
        <v>736</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8"/>
        <v>25</v>
      </c>
      <c r="Q2041">
        <f t="shared" si="159"/>
        <v>25</v>
      </c>
      <c r="R2041" t="b">
        <f t="shared" ca="1" si="160"/>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221683.78200531006</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92368.242502212524</v>
      </c>
      <c r="G2042" t="s">
        <v>736</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8"/>
        <v>1</v>
      </c>
      <c r="Q2042">
        <f t="shared" si="159"/>
        <v>1</v>
      </c>
      <c r="R2042" t="b">
        <f t="shared" ca="1" si="160"/>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221683.78200531006</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92368.242502212524</v>
      </c>
      <c r="G2043" t="s">
        <v>736</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8"/>
        <v>1</v>
      </c>
      <c r="Q2043">
        <f t="shared" si="159"/>
        <v>1</v>
      </c>
      <c r="R2043" t="b">
        <f t="shared" ca="1" si="160"/>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221683.78200531006</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92368.242502212524</v>
      </c>
      <c r="G2044" t="s">
        <v>736</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8"/>
        <v>1</v>
      </c>
      <c r="Q2044">
        <f t="shared" si="159"/>
        <v>1</v>
      </c>
      <c r="R2044" t="b">
        <f t="shared" ca="1" si="160"/>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221683.78200531006</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92368.242502212524</v>
      </c>
      <c r="G2045" t="s">
        <v>736</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8"/>
        <v>1</v>
      </c>
      <c r="Q2045">
        <f t="shared" si="159"/>
        <v>1</v>
      </c>
      <c r="R2045" t="b">
        <f t="shared" ca="1" si="160"/>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221683.78200531006</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92368.242502212524</v>
      </c>
      <c r="G2046" t="s">
        <v>736</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8"/>
        <v>11</v>
      </c>
      <c r="Q2046">
        <f t="shared" si="159"/>
        <v>11</v>
      </c>
      <c r="R2046" t="b">
        <f t="shared" ca="1" si="160"/>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266020.53840637207</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92368.242502212524</v>
      </c>
      <c r="G2047" t="s">
        <v>736</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8"/>
        <v>1</v>
      </c>
      <c r="Q2047">
        <f t="shared" si="159"/>
        <v>1</v>
      </c>
      <c r="R2047" t="b">
        <f t="shared" ca="1" si="160"/>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266020.53840637207</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92368.242502212524</v>
      </c>
      <c r="G2048" t="s">
        <v>736</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8"/>
        <v>1</v>
      </c>
      <c r="Q2048">
        <f t="shared" si="159"/>
        <v>1</v>
      </c>
      <c r="R2048" t="b">
        <f t="shared" ca="1" si="160"/>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266020.53840637207</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92368.242502212524</v>
      </c>
      <c r="G2049" t="s">
        <v>736</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8"/>
        <v>1</v>
      </c>
      <c r="Q2049">
        <f t="shared" si="159"/>
        <v>1</v>
      </c>
      <c r="R2049" t="b">
        <f t="shared" ca="1" si="160"/>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266020.53840637207</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92368.242502212524</v>
      </c>
      <c r="G2050" t="s">
        <v>736</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8"/>
        <v>91</v>
      </c>
      <c r="Q2050">
        <f t="shared" si="159"/>
        <v>91</v>
      </c>
      <c r="R2050" t="b">
        <f t="shared" ca="1" si="160"/>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266020.53840637207</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92368.242502212524</v>
      </c>
      <c r="G2051" t="s">
        <v>736</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3">IF(B2051=0,0,
  IF(AND(L2051=FALSE,A2051&lt;&gt;0,MOD(A2051,7)=0),21,
  IF(MOD(B2051,10)=0,INT(B2051/10)-1+21,
  IF(MOD(B2051,10)=5,11,
  IF(MOD(B2051,10)=9,INT(B2051/10)+91,
  INT(B2051/10+1))))))</f>
        <v>21</v>
      </c>
      <c r="Q2051">
        <f t="shared" ref="Q2051:Q2114" si="164">IF(ISBLANK(P2051),O2051,P2051)</f>
        <v>21</v>
      </c>
      <c r="R2051" t="b">
        <f t="shared" ref="R2051:R2114" ca="1" si="165">IF(OR(B2051=0,OFFSET(B2051,1,0)=0),FALSE,
IF(AND(L2051,B2051&lt;OFFSET(B2051,1,0)),TRUE,
IF(AND(OFFSET(O2051,1,0)&gt;=21,OFFSET(O2051,1,0)&lt;=25),TRUE,FALSE)))</f>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266020.53840637207</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99295.860689878464</v>
      </c>
      <c r="G2052" t="s">
        <v>736</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3"/>
        <v>2</v>
      </c>
      <c r="Q2052">
        <f t="shared" si="164"/>
        <v>2</v>
      </c>
      <c r="R2052" t="b">
        <f t="shared" ca="1" si="165"/>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266020.53840637207</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99295.860689878464</v>
      </c>
      <c r="G2053" t="s">
        <v>736</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3"/>
        <v>2</v>
      </c>
      <c r="Q2053">
        <f t="shared" si="164"/>
        <v>2</v>
      </c>
      <c r="R2053" t="b">
        <f t="shared" ca="1" si="165"/>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266020.53840637207</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99295.860689878464</v>
      </c>
      <c r="G2054" t="s">
        <v>736</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3"/>
        <v>2</v>
      </c>
      <c r="Q2054">
        <f t="shared" si="164"/>
        <v>2</v>
      </c>
      <c r="R2054" t="b">
        <f t="shared" ca="1" si="165"/>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266020.53840637207</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99295.860689878464</v>
      </c>
      <c r="G2055" t="s">
        <v>736</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3"/>
        <v>2</v>
      </c>
      <c r="Q2055">
        <f t="shared" si="164"/>
        <v>2</v>
      </c>
      <c r="R2055" t="b">
        <f t="shared" ca="1" si="165"/>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266020.53840637207</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99295.860689878464</v>
      </c>
      <c r="G2056" t="s">
        <v>736</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3"/>
        <v>11</v>
      </c>
      <c r="Q2056">
        <f t="shared" si="164"/>
        <v>11</v>
      </c>
      <c r="R2056" t="b">
        <f t="shared" ca="1" si="165"/>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310357.29480743408</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99295.860689878464</v>
      </c>
      <c r="G2057" t="s">
        <v>736</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3"/>
        <v>2</v>
      </c>
      <c r="Q2057">
        <f t="shared" si="164"/>
        <v>2</v>
      </c>
      <c r="R2057" t="b">
        <f t="shared" ca="1" si="165"/>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310357.29480743408</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99295.860689878464</v>
      </c>
      <c r="G2058" t="s">
        <v>736</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3"/>
        <v>2</v>
      </c>
      <c r="Q2058">
        <f t="shared" si="164"/>
        <v>2</v>
      </c>
      <c r="R2058" t="b">
        <f t="shared" ca="1" si="165"/>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310357.29480743408</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99295.860689878464</v>
      </c>
      <c r="G2059" t="s">
        <v>736</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3"/>
        <v>2</v>
      </c>
      <c r="Q2059">
        <f t="shared" si="164"/>
        <v>2</v>
      </c>
      <c r="R2059" t="b">
        <f t="shared" ca="1" si="165"/>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310357.29480743408</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99295.860689878464</v>
      </c>
      <c r="G2060" t="s">
        <v>736</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3"/>
        <v>92</v>
      </c>
      <c r="Q2060">
        <f t="shared" si="164"/>
        <v>92</v>
      </c>
      <c r="R2060" t="b">
        <f t="shared" ca="1" si="165"/>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310357.29480743408</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99295.860689878464</v>
      </c>
      <c r="G2061" t="s">
        <v>736</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3"/>
        <v>22</v>
      </c>
      <c r="Q2061">
        <f t="shared" si="164"/>
        <v>22</v>
      </c>
      <c r="R2061" t="b">
        <f t="shared" ca="1" si="165"/>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310357.29480743408</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106223.47887754439</v>
      </c>
      <c r="G2062" t="s">
        <v>736</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3"/>
        <v>3</v>
      </c>
      <c r="Q2062">
        <f t="shared" si="164"/>
        <v>3</v>
      </c>
      <c r="R2062" t="b">
        <f t="shared" ca="1" si="165"/>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310357.29480743408</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106223.47887754439</v>
      </c>
      <c r="G2063" t="s">
        <v>736</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3"/>
        <v>3</v>
      </c>
      <c r="Q2063">
        <f t="shared" si="164"/>
        <v>3</v>
      </c>
      <c r="R2063" t="b">
        <f t="shared" ca="1" si="165"/>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310357.29480743408</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106223.47887754439</v>
      </c>
      <c r="G2064" t="s">
        <v>736</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3"/>
        <v>3</v>
      </c>
      <c r="Q2064">
        <f t="shared" si="164"/>
        <v>3</v>
      </c>
      <c r="R2064" t="b">
        <f t="shared" ca="1" si="165"/>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310357.29480743408</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106223.47887754439</v>
      </c>
      <c r="G2065" t="s">
        <v>736</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3"/>
        <v>3</v>
      </c>
      <c r="Q2065">
        <f t="shared" si="164"/>
        <v>3</v>
      </c>
      <c r="R2065" t="b">
        <f t="shared" ca="1" si="165"/>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310357.29480743408</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106223.47887754439</v>
      </c>
      <c r="G2066" t="s">
        <v>736</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3"/>
        <v>11</v>
      </c>
      <c r="Q2066">
        <f t="shared" si="164"/>
        <v>11</v>
      </c>
      <c r="R2066" t="b">
        <f t="shared" ca="1" si="165"/>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354694.05120849609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106223.47887754439</v>
      </c>
      <c r="G2067" t="s">
        <v>736</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3"/>
        <v>3</v>
      </c>
      <c r="Q2067">
        <f t="shared" si="164"/>
        <v>3</v>
      </c>
      <c r="R2067" t="b">
        <f t="shared" ca="1" si="165"/>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354694.05120849609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106223.47887754439</v>
      </c>
      <c r="G2068" t="s">
        <v>736</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3"/>
        <v>3</v>
      </c>
      <c r="Q2068">
        <f t="shared" si="164"/>
        <v>3</v>
      </c>
      <c r="R2068" t="b">
        <f t="shared" ca="1" si="165"/>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354694.05120849609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106223.47887754439</v>
      </c>
      <c r="G2069" t="s">
        <v>736</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3"/>
        <v>3</v>
      </c>
      <c r="Q2069">
        <f t="shared" si="164"/>
        <v>3</v>
      </c>
      <c r="R2069" t="b">
        <f t="shared" ca="1" si="165"/>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354694.05120849609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106223.47887754439</v>
      </c>
      <c r="G2070" t="s">
        <v>736</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3"/>
        <v>93</v>
      </c>
      <c r="Q2070">
        <f t="shared" si="164"/>
        <v>93</v>
      </c>
      <c r="R2070" t="b">
        <f t="shared" ca="1" si="165"/>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354694.05120849609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106223.47887754439</v>
      </c>
      <c r="G2071" t="s">
        <v>736</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3"/>
        <v>23</v>
      </c>
      <c r="Q2071">
        <f t="shared" si="164"/>
        <v>23</v>
      </c>
      <c r="R2071" t="b">
        <f t="shared" ca="1" si="165"/>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354694.05120849609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113151.09706521036</v>
      </c>
      <c r="G2072" t="s">
        <v>736</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3"/>
        <v>4</v>
      </c>
      <c r="Q2072">
        <f t="shared" si="164"/>
        <v>4</v>
      </c>
      <c r="R2072" t="b">
        <f t="shared" ca="1" si="165"/>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354694.05120849609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113151.09706521036</v>
      </c>
      <c r="G2073" t="s">
        <v>736</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3"/>
        <v>4</v>
      </c>
      <c r="Q2073">
        <f t="shared" si="164"/>
        <v>4</v>
      </c>
      <c r="R2073" t="b">
        <f t="shared" ca="1" si="165"/>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354694.05120849609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113151.09706521036</v>
      </c>
      <c r="G2074" t="s">
        <v>736</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3"/>
        <v>4</v>
      </c>
      <c r="Q2074">
        <f t="shared" si="164"/>
        <v>4</v>
      </c>
      <c r="R2074" t="b">
        <f t="shared" ca="1" si="165"/>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354694.05120849609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113151.09706521036</v>
      </c>
      <c r="G2075" t="s">
        <v>736</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3"/>
        <v>4</v>
      </c>
      <c r="Q2075">
        <f t="shared" si="164"/>
        <v>4</v>
      </c>
      <c r="R2075" t="b">
        <f t="shared" ca="1" si="165"/>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354694.05120849609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113151.09706521036</v>
      </c>
      <c r="G2076" t="s">
        <v>736</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3"/>
        <v>11</v>
      </c>
      <c r="Q2076">
        <f t="shared" si="164"/>
        <v>11</v>
      </c>
      <c r="R2076" t="b">
        <f t="shared" ca="1" si="165"/>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399030.80760955811</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113151.09706521036</v>
      </c>
      <c r="G2077" t="s">
        <v>736</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3"/>
        <v>4</v>
      </c>
      <c r="Q2077">
        <f t="shared" si="164"/>
        <v>4</v>
      </c>
      <c r="R2077" t="b">
        <f t="shared" ca="1" si="165"/>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399030.80760955811</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113151.09706521036</v>
      </c>
      <c r="G2078" t="s">
        <v>736</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3"/>
        <v>4</v>
      </c>
      <c r="Q2078">
        <f t="shared" si="164"/>
        <v>4</v>
      </c>
      <c r="R2078" t="b">
        <f t="shared" ca="1" si="165"/>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399030.80760955811</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113151.09706521036</v>
      </c>
      <c r="G2079" t="s">
        <v>736</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3"/>
        <v>4</v>
      </c>
      <c r="Q2079">
        <f t="shared" si="164"/>
        <v>4</v>
      </c>
      <c r="R2079" t="b">
        <f t="shared" ca="1" si="165"/>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399030.80760955811</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113151.09706521036</v>
      </c>
      <c r="G2080" t="s">
        <v>736</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3"/>
        <v>94</v>
      </c>
      <c r="Q2080">
        <f t="shared" si="164"/>
        <v>94</v>
      </c>
      <c r="R2080" t="b">
        <f t="shared" ca="1" si="165"/>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399030.80760955811</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113151.09706521036</v>
      </c>
      <c r="G2081" t="s">
        <v>736</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3"/>
        <v>24</v>
      </c>
      <c r="Q2081">
        <f t="shared" si="164"/>
        <v>24</v>
      </c>
      <c r="R2081" t="b">
        <f t="shared" ca="1" si="165"/>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399030.80760955811</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120078.71525287628</v>
      </c>
      <c r="G2082" t="s">
        <v>736</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3"/>
        <v>5</v>
      </c>
      <c r="Q2082">
        <f t="shared" si="164"/>
        <v>5</v>
      </c>
      <c r="R2082" t="b">
        <f t="shared" ca="1" si="165"/>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399030.80760955811</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120078.71525287628</v>
      </c>
      <c r="G2083" t="s">
        <v>736</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3"/>
        <v>5</v>
      </c>
      <c r="Q2083">
        <f t="shared" si="164"/>
        <v>5</v>
      </c>
      <c r="R2083" t="b">
        <f t="shared" ca="1" si="165"/>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399030.80760955811</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120078.71525287628</v>
      </c>
      <c r="G2084" t="s">
        <v>736</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3"/>
        <v>5</v>
      </c>
      <c r="Q2084">
        <f t="shared" si="164"/>
        <v>5</v>
      </c>
      <c r="R2084" t="b">
        <f t="shared" ca="1" si="165"/>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399030.80760955811</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120078.71525287628</v>
      </c>
      <c r="G2085" t="s">
        <v>736</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3"/>
        <v>5</v>
      </c>
      <c r="Q2085">
        <f t="shared" si="164"/>
        <v>5</v>
      </c>
      <c r="R2085" t="b">
        <f t="shared" ca="1" si="165"/>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399030.80760955811</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120078.71525287628</v>
      </c>
      <c r="G2086" t="s">
        <v>736</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3"/>
        <v>11</v>
      </c>
      <c r="Q2086">
        <f t="shared" si="164"/>
        <v>11</v>
      </c>
      <c r="R2086" t="b">
        <f t="shared" ca="1" si="165"/>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443367.56401062012</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120078.71525287628</v>
      </c>
      <c r="G2087" t="s">
        <v>736</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3"/>
        <v>5</v>
      </c>
      <c r="Q2087">
        <f t="shared" si="164"/>
        <v>5</v>
      </c>
      <c r="R2087" t="b">
        <f t="shared" ca="1" si="165"/>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443367.56401062012</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120078.71525287628</v>
      </c>
      <c r="G2088" t="s">
        <v>736</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3"/>
        <v>5</v>
      </c>
      <c r="Q2088">
        <f t="shared" si="164"/>
        <v>5</v>
      </c>
      <c r="R2088" t="b">
        <f t="shared" ca="1" si="165"/>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443367.56401062012</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120078.71525287628</v>
      </c>
      <c r="G2089" t="s">
        <v>736</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3"/>
        <v>5</v>
      </c>
      <c r="Q2089">
        <f t="shared" si="164"/>
        <v>5</v>
      </c>
      <c r="R2089" t="b">
        <f t="shared" ca="1" si="165"/>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443367.56401062012</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120078.71525287628</v>
      </c>
      <c r="G2090" t="s">
        <v>736</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3"/>
        <v>95</v>
      </c>
      <c r="Q2090">
        <f t="shared" si="164"/>
        <v>95</v>
      </c>
      <c r="R2090" t="b">
        <f t="shared" ca="1" si="165"/>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532041.07681274414</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120078.71525287628</v>
      </c>
      <c r="G2091" t="s">
        <v>736</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3"/>
        <v>25</v>
      </c>
      <c r="Q2091">
        <f t="shared" si="164"/>
        <v>25</v>
      </c>
      <c r="R2091" t="b">
        <f t="shared" ca="1" si="165"/>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332525.67300796509</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138552.36375331879</v>
      </c>
      <c r="G2092" t="s">
        <v>736</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3"/>
        <v>1</v>
      </c>
      <c r="Q2092">
        <f t="shared" si="164"/>
        <v>1</v>
      </c>
      <c r="R2092" t="b">
        <f t="shared" ca="1" si="165"/>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332525.67300796509</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138552.36375331879</v>
      </c>
      <c r="G2093" t="s">
        <v>736</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3"/>
        <v>1</v>
      </c>
      <c r="Q2093">
        <f t="shared" si="164"/>
        <v>1</v>
      </c>
      <c r="R2093" t="b">
        <f t="shared" ca="1" si="165"/>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332525.67300796509</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138552.36375331879</v>
      </c>
      <c r="G2094" t="s">
        <v>736</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3"/>
        <v>1</v>
      </c>
      <c r="Q2094">
        <f t="shared" si="164"/>
        <v>1</v>
      </c>
      <c r="R2094" t="b">
        <f t="shared" ca="1" si="165"/>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332525.67300796509</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138552.36375331879</v>
      </c>
      <c r="G2095" t="s">
        <v>736</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3"/>
        <v>1</v>
      </c>
      <c r="Q2095">
        <f t="shared" si="164"/>
        <v>1</v>
      </c>
      <c r="R2095" t="b">
        <f t="shared" ca="1" si="165"/>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332525.67300796509</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138552.36375331879</v>
      </c>
      <c r="G2096" t="s">
        <v>736</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3"/>
        <v>11</v>
      </c>
      <c r="Q2096">
        <f t="shared" si="164"/>
        <v>11</v>
      </c>
      <c r="R2096" t="b">
        <f t="shared" ca="1" si="165"/>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399030.80760955811</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138552.36375331879</v>
      </c>
      <c r="G2097" t="s">
        <v>736</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3"/>
        <v>1</v>
      </c>
      <c r="Q2097">
        <f t="shared" si="164"/>
        <v>1</v>
      </c>
      <c r="R2097" t="b">
        <f t="shared" ca="1" si="165"/>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399030.80760955811</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138552.36375331879</v>
      </c>
      <c r="G2098" t="s">
        <v>736</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3"/>
        <v>1</v>
      </c>
      <c r="Q2098">
        <f t="shared" si="164"/>
        <v>1</v>
      </c>
      <c r="R2098" t="b">
        <f t="shared" ca="1" si="165"/>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399030.80760955811</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138552.36375331879</v>
      </c>
      <c r="G2099" t="s">
        <v>736</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3"/>
        <v>1</v>
      </c>
      <c r="Q2099">
        <f t="shared" si="164"/>
        <v>1</v>
      </c>
      <c r="R2099" t="b">
        <f t="shared" ca="1" si="165"/>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399030.80760955811</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138552.36375331879</v>
      </c>
      <c r="G2100" t="s">
        <v>736</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3"/>
        <v>91</v>
      </c>
      <c r="Q2100">
        <f t="shared" si="164"/>
        <v>91</v>
      </c>
      <c r="R2100" t="b">
        <f t="shared" ca="1" si="165"/>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399030.80760955811</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138552.36375331879</v>
      </c>
      <c r="G2101" t="s">
        <v>736</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3"/>
        <v>21</v>
      </c>
      <c r="Q2101">
        <f t="shared" si="164"/>
        <v>21</v>
      </c>
      <c r="R2101" t="b">
        <f t="shared" ca="1" si="165"/>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399030.80760955811</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148943.7910348177</v>
      </c>
      <c r="G2102" t="s">
        <v>736</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3"/>
        <v>2</v>
      </c>
      <c r="Q2102">
        <f t="shared" si="164"/>
        <v>2</v>
      </c>
      <c r="R2102" t="b">
        <f t="shared" ca="1" si="165"/>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399030.80760955811</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148943.7910348177</v>
      </c>
      <c r="G2103" t="s">
        <v>736</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3"/>
        <v>2</v>
      </c>
      <c r="Q2103">
        <f t="shared" si="164"/>
        <v>2</v>
      </c>
      <c r="R2103" t="b">
        <f t="shared" ca="1" si="165"/>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399030.80760955811</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148943.7910348177</v>
      </c>
      <c r="G2104" t="s">
        <v>736</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3"/>
        <v>2</v>
      </c>
      <c r="Q2104">
        <f t="shared" si="164"/>
        <v>2</v>
      </c>
      <c r="R2104" t="b">
        <f t="shared" ca="1" si="165"/>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399030.80760955811</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148943.7910348177</v>
      </c>
      <c r="G2105" t="s">
        <v>736</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3"/>
        <v>2</v>
      </c>
      <c r="Q2105">
        <f t="shared" si="164"/>
        <v>2</v>
      </c>
      <c r="R2105" t="b">
        <f t="shared" ca="1" si="165"/>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399030.80760955811</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148943.7910348177</v>
      </c>
      <c r="G2106" t="s">
        <v>736</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3"/>
        <v>11</v>
      </c>
      <c r="Q2106">
        <f t="shared" si="164"/>
        <v>11</v>
      </c>
      <c r="R2106" t="b">
        <f t="shared" ca="1" si="165"/>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465535.94221115106</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148943.7910348177</v>
      </c>
      <c r="G2107" t="s">
        <v>736</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3"/>
        <v>2</v>
      </c>
      <c r="Q2107">
        <f t="shared" si="164"/>
        <v>2</v>
      </c>
      <c r="R2107" t="b">
        <f t="shared" ca="1" si="165"/>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465535.94221115106</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148943.7910348177</v>
      </c>
      <c r="G2108" t="s">
        <v>736</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3"/>
        <v>2</v>
      </c>
      <c r="Q2108">
        <f t="shared" si="164"/>
        <v>2</v>
      </c>
      <c r="R2108" t="b">
        <f t="shared" ca="1" si="165"/>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465535.94221115106</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148943.7910348177</v>
      </c>
      <c r="G2109" t="s">
        <v>736</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3"/>
        <v>2</v>
      </c>
      <c r="Q2109">
        <f t="shared" si="164"/>
        <v>2</v>
      </c>
      <c r="R2109" t="b">
        <f t="shared" ca="1" si="165"/>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465535.94221115106</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148943.7910348177</v>
      </c>
      <c r="G2110" t="s">
        <v>736</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3"/>
        <v>92</v>
      </c>
      <c r="Q2110">
        <f t="shared" si="164"/>
        <v>92</v>
      </c>
      <c r="R2110" t="b">
        <f t="shared" ca="1" si="165"/>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465535.94221115106</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148943.7910348177</v>
      </c>
      <c r="G2111" t="s">
        <v>736</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3"/>
        <v>22</v>
      </c>
      <c r="Q2111">
        <f t="shared" si="164"/>
        <v>22</v>
      </c>
      <c r="R2111" t="b">
        <f t="shared" ca="1" si="165"/>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465535.94221115106</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159335.2183163166</v>
      </c>
      <c r="G2112" t="s">
        <v>736</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3"/>
        <v>3</v>
      </c>
      <c r="Q2112">
        <f t="shared" si="164"/>
        <v>3</v>
      </c>
      <c r="R2112" t="b">
        <f t="shared" ca="1" si="165"/>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465535.94221115106</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159335.2183163166</v>
      </c>
      <c r="G2113" t="s">
        <v>736</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3"/>
        <v>3</v>
      </c>
      <c r="Q2113">
        <f t="shared" si="164"/>
        <v>3</v>
      </c>
      <c r="R2113" t="b">
        <f t="shared" ca="1" si="165"/>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465535.94221115106</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159335.2183163166</v>
      </c>
      <c r="G2114" t="s">
        <v>736</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3"/>
        <v>3</v>
      </c>
      <c r="Q2114">
        <f t="shared" si="164"/>
        <v>3</v>
      </c>
      <c r="R2114" t="b">
        <f t="shared" ca="1" si="165"/>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465535.94221115106</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159335.2183163166</v>
      </c>
      <c r="G2115" t="s">
        <v>736</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8">IF(B2115=0,0,
  IF(AND(L2115=FALSE,A2115&lt;&gt;0,MOD(A2115,7)=0),21,
  IF(MOD(B2115,10)=0,INT(B2115/10)-1+21,
  IF(MOD(B2115,10)=5,11,
  IF(MOD(B2115,10)=9,INT(B2115/10)+91,
  INT(B2115/10+1))))))</f>
        <v>3</v>
      </c>
      <c r="Q2115">
        <f t="shared" ref="Q2115:Q2178" si="169">IF(ISBLANK(P2115),O2115,P2115)</f>
        <v>3</v>
      </c>
      <c r="R2115" t="b">
        <f t="shared" ref="R2115:R2178" ca="1" si="170">IF(OR(B2115=0,OFFSET(B2115,1,0)=0),FALSE,
IF(AND(L2115,B2115&lt;OFFSET(B2115,1,0)),TRUE,
IF(AND(OFFSET(O2115,1,0)&gt;=21,OFFSET(O2115,1,0)&lt;=25),TRUE,FALSE)))</f>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465535.94221115106</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159335.2183163166</v>
      </c>
      <c r="G2116" t="s">
        <v>736</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8"/>
        <v>11</v>
      </c>
      <c r="Q2116">
        <f t="shared" si="169"/>
        <v>11</v>
      </c>
      <c r="R2116" t="b">
        <f t="shared" ca="1" si="170"/>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532041.07681274414</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159335.2183163166</v>
      </c>
      <c r="G2117" t="s">
        <v>736</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8"/>
        <v>3</v>
      </c>
      <c r="Q2117">
        <f t="shared" si="169"/>
        <v>3</v>
      </c>
      <c r="R2117" t="b">
        <f t="shared" ca="1" si="170"/>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532041.07681274414</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159335.2183163166</v>
      </c>
      <c r="G2118" t="s">
        <v>736</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8"/>
        <v>3</v>
      </c>
      <c r="Q2118">
        <f t="shared" si="169"/>
        <v>3</v>
      </c>
      <c r="R2118" t="b">
        <f t="shared" ca="1" si="170"/>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532041.07681274414</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159335.2183163166</v>
      </c>
      <c r="G2119" t="s">
        <v>736</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8"/>
        <v>3</v>
      </c>
      <c r="Q2119">
        <f t="shared" si="169"/>
        <v>3</v>
      </c>
      <c r="R2119" t="b">
        <f t="shared" ca="1" si="170"/>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532041.07681274414</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159335.2183163166</v>
      </c>
      <c r="G2120" t="s">
        <v>736</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8"/>
        <v>93</v>
      </c>
      <c r="Q2120">
        <f t="shared" si="169"/>
        <v>93</v>
      </c>
      <c r="R2120" t="b">
        <f t="shared" ca="1" si="170"/>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532041.07681274414</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159335.2183163166</v>
      </c>
      <c r="G2121" t="s">
        <v>736</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8"/>
        <v>23</v>
      </c>
      <c r="Q2121">
        <f t="shared" si="169"/>
        <v>23</v>
      </c>
      <c r="R2121" t="b">
        <f t="shared" ca="1" si="170"/>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532041.07681274414</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169726.64559781551</v>
      </c>
      <c r="G2122" t="s">
        <v>736</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8"/>
        <v>4</v>
      </c>
      <c r="Q2122">
        <f t="shared" si="169"/>
        <v>4</v>
      </c>
      <c r="R2122" t="b">
        <f t="shared" ca="1" si="170"/>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532041.07681274414</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169726.64559781551</v>
      </c>
      <c r="G2123" t="s">
        <v>736</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8"/>
        <v>4</v>
      </c>
      <c r="Q2123">
        <f t="shared" si="169"/>
        <v>4</v>
      </c>
      <c r="R2123" t="b">
        <f t="shared" ca="1" si="170"/>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532041.07681274414</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169726.64559781551</v>
      </c>
      <c r="G2124" t="s">
        <v>736</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8"/>
        <v>4</v>
      </c>
      <c r="Q2124">
        <f t="shared" si="169"/>
        <v>4</v>
      </c>
      <c r="R2124" t="b">
        <f t="shared" ca="1" si="170"/>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532041.07681274414</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169726.64559781551</v>
      </c>
      <c r="G2125" t="s">
        <v>736</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8"/>
        <v>4</v>
      </c>
      <c r="Q2125">
        <f t="shared" si="169"/>
        <v>4</v>
      </c>
      <c r="R2125" t="b">
        <f t="shared" ca="1" si="170"/>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532041.07681274414</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169726.64559781551</v>
      </c>
      <c r="G2126" t="s">
        <v>736</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8"/>
        <v>11</v>
      </c>
      <c r="Q2126">
        <f t="shared" si="169"/>
        <v>11</v>
      </c>
      <c r="R2126" t="b">
        <f t="shared" ca="1" si="170"/>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598546.21141433716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169726.64559781551</v>
      </c>
      <c r="G2127" t="s">
        <v>736</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8"/>
        <v>4</v>
      </c>
      <c r="Q2127">
        <f t="shared" si="169"/>
        <v>4</v>
      </c>
      <c r="R2127" t="b">
        <f t="shared" ca="1" si="170"/>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598546.21141433716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169726.64559781551</v>
      </c>
      <c r="G2128" t="s">
        <v>736</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8"/>
        <v>4</v>
      </c>
      <c r="Q2128">
        <f t="shared" si="169"/>
        <v>4</v>
      </c>
      <c r="R2128" t="b">
        <f t="shared" ca="1" si="170"/>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598546.21141433716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169726.64559781551</v>
      </c>
      <c r="G2129" t="s">
        <v>736</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8"/>
        <v>4</v>
      </c>
      <c r="Q2129">
        <f t="shared" si="169"/>
        <v>4</v>
      </c>
      <c r="R2129" t="b">
        <f t="shared" ca="1" si="170"/>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598546.21141433716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169726.64559781551</v>
      </c>
      <c r="G2130" t="s">
        <v>736</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8"/>
        <v>94</v>
      </c>
      <c r="Q2130">
        <f t="shared" si="169"/>
        <v>94</v>
      </c>
      <c r="R2130" t="b">
        <f t="shared" ca="1" si="170"/>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598546.21141433716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169726.64559781551</v>
      </c>
      <c r="G2131" t="s">
        <v>736</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8"/>
        <v>24</v>
      </c>
      <c r="Q2131">
        <f t="shared" si="169"/>
        <v>24</v>
      </c>
      <c r="R2131" t="b">
        <f t="shared" ca="1" si="170"/>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598546.21141433716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180118.07287931442</v>
      </c>
      <c r="G2132" t="s">
        <v>736</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8"/>
        <v>5</v>
      </c>
      <c r="Q2132">
        <f t="shared" si="169"/>
        <v>5</v>
      </c>
      <c r="R2132" t="b">
        <f t="shared" ca="1" si="170"/>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598546.21141433716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180118.07287931442</v>
      </c>
      <c r="G2133" t="s">
        <v>736</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8"/>
        <v>5</v>
      </c>
      <c r="Q2133">
        <f t="shared" si="169"/>
        <v>5</v>
      </c>
      <c r="R2133" t="b">
        <f t="shared" ca="1" si="170"/>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598546.21141433716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180118.07287931442</v>
      </c>
      <c r="G2134" t="s">
        <v>736</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8"/>
        <v>5</v>
      </c>
      <c r="Q2134">
        <f t="shared" si="169"/>
        <v>5</v>
      </c>
      <c r="R2134" t="b">
        <f t="shared" ca="1" si="170"/>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598546.21141433716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180118.07287931442</v>
      </c>
      <c r="G2135" t="s">
        <v>736</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8"/>
        <v>5</v>
      </c>
      <c r="Q2135">
        <f t="shared" si="169"/>
        <v>5</v>
      </c>
      <c r="R2135" t="b">
        <f t="shared" ca="1" si="170"/>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598546.21141433716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180118.07287931442</v>
      </c>
      <c r="G2136" t="s">
        <v>736</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8"/>
        <v>11</v>
      </c>
      <c r="Q2136">
        <f t="shared" si="169"/>
        <v>11</v>
      </c>
      <c r="R2136" t="b">
        <f t="shared" ca="1" si="170"/>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665051.34601593018</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180118.07287931442</v>
      </c>
      <c r="G2137" t="s">
        <v>736</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8"/>
        <v>5</v>
      </c>
      <c r="Q2137">
        <f t="shared" si="169"/>
        <v>5</v>
      </c>
      <c r="R2137" t="b">
        <f t="shared" ca="1" si="170"/>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665051.34601593018</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180118.07287931442</v>
      </c>
      <c r="G2138" t="s">
        <v>736</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8"/>
        <v>5</v>
      </c>
      <c r="Q2138">
        <f t="shared" si="169"/>
        <v>5</v>
      </c>
      <c r="R2138" t="b">
        <f t="shared" ca="1" si="170"/>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665051.34601593018</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180118.07287931442</v>
      </c>
      <c r="G2139" t="s">
        <v>736</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8"/>
        <v>5</v>
      </c>
      <c r="Q2139">
        <f t="shared" si="169"/>
        <v>5</v>
      </c>
      <c r="R2139" t="b">
        <f t="shared" ca="1" si="170"/>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665051.34601593018</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180118.07287931442</v>
      </c>
      <c r="G2140" t="s">
        <v>736</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8"/>
        <v>95</v>
      </c>
      <c r="Q2140">
        <f t="shared" si="169"/>
        <v>95</v>
      </c>
      <c r="R2140" t="b">
        <f t="shared" ca="1" si="170"/>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798061.61521911621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180118.07287931442</v>
      </c>
      <c r="G2141" t="s">
        <v>736</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8"/>
        <v>25</v>
      </c>
      <c r="Q2141">
        <f t="shared" si="169"/>
        <v>25</v>
      </c>
      <c r="R2141" t="b">
        <f t="shared" ca="1" si="170"/>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498788.50951194763</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207828.54562997818</v>
      </c>
      <c r="G2142" t="s">
        <v>736</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8"/>
        <v>1</v>
      </c>
      <c r="Q2142">
        <f t="shared" si="169"/>
        <v>1</v>
      </c>
      <c r="R2142" t="b">
        <f t="shared" ca="1" si="170"/>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498788.50951194763</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207828.54562997818</v>
      </c>
      <c r="G2143" t="s">
        <v>736</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8"/>
        <v>1</v>
      </c>
      <c r="Q2143">
        <f t="shared" si="169"/>
        <v>1</v>
      </c>
      <c r="R2143" t="b">
        <f t="shared" ca="1" si="170"/>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498788.50951194763</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207828.54562997818</v>
      </c>
      <c r="G2144" t="s">
        <v>736</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8"/>
        <v>1</v>
      </c>
      <c r="Q2144">
        <f t="shared" si="169"/>
        <v>1</v>
      </c>
      <c r="R2144" t="b">
        <f t="shared" ca="1" si="170"/>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498788.50951194763</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207828.54562997818</v>
      </c>
      <c r="G2145" t="s">
        <v>736</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8"/>
        <v>1</v>
      </c>
      <c r="Q2145">
        <f t="shared" si="169"/>
        <v>1</v>
      </c>
      <c r="R2145" t="b">
        <f t="shared" ca="1" si="170"/>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498788.50951194763</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207828.54562997818</v>
      </c>
      <c r="G2146" t="s">
        <v>736</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8"/>
        <v>11</v>
      </c>
      <c r="Q2146">
        <f t="shared" si="169"/>
        <v>11</v>
      </c>
      <c r="R2146" t="b">
        <f t="shared" ca="1" si="170"/>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598546.21141433716</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207828.54562997818</v>
      </c>
      <c r="G2147" t="s">
        <v>736</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8"/>
        <v>1</v>
      </c>
      <c r="Q2147">
        <f t="shared" si="169"/>
        <v>1</v>
      </c>
      <c r="R2147" t="b">
        <f t="shared" ca="1" si="170"/>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598546.21141433716</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207828.54562997818</v>
      </c>
      <c r="G2148" t="s">
        <v>736</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8"/>
        <v>1</v>
      </c>
      <c r="Q2148">
        <f t="shared" si="169"/>
        <v>1</v>
      </c>
      <c r="R2148" t="b">
        <f t="shared" ca="1" si="170"/>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598546.21141433716</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207828.54562997818</v>
      </c>
      <c r="G2149" t="s">
        <v>736</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8"/>
        <v>1</v>
      </c>
      <c r="Q2149">
        <f t="shared" si="169"/>
        <v>1</v>
      </c>
      <c r="R2149" t="b">
        <f t="shared" ca="1" si="170"/>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598546.21141433716</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207828.54562997818</v>
      </c>
      <c r="G2150" t="s">
        <v>736</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8"/>
        <v>91</v>
      </c>
      <c r="Q2150">
        <f t="shared" si="169"/>
        <v>91</v>
      </c>
      <c r="R2150" t="b">
        <f t="shared" ca="1" si="170"/>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598546.21141433716</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207828.54562997818</v>
      </c>
      <c r="G2151" t="s">
        <v>736</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8"/>
        <v>21</v>
      </c>
      <c r="Q2151">
        <f t="shared" si="169"/>
        <v>21</v>
      </c>
      <c r="R2151" t="b">
        <f t="shared" ca="1" si="170"/>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598546.21141433716</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223415.68655222654</v>
      </c>
      <c r="G2152" t="s">
        <v>736</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8"/>
        <v>2</v>
      </c>
      <c r="Q2152">
        <f t="shared" si="169"/>
        <v>2</v>
      </c>
      <c r="R2152" t="b">
        <f t="shared" ca="1" si="170"/>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598546.21141433716</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223415.68655222654</v>
      </c>
      <c r="G2153" t="s">
        <v>736</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8"/>
        <v>2</v>
      </c>
      <c r="Q2153">
        <f t="shared" si="169"/>
        <v>2</v>
      </c>
      <c r="R2153" t="b">
        <f t="shared" ca="1" si="170"/>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598546.21141433716</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223415.68655222654</v>
      </c>
      <c r="G2154" t="s">
        <v>736</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8"/>
        <v>2</v>
      </c>
      <c r="Q2154">
        <f t="shared" si="169"/>
        <v>2</v>
      </c>
      <c r="R2154" t="b">
        <f t="shared" ca="1" si="170"/>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598546.21141433716</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223415.68655222654</v>
      </c>
      <c r="G2155" t="s">
        <v>736</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8"/>
        <v>2</v>
      </c>
      <c r="Q2155">
        <f t="shared" si="169"/>
        <v>2</v>
      </c>
      <c r="R2155" t="b">
        <f t="shared" ca="1" si="170"/>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598546.21141433716</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223415.68655222654</v>
      </c>
      <c r="G2156" t="s">
        <v>736</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8"/>
        <v>11</v>
      </c>
      <c r="Q2156">
        <f t="shared" si="169"/>
        <v>11</v>
      </c>
      <c r="R2156" t="b">
        <f t="shared" ca="1" si="170"/>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698303.91331672668</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223415.68655222654</v>
      </c>
      <c r="G2157" t="s">
        <v>736</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8"/>
        <v>2</v>
      </c>
      <c r="Q2157">
        <f t="shared" si="169"/>
        <v>2</v>
      </c>
      <c r="R2157" t="b">
        <f t="shared" ca="1" si="170"/>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698303.91331672668</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223415.68655222654</v>
      </c>
      <c r="G2158" t="s">
        <v>736</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8"/>
        <v>2</v>
      </c>
      <c r="Q2158">
        <f t="shared" si="169"/>
        <v>2</v>
      </c>
      <c r="R2158" t="b">
        <f t="shared" ca="1" si="170"/>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698303.91331672668</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223415.68655222654</v>
      </c>
      <c r="G2159" t="s">
        <v>736</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8"/>
        <v>2</v>
      </c>
      <c r="Q2159">
        <f t="shared" si="169"/>
        <v>2</v>
      </c>
      <c r="R2159" t="b">
        <f t="shared" ca="1" si="170"/>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698303.91331672668</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223415.68655222654</v>
      </c>
      <c r="G2160" t="s">
        <v>736</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8"/>
        <v>92</v>
      </c>
      <c r="Q2160">
        <f t="shared" si="169"/>
        <v>92</v>
      </c>
      <c r="R2160" t="b">
        <f t="shared" ca="1" si="170"/>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698303.91331672668</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223415.68655222654</v>
      </c>
      <c r="G2161" t="s">
        <v>736</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8"/>
        <v>22</v>
      </c>
      <c r="Q2161">
        <f t="shared" si="169"/>
        <v>22</v>
      </c>
      <c r="R2161" t="b">
        <f t="shared" ca="1" si="170"/>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698303.91331672668</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239002.82747447488</v>
      </c>
      <c r="G2162" t="s">
        <v>736</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8"/>
        <v>3</v>
      </c>
      <c r="Q2162">
        <f t="shared" si="169"/>
        <v>3</v>
      </c>
      <c r="R2162" t="b">
        <f t="shared" ca="1" si="170"/>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698303.91331672668</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239002.82747447488</v>
      </c>
      <c r="G2163" t="s">
        <v>736</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8"/>
        <v>3</v>
      </c>
      <c r="Q2163">
        <f t="shared" si="169"/>
        <v>3</v>
      </c>
      <c r="R2163" t="b">
        <f t="shared" ca="1" si="170"/>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698303.91331672668</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239002.82747447488</v>
      </c>
      <c r="G2164" t="s">
        <v>736</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8"/>
        <v>3</v>
      </c>
      <c r="Q2164">
        <f t="shared" si="169"/>
        <v>3</v>
      </c>
      <c r="R2164" t="b">
        <f t="shared" ca="1" si="170"/>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698303.91331672668</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239002.82747447488</v>
      </c>
      <c r="G2165" t="s">
        <v>736</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8"/>
        <v>3</v>
      </c>
      <c r="Q2165">
        <f t="shared" si="169"/>
        <v>3</v>
      </c>
      <c r="R2165" t="b">
        <f t="shared" ca="1" si="170"/>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698303.91331672668</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239002.82747447488</v>
      </c>
      <c r="G2166" t="s">
        <v>736</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8"/>
        <v>11</v>
      </c>
      <c r="Q2166">
        <f t="shared" si="169"/>
        <v>11</v>
      </c>
      <c r="R2166" t="b">
        <f t="shared" ca="1" si="170"/>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798061.61521911621</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239002.82747447488</v>
      </c>
      <c r="G2167" t="s">
        <v>736</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8"/>
        <v>3</v>
      </c>
      <c r="Q2167">
        <f t="shared" si="169"/>
        <v>3</v>
      </c>
      <c r="R2167" t="b">
        <f t="shared" ca="1" si="170"/>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798061.61521911621</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239002.82747447488</v>
      </c>
      <c r="G2168" t="s">
        <v>736</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8"/>
        <v>3</v>
      </c>
      <c r="Q2168">
        <f t="shared" si="169"/>
        <v>3</v>
      </c>
      <c r="R2168" t="b">
        <f t="shared" ca="1" si="170"/>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798061.61521911621</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239002.82747447488</v>
      </c>
      <c r="G2169" t="s">
        <v>736</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8"/>
        <v>3</v>
      </c>
      <c r="Q2169">
        <f t="shared" si="169"/>
        <v>3</v>
      </c>
      <c r="R2169" t="b">
        <f t="shared" ca="1" si="170"/>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798061.61521911621</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239002.82747447488</v>
      </c>
      <c r="G2170" t="s">
        <v>736</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8"/>
        <v>93</v>
      </c>
      <c r="Q2170">
        <f t="shared" si="169"/>
        <v>93</v>
      </c>
      <c r="R2170" t="b">
        <f t="shared" ca="1" si="170"/>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798061.61521911621</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239002.82747447488</v>
      </c>
      <c r="G2171" t="s">
        <v>736</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8"/>
        <v>23</v>
      </c>
      <c r="Q2171">
        <f t="shared" si="169"/>
        <v>23</v>
      </c>
      <c r="R2171" t="b">
        <f t="shared" ca="1" si="170"/>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798061.61521911621</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254589.9683967233</v>
      </c>
      <c r="G2172" t="s">
        <v>736</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8"/>
        <v>4</v>
      </c>
      <c r="Q2172">
        <f t="shared" si="169"/>
        <v>4</v>
      </c>
      <c r="R2172" t="b">
        <f t="shared" ca="1" si="170"/>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798061.61521911621</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254589.9683967233</v>
      </c>
      <c r="G2173" t="s">
        <v>736</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8"/>
        <v>4</v>
      </c>
      <c r="Q2173">
        <f t="shared" si="169"/>
        <v>4</v>
      </c>
      <c r="R2173" t="b">
        <f t="shared" ca="1" si="170"/>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798061.61521911621</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254589.9683967233</v>
      </c>
      <c r="G2174" t="s">
        <v>736</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8"/>
        <v>4</v>
      </c>
      <c r="Q2174">
        <f t="shared" si="169"/>
        <v>4</v>
      </c>
      <c r="R2174" t="b">
        <f t="shared" ca="1" si="170"/>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798061.61521911621</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254589.9683967233</v>
      </c>
      <c r="G2175" t="s">
        <v>736</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8"/>
        <v>4</v>
      </c>
      <c r="Q2175">
        <f t="shared" si="169"/>
        <v>4</v>
      </c>
      <c r="R2175" t="b">
        <f t="shared" ca="1" si="170"/>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798061.61521911621</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254589.9683967233</v>
      </c>
      <c r="G2176" t="s">
        <v>736</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8"/>
        <v>11</v>
      </c>
      <c r="Q2176">
        <f t="shared" si="169"/>
        <v>11</v>
      </c>
      <c r="R2176" t="b">
        <f t="shared" ca="1" si="170"/>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897819.31712150574</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254589.9683967233</v>
      </c>
      <c r="G2177" t="s">
        <v>736</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8"/>
        <v>4</v>
      </c>
      <c r="Q2177">
        <f t="shared" si="169"/>
        <v>4</v>
      </c>
      <c r="R2177" t="b">
        <f t="shared" ca="1" si="170"/>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897819.31712150574</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254589.9683967233</v>
      </c>
      <c r="G2178" t="s">
        <v>736</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8"/>
        <v>4</v>
      </c>
      <c r="Q2178">
        <f t="shared" si="169"/>
        <v>4</v>
      </c>
      <c r="R2178" t="b">
        <f t="shared" ca="1" si="170"/>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897819.31712150574</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254589.9683967233</v>
      </c>
      <c r="G2179" t="s">
        <v>736</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3">IF(B2179=0,0,
  IF(AND(L2179=FALSE,A2179&lt;&gt;0,MOD(A2179,7)=0),21,
  IF(MOD(B2179,10)=0,INT(B2179/10)-1+21,
  IF(MOD(B2179,10)=5,11,
  IF(MOD(B2179,10)=9,INT(B2179/10)+91,
  INT(B2179/10+1))))))</f>
        <v>4</v>
      </c>
      <c r="Q2179">
        <f t="shared" ref="Q2179:Q2242" si="174">IF(ISBLANK(P2179),O2179,P2179)</f>
        <v>4</v>
      </c>
      <c r="R2179" t="b">
        <f t="shared" ref="R2179:R2242" ca="1" si="175">IF(OR(B2179=0,OFFSET(B2179,1,0)=0),FALSE,
IF(AND(L2179,B2179&lt;OFFSET(B2179,1,0)),TRUE,
IF(AND(OFFSET(O2179,1,0)&gt;=21,OFFSET(O2179,1,0)&lt;=25),TRUE,FALSE)))</f>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897819.31712150574</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254589.9683967233</v>
      </c>
      <c r="G2180" t="s">
        <v>736</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3"/>
        <v>94</v>
      </c>
      <c r="Q2180">
        <f t="shared" si="174"/>
        <v>94</v>
      </c>
      <c r="R2180" t="b">
        <f t="shared" ca="1" si="175"/>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897819.31712150574</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254589.9683967233</v>
      </c>
      <c r="G2181" t="s">
        <v>736</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3"/>
        <v>24</v>
      </c>
      <c r="Q2181">
        <f t="shared" si="174"/>
        <v>24</v>
      </c>
      <c r="R2181" t="b">
        <f t="shared" ca="1" si="175"/>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897819.31712150574</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270177.10931897163</v>
      </c>
      <c r="G2182" t="s">
        <v>736</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3"/>
        <v>5</v>
      </c>
      <c r="Q2182">
        <f t="shared" si="174"/>
        <v>5</v>
      </c>
      <c r="R2182" t="b">
        <f t="shared" ca="1" si="175"/>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897819.31712150574</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270177.10931897163</v>
      </c>
      <c r="G2183" t="s">
        <v>736</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3"/>
        <v>5</v>
      </c>
      <c r="Q2183">
        <f t="shared" si="174"/>
        <v>5</v>
      </c>
      <c r="R2183" t="b">
        <f t="shared" ca="1" si="175"/>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897819.31712150574</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270177.10931897163</v>
      </c>
      <c r="G2184" t="s">
        <v>736</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3"/>
        <v>5</v>
      </c>
      <c r="Q2184">
        <f t="shared" si="174"/>
        <v>5</v>
      </c>
      <c r="R2184" t="b">
        <f t="shared" ca="1" si="175"/>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897819.31712150574</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270177.10931897163</v>
      </c>
      <c r="G2185" t="s">
        <v>736</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3"/>
        <v>5</v>
      </c>
      <c r="Q2185">
        <f t="shared" si="174"/>
        <v>5</v>
      </c>
      <c r="R2185" t="b">
        <f t="shared" ca="1" si="175"/>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897819.31712150574</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270177.10931897163</v>
      </c>
      <c r="G2186" t="s">
        <v>736</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3"/>
        <v>11</v>
      </c>
      <c r="Q2186">
        <f t="shared" si="174"/>
        <v>11</v>
      </c>
      <c r="R2186" t="b">
        <f t="shared" ca="1" si="175"/>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997577.01902389526</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270177.10931897163</v>
      </c>
      <c r="G2187" t="s">
        <v>736</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3"/>
        <v>5</v>
      </c>
      <c r="Q2187">
        <f t="shared" si="174"/>
        <v>5</v>
      </c>
      <c r="R2187" t="b">
        <f t="shared" ca="1" si="175"/>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997577.01902389526</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270177.10931897163</v>
      </c>
      <c r="G2188" t="s">
        <v>736</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3"/>
        <v>5</v>
      </c>
      <c r="Q2188">
        <f t="shared" si="174"/>
        <v>5</v>
      </c>
      <c r="R2188" t="b">
        <f t="shared" ca="1" si="175"/>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997577.01902389526</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270177.10931897163</v>
      </c>
      <c r="G2189" t="s">
        <v>736</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3"/>
        <v>5</v>
      </c>
      <c r="Q2189">
        <f t="shared" si="174"/>
        <v>5</v>
      </c>
      <c r="R2189" t="b">
        <f t="shared" ca="1" si="175"/>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997577.01902389526</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270177.10931897163</v>
      </c>
      <c r="G2190" t="s">
        <v>736</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3"/>
        <v>95</v>
      </c>
      <c r="Q2190">
        <f t="shared" si="174"/>
        <v>95</v>
      </c>
      <c r="R2190" t="b">
        <f t="shared" ca="1" si="175"/>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1197092.4228286743</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270177.10931897163</v>
      </c>
      <c r="G2191" t="s">
        <v>736</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3"/>
        <v>25</v>
      </c>
      <c r="Q2191">
        <f t="shared" si="174"/>
        <v>25</v>
      </c>
      <c r="R2191" t="b">
        <f t="shared" ca="1" si="175"/>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748182.76426792145</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311742.81844496727</v>
      </c>
      <c r="G2192" t="s">
        <v>736</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3"/>
        <v>1</v>
      </c>
      <c r="Q2192">
        <f t="shared" si="174"/>
        <v>1</v>
      </c>
      <c r="R2192" t="b">
        <f t="shared" ca="1" si="175"/>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748182.76426792145</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311742.81844496727</v>
      </c>
      <c r="G2193" t="s">
        <v>736</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3"/>
        <v>1</v>
      </c>
      <c r="Q2193">
        <f t="shared" si="174"/>
        <v>1</v>
      </c>
      <c r="R2193" t="b">
        <f t="shared" ca="1" si="175"/>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748182.76426792145</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311742.81844496727</v>
      </c>
      <c r="G2194" t="s">
        <v>736</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3"/>
        <v>1</v>
      </c>
      <c r="Q2194">
        <f t="shared" si="174"/>
        <v>1</v>
      </c>
      <c r="R2194" t="b">
        <f t="shared" ca="1" si="175"/>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748182.76426792145</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311742.81844496727</v>
      </c>
      <c r="G2195" t="s">
        <v>736</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3"/>
        <v>1</v>
      </c>
      <c r="Q2195">
        <f t="shared" si="174"/>
        <v>1</v>
      </c>
      <c r="R2195" t="b">
        <f t="shared" ca="1" si="175"/>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748182.76426792145</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311742.81844496727</v>
      </c>
      <c r="G2196" t="s">
        <v>736</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3"/>
        <v>11</v>
      </c>
      <c r="Q2196">
        <f t="shared" si="174"/>
        <v>11</v>
      </c>
      <c r="R2196" t="b">
        <f t="shared" ca="1" si="175"/>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897819.31712150574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311742.81844496727</v>
      </c>
      <c r="G2197" t="s">
        <v>736</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3"/>
        <v>1</v>
      </c>
      <c r="Q2197">
        <f t="shared" si="174"/>
        <v>1</v>
      </c>
      <c r="R2197" t="b">
        <f t="shared" ca="1" si="175"/>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897819.31712150574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311742.81844496727</v>
      </c>
      <c r="G2198" t="s">
        <v>736</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3"/>
        <v>1</v>
      </c>
      <c r="Q2198">
        <f t="shared" si="174"/>
        <v>1</v>
      </c>
      <c r="R2198" t="b">
        <f t="shared" ca="1" si="175"/>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897819.31712150574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311742.81844496727</v>
      </c>
      <c r="G2199" t="s">
        <v>736</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3"/>
        <v>1</v>
      </c>
      <c r="Q2199">
        <f t="shared" si="174"/>
        <v>1</v>
      </c>
      <c r="R2199" t="b">
        <f t="shared" ca="1" si="175"/>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897819.31712150574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311742.81844496727</v>
      </c>
      <c r="G2200" t="s">
        <v>736</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3"/>
        <v>91</v>
      </c>
      <c r="Q2200">
        <f t="shared" si="174"/>
        <v>91</v>
      </c>
      <c r="R2200" t="b">
        <f t="shared" ca="1" si="175"/>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897819.31712150574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311742.81844496727</v>
      </c>
      <c r="G2201" t="s">
        <v>736</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3"/>
        <v>21</v>
      </c>
      <c r="Q2201">
        <f t="shared" si="174"/>
        <v>21</v>
      </c>
      <c r="R2201" t="b">
        <f t="shared" ca="1" si="175"/>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897819.31712150574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335123.52982833982</v>
      </c>
      <c r="G2202" t="s">
        <v>736</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3"/>
        <v>2</v>
      </c>
      <c r="Q2202">
        <f t="shared" si="174"/>
        <v>2</v>
      </c>
      <c r="R2202" t="b">
        <f t="shared" ca="1" si="175"/>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897819.31712150574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335123.52982833982</v>
      </c>
      <c r="G2203" t="s">
        <v>736</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3"/>
        <v>2</v>
      </c>
      <c r="Q2203">
        <f t="shared" si="174"/>
        <v>2</v>
      </c>
      <c r="R2203" t="b">
        <f t="shared" ca="1" si="175"/>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897819.31712150574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335123.52982833982</v>
      </c>
      <c r="G2204" t="s">
        <v>736</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3"/>
        <v>2</v>
      </c>
      <c r="Q2204">
        <f t="shared" si="174"/>
        <v>2</v>
      </c>
      <c r="R2204" t="b">
        <f t="shared" ca="1" si="175"/>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897819.31712150574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335123.52982833982</v>
      </c>
      <c r="G2205" t="s">
        <v>736</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3"/>
        <v>2</v>
      </c>
      <c r="Q2205">
        <f t="shared" si="174"/>
        <v>2</v>
      </c>
      <c r="R2205" t="b">
        <f t="shared" ca="1" si="175"/>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897819.31712150574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335123.52982833982</v>
      </c>
      <c r="G2206" t="s">
        <v>736</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3"/>
        <v>11</v>
      </c>
      <c r="Q2206">
        <f t="shared" si="174"/>
        <v>11</v>
      </c>
      <c r="R2206" t="b">
        <f t="shared" ca="1" si="175"/>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1047455.8699750899</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335123.52982833982</v>
      </c>
      <c r="G2207" t="s">
        <v>736</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3"/>
        <v>2</v>
      </c>
      <c r="Q2207">
        <f t="shared" si="174"/>
        <v>2</v>
      </c>
      <c r="R2207" t="b">
        <f t="shared" ca="1" si="175"/>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1047455.8699750899</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335123.52982833982</v>
      </c>
      <c r="G2208" t="s">
        <v>736</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3"/>
        <v>2</v>
      </c>
      <c r="Q2208">
        <f t="shared" si="174"/>
        <v>2</v>
      </c>
      <c r="R2208" t="b">
        <f t="shared" ca="1" si="175"/>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1047455.8699750899</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335123.52982833982</v>
      </c>
      <c r="G2209" t="s">
        <v>736</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3"/>
        <v>2</v>
      </c>
      <c r="Q2209">
        <f t="shared" si="174"/>
        <v>2</v>
      </c>
      <c r="R2209" t="b">
        <f t="shared" ca="1" si="175"/>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1047455.8699750899</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335123.52982833982</v>
      </c>
      <c r="G2210" t="s">
        <v>736</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3"/>
        <v>92</v>
      </c>
      <c r="Q2210">
        <f t="shared" si="174"/>
        <v>92</v>
      </c>
      <c r="R2210" t="b">
        <f t="shared" ca="1" si="175"/>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1047455.8699750899</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335123.52982833982</v>
      </c>
      <c r="G2211" t="s">
        <v>736</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3"/>
        <v>22</v>
      </c>
      <c r="Q2211">
        <f t="shared" si="174"/>
        <v>22</v>
      </c>
      <c r="R2211" t="b">
        <f t="shared" ca="1" si="175"/>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1047455.8699750899</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358504.24121171236</v>
      </c>
      <c r="G2212" t="s">
        <v>736</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3"/>
        <v>3</v>
      </c>
      <c r="Q2212">
        <f t="shared" si="174"/>
        <v>3</v>
      </c>
      <c r="R2212" t="b">
        <f t="shared" ca="1" si="175"/>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1047455.8699750899</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358504.24121171236</v>
      </c>
      <c r="G2213" t="s">
        <v>736</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3"/>
        <v>3</v>
      </c>
      <c r="Q2213">
        <f t="shared" si="174"/>
        <v>3</v>
      </c>
      <c r="R2213" t="b">
        <f t="shared" ca="1" si="175"/>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1047455.8699750899</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358504.24121171236</v>
      </c>
      <c r="G2214" t="s">
        <v>736</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3"/>
        <v>3</v>
      </c>
      <c r="Q2214">
        <f t="shared" si="174"/>
        <v>3</v>
      </c>
      <c r="R2214" t="b">
        <f t="shared" ca="1" si="175"/>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1047455.8699750899</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358504.24121171236</v>
      </c>
      <c r="G2215" t="s">
        <v>736</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3"/>
        <v>3</v>
      </c>
      <c r="Q2215">
        <f t="shared" si="174"/>
        <v>3</v>
      </c>
      <c r="R2215" t="b">
        <f t="shared" ca="1" si="175"/>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1047455.8699750899</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358504.24121171236</v>
      </c>
      <c r="G2216" t="s">
        <v>736</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3"/>
        <v>11</v>
      </c>
      <c r="Q2216">
        <f t="shared" si="174"/>
        <v>11</v>
      </c>
      <c r="R2216" t="b">
        <f t="shared" ca="1" si="175"/>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1197092.4228286743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358504.24121171236</v>
      </c>
      <c r="G2217" t="s">
        <v>736</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3"/>
        <v>3</v>
      </c>
      <c r="Q2217">
        <f t="shared" si="174"/>
        <v>3</v>
      </c>
      <c r="R2217" t="b">
        <f t="shared" ca="1" si="175"/>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1197092.4228286743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358504.24121171236</v>
      </c>
      <c r="G2218" t="s">
        <v>736</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3"/>
        <v>3</v>
      </c>
      <c r="Q2218">
        <f t="shared" si="174"/>
        <v>3</v>
      </c>
      <c r="R2218" t="b">
        <f t="shared" ca="1" si="175"/>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1197092.4228286743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358504.24121171236</v>
      </c>
      <c r="G2219" t="s">
        <v>736</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3"/>
        <v>3</v>
      </c>
      <c r="Q2219">
        <f t="shared" si="174"/>
        <v>3</v>
      </c>
      <c r="R2219" t="b">
        <f t="shared" ca="1" si="175"/>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1197092.4228286743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358504.24121171236</v>
      </c>
      <c r="G2220" t="s">
        <v>736</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3"/>
        <v>93</v>
      </c>
      <c r="Q2220">
        <f t="shared" si="174"/>
        <v>93</v>
      </c>
      <c r="R2220" t="b">
        <f t="shared" ca="1" si="175"/>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1197092.4228286743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358504.24121171236</v>
      </c>
      <c r="G2221" t="s">
        <v>736</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3"/>
        <v>23</v>
      </c>
      <c r="Q2221">
        <f t="shared" si="174"/>
        <v>23</v>
      </c>
      <c r="R2221" t="b">
        <f t="shared" ca="1" si="175"/>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1197092.4228286743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381884.95259508491</v>
      </c>
      <c r="G2222" t="s">
        <v>736</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3"/>
        <v>4</v>
      </c>
      <c r="Q2222">
        <f t="shared" si="174"/>
        <v>4</v>
      </c>
      <c r="R2222" t="b">
        <f t="shared" ca="1" si="175"/>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1197092.4228286743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381884.95259508491</v>
      </c>
      <c r="G2223" t="s">
        <v>736</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3"/>
        <v>4</v>
      </c>
      <c r="Q2223">
        <f t="shared" si="174"/>
        <v>4</v>
      </c>
      <c r="R2223" t="b">
        <f t="shared" ca="1" si="175"/>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1197092.4228286743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381884.95259508491</v>
      </c>
      <c r="G2224" t="s">
        <v>736</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3"/>
        <v>4</v>
      </c>
      <c r="Q2224">
        <f t="shared" si="174"/>
        <v>4</v>
      </c>
      <c r="R2224" t="b">
        <f t="shared" ca="1" si="175"/>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1197092.4228286743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381884.95259508491</v>
      </c>
      <c r="G2225" t="s">
        <v>736</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3"/>
        <v>4</v>
      </c>
      <c r="Q2225">
        <f t="shared" si="174"/>
        <v>4</v>
      </c>
      <c r="R2225" t="b">
        <f t="shared" ca="1" si="175"/>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1197092.4228286743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381884.95259508491</v>
      </c>
      <c r="G2226" t="s">
        <v>736</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3"/>
        <v>11</v>
      </c>
      <c r="Q2226">
        <f t="shared" si="174"/>
        <v>11</v>
      </c>
      <c r="R2226" t="b">
        <f t="shared" ca="1" si="175"/>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1346728.9756822586</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381884.95259508491</v>
      </c>
      <c r="G2227" t="s">
        <v>736</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3"/>
        <v>4</v>
      </c>
      <c r="Q2227">
        <f t="shared" si="174"/>
        <v>4</v>
      </c>
      <c r="R2227" t="b">
        <f t="shared" ca="1" si="175"/>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1346728.9756822586</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381884.95259508491</v>
      </c>
      <c r="G2228" t="s">
        <v>736</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3"/>
        <v>4</v>
      </c>
      <c r="Q2228">
        <f t="shared" si="174"/>
        <v>4</v>
      </c>
      <c r="R2228" t="b">
        <f t="shared" ca="1" si="175"/>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1346728.9756822586</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381884.95259508491</v>
      </c>
      <c r="G2229" t="s">
        <v>736</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3"/>
        <v>4</v>
      </c>
      <c r="Q2229">
        <f t="shared" si="174"/>
        <v>4</v>
      </c>
      <c r="R2229" t="b">
        <f t="shared" ca="1" si="175"/>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1346728.9756822586</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381884.95259508491</v>
      </c>
      <c r="G2230" t="s">
        <v>736</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3"/>
        <v>94</v>
      </c>
      <c r="Q2230">
        <f t="shared" si="174"/>
        <v>94</v>
      </c>
      <c r="R2230" t="b">
        <f t="shared" ca="1" si="175"/>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1346728.9756822586</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381884.95259508491</v>
      </c>
      <c r="G2231" t="s">
        <v>736</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3"/>
        <v>24</v>
      </c>
      <c r="Q2231">
        <f t="shared" si="174"/>
        <v>24</v>
      </c>
      <c r="R2231" t="b">
        <f t="shared" ca="1" si="175"/>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1346728.9756822586</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405265.66397845745</v>
      </c>
      <c r="G2232" t="s">
        <v>736</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3"/>
        <v>5</v>
      </c>
      <c r="Q2232">
        <f t="shared" si="174"/>
        <v>5</v>
      </c>
      <c r="R2232" t="b">
        <f t="shared" ca="1" si="175"/>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1346728.9756822586</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405265.66397845745</v>
      </c>
      <c r="G2233" t="s">
        <v>736</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3"/>
        <v>5</v>
      </c>
      <c r="Q2233">
        <f t="shared" si="174"/>
        <v>5</v>
      </c>
      <c r="R2233" t="b">
        <f t="shared" ca="1" si="175"/>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1346728.9756822586</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405265.66397845745</v>
      </c>
      <c r="G2234" t="s">
        <v>736</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3"/>
        <v>5</v>
      </c>
      <c r="Q2234">
        <f t="shared" si="174"/>
        <v>5</v>
      </c>
      <c r="R2234" t="b">
        <f t="shared" ca="1" si="175"/>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1346728.9756822586</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405265.66397845745</v>
      </c>
      <c r="G2235" t="s">
        <v>736</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3"/>
        <v>5</v>
      </c>
      <c r="Q2235">
        <f t="shared" si="174"/>
        <v>5</v>
      </c>
      <c r="R2235" t="b">
        <f t="shared" ca="1" si="175"/>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1346728.9756822586</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405265.66397845745</v>
      </c>
      <c r="G2236" t="s">
        <v>736</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3"/>
        <v>11</v>
      </c>
      <c r="Q2236">
        <f t="shared" si="174"/>
        <v>11</v>
      </c>
      <c r="R2236" t="b">
        <f t="shared" ca="1" si="175"/>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1496365.5285358429</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405265.66397845745</v>
      </c>
      <c r="G2237" t="s">
        <v>736</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3"/>
        <v>5</v>
      </c>
      <c r="Q2237">
        <f t="shared" si="174"/>
        <v>5</v>
      </c>
      <c r="R2237" t="b">
        <f t="shared" ca="1" si="175"/>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1496365.5285358429</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405265.66397845745</v>
      </c>
      <c r="G2238" t="s">
        <v>736</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3"/>
        <v>5</v>
      </c>
      <c r="Q2238">
        <f t="shared" si="174"/>
        <v>5</v>
      </c>
      <c r="R2238" t="b">
        <f t="shared" ca="1" si="175"/>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1496365.5285358429</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405265.66397845745</v>
      </c>
      <c r="G2239" t="s">
        <v>736</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3"/>
        <v>5</v>
      </c>
      <c r="Q2239">
        <f t="shared" si="174"/>
        <v>5</v>
      </c>
      <c r="R2239" t="b">
        <f t="shared" ca="1" si="175"/>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1496365.5285358429</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405265.66397845745</v>
      </c>
      <c r="G2240" t="s">
        <v>736</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3"/>
        <v>95</v>
      </c>
      <c r="Q2240">
        <f t="shared" si="174"/>
        <v>95</v>
      </c>
      <c r="R2240" t="b">
        <f t="shared" ca="1" si="175"/>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1795638.6342430115</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405265.66397845745</v>
      </c>
      <c r="G2241" t="s">
        <v>736</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3"/>
        <v>25</v>
      </c>
      <c r="Q2241">
        <f t="shared" si="174"/>
        <v>25</v>
      </c>
      <c r="R2241" t="b">
        <f t="shared" ca="1" si="175"/>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1122274.1464018822</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467614.2276674509</v>
      </c>
      <c r="G2242" t="s">
        <v>736</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3"/>
        <v>1</v>
      </c>
      <c r="Q2242">
        <f t="shared" si="174"/>
        <v>1</v>
      </c>
      <c r="R2242" t="b">
        <f t="shared" ca="1" si="175"/>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1122274.1464018822</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467614.2276674509</v>
      </c>
      <c r="G2243" t="s">
        <v>736</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8">IF(B2243=0,0,
  IF(AND(L2243=FALSE,A2243&lt;&gt;0,MOD(A2243,7)=0),21,
  IF(MOD(B2243,10)=0,INT(B2243/10)-1+21,
  IF(MOD(B2243,10)=5,11,
  IF(MOD(B2243,10)=9,INT(B2243/10)+91,
  INT(B2243/10+1))))))</f>
        <v>1</v>
      </c>
      <c r="Q2243">
        <f t="shared" ref="Q2243:Q2306" si="179">IF(ISBLANK(P2243),O2243,P2243)</f>
        <v>1</v>
      </c>
      <c r="R2243" t="b">
        <f t="shared" ref="R2243:R2306" ca="1" si="180">IF(OR(B2243=0,OFFSET(B2243,1,0)=0),FALSE,
IF(AND(L2243,B2243&lt;OFFSET(B2243,1,0)),TRUE,
IF(AND(OFFSET(O2243,1,0)&gt;=21,OFFSET(O2243,1,0)&lt;=25),TRUE,FALSE)))</f>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1122274.1464018822</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467614.2276674509</v>
      </c>
      <c r="G2244" t="s">
        <v>736</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8"/>
        <v>1</v>
      </c>
      <c r="Q2244">
        <f t="shared" si="179"/>
        <v>1</v>
      </c>
      <c r="R2244" t="b">
        <f t="shared" ca="1" si="180"/>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1122274.1464018822</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467614.2276674509</v>
      </c>
      <c r="G2245" t="s">
        <v>736</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8"/>
        <v>1</v>
      </c>
      <c r="Q2245">
        <f t="shared" si="179"/>
        <v>1</v>
      </c>
      <c r="R2245" t="b">
        <f t="shared" ca="1" si="180"/>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1122274.1464018822</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467614.2276674509</v>
      </c>
      <c r="G2246" t="s">
        <v>736</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8"/>
        <v>11</v>
      </c>
      <c r="Q2246">
        <f t="shared" si="179"/>
        <v>11</v>
      </c>
      <c r="R2246" t="b">
        <f t="shared" ca="1" si="180"/>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1346728.9756822586</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467614.2276674509</v>
      </c>
      <c r="G2247" t="s">
        <v>736</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8"/>
        <v>1</v>
      </c>
      <c r="Q2247">
        <f t="shared" si="179"/>
        <v>1</v>
      </c>
      <c r="R2247" t="b">
        <f t="shared" ca="1" si="180"/>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1346728.9756822586</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467614.2276674509</v>
      </c>
      <c r="G2248" t="s">
        <v>736</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8"/>
        <v>1</v>
      </c>
      <c r="Q2248">
        <f t="shared" si="179"/>
        <v>1</v>
      </c>
      <c r="R2248" t="b">
        <f t="shared" ca="1" si="180"/>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1346728.9756822586</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467614.2276674509</v>
      </c>
      <c r="G2249" t="s">
        <v>736</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8"/>
        <v>1</v>
      </c>
      <c r="Q2249">
        <f t="shared" si="179"/>
        <v>1</v>
      </c>
      <c r="R2249" t="b">
        <f t="shared" ca="1" si="180"/>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1346728.9756822586</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467614.2276674509</v>
      </c>
      <c r="G2250" t="s">
        <v>736</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8"/>
        <v>91</v>
      </c>
      <c r="Q2250">
        <f t="shared" si="179"/>
        <v>91</v>
      </c>
      <c r="R2250" t="b">
        <f t="shared" ca="1" si="180"/>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1346728.9756822586</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467614.2276674509</v>
      </c>
      <c r="G2251" t="s">
        <v>736</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8"/>
        <v>21</v>
      </c>
      <c r="Q2251">
        <f t="shared" si="179"/>
        <v>21</v>
      </c>
      <c r="R2251" t="b">
        <f t="shared" ca="1" si="180"/>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1346728.9756822586</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502685.29474250972</v>
      </c>
      <c r="G2252" t="s">
        <v>736</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8"/>
        <v>2</v>
      </c>
      <c r="Q2252">
        <f t="shared" si="179"/>
        <v>2</v>
      </c>
      <c r="R2252" t="b">
        <f t="shared" ca="1" si="180"/>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1346728.9756822586</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502685.29474250972</v>
      </c>
      <c r="G2253" t="s">
        <v>736</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8"/>
        <v>2</v>
      </c>
      <c r="Q2253">
        <f t="shared" si="179"/>
        <v>2</v>
      </c>
      <c r="R2253" t="b">
        <f t="shared" ca="1" si="180"/>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1346728.9756822586</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502685.29474250972</v>
      </c>
      <c r="G2254" t="s">
        <v>736</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8"/>
        <v>2</v>
      </c>
      <c r="Q2254">
        <f t="shared" si="179"/>
        <v>2</v>
      </c>
      <c r="R2254" t="b">
        <f t="shared" ca="1" si="180"/>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1346728.9756822586</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502685.29474250972</v>
      </c>
      <c r="G2255" t="s">
        <v>736</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8"/>
        <v>2</v>
      </c>
      <c r="Q2255">
        <f t="shared" si="179"/>
        <v>2</v>
      </c>
      <c r="R2255" t="b">
        <f t="shared" ca="1" si="180"/>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1346728.9756822586</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502685.29474250972</v>
      </c>
      <c r="G2256" t="s">
        <v>736</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8"/>
        <v>11</v>
      </c>
      <c r="Q2256">
        <f t="shared" si="179"/>
        <v>11</v>
      </c>
      <c r="R2256" t="b">
        <f t="shared" ca="1" si="180"/>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1571183.804962635</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502685.29474250972</v>
      </c>
      <c r="G2257" t="s">
        <v>736</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8"/>
        <v>2</v>
      </c>
      <c r="Q2257">
        <f t="shared" si="179"/>
        <v>2</v>
      </c>
      <c r="R2257" t="b">
        <f t="shared" ca="1" si="180"/>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1571183.804962635</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502685.29474250972</v>
      </c>
      <c r="G2258" t="s">
        <v>736</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8"/>
        <v>2</v>
      </c>
      <c r="Q2258">
        <f t="shared" si="179"/>
        <v>2</v>
      </c>
      <c r="R2258" t="b">
        <f t="shared" ca="1" si="180"/>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1571183.804962635</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502685.29474250972</v>
      </c>
      <c r="G2259" t="s">
        <v>736</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8"/>
        <v>2</v>
      </c>
      <c r="Q2259">
        <f t="shared" si="179"/>
        <v>2</v>
      </c>
      <c r="R2259" t="b">
        <f t="shared" ca="1" si="180"/>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1571183.804962635</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502685.29474250972</v>
      </c>
      <c r="G2260" t="s">
        <v>736</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8"/>
        <v>92</v>
      </c>
      <c r="Q2260">
        <f t="shared" si="179"/>
        <v>92</v>
      </c>
      <c r="R2260" t="b">
        <f t="shared" ca="1" si="180"/>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1571183.804962635</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502685.29474250972</v>
      </c>
      <c r="G2261" t="s">
        <v>736</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8"/>
        <v>22</v>
      </c>
      <c r="Q2261">
        <f t="shared" si="179"/>
        <v>22</v>
      </c>
      <c r="R2261" t="b">
        <f t="shared" ca="1" si="180"/>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1571183.804962635</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537756.36181756854</v>
      </c>
      <c r="G2262" t="s">
        <v>736</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8"/>
        <v>3</v>
      </c>
      <c r="Q2262">
        <f t="shared" si="179"/>
        <v>3</v>
      </c>
      <c r="R2262" t="b">
        <f t="shared" ca="1" si="180"/>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1571183.804962635</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537756.36181756854</v>
      </c>
      <c r="G2263" t="s">
        <v>736</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8"/>
        <v>3</v>
      </c>
      <c r="Q2263">
        <f t="shared" si="179"/>
        <v>3</v>
      </c>
      <c r="R2263" t="b">
        <f t="shared" ca="1" si="180"/>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1571183.804962635</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537756.36181756854</v>
      </c>
      <c r="G2264" t="s">
        <v>736</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8"/>
        <v>3</v>
      </c>
      <c r="Q2264">
        <f t="shared" si="179"/>
        <v>3</v>
      </c>
      <c r="R2264" t="b">
        <f t="shared" ca="1" si="180"/>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1571183.804962635</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537756.36181756854</v>
      </c>
      <c r="G2265" t="s">
        <v>736</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8"/>
        <v>3</v>
      </c>
      <c r="Q2265">
        <f t="shared" si="179"/>
        <v>3</v>
      </c>
      <c r="R2265" t="b">
        <f t="shared" ca="1" si="180"/>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1571183.804962635</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537756.36181756854</v>
      </c>
      <c r="G2266" t="s">
        <v>736</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8"/>
        <v>11</v>
      </c>
      <c r="Q2266">
        <f t="shared" si="179"/>
        <v>11</v>
      </c>
      <c r="R2266" t="b">
        <f t="shared" ca="1" si="180"/>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1795638.6342430115</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537756.36181756854</v>
      </c>
      <c r="G2267" t="s">
        <v>736</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8"/>
        <v>3</v>
      </c>
      <c r="Q2267">
        <f t="shared" si="179"/>
        <v>3</v>
      </c>
      <c r="R2267" t="b">
        <f t="shared" ca="1" si="180"/>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1795638.6342430115</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537756.36181756854</v>
      </c>
      <c r="G2268" t="s">
        <v>736</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8"/>
        <v>3</v>
      </c>
      <c r="Q2268">
        <f t="shared" si="179"/>
        <v>3</v>
      </c>
      <c r="R2268" t="b">
        <f t="shared" ca="1" si="180"/>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1795638.6342430115</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537756.36181756854</v>
      </c>
      <c r="G2269" t="s">
        <v>736</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8"/>
        <v>3</v>
      </c>
      <c r="Q2269">
        <f t="shared" si="179"/>
        <v>3</v>
      </c>
      <c r="R2269" t="b">
        <f t="shared" ca="1" si="180"/>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1795638.6342430115</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537756.36181756854</v>
      </c>
      <c r="G2270" t="s">
        <v>736</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8"/>
        <v>93</v>
      </c>
      <c r="Q2270">
        <f t="shared" si="179"/>
        <v>93</v>
      </c>
      <c r="R2270" t="b">
        <f t="shared" ca="1" si="180"/>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1795638.6342430115</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537756.36181756854</v>
      </c>
      <c r="G2271" t="s">
        <v>736</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8"/>
        <v>23</v>
      </c>
      <c r="Q2271">
        <f t="shared" si="179"/>
        <v>23</v>
      </c>
      <c r="R2271" t="b">
        <f t="shared" ca="1" si="180"/>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1795638.6342430115</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572827.42889262736</v>
      </c>
      <c r="G2272" t="s">
        <v>736</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8"/>
        <v>4</v>
      </c>
      <c r="Q2272">
        <f t="shared" si="179"/>
        <v>4</v>
      </c>
      <c r="R2272" t="b">
        <f t="shared" ca="1" si="180"/>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1795638.6342430115</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572827.42889262736</v>
      </c>
      <c r="G2273" t="s">
        <v>736</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8"/>
        <v>4</v>
      </c>
      <c r="Q2273">
        <f t="shared" si="179"/>
        <v>4</v>
      </c>
      <c r="R2273" t="b">
        <f t="shared" ca="1" si="180"/>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1795638.6342430115</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572827.42889262736</v>
      </c>
      <c r="G2274" t="s">
        <v>736</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8"/>
        <v>4</v>
      </c>
      <c r="Q2274">
        <f t="shared" si="179"/>
        <v>4</v>
      </c>
      <c r="R2274" t="b">
        <f t="shared" ca="1" si="180"/>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1795638.6342430115</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572827.42889262736</v>
      </c>
      <c r="G2275" t="s">
        <v>736</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8"/>
        <v>4</v>
      </c>
      <c r="Q2275">
        <f t="shared" si="179"/>
        <v>4</v>
      </c>
      <c r="R2275" t="b">
        <f t="shared" ca="1" si="180"/>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1795638.6342430115</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572827.42889262736</v>
      </c>
      <c r="G2276" t="s">
        <v>736</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8"/>
        <v>11</v>
      </c>
      <c r="Q2276">
        <f t="shared" si="179"/>
        <v>11</v>
      </c>
      <c r="R2276" t="b">
        <f t="shared" ca="1" si="180"/>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2020093.4635233879</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572827.42889262736</v>
      </c>
      <c r="G2277" t="s">
        <v>736</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8"/>
        <v>4</v>
      </c>
      <c r="Q2277">
        <f t="shared" si="179"/>
        <v>4</v>
      </c>
      <c r="R2277" t="b">
        <f t="shared" ca="1" si="180"/>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2020093.4635233879</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572827.42889262736</v>
      </c>
      <c r="G2278" t="s">
        <v>736</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8"/>
        <v>4</v>
      </c>
      <c r="Q2278">
        <f t="shared" si="179"/>
        <v>4</v>
      </c>
      <c r="R2278" t="b">
        <f t="shared" ca="1" si="180"/>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2020093.4635233879</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572827.42889262736</v>
      </c>
      <c r="G2279" t="s">
        <v>736</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8"/>
        <v>4</v>
      </c>
      <c r="Q2279">
        <f t="shared" si="179"/>
        <v>4</v>
      </c>
      <c r="R2279" t="b">
        <f t="shared" ca="1" si="180"/>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2020093.4635233879</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572827.42889262736</v>
      </c>
      <c r="G2280" t="s">
        <v>736</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8"/>
        <v>94</v>
      </c>
      <c r="Q2280">
        <f t="shared" si="179"/>
        <v>94</v>
      </c>
      <c r="R2280" t="b">
        <f t="shared" ca="1" si="180"/>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2020093.4635233879</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572827.42889262736</v>
      </c>
      <c r="G2281" t="s">
        <v>736</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8"/>
        <v>24</v>
      </c>
      <c r="Q2281">
        <f t="shared" si="179"/>
        <v>24</v>
      </c>
      <c r="R2281" t="b">
        <f t="shared" ca="1" si="180"/>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2020093.4635233879</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607898.49596768618</v>
      </c>
      <c r="G2282" t="s">
        <v>736</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8"/>
        <v>5</v>
      </c>
      <c r="Q2282">
        <f t="shared" si="179"/>
        <v>5</v>
      </c>
      <c r="R2282" t="b">
        <f t="shared" ca="1" si="180"/>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2020093.4635233879</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607898.49596768618</v>
      </c>
      <c r="G2283" t="s">
        <v>736</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8"/>
        <v>5</v>
      </c>
      <c r="Q2283">
        <f t="shared" si="179"/>
        <v>5</v>
      </c>
      <c r="R2283" t="b">
        <f t="shared" ca="1" si="180"/>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2020093.4635233879</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607898.49596768618</v>
      </c>
      <c r="G2284" t="s">
        <v>736</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8"/>
        <v>5</v>
      </c>
      <c r="Q2284">
        <f t="shared" si="179"/>
        <v>5</v>
      </c>
      <c r="R2284" t="b">
        <f t="shared" ca="1" si="180"/>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2020093.4635233879</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607898.49596768618</v>
      </c>
      <c r="G2285" t="s">
        <v>736</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8"/>
        <v>5</v>
      </c>
      <c r="Q2285">
        <f t="shared" si="179"/>
        <v>5</v>
      </c>
      <c r="R2285" t="b">
        <f t="shared" ca="1" si="180"/>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2020093.4635233879</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607898.49596768618</v>
      </c>
      <c r="G2286" t="s">
        <v>736</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8"/>
        <v>11</v>
      </c>
      <c r="Q2286">
        <f t="shared" si="179"/>
        <v>11</v>
      </c>
      <c r="R2286" t="b">
        <f t="shared" ca="1" si="180"/>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2244548.2928037643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607898.49596768618</v>
      </c>
      <c r="G2287" t="s">
        <v>736</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8"/>
        <v>5</v>
      </c>
      <c r="Q2287">
        <f t="shared" si="179"/>
        <v>5</v>
      </c>
      <c r="R2287" t="b">
        <f t="shared" ca="1" si="180"/>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2244548.2928037643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607898.49596768618</v>
      </c>
      <c r="G2288" t="s">
        <v>736</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8"/>
        <v>5</v>
      </c>
      <c r="Q2288">
        <f t="shared" si="179"/>
        <v>5</v>
      </c>
      <c r="R2288" t="b">
        <f t="shared" ca="1" si="180"/>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2244548.2928037643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607898.49596768618</v>
      </c>
      <c r="G2289" t="s">
        <v>736</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8"/>
        <v>5</v>
      </c>
      <c r="Q2289">
        <f t="shared" si="179"/>
        <v>5</v>
      </c>
      <c r="R2289" t="b">
        <f t="shared" ca="1" si="180"/>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2244548.2928037643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607898.49596768618</v>
      </c>
      <c r="G2290" t="s">
        <v>736</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8"/>
        <v>95</v>
      </c>
      <c r="Q2290">
        <f t="shared" si="179"/>
        <v>95</v>
      </c>
      <c r="R2290" t="b">
        <f t="shared" ca="1" si="180"/>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2693457.9513645172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607898.49596768618</v>
      </c>
      <c r="G2291" t="s">
        <v>736</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8"/>
        <v>25</v>
      </c>
      <c r="Q2291">
        <f t="shared" si="179"/>
        <v>25</v>
      </c>
      <c r="R2291" t="b">
        <f t="shared" ca="1" si="180"/>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1683411.2196028233</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701421.34150117636</v>
      </c>
      <c r="G2292" t="s">
        <v>736</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8"/>
        <v>1</v>
      </c>
      <c r="Q2292">
        <f t="shared" si="179"/>
        <v>1</v>
      </c>
      <c r="R2292" t="b">
        <f t="shared" ca="1" si="180"/>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1683411.2196028233</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701421.34150117636</v>
      </c>
      <c r="G2293" t="s">
        <v>736</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8"/>
        <v>1</v>
      </c>
      <c r="Q2293">
        <f t="shared" si="179"/>
        <v>1</v>
      </c>
      <c r="R2293" t="b">
        <f t="shared" ca="1" si="180"/>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1683411.2196028233</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701421.34150117636</v>
      </c>
      <c r="G2294" t="s">
        <v>736</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8"/>
        <v>1</v>
      </c>
      <c r="Q2294">
        <f t="shared" si="179"/>
        <v>1</v>
      </c>
      <c r="R2294" t="b">
        <f t="shared" ca="1" si="180"/>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1683411.2196028233</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701421.34150117636</v>
      </c>
      <c r="G2295" t="s">
        <v>736</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8"/>
        <v>1</v>
      </c>
      <c r="Q2295">
        <f t="shared" si="179"/>
        <v>1</v>
      </c>
      <c r="R2295" t="b">
        <f t="shared" ca="1" si="180"/>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1683411.2196028233</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701421.34150117636</v>
      </c>
      <c r="G2296" t="s">
        <v>736</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8"/>
        <v>11</v>
      </c>
      <c r="Q2296">
        <f t="shared" si="179"/>
        <v>11</v>
      </c>
      <c r="R2296" t="b">
        <f t="shared" ca="1" si="180"/>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2020093.4635233879</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701421.34150117636</v>
      </c>
      <c r="G2297" t="s">
        <v>736</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8"/>
        <v>1</v>
      </c>
      <c r="Q2297">
        <f t="shared" si="179"/>
        <v>1</v>
      </c>
      <c r="R2297" t="b">
        <f t="shared" ca="1" si="180"/>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2020093.4635233879</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701421.34150117636</v>
      </c>
      <c r="G2298" t="s">
        <v>736</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8"/>
        <v>1</v>
      </c>
      <c r="Q2298">
        <f t="shared" si="179"/>
        <v>1</v>
      </c>
      <c r="R2298" t="b">
        <f t="shared" ca="1" si="180"/>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2020093.4635233879</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701421.34150117636</v>
      </c>
      <c r="G2299" t="s">
        <v>736</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8"/>
        <v>1</v>
      </c>
      <c r="Q2299">
        <f t="shared" si="179"/>
        <v>1</v>
      </c>
      <c r="R2299" t="b">
        <f t="shared" ca="1" si="180"/>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2020093.4635233879</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701421.34150117636</v>
      </c>
      <c r="G2300" t="s">
        <v>736</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8"/>
        <v>91</v>
      </c>
      <c r="Q2300">
        <f t="shared" si="179"/>
        <v>91</v>
      </c>
      <c r="R2300" t="b">
        <f t="shared" ca="1" si="180"/>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2020093.4635233879</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701421.34150117636</v>
      </c>
      <c r="G2301" t="s">
        <v>736</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8"/>
        <v>21</v>
      </c>
      <c r="Q2301">
        <f t="shared" si="179"/>
        <v>21</v>
      </c>
      <c r="R2301" t="b">
        <f t="shared" ca="1" si="180"/>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2020093.4635233879</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754027.94211376458</v>
      </c>
      <c r="G2302" t="s">
        <v>736</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8"/>
        <v>2</v>
      </c>
      <c r="Q2302">
        <f t="shared" si="179"/>
        <v>2</v>
      </c>
      <c r="R2302" t="b">
        <f t="shared" ca="1" si="180"/>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2020093.4635233879</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754027.94211376458</v>
      </c>
      <c r="G2303" t="s">
        <v>736</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8"/>
        <v>2</v>
      </c>
      <c r="Q2303">
        <f t="shared" si="179"/>
        <v>2</v>
      </c>
      <c r="R2303" t="b">
        <f t="shared" ca="1" si="180"/>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2020093.4635233879</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754027.94211376458</v>
      </c>
      <c r="G2304" t="s">
        <v>736</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8"/>
        <v>2</v>
      </c>
      <c r="Q2304">
        <f t="shared" si="179"/>
        <v>2</v>
      </c>
      <c r="R2304" t="b">
        <f t="shared" ca="1" si="180"/>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2020093.4635233879</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754027.94211376458</v>
      </c>
      <c r="G2305" t="s">
        <v>736</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8"/>
        <v>2</v>
      </c>
      <c r="Q2305">
        <f t="shared" si="179"/>
        <v>2</v>
      </c>
      <c r="R2305" t="b">
        <f t="shared" ca="1" si="180"/>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2020093.4635233879</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754027.94211376458</v>
      </c>
      <c r="G2306" t="s">
        <v>736</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8"/>
        <v>11</v>
      </c>
      <c r="Q2306">
        <f t="shared" si="179"/>
        <v>11</v>
      </c>
      <c r="R2306" t="b">
        <f t="shared" ca="1" si="180"/>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2356775.7074439526</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754027.94211376458</v>
      </c>
      <c r="G2307" t="s">
        <v>736</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3">IF(B2307=0,0,
  IF(AND(L2307=FALSE,A2307&lt;&gt;0,MOD(A2307,7)=0),21,
  IF(MOD(B2307,10)=0,INT(B2307/10)-1+21,
  IF(MOD(B2307,10)=5,11,
  IF(MOD(B2307,10)=9,INT(B2307/10)+91,
  INT(B2307/10+1))))))</f>
        <v>2</v>
      </c>
      <c r="Q2307">
        <f t="shared" ref="Q2307:Q2370" si="184">IF(ISBLANK(P2307),O2307,P2307)</f>
        <v>2</v>
      </c>
      <c r="R2307" t="b">
        <f t="shared" ref="R2307:R2370" ca="1" si="185">IF(OR(B2307=0,OFFSET(B2307,1,0)=0),FALSE,
IF(AND(L2307,B2307&lt;OFFSET(B2307,1,0)),TRUE,
IF(AND(OFFSET(O2307,1,0)&gt;=21,OFFSET(O2307,1,0)&lt;=25),TRUE,FALSE)))</f>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2356775.7074439526</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754027.94211376458</v>
      </c>
      <c r="G2308" t="s">
        <v>736</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3"/>
        <v>2</v>
      </c>
      <c r="Q2308">
        <f t="shared" si="184"/>
        <v>2</v>
      </c>
      <c r="R2308" t="b">
        <f t="shared" ca="1" si="185"/>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2356775.7074439526</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754027.94211376458</v>
      </c>
      <c r="G2309" t="s">
        <v>736</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3"/>
        <v>2</v>
      </c>
      <c r="Q2309">
        <f t="shared" si="184"/>
        <v>2</v>
      </c>
      <c r="R2309" t="b">
        <f t="shared" ca="1" si="185"/>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2356775.7074439526</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754027.94211376458</v>
      </c>
      <c r="G2310" t="s">
        <v>736</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3"/>
        <v>92</v>
      </c>
      <c r="Q2310">
        <f t="shared" si="184"/>
        <v>92</v>
      </c>
      <c r="R2310" t="b">
        <f t="shared" ca="1" si="185"/>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2356775.7074439526</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754027.94211376458</v>
      </c>
      <c r="G2311" t="s">
        <v>736</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3"/>
        <v>22</v>
      </c>
      <c r="Q2311">
        <f t="shared" si="184"/>
        <v>22</v>
      </c>
      <c r="R2311" t="b">
        <f t="shared" ca="1" si="185"/>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2356775.7074439526</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806634.54272635269</v>
      </c>
      <c r="G2312" t="s">
        <v>736</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3"/>
        <v>3</v>
      </c>
      <c r="Q2312">
        <f t="shared" si="184"/>
        <v>3</v>
      </c>
      <c r="R2312" t="b">
        <f t="shared" ca="1" si="185"/>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2356775.7074439526</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806634.54272635269</v>
      </c>
      <c r="G2313" t="s">
        <v>736</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3"/>
        <v>3</v>
      </c>
      <c r="Q2313">
        <f t="shared" si="184"/>
        <v>3</v>
      </c>
      <c r="R2313" t="b">
        <f t="shared" ca="1" si="185"/>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2356775.7074439526</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806634.54272635269</v>
      </c>
      <c r="G2314" t="s">
        <v>736</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3"/>
        <v>3</v>
      </c>
      <c r="Q2314">
        <f t="shared" si="184"/>
        <v>3</v>
      </c>
      <c r="R2314" t="b">
        <f t="shared" ca="1" si="185"/>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2356775.7074439526</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806634.54272635269</v>
      </c>
      <c r="G2315" t="s">
        <v>736</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3"/>
        <v>3</v>
      </c>
      <c r="Q2315">
        <f t="shared" si="184"/>
        <v>3</v>
      </c>
      <c r="R2315" t="b">
        <f t="shared" ca="1" si="185"/>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2356775.7074439526</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806634.54272635269</v>
      </c>
      <c r="G2316" t="s">
        <v>736</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3"/>
        <v>11</v>
      </c>
      <c r="Q2316">
        <f t="shared" si="184"/>
        <v>11</v>
      </c>
      <c r="R2316" t="b">
        <f t="shared" ca="1" si="185"/>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2693457.9513645172</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806634.54272635269</v>
      </c>
      <c r="G2317" t="s">
        <v>736</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3"/>
        <v>3</v>
      </c>
      <c r="Q2317">
        <f t="shared" si="184"/>
        <v>3</v>
      </c>
      <c r="R2317" t="b">
        <f t="shared" ca="1" si="185"/>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2693457.9513645172</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806634.54272635269</v>
      </c>
      <c r="G2318" t="s">
        <v>736</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3"/>
        <v>3</v>
      </c>
      <c r="Q2318">
        <f t="shared" si="184"/>
        <v>3</v>
      </c>
      <c r="R2318" t="b">
        <f t="shared" ca="1" si="185"/>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2693457.9513645172</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806634.54272635269</v>
      </c>
      <c r="G2319" t="s">
        <v>736</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3"/>
        <v>3</v>
      </c>
      <c r="Q2319">
        <f t="shared" si="184"/>
        <v>3</v>
      </c>
      <c r="R2319" t="b">
        <f t="shared" ca="1" si="185"/>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2693457.9513645172</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806634.54272635269</v>
      </c>
      <c r="G2320" t="s">
        <v>736</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3"/>
        <v>93</v>
      </c>
      <c r="Q2320">
        <f t="shared" si="184"/>
        <v>93</v>
      </c>
      <c r="R2320" t="b">
        <f t="shared" ca="1" si="185"/>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2693457.9513645172</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806634.54272635269</v>
      </c>
      <c r="G2321" t="s">
        <v>736</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3"/>
        <v>23</v>
      </c>
      <c r="Q2321">
        <f t="shared" si="184"/>
        <v>23</v>
      </c>
      <c r="R2321" t="b">
        <f t="shared" ca="1" si="185"/>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2693457.9513645172</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859241.14333894115</v>
      </c>
      <c r="G2322" t="s">
        <v>736</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3"/>
        <v>4</v>
      </c>
      <c r="Q2322">
        <f t="shared" si="184"/>
        <v>4</v>
      </c>
      <c r="R2322" t="b">
        <f t="shared" ca="1" si="185"/>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2693457.9513645172</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859241.14333894115</v>
      </c>
      <c r="G2323" t="s">
        <v>736</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3"/>
        <v>4</v>
      </c>
      <c r="Q2323">
        <f t="shared" si="184"/>
        <v>4</v>
      </c>
      <c r="R2323" t="b">
        <f t="shared" ca="1" si="185"/>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2693457.9513645172</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859241.14333894115</v>
      </c>
      <c r="G2324" t="s">
        <v>736</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3"/>
        <v>4</v>
      </c>
      <c r="Q2324">
        <f t="shared" si="184"/>
        <v>4</v>
      </c>
      <c r="R2324" t="b">
        <f t="shared" ca="1" si="185"/>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2693457.9513645172</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859241.14333894115</v>
      </c>
      <c r="G2325" t="s">
        <v>736</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3"/>
        <v>4</v>
      </c>
      <c r="Q2325">
        <f t="shared" si="184"/>
        <v>4</v>
      </c>
      <c r="R2325" t="b">
        <f t="shared" ca="1" si="185"/>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2693457.9513645172</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859241.14333894115</v>
      </c>
      <c r="G2326" t="s">
        <v>736</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3"/>
        <v>11</v>
      </c>
      <c r="Q2326">
        <f t="shared" si="184"/>
        <v>11</v>
      </c>
      <c r="R2326" t="b">
        <f t="shared" ca="1" si="185"/>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3030140.1952850819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859241.14333894115</v>
      </c>
      <c r="G2327" t="s">
        <v>736</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3"/>
        <v>4</v>
      </c>
      <c r="Q2327">
        <f t="shared" si="184"/>
        <v>4</v>
      </c>
      <c r="R2327" t="b">
        <f t="shared" ca="1" si="185"/>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3030140.1952850819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859241.14333894115</v>
      </c>
      <c r="G2328" t="s">
        <v>736</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3"/>
        <v>4</v>
      </c>
      <c r="Q2328">
        <f t="shared" si="184"/>
        <v>4</v>
      </c>
      <c r="R2328" t="b">
        <f t="shared" ca="1" si="185"/>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3030140.1952850819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859241.14333894115</v>
      </c>
      <c r="G2329" t="s">
        <v>736</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3"/>
        <v>4</v>
      </c>
      <c r="Q2329">
        <f t="shared" si="184"/>
        <v>4</v>
      </c>
      <c r="R2329" t="b">
        <f t="shared" ca="1" si="185"/>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3030140.1952850819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859241.14333894115</v>
      </c>
      <c r="G2330" t="s">
        <v>736</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3"/>
        <v>94</v>
      </c>
      <c r="Q2330">
        <f t="shared" si="184"/>
        <v>94</v>
      </c>
      <c r="R2330" t="b">
        <f t="shared" ca="1" si="185"/>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3030140.1952850819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859241.14333894115</v>
      </c>
      <c r="G2331" t="s">
        <v>736</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3"/>
        <v>24</v>
      </c>
      <c r="Q2331">
        <f t="shared" si="184"/>
        <v>24</v>
      </c>
      <c r="R2331" t="b">
        <f t="shared" ca="1" si="185"/>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3030140.1952850819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911847.74395152926</v>
      </c>
      <c r="G2332" t="s">
        <v>736</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3"/>
        <v>5</v>
      </c>
      <c r="Q2332">
        <f t="shared" si="184"/>
        <v>5</v>
      </c>
      <c r="R2332" t="b">
        <f t="shared" ca="1" si="185"/>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3030140.1952850819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911847.74395152926</v>
      </c>
      <c r="G2333" t="s">
        <v>736</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3"/>
        <v>5</v>
      </c>
      <c r="Q2333">
        <f t="shared" si="184"/>
        <v>5</v>
      </c>
      <c r="R2333" t="b">
        <f t="shared" ca="1" si="185"/>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3030140.1952850819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911847.74395152926</v>
      </c>
      <c r="G2334" t="s">
        <v>736</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3"/>
        <v>5</v>
      </c>
      <c r="Q2334">
        <f t="shared" si="184"/>
        <v>5</v>
      </c>
      <c r="R2334" t="b">
        <f t="shared" ca="1" si="185"/>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3030140.1952850819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911847.74395152926</v>
      </c>
      <c r="G2335" t="s">
        <v>736</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3"/>
        <v>5</v>
      </c>
      <c r="Q2335">
        <f t="shared" si="184"/>
        <v>5</v>
      </c>
      <c r="R2335" t="b">
        <f t="shared" ca="1" si="185"/>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3030140.1952850819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911847.74395152926</v>
      </c>
      <c r="G2336" t="s">
        <v>736</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3"/>
        <v>11</v>
      </c>
      <c r="Q2336">
        <f t="shared" si="184"/>
        <v>11</v>
      </c>
      <c r="R2336" t="b">
        <f t="shared" ca="1" si="185"/>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3366822.4392056465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911847.74395152926</v>
      </c>
      <c r="G2337" t="s">
        <v>736</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3"/>
        <v>5</v>
      </c>
      <c r="Q2337">
        <f t="shared" si="184"/>
        <v>5</v>
      </c>
      <c r="R2337" t="b">
        <f t="shared" ca="1" si="185"/>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3366822.4392056465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911847.74395152926</v>
      </c>
      <c r="G2338" t="s">
        <v>736</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3"/>
        <v>5</v>
      </c>
      <c r="Q2338">
        <f t="shared" si="184"/>
        <v>5</v>
      </c>
      <c r="R2338" t="b">
        <f t="shared" ca="1" si="185"/>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3366822.4392056465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911847.74395152926</v>
      </c>
      <c r="G2339" t="s">
        <v>736</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3"/>
        <v>5</v>
      </c>
      <c r="Q2339">
        <f t="shared" si="184"/>
        <v>5</v>
      </c>
      <c r="R2339" t="b">
        <f t="shared" ca="1" si="185"/>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3366822.4392056465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911847.74395152926</v>
      </c>
      <c r="G2340" t="s">
        <v>736</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3"/>
        <v>95</v>
      </c>
      <c r="Q2340">
        <f t="shared" si="184"/>
        <v>95</v>
      </c>
      <c r="R2340" t="b">
        <f t="shared" ca="1" si="185"/>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4040186.9270467758</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911847.74395152926</v>
      </c>
      <c r="G2341" t="s">
        <v>736</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3"/>
        <v>25</v>
      </c>
      <c r="Q2341">
        <f t="shared" si="184"/>
        <v>25</v>
      </c>
      <c r="R2341" t="b">
        <f t="shared" ca="1" si="185"/>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2525116.8294042349</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1052132.0122517645</v>
      </c>
      <c r="G2342" t="s">
        <v>736</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3"/>
        <v>1</v>
      </c>
      <c r="Q2342">
        <f t="shared" si="184"/>
        <v>1</v>
      </c>
      <c r="R2342" t="b">
        <f t="shared" ca="1" si="185"/>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2525116.8294042349</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1052132.0122517645</v>
      </c>
      <c r="G2343" t="s">
        <v>736</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3"/>
        <v>1</v>
      </c>
      <c r="Q2343">
        <f t="shared" si="184"/>
        <v>1</v>
      </c>
      <c r="R2343" t="b">
        <f t="shared" ca="1" si="185"/>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2525116.8294042349</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1052132.0122517645</v>
      </c>
      <c r="G2344" t="s">
        <v>736</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3"/>
        <v>1</v>
      </c>
      <c r="Q2344">
        <f t="shared" si="184"/>
        <v>1</v>
      </c>
      <c r="R2344" t="b">
        <f t="shared" ca="1" si="185"/>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2525116.8294042349</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1052132.0122517645</v>
      </c>
      <c r="G2345" t="s">
        <v>736</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3"/>
        <v>1</v>
      </c>
      <c r="Q2345">
        <f t="shared" si="184"/>
        <v>1</v>
      </c>
      <c r="R2345" t="b">
        <f t="shared" ca="1" si="185"/>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2525116.8294042349</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1052132.0122517645</v>
      </c>
      <c r="G2346" t="s">
        <v>736</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3"/>
        <v>11</v>
      </c>
      <c r="Q2346">
        <f t="shared" si="184"/>
        <v>11</v>
      </c>
      <c r="R2346" t="b">
        <f t="shared" ca="1" si="185"/>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3030140.1952850819</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1052132.0122517645</v>
      </c>
      <c r="G2347" t="s">
        <v>736</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3"/>
        <v>1</v>
      </c>
      <c r="Q2347">
        <f t="shared" si="184"/>
        <v>1</v>
      </c>
      <c r="R2347" t="b">
        <f t="shared" ca="1" si="185"/>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3030140.1952850819</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1052132.0122517645</v>
      </c>
      <c r="G2348" t="s">
        <v>736</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3"/>
        <v>1</v>
      </c>
      <c r="Q2348">
        <f t="shared" si="184"/>
        <v>1</v>
      </c>
      <c r="R2348" t="b">
        <f t="shared" ca="1" si="185"/>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3030140.1952850819</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1052132.0122517645</v>
      </c>
      <c r="G2349" t="s">
        <v>736</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3"/>
        <v>1</v>
      </c>
      <c r="Q2349">
        <f t="shared" si="184"/>
        <v>1</v>
      </c>
      <c r="R2349" t="b">
        <f t="shared" ca="1" si="185"/>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3030140.1952850819</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1052132.0122517645</v>
      </c>
      <c r="G2350" t="s">
        <v>736</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3"/>
        <v>91</v>
      </c>
      <c r="Q2350">
        <f t="shared" si="184"/>
        <v>91</v>
      </c>
      <c r="R2350" t="b">
        <f t="shared" ca="1" si="185"/>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3030140.1952850819</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1052132.0122517645</v>
      </c>
      <c r="G2351" t="s">
        <v>736</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3"/>
        <v>21</v>
      </c>
      <c r="Q2351">
        <f t="shared" si="184"/>
        <v>21</v>
      </c>
      <c r="R2351" t="b">
        <f t="shared" ca="1" si="185"/>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3030140.1952850819</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1131041.9131706469</v>
      </c>
      <c r="G2352" t="s">
        <v>736</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3"/>
        <v>2</v>
      </c>
      <c r="Q2352">
        <f t="shared" si="184"/>
        <v>2</v>
      </c>
      <c r="R2352" t="b">
        <f t="shared" ca="1" si="185"/>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3030140.1952850819</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1131041.9131706469</v>
      </c>
      <c r="G2353" t="s">
        <v>736</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3"/>
        <v>2</v>
      </c>
      <c r="Q2353">
        <f t="shared" si="184"/>
        <v>2</v>
      </c>
      <c r="R2353" t="b">
        <f t="shared" ca="1" si="185"/>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3030140.1952850819</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1131041.9131706469</v>
      </c>
      <c r="G2354" t="s">
        <v>736</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3"/>
        <v>2</v>
      </c>
      <c r="Q2354">
        <f t="shared" si="184"/>
        <v>2</v>
      </c>
      <c r="R2354" t="b">
        <f t="shared" ca="1" si="185"/>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3030140.1952850819</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1131041.9131706469</v>
      </c>
      <c r="G2355" t="s">
        <v>736</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3"/>
        <v>2</v>
      </c>
      <c r="Q2355">
        <f t="shared" si="184"/>
        <v>2</v>
      </c>
      <c r="R2355" t="b">
        <f t="shared" ca="1" si="185"/>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3030140.1952850819</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1131041.9131706469</v>
      </c>
      <c r="G2356" t="s">
        <v>736</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3"/>
        <v>11</v>
      </c>
      <c r="Q2356">
        <f t="shared" si="184"/>
        <v>11</v>
      </c>
      <c r="R2356" t="b">
        <f t="shared" ca="1" si="185"/>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3535163.5611659288</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1131041.9131706469</v>
      </c>
      <c r="G2357" t="s">
        <v>736</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3"/>
        <v>2</v>
      </c>
      <c r="Q2357">
        <f t="shared" si="184"/>
        <v>2</v>
      </c>
      <c r="R2357" t="b">
        <f t="shared" ca="1" si="185"/>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3535163.5611659288</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1131041.9131706469</v>
      </c>
      <c r="G2358" t="s">
        <v>736</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3"/>
        <v>2</v>
      </c>
      <c r="Q2358">
        <f t="shared" si="184"/>
        <v>2</v>
      </c>
      <c r="R2358" t="b">
        <f t="shared" ca="1" si="185"/>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3535163.5611659288</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1131041.9131706469</v>
      </c>
      <c r="G2359" t="s">
        <v>736</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3"/>
        <v>2</v>
      </c>
      <c r="Q2359">
        <f t="shared" si="184"/>
        <v>2</v>
      </c>
      <c r="R2359" t="b">
        <f t="shared" ca="1" si="185"/>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3535163.5611659288</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1131041.9131706469</v>
      </c>
      <c r="G2360" t="s">
        <v>736</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3"/>
        <v>92</v>
      </c>
      <c r="Q2360">
        <f t="shared" si="184"/>
        <v>92</v>
      </c>
      <c r="R2360" t="b">
        <f t="shared" ca="1" si="185"/>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3535163.5611659288</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1131041.9131706469</v>
      </c>
      <c r="G2361" t="s">
        <v>736</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3"/>
        <v>22</v>
      </c>
      <c r="Q2361">
        <f t="shared" si="184"/>
        <v>22</v>
      </c>
      <c r="R2361" t="b">
        <f t="shared" ca="1" si="185"/>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3535163.5611659288</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1209951.8140895292</v>
      </c>
      <c r="G2362" t="s">
        <v>736</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3"/>
        <v>3</v>
      </c>
      <c r="Q2362">
        <f t="shared" si="184"/>
        <v>3</v>
      </c>
      <c r="R2362" t="b">
        <f t="shared" ca="1" si="185"/>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3535163.5611659288</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1209951.8140895292</v>
      </c>
      <c r="G2363" t="s">
        <v>736</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3"/>
        <v>3</v>
      </c>
      <c r="Q2363">
        <f t="shared" si="184"/>
        <v>3</v>
      </c>
      <c r="R2363" t="b">
        <f t="shared" ca="1" si="185"/>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3535163.5611659288</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1209951.8140895292</v>
      </c>
      <c r="G2364" t="s">
        <v>736</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3"/>
        <v>3</v>
      </c>
      <c r="Q2364">
        <f t="shared" si="184"/>
        <v>3</v>
      </c>
      <c r="R2364" t="b">
        <f t="shared" ca="1" si="185"/>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3535163.5611659288</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1209951.8140895292</v>
      </c>
      <c r="G2365" t="s">
        <v>736</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3"/>
        <v>3</v>
      </c>
      <c r="Q2365">
        <f t="shared" si="184"/>
        <v>3</v>
      </c>
      <c r="R2365" t="b">
        <f t="shared" ca="1" si="185"/>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3535163.5611659288</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1209951.8140895292</v>
      </c>
      <c r="G2366" t="s">
        <v>736</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3"/>
        <v>11</v>
      </c>
      <c r="Q2366">
        <f t="shared" si="184"/>
        <v>11</v>
      </c>
      <c r="R2366" t="b">
        <f t="shared" ca="1" si="185"/>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4040186.9270467758</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1209951.8140895292</v>
      </c>
      <c r="G2367" t="s">
        <v>736</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3"/>
        <v>3</v>
      </c>
      <c r="Q2367">
        <f t="shared" si="184"/>
        <v>3</v>
      </c>
      <c r="R2367" t="b">
        <f t="shared" ca="1" si="185"/>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4040186.9270467758</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1209951.8140895292</v>
      </c>
      <c r="G2368" t="s">
        <v>736</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3"/>
        <v>3</v>
      </c>
      <c r="Q2368">
        <f t="shared" si="184"/>
        <v>3</v>
      </c>
      <c r="R2368" t="b">
        <f t="shared" ca="1" si="185"/>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4040186.9270467758</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1209951.8140895292</v>
      </c>
      <c r="G2369" t="s">
        <v>736</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3"/>
        <v>3</v>
      </c>
      <c r="Q2369">
        <f t="shared" si="184"/>
        <v>3</v>
      </c>
      <c r="R2369" t="b">
        <f t="shared" ca="1" si="185"/>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4040186.9270467758</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1209951.8140895292</v>
      </c>
      <c r="G2370" t="s">
        <v>736</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3"/>
        <v>93</v>
      </c>
      <c r="Q2370">
        <f t="shared" si="184"/>
        <v>93</v>
      </c>
      <c r="R2370" t="b">
        <f t="shared" ca="1" si="185"/>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4040186.9270467758</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1209951.8140895292</v>
      </c>
      <c r="G2371" t="s">
        <v>736</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8">IF(B2371=0,0,
  IF(AND(L2371=FALSE,A2371&lt;&gt;0,MOD(A2371,7)=0),21,
  IF(MOD(B2371,10)=0,INT(B2371/10)-1+21,
  IF(MOD(B2371,10)=5,11,
  IF(MOD(B2371,10)=9,INT(B2371/10)+91,
  INT(B2371/10+1))))))</f>
        <v>23</v>
      </c>
      <c r="Q2371">
        <f t="shared" ref="Q2371:Q2434" si="189">IF(ISBLANK(P2371),O2371,P2371)</f>
        <v>23</v>
      </c>
      <c r="R2371" t="b">
        <f t="shared" ref="R2371:R2434" ca="1" si="190">IF(OR(B2371=0,OFFSET(B2371,1,0)=0),FALSE,
IF(AND(L2371,B2371&lt;OFFSET(B2371,1,0)),TRUE,
IF(AND(OFFSET(O2371,1,0)&gt;=21,OFFSET(O2371,1,0)&lt;=25),TRUE,FALSE)))</f>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4040186.9270467758</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1288861.7150084116</v>
      </c>
      <c r="G2372" t="s">
        <v>736</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8"/>
        <v>4</v>
      </c>
      <c r="Q2372">
        <f t="shared" si="189"/>
        <v>4</v>
      </c>
      <c r="R2372" t="b">
        <f t="shared" ca="1" si="190"/>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4040186.9270467758</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1288861.7150084116</v>
      </c>
      <c r="G2373" t="s">
        <v>736</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8"/>
        <v>4</v>
      </c>
      <c r="Q2373">
        <f t="shared" si="189"/>
        <v>4</v>
      </c>
      <c r="R2373" t="b">
        <f t="shared" ca="1" si="190"/>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4040186.9270467758</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1288861.7150084116</v>
      </c>
      <c r="G2374" t="s">
        <v>736</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8"/>
        <v>4</v>
      </c>
      <c r="Q2374">
        <f t="shared" si="189"/>
        <v>4</v>
      </c>
      <c r="R2374" t="b">
        <f t="shared" ca="1" si="190"/>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4040186.9270467758</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1288861.7150084116</v>
      </c>
      <c r="G2375" t="s">
        <v>736</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8"/>
        <v>4</v>
      </c>
      <c r="Q2375">
        <f t="shared" si="189"/>
        <v>4</v>
      </c>
      <c r="R2375" t="b">
        <f t="shared" ca="1" si="190"/>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4040186.9270467758</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1288861.7150084116</v>
      </c>
      <c r="G2376" t="s">
        <v>736</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8"/>
        <v>11</v>
      </c>
      <c r="Q2376">
        <f t="shared" si="189"/>
        <v>11</v>
      </c>
      <c r="R2376" t="b">
        <f t="shared" ca="1" si="190"/>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4545210.2929276228</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1288861.7150084116</v>
      </c>
      <c r="G2377" t="s">
        <v>736</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8"/>
        <v>4</v>
      </c>
      <c r="Q2377">
        <f t="shared" si="189"/>
        <v>4</v>
      </c>
      <c r="R2377" t="b">
        <f t="shared" ca="1" si="190"/>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4545210.2929276228</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1288861.7150084116</v>
      </c>
      <c r="G2378" t="s">
        <v>736</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8"/>
        <v>4</v>
      </c>
      <c r="Q2378">
        <f t="shared" si="189"/>
        <v>4</v>
      </c>
      <c r="R2378" t="b">
        <f t="shared" ca="1" si="190"/>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4545210.2929276228</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1288861.7150084116</v>
      </c>
      <c r="G2379" t="s">
        <v>736</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8"/>
        <v>4</v>
      </c>
      <c r="Q2379">
        <f t="shared" si="189"/>
        <v>4</v>
      </c>
      <c r="R2379" t="b">
        <f t="shared" ca="1" si="190"/>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4545210.2929276228</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1288861.7150084116</v>
      </c>
      <c r="G2380" t="s">
        <v>736</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8"/>
        <v>94</v>
      </c>
      <c r="Q2380">
        <f t="shared" si="189"/>
        <v>94</v>
      </c>
      <c r="R2380" t="b">
        <f t="shared" ca="1" si="190"/>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4545210.2929276228</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1288861.7150084116</v>
      </c>
      <c r="G2381" t="s">
        <v>736</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8"/>
        <v>24</v>
      </c>
      <c r="Q2381">
        <f t="shared" si="189"/>
        <v>24</v>
      </c>
      <c r="R2381" t="b">
        <f t="shared" ca="1" si="190"/>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4545210.2929276228</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1367771.6159272939</v>
      </c>
      <c r="G2382" t="s">
        <v>736</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8"/>
        <v>5</v>
      </c>
      <c r="Q2382">
        <f t="shared" si="189"/>
        <v>5</v>
      </c>
      <c r="R2382" t="b">
        <f t="shared" ca="1" si="190"/>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4545210.2929276228</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1367771.6159272939</v>
      </c>
      <c r="G2383" t="s">
        <v>736</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8"/>
        <v>5</v>
      </c>
      <c r="Q2383">
        <f t="shared" si="189"/>
        <v>5</v>
      </c>
      <c r="R2383" t="b">
        <f t="shared" ca="1" si="190"/>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4545210.2929276228</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1367771.6159272939</v>
      </c>
      <c r="G2384" t="s">
        <v>736</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8"/>
        <v>5</v>
      </c>
      <c r="Q2384">
        <f t="shared" si="189"/>
        <v>5</v>
      </c>
      <c r="R2384" t="b">
        <f t="shared" ca="1" si="190"/>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4545210.2929276228</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1367771.6159272939</v>
      </c>
      <c r="G2385" t="s">
        <v>736</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8"/>
        <v>5</v>
      </c>
      <c r="Q2385">
        <f t="shared" si="189"/>
        <v>5</v>
      </c>
      <c r="R2385" t="b">
        <f t="shared" ca="1" si="190"/>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4545210.2929276228</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1367771.6159272939</v>
      </c>
      <c r="G2386" t="s">
        <v>736</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8"/>
        <v>11</v>
      </c>
      <c r="Q2386">
        <f t="shared" si="189"/>
        <v>11</v>
      </c>
      <c r="R2386" t="b">
        <f t="shared" ca="1" si="190"/>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5050233.6588084698</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1367771.6159272939</v>
      </c>
      <c r="G2387" t="s">
        <v>736</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8"/>
        <v>5</v>
      </c>
      <c r="Q2387">
        <f t="shared" si="189"/>
        <v>5</v>
      </c>
      <c r="R2387" t="b">
        <f t="shared" ca="1" si="190"/>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5050233.6588084698</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1367771.6159272939</v>
      </c>
      <c r="G2388" t="s">
        <v>736</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8"/>
        <v>5</v>
      </c>
      <c r="Q2388">
        <f t="shared" si="189"/>
        <v>5</v>
      </c>
      <c r="R2388" t="b">
        <f t="shared" ca="1" si="190"/>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5050233.6588084698</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1367771.6159272939</v>
      </c>
      <c r="G2389" t="s">
        <v>736</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8"/>
        <v>5</v>
      </c>
      <c r="Q2389">
        <f t="shared" si="189"/>
        <v>5</v>
      </c>
      <c r="R2389" t="b">
        <f t="shared" ca="1" si="190"/>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5050233.6588084698</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1367771.6159272939</v>
      </c>
      <c r="G2390" t="s">
        <v>736</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8"/>
        <v>95</v>
      </c>
      <c r="Q2390">
        <f t="shared" si="189"/>
        <v>95</v>
      </c>
      <c r="R2390" t="b">
        <f t="shared" ca="1" si="190"/>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6060280.3905701637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1367771.6159272939</v>
      </c>
      <c r="G2391" t="s">
        <v>736</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8"/>
        <v>25</v>
      </c>
      <c r="Q2391">
        <f t="shared" si="189"/>
        <v>25</v>
      </c>
      <c r="R2391" t="b">
        <f t="shared" ca="1" si="190"/>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3787675.2441063523</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1578198.0183776468</v>
      </c>
      <c r="G2392" t="s">
        <v>736</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8"/>
        <v>1</v>
      </c>
      <c r="Q2392">
        <f t="shared" si="189"/>
        <v>1</v>
      </c>
      <c r="R2392" t="b">
        <f t="shared" ca="1" si="190"/>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3787675.2441063523</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1578198.0183776468</v>
      </c>
      <c r="G2393" t="s">
        <v>736</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8"/>
        <v>1</v>
      </c>
      <c r="Q2393">
        <f t="shared" si="189"/>
        <v>1</v>
      </c>
      <c r="R2393" t="b">
        <f t="shared" ca="1" si="190"/>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3787675.2441063523</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1578198.0183776468</v>
      </c>
      <c r="G2394" t="s">
        <v>736</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8"/>
        <v>1</v>
      </c>
      <c r="Q2394">
        <f t="shared" si="189"/>
        <v>1</v>
      </c>
      <c r="R2394" t="b">
        <f t="shared" ca="1" si="190"/>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3787675.2441063523</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1578198.0183776468</v>
      </c>
      <c r="G2395" t="s">
        <v>736</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8"/>
        <v>1</v>
      </c>
      <c r="Q2395">
        <f t="shared" si="189"/>
        <v>1</v>
      </c>
      <c r="R2395" t="b">
        <f t="shared" ca="1" si="190"/>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3787675.2441063523</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1578198.0183776468</v>
      </c>
      <c r="G2396" t="s">
        <v>736</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8"/>
        <v>11</v>
      </c>
      <c r="Q2396">
        <f t="shared" si="189"/>
        <v>11</v>
      </c>
      <c r="R2396" t="b">
        <f t="shared" ca="1" si="190"/>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4545210.2929276228</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1578198.0183776468</v>
      </c>
      <c r="G2397" t="s">
        <v>736</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8"/>
        <v>1</v>
      </c>
      <c r="Q2397">
        <f t="shared" si="189"/>
        <v>1</v>
      </c>
      <c r="R2397" t="b">
        <f t="shared" ca="1" si="190"/>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4545210.2929276228</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1578198.0183776468</v>
      </c>
      <c r="G2398" t="s">
        <v>736</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8"/>
        <v>1</v>
      </c>
      <c r="Q2398">
        <f t="shared" si="189"/>
        <v>1</v>
      </c>
      <c r="R2398" t="b">
        <f t="shared" ca="1" si="190"/>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4545210.2929276228</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1578198.0183776468</v>
      </c>
      <c r="G2399" t="s">
        <v>736</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8"/>
        <v>1</v>
      </c>
      <c r="Q2399">
        <f t="shared" si="189"/>
        <v>1</v>
      </c>
      <c r="R2399" t="b">
        <f t="shared" ca="1" si="190"/>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4545210.2929276228</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1578198.0183776468</v>
      </c>
      <c r="G2400" t="s">
        <v>736</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8"/>
        <v>91</v>
      </c>
      <c r="Q2400">
        <f t="shared" si="189"/>
        <v>91</v>
      </c>
      <c r="R2400" t="b">
        <f t="shared" ca="1" si="190"/>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4545210.2929276228</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1578198.0183776468</v>
      </c>
      <c r="G2401" t="s">
        <v>736</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8"/>
        <v>21</v>
      </c>
      <c r="Q2401">
        <f t="shared" si="189"/>
        <v>21</v>
      </c>
      <c r="R2401" t="b">
        <f t="shared" ca="1" si="190"/>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4545210.2929276228</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1696562.8697559703</v>
      </c>
      <c r="G2402" t="s">
        <v>736</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8"/>
        <v>2</v>
      </c>
      <c r="Q2402">
        <f t="shared" si="189"/>
        <v>2</v>
      </c>
      <c r="R2402" t="b">
        <f t="shared" ca="1" si="190"/>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4545210.2929276228</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1696562.8697559703</v>
      </c>
      <c r="G2403" t="s">
        <v>736</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8"/>
        <v>2</v>
      </c>
      <c r="Q2403">
        <f t="shared" si="189"/>
        <v>2</v>
      </c>
      <c r="R2403" t="b">
        <f t="shared" ca="1" si="190"/>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4545210.2929276228</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1696562.8697559703</v>
      </c>
      <c r="G2404" t="s">
        <v>736</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8"/>
        <v>2</v>
      </c>
      <c r="Q2404">
        <f t="shared" si="189"/>
        <v>2</v>
      </c>
      <c r="R2404" t="b">
        <f t="shared" ca="1" si="190"/>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4545210.2929276228</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1696562.8697559703</v>
      </c>
      <c r="G2405" t="s">
        <v>736</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8"/>
        <v>2</v>
      </c>
      <c r="Q2405">
        <f t="shared" si="189"/>
        <v>2</v>
      </c>
      <c r="R2405" t="b">
        <f t="shared" ca="1" si="190"/>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4545210.2929276228</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1696562.8697559703</v>
      </c>
      <c r="G2406" t="s">
        <v>736</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8"/>
        <v>11</v>
      </c>
      <c r="Q2406">
        <f t="shared" si="189"/>
        <v>11</v>
      </c>
      <c r="R2406" t="b">
        <f t="shared" ca="1" si="190"/>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5302745.3417488933</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1696562.8697559703</v>
      </c>
      <c r="G2407" t="s">
        <v>736</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8"/>
        <v>2</v>
      </c>
      <c r="Q2407">
        <f t="shared" si="189"/>
        <v>2</v>
      </c>
      <c r="R2407" t="b">
        <f t="shared" ca="1" si="190"/>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5302745.3417488933</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1696562.8697559703</v>
      </c>
      <c r="G2408" t="s">
        <v>736</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8"/>
        <v>2</v>
      </c>
      <c r="Q2408">
        <f t="shared" si="189"/>
        <v>2</v>
      </c>
      <c r="R2408" t="b">
        <f t="shared" ca="1" si="190"/>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5302745.3417488933</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1696562.8697559703</v>
      </c>
      <c r="G2409" t="s">
        <v>736</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8"/>
        <v>2</v>
      </c>
      <c r="Q2409">
        <f t="shared" si="189"/>
        <v>2</v>
      </c>
      <c r="R2409" t="b">
        <f t="shared" ca="1" si="190"/>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5302745.3417488933</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1696562.8697559703</v>
      </c>
      <c r="G2410" t="s">
        <v>736</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8"/>
        <v>92</v>
      </c>
      <c r="Q2410">
        <f t="shared" si="189"/>
        <v>92</v>
      </c>
      <c r="R2410" t="b">
        <f t="shared" ca="1" si="190"/>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5302745.3417488933</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1696562.8697559703</v>
      </c>
      <c r="G2411" t="s">
        <v>736</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8"/>
        <v>22</v>
      </c>
      <c r="Q2411">
        <f t="shared" si="189"/>
        <v>22</v>
      </c>
      <c r="R2411" t="b">
        <f t="shared" ca="1" si="190"/>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5302745.3417488933</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1814927.7211342936</v>
      </c>
      <c r="G2412" t="s">
        <v>736</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8"/>
        <v>3</v>
      </c>
      <c r="Q2412">
        <f t="shared" si="189"/>
        <v>3</v>
      </c>
      <c r="R2412" t="b">
        <f t="shared" ca="1" si="190"/>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5302745.3417488933</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1814927.7211342936</v>
      </c>
      <c r="G2413" t="s">
        <v>736</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8"/>
        <v>3</v>
      </c>
      <c r="Q2413">
        <f t="shared" si="189"/>
        <v>3</v>
      </c>
      <c r="R2413" t="b">
        <f t="shared" ca="1" si="190"/>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5302745.3417488933</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1814927.7211342936</v>
      </c>
      <c r="G2414" t="s">
        <v>736</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8"/>
        <v>3</v>
      </c>
      <c r="Q2414">
        <f t="shared" si="189"/>
        <v>3</v>
      </c>
      <c r="R2414" t="b">
        <f t="shared" ca="1" si="190"/>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5302745.3417488933</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1814927.7211342936</v>
      </c>
      <c r="G2415" t="s">
        <v>736</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8"/>
        <v>3</v>
      </c>
      <c r="Q2415">
        <f t="shared" si="189"/>
        <v>3</v>
      </c>
      <c r="R2415" t="b">
        <f t="shared" ca="1" si="190"/>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5302745.3417488933</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1814927.7211342936</v>
      </c>
      <c r="G2416" t="s">
        <v>736</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8"/>
        <v>11</v>
      </c>
      <c r="Q2416">
        <f t="shared" si="189"/>
        <v>11</v>
      </c>
      <c r="R2416" t="b">
        <f t="shared" ca="1" si="190"/>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6060280.3905701637</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1814927.7211342936</v>
      </c>
      <c r="G2417" t="s">
        <v>736</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8"/>
        <v>3</v>
      </c>
      <c r="Q2417">
        <f t="shared" si="189"/>
        <v>3</v>
      </c>
      <c r="R2417" t="b">
        <f t="shared" ca="1" si="190"/>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6060280.3905701637</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1814927.7211342936</v>
      </c>
      <c r="G2418" t="s">
        <v>736</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8"/>
        <v>3</v>
      </c>
      <c r="Q2418">
        <f t="shared" si="189"/>
        <v>3</v>
      </c>
      <c r="R2418" t="b">
        <f t="shared" ca="1" si="190"/>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6060280.3905701637</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1814927.7211342936</v>
      </c>
      <c r="G2419" t="s">
        <v>736</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8"/>
        <v>3</v>
      </c>
      <c r="Q2419">
        <f t="shared" si="189"/>
        <v>3</v>
      </c>
      <c r="R2419" t="b">
        <f t="shared" ca="1" si="190"/>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6060280.3905701637</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1814927.7211342936</v>
      </c>
      <c r="G2420" t="s">
        <v>736</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8"/>
        <v>93</v>
      </c>
      <c r="Q2420">
        <f t="shared" si="189"/>
        <v>93</v>
      </c>
      <c r="R2420" t="b">
        <f t="shared" ca="1" si="190"/>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6060280.3905701637</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1814927.7211342936</v>
      </c>
      <c r="G2421" t="s">
        <v>736</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8"/>
        <v>23</v>
      </c>
      <c r="Q2421">
        <f t="shared" si="189"/>
        <v>23</v>
      </c>
      <c r="R2421" t="b">
        <f t="shared" ca="1" si="190"/>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6060280.3905701637</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1933292.5725126176</v>
      </c>
      <c r="G2422" t="s">
        <v>736</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8"/>
        <v>4</v>
      </c>
      <c r="Q2422">
        <f t="shared" si="189"/>
        <v>4</v>
      </c>
      <c r="R2422" t="b">
        <f t="shared" ca="1" si="190"/>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6060280.3905701637</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1933292.5725126176</v>
      </c>
      <c r="G2423" t="s">
        <v>736</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8"/>
        <v>4</v>
      </c>
      <c r="Q2423">
        <f t="shared" si="189"/>
        <v>4</v>
      </c>
      <c r="R2423" t="b">
        <f t="shared" ca="1" si="190"/>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6060280.3905701637</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1933292.5725126176</v>
      </c>
      <c r="G2424" t="s">
        <v>736</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8"/>
        <v>4</v>
      </c>
      <c r="Q2424">
        <f t="shared" si="189"/>
        <v>4</v>
      </c>
      <c r="R2424" t="b">
        <f t="shared" ca="1" si="190"/>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6060280.3905701637</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1933292.5725126176</v>
      </c>
      <c r="G2425" t="s">
        <v>736</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8"/>
        <v>4</v>
      </c>
      <c r="Q2425">
        <f t="shared" si="189"/>
        <v>4</v>
      </c>
      <c r="R2425" t="b">
        <f t="shared" ca="1" si="190"/>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6060280.3905701637</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1933292.5725126176</v>
      </c>
      <c r="G2426" t="s">
        <v>736</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8"/>
        <v>11</v>
      </c>
      <c r="Q2426">
        <f t="shared" si="189"/>
        <v>11</v>
      </c>
      <c r="R2426" t="b">
        <f t="shared" ca="1" si="190"/>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6817815.4393914342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1933292.5725126176</v>
      </c>
      <c r="G2427" t="s">
        <v>736</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8"/>
        <v>4</v>
      </c>
      <c r="Q2427">
        <f t="shared" si="189"/>
        <v>4</v>
      </c>
      <c r="R2427" t="b">
        <f t="shared" ca="1" si="190"/>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6817815.4393914342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1933292.5725126176</v>
      </c>
      <c r="G2428" t="s">
        <v>736</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8"/>
        <v>4</v>
      </c>
      <c r="Q2428">
        <f t="shared" si="189"/>
        <v>4</v>
      </c>
      <c r="R2428" t="b">
        <f t="shared" ca="1" si="190"/>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6817815.4393914342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1933292.5725126176</v>
      </c>
      <c r="G2429" t="s">
        <v>736</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8"/>
        <v>4</v>
      </c>
      <c r="Q2429">
        <f t="shared" si="189"/>
        <v>4</v>
      </c>
      <c r="R2429" t="b">
        <f t="shared" ca="1" si="190"/>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6817815.4393914342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1933292.5725126176</v>
      </c>
      <c r="G2430" t="s">
        <v>736</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8"/>
        <v>94</v>
      </c>
      <c r="Q2430">
        <f t="shared" si="189"/>
        <v>94</v>
      </c>
      <c r="R2430" t="b">
        <f t="shared" ca="1" si="190"/>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6817815.4393914342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1933292.5725126176</v>
      </c>
      <c r="G2431" t="s">
        <v>736</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8"/>
        <v>24</v>
      </c>
      <c r="Q2431">
        <f t="shared" si="189"/>
        <v>24</v>
      </c>
      <c r="R2431" t="b">
        <f t="shared" ca="1" si="190"/>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6817815.4393914342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2051657.4238909408</v>
      </c>
      <c r="G2432" t="s">
        <v>736</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8"/>
        <v>5</v>
      </c>
      <c r="Q2432">
        <f t="shared" si="189"/>
        <v>5</v>
      </c>
      <c r="R2432" t="b">
        <f t="shared" ca="1" si="190"/>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6817815.4393914342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2051657.4238909408</v>
      </c>
      <c r="G2433" t="s">
        <v>736</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8"/>
        <v>5</v>
      </c>
      <c r="Q2433">
        <f t="shared" si="189"/>
        <v>5</v>
      </c>
      <c r="R2433" t="b">
        <f t="shared" ca="1" si="190"/>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6817815.4393914342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2051657.4238909408</v>
      </c>
      <c r="G2434" t="s">
        <v>736</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8"/>
        <v>5</v>
      </c>
      <c r="Q2434">
        <f t="shared" si="189"/>
        <v>5</v>
      </c>
      <c r="R2434" t="b">
        <f t="shared" ca="1" si="190"/>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6817815.4393914342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2051657.4238909408</v>
      </c>
      <c r="G2435" t="s">
        <v>736</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3">IF(B2435=0,0,
  IF(AND(L2435=FALSE,A2435&lt;&gt;0,MOD(A2435,7)=0),21,
  IF(MOD(B2435,10)=0,INT(B2435/10)-1+21,
  IF(MOD(B2435,10)=5,11,
  IF(MOD(B2435,10)=9,INT(B2435/10)+91,
  INT(B2435/10+1))))))</f>
        <v>5</v>
      </c>
      <c r="Q2435">
        <f t="shared" ref="Q2435:Q2498" si="194">IF(ISBLANK(P2435),O2435,P2435)</f>
        <v>5</v>
      </c>
      <c r="R2435" t="b">
        <f t="shared" ref="R2435:R2498" ca="1" si="195">IF(OR(B2435=0,OFFSET(B2435,1,0)=0),FALSE,
IF(AND(L2435,B2435&lt;OFFSET(B2435,1,0)),TRUE,
IF(AND(OFFSET(O2435,1,0)&gt;=21,OFFSET(O2435,1,0)&lt;=25),TRUE,FALSE)))</f>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6817815.4393914342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2051657.4238909408</v>
      </c>
      <c r="G2436" t="s">
        <v>736</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3"/>
        <v>11</v>
      </c>
      <c r="Q2436">
        <f t="shared" si="194"/>
        <v>11</v>
      </c>
      <c r="R2436" t="b">
        <f t="shared" ca="1" si="195"/>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7575350.4882127047</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2051657.4238909408</v>
      </c>
      <c r="G2437" t="s">
        <v>736</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3"/>
        <v>5</v>
      </c>
      <c r="Q2437">
        <f t="shared" si="194"/>
        <v>5</v>
      </c>
      <c r="R2437" t="b">
        <f t="shared" ca="1" si="195"/>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7575350.4882127047</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2051657.4238909408</v>
      </c>
      <c r="G2438" t="s">
        <v>736</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3"/>
        <v>5</v>
      </c>
      <c r="Q2438">
        <f t="shared" si="194"/>
        <v>5</v>
      </c>
      <c r="R2438" t="b">
        <f t="shared" ca="1" si="195"/>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7575350.4882127047</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2051657.4238909408</v>
      </c>
      <c r="G2439" t="s">
        <v>736</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3"/>
        <v>5</v>
      </c>
      <c r="Q2439">
        <f t="shared" si="194"/>
        <v>5</v>
      </c>
      <c r="R2439" t="b">
        <f t="shared" ca="1" si="195"/>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7575350.4882127047</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2051657.4238909408</v>
      </c>
      <c r="G2440" t="s">
        <v>736</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3"/>
        <v>95</v>
      </c>
      <c r="Q2440">
        <f t="shared" si="194"/>
        <v>95</v>
      </c>
      <c r="R2440" t="b">
        <f t="shared" ca="1" si="195"/>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9090420.5858552456</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2051657.4238909408</v>
      </c>
      <c r="G2441" t="s">
        <v>736</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3"/>
        <v>25</v>
      </c>
      <c r="Q2441">
        <f t="shared" si="194"/>
        <v>25</v>
      </c>
      <c r="R2441" t="b">
        <f t="shared" ca="1" si="195"/>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5681512.8661595285</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2367297.0275664702</v>
      </c>
      <c r="G2442" t="s">
        <v>736</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3"/>
        <v>1</v>
      </c>
      <c r="Q2442">
        <f t="shared" si="194"/>
        <v>1</v>
      </c>
      <c r="R2442" t="b">
        <f t="shared" ca="1" si="195"/>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5681512.8661595285</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2367297.0275664702</v>
      </c>
      <c r="G2443" t="s">
        <v>736</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3"/>
        <v>1</v>
      </c>
      <c r="Q2443">
        <f t="shared" si="194"/>
        <v>1</v>
      </c>
      <c r="R2443" t="b">
        <f t="shared" ca="1" si="195"/>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5681512.8661595285</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2367297.0275664702</v>
      </c>
      <c r="G2444" t="s">
        <v>736</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3"/>
        <v>1</v>
      </c>
      <c r="Q2444">
        <f t="shared" si="194"/>
        <v>1</v>
      </c>
      <c r="R2444" t="b">
        <f t="shared" ca="1" si="195"/>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5681512.8661595285</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2367297.0275664702</v>
      </c>
      <c r="G2445" t="s">
        <v>736</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3"/>
        <v>1</v>
      </c>
      <c r="Q2445">
        <f t="shared" si="194"/>
        <v>1</v>
      </c>
      <c r="R2445" t="b">
        <f t="shared" ca="1" si="195"/>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5681512.8661595285</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2367297.0275664702</v>
      </c>
      <c r="G2446" t="s">
        <v>736</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3"/>
        <v>11</v>
      </c>
      <c r="Q2446">
        <f t="shared" si="194"/>
        <v>11</v>
      </c>
      <c r="R2446" t="b">
        <f t="shared" ca="1" si="195"/>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6817815.4393914342</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2367297.0275664702</v>
      </c>
      <c r="G2447" t="s">
        <v>736</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3"/>
        <v>1</v>
      </c>
      <c r="Q2447">
        <f t="shared" si="194"/>
        <v>1</v>
      </c>
      <c r="R2447" t="b">
        <f t="shared" ca="1" si="195"/>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6817815.4393914342</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2367297.0275664702</v>
      </c>
      <c r="G2448" t="s">
        <v>736</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3"/>
        <v>1</v>
      </c>
      <c r="Q2448">
        <f t="shared" si="194"/>
        <v>1</v>
      </c>
      <c r="R2448" t="b">
        <f t="shared" ca="1" si="195"/>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6817815.4393914342</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2367297.0275664702</v>
      </c>
      <c r="G2449" t="s">
        <v>736</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3"/>
        <v>1</v>
      </c>
      <c r="Q2449">
        <f t="shared" si="194"/>
        <v>1</v>
      </c>
      <c r="R2449" t="b">
        <f t="shared" ca="1" si="195"/>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6817815.4393914342</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2367297.0275664702</v>
      </c>
      <c r="G2450" t="s">
        <v>736</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3"/>
        <v>91</v>
      </c>
      <c r="Q2450">
        <f t="shared" si="194"/>
        <v>91</v>
      </c>
      <c r="R2450" t="b">
        <f t="shared" ca="1" si="195"/>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6817815.4393914342</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2367297.0275664702</v>
      </c>
      <c r="G2451" t="s">
        <v>736</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3"/>
        <v>21</v>
      </c>
      <c r="Q2451">
        <f t="shared" si="194"/>
        <v>21</v>
      </c>
      <c r="R2451" t="b">
        <f t="shared" ca="1" si="195"/>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6817815.4393914342</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2544844.3046339555</v>
      </c>
      <c r="G2452" t="s">
        <v>736</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3"/>
        <v>2</v>
      </c>
      <c r="Q2452">
        <f t="shared" si="194"/>
        <v>2</v>
      </c>
      <c r="R2452" t="b">
        <f t="shared" ca="1" si="195"/>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6817815.4393914342</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2544844.3046339555</v>
      </c>
      <c r="G2453" t="s">
        <v>736</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3"/>
        <v>2</v>
      </c>
      <c r="Q2453">
        <f t="shared" si="194"/>
        <v>2</v>
      </c>
      <c r="R2453" t="b">
        <f t="shared" ca="1" si="195"/>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6817815.4393914342</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2544844.3046339555</v>
      </c>
      <c r="G2454" t="s">
        <v>736</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3"/>
        <v>2</v>
      </c>
      <c r="Q2454">
        <f t="shared" si="194"/>
        <v>2</v>
      </c>
      <c r="R2454" t="b">
        <f t="shared" ca="1" si="195"/>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6817815.4393914342</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2544844.3046339555</v>
      </c>
      <c r="G2455" t="s">
        <v>736</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3"/>
        <v>2</v>
      </c>
      <c r="Q2455">
        <f t="shared" si="194"/>
        <v>2</v>
      </c>
      <c r="R2455" t="b">
        <f t="shared" ca="1" si="195"/>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6817815.4393914342</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2544844.3046339555</v>
      </c>
      <c r="G2456" t="s">
        <v>736</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3"/>
        <v>11</v>
      </c>
      <c r="Q2456">
        <f t="shared" si="194"/>
        <v>11</v>
      </c>
      <c r="R2456" t="b">
        <f t="shared" ca="1" si="195"/>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7954118.012623339</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2544844.3046339555</v>
      </c>
      <c r="G2457" t="s">
        <v>736</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3"/>
        <v>2</v>
      </c>
      <c r="Q2457">
        <f t="shared" si="194"/>
        <v>2</v>
      </c>
      <c r="R2457" t="b">
        <f t="shared" ca="1" si="195"/>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7954118.012623339</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2544844.3046339555</v>
      </c>
      <c r="G2458" t="s">
        <v>736</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3"/>
        <v>2</v>
      </c>
      <c r="Q2458">
        <f t="shared" si="194"/>
        <v>2</v>
      </c>
      <c r="R2458" t="b">
        <f t="shared" ca="1" si="195"/>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7954118.012623339</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2544844.3046339555</v>
      </c>
      <c r="G2459" t="s">
        <v>736</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3"/>
        <v>2</v>
      </c>
      <c r="Q2459">
        <f t="shared" si="194"/>
        <v>2</v>
      </c>
      <c r="R2459" t="b">
        <f t="shared" ca="1" si="195"/>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7954118.012623339</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2544844.3046339555</v>
      </c>
      <c r="G2460" t="s">
        <v>736</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3"/>
        <v>92</v>
      </c>
      <c r="Q2460">
        <f t="shared" si="194"/>
        <v>92</v>
      </c>
      <c r="R2460" t="b">
        <f t="shared" ca="1" si="195"/>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7954118.012623339</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2544844.3046339555</v>
      </c>
      <c r="G2461" t="s">
        <v>736</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3"/>
        <v>22</v>
      </c>
      <c r="Q2461">
        <f t="shared" si="194"/>
        <v>22</v>
      </c>
      <c r="R2461" t="b">
        <f t="shared" ca="1" si="195"/>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7954118.012623339</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2722391.5817014407</v>
      </c>
      <c r="G2462" t="s">
        <v>736</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3"/>
        <v>3</v>
      </c>
      <c r="Q2462">
        <f t="shared" si="194"/>
        <v>3</v>
      </c>
      <c r="R2462" t="b">
        <f t="shared" ca="1" si="195"/>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7954118.012623339</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2722391.5817014407</v>
      </c>
      <c r="G2463" t="s">
        <v>736</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3"/>
        <v>3</v>
      </c>
      <c r="Q2463">
        <f t="shared" si="194"/>
        <v>3</v>
      </c>
      <c r="R2463" t="b">
        <f t="shared" ca="1" si="195"/>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7954118.012623339</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2722391.5817014407</v>
      </c>
      <c r="G2464" t="s">
        <v>736</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3"/>
        <v>3</v>
      </c>
      <c r="Q2464">
        <f t="shared" si="194"/>
        <v>3</v>
      </c>
      <c r="R2464" t="b">
        <f t="shared" ca="1" si="195"/>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7954118.012623339</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2722391.5817014407</v>
      </c>
      <c r="G2465" t="s">
        <v>736</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3"/>
        <v>3</v>
      </c>
      <c r="Q2465">
        <f t="shared" si="194"/>
        <v>3</v>
      </c>
      <c r="R2465" t="b">
        <f t="shared" ca="1" si="195"/>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7954118.012623339</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2722391.5817014407</v>
      </c>
      <c r="G2466" t="s">
        <v>736</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3"/>
        <v>11</v>
      </c>
      <c r="Q2466">
        <f t="shared" si="194"/>
        <v>11</v>
      </c>
      <c r="R2466" t="b">
        <f t="shared" ca="1" si="195"/>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9090420.5858552456</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2722391.5817014407</v>
      </c>
      <c r="G2467" t="s">
        <v>736</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3"/>
        <v>3</v>
      </c>
      <c r="Q2467">
        <f t="shared" si="194"/>
        <v>3</v>
      </c>
      <c r="R2467" t="b">
        <f t="shared" ca="1" si="195"/>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9090420.5858552456</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2722391.5817014407</v>
      </c>
      <c r="G2468" t="s">
        <v>736</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3"/>
        <v>3</v>
      </c>
      <c r="Q2468">
        <f t="shared" si="194"/>
        <v>3</v>
      </c>
      <c r="R2468" t="b">
        <f t="shared" ca="1" si="195"/>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9090420.5858552456</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2722391.5817014407</v>
      </c>
      <c r="G2469" t="s">
        <v>736</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3"/>
        <v>3</v>
      </c>
      <c r="Q2469">
        <f t="shared" si="194"/>
        <v>3</v>
      </c>
      <c r="R2469" t="b">
        <f t="shared" ca="1" si="195"/>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9090420.5858552456</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2722391.5817014407</v>
      </c>
      <c r="G2470" t="s">
        <v>736</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3"/>
        <v>93</v>
      </c>
      <c r="Q2470">
        <f t="shared" si="194"/>
        <v>93</v>
      </c>
      <c r="R2470" t="b">
        <f t="shared" ca="1" si="195"/>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9090420.5858552456</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2722391.5817014407</v>
      </c>
      <c r="G2471" t="s">
        <v>736</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3"/>
        <v>23</v>
      </c>
      <c r="Q2471">
        <f t="shared" si="194"/>
        <v>23</v>
      </c>
      <c r="R2471" t="b">
        <f t="shared" ca="1" si="195"/>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9090420.5858552456</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2899938.858768926</v>
      </c>
      <c r="G2472" t="s">
        <v>736</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3"/>
        <v>4</v>
      </c>
      <c r="Q2472">
        <f t="shared" si="194"/>
        <v>4</v>
      </c>
      <c r="R2472" t="b">
        <f t="shared" ca="1" si="195"/>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9090420.5858552456</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2899938.858768926</v>
      </c>
      <c r="G2473" t="s">
        <v>736</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3"/>
        <v>4</v>
      </c>
      <c r="Q2473">
        <f t="shared" si="194"/>
        <v>4</v>
      </c>
      <c r="R2473" t="b">
        <f t="shared" ca="1" si="195"/>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9090420.5858552456</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2899938.858768926</v>
      </c>
      <c r="G2474" t="s">
        <v>736</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3"/>
        <v>4</v>
      </c>
      <c r="Q2474">
        <f t="shared" si="194"/>
        <v>4</v>
      </c>
      <c r="R2474" t="b">
        <f t="shared" ca="1" si="195"/>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9090420.5858552456</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2899938.858768926</v>
      </c>
      <c r="G2475" t="s">
        <v>736</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3"/>
        <v>4</v>
      </c>
      <c r="Q2475">
        <f t="shared" si="194"/>
        <v>4</v>
      </c>
      <c r="R2475" t="b">
        <f t="shared" ca="1" si="195"/>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9090420.5858552456</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2899938.858768926</v>
      </c>
      <c r="G2476" t="s">
        <v>736</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3"/>
        <v>11</v>
      </c>
      <c r="Q2476">
        <f t="shared" si="194"/>
        <v>11</v>
      </c>
      <c r="R2476" t="b">
        <f t="shared" ca="1" si="195"/>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10226723.159087151</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2899938.858768926</v>
      </c>
      <c r="G2477" t="s">
        <v>736</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3"/>
        <v>4</v>
      </c>
      <c r="Q2477">
        <f t="shared" si="194"/>
        <v>4</v>
      </c>
      <c r="R2477" t="b">
        <f t="shared" ca="1" si="195"/>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10226723.159087151</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2899938.858768926</v>
      </c>
      <c r="G2478" t="s">
        <v>736</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3"/>
        <v>4</v>
      </c>
      <c r="Q2478">
        <f t="shared" si="194"/>
        <v>4</v>
      </c>
      <c r="R2478" t="b">
        <f t="shared" ca="1" si="195"/>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10226723.159087151</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2899938.858768926</v>
      </c>
      <c r="G2479" t="s">
        <v>736</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3"/>
        <v>4</v>
      </c>
      <c r="Q2479">
        <f t="shared" si="194"/>
        <v>4</v>
      </c>
      <c r="R2479" t="b">
        <f t="shared" ca="1" si="195"/>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10226723.159087151</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2899938.858768926</v>
      </c>
      <c r="G2480" t="s">
        <v>736</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3"/>
        <v>94</v>
      </c>
      <c r="Q2480">
        <f t="shared" si="194"/>
        <v>94</v>
      </c>
      <c r="R2480" t="b">
        <f t="shared" ca="1" si="195"/>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10226723.159087151</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2899938.858768926</v>
      </c>
      <c r="G2481" t="s">
        <v>736</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3"/>
        <v>24</v>
      </c>
      <c r="Q2481">
        <f t="shared" si="194"/>
        <v>24</v>
      </c>
      <c r="R2481" t="b">
        <f t="shared" ca="1" si="195"/>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10226723.159087151</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3077486.1358364113</v>
      </c>
      <c r="G2482" t="s">
        <v>736</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3"/>
        <v>5</v>
      </c>
      <c r="Q2482">
        <f t="shared" si="194"/>
        <v>5</v>
      </c>
      <c r="R2482" t="b">
        <f t="shared" ca="1" si="195"/>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10226723.159087151</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3077486.1358364113</v>
      </c>
      <c r="G2483" t="s">
        <v>736</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3"/>
        <v>5</v>
      </c>
      <c r="Q2483">
        <f t="shared" si="194"/>
        <v>5</v>
      </c>
      <c r="R2483" t="b">
        <f t="shared" ca="1" si="195"/>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10226723.159087151</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3077486.1358364113</v>
      </c>
      <c r="G2484" t="s">
        <v>736</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3"/>
        <v>5</v>
      </c>
      <c r="Q2484">
        <f t="shared" si="194"/>
        <v>5</v>
      </c>
      <c r="R2484" t="b">
        <f t="shared" ca="1" si="195"/>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10226723.159087151</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3077486.1358364113</v>
      </c>
      <c r="G2485" t="s">
        <v>736</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3"/>
        <v>5</v>
      </c>
      <c r="Q2485">
        <f t="shared" si="194"/>
        <v>5</v>
      </c>
      <c r="R2485" t="b">
        <f t="shared" ca="1" si="195"/>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10226723.159087151</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3077486.1358364113</v>
      </c>
      <c r="G2486" t="s">
        <v>736</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3"/>
        <v>11</v>
      </c>
      <c r="Q2486">
        <f t="shared" si="194"/>
        <v>11</v>
      </c>
      <c r="R2486" t="b">
        <f t="shared" ca="1" si="195"/>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11363025.732319057</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3077486.1358364113</v>
      </c>
      <c r="G2487" t="s">
        <v>736</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3"/>
        <v>5</v>
      </c>
      <c r="Q2487">
        <f t="shared" si="194"/>
        <v>5</v>
      </c>
      <c r="R2487" t="b">
        <f t="shared" ca="1" si="195"/>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11363025.732319057</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3077486.1358364113</v>
      </c>
      <c r="G2488" t="s">
        <v>736</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3"/>
        <v>5</v>
      </c>
      <c r="Q2488">
        <f t="shared" si="194"/>
        <v>5</v>
      </c>
      <c r="R2488" t="b">
        <f t="shared" ca="1" si="195"/>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11363025.732319057</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3077486.1358364113</v>
      </c>
      <c r="G2489" t="s">
        <v>736</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3"/>
        <v>5</v>
      </c>
      <c r="Q2489">
        <f t="shared" si="194"/>
        <v>5</v>
      </c>
      <c r="R2489" t="b">
        <f t="shared" ca="1" si="195"/>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11363025.732319057</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3077486.1358364113</v>
      </c>
      <c r="G2490" t="s">
        <v>736</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3"/>
        <v>95</v>
      </c>
      <c r="Q2490">
        <f t="shared" si="194"/>
        <v>95</v>
      </c>
      <c r="R2490" t="b">
        <f t="shared" ca="1" si="195"/>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13635630.878782868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3077486.1358364113</v>
      </c>
      <c r="G2491" t="s">
        <v>736</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3"/>
        <v>25</v>
      </c>
      <c r="Q2491">
        <f t="shared" si="194"/>
        <v>25</v>
      </c>
      <c r="R2491" t="b">
        <f t="shared" ca="1" si="195"/>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8522269.2992392927</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3550945.5413497053</v>
      </c>
      <c r="G2492" t="s">
        <v>736</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3"/>
        <v>1</v>
      </c>
      <c r="Q2492">
        <f t="shared" si="194"/>
        <v>1</v>
      </c>
      <c r="R2492" t="b">
        <f t="shared" ca="1" si="195"/>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8522269.2992392927</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3550945.5413497053</v>
      </c>
      <c r="G2493" t="s">
        <v>736</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3"/>
        <v>1</v>
      </c>
      <c r="Q2493">
        <f t="shared" si="194"/>
        <v>1</v>
      </c>
      <c r="R2493" t="b">
        <f t="shared" ca="1" si="195"/>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8522269.2992392927</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3550945.5413497053</v>
      </c>
      <c r="G2494" t="s">
        <v>736</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3"/>
        <v>1</v>
      </c>
      <c r="Q2494">
        <f t="shared" si="194"/>
        <v>1</v>
      </c>
      <c r="R2494" t="b">
        <f t="shared" ca="1" si="195"/>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8522269.2992392927</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3550945.5413497053</v>
      </c>
      <c r="G2495" t="s">
        <v>736</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3"/>
        <v>1</v>
      </c>
      <c r="Q2495">
        <f t="shared" si="194"/>
        <v>1</v>
      </c>
      <c r="R2495" t="b">
        <f t="shared" ca="1" si="195"/>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8522269.2992392927</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3550945.5413497053</v>
      </c>
      <c r="G2496" t="s">
        <v>736</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3"/>
        <v>11</v>
      </c>
      <c r="Q2496">
        <f t="shared" si="194"/>
        <v>11</v>
      </c>
      <c r="R2496" t="b">
        <f t="shared" ca="1" si="195"/>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10226723.159087151</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3550945.5413497053</v>
      </c>
      <c r="G2497" t="s">
        <v>736</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3"/>
        <v>1</v>
      </c>
      <c r="Q2497">
        <f t="shared" si="194"/>
        <v>1</v>
      </c>
      <c r="R2497" t="b">
        <f t="shared" ca="1" si="195"/>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10226723.159087151</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3550945.5413497053</v>
      </c>
      <c r="G2498" t="s">
        <v>736</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3"/>
        <v>1</v>
      </c>
      <c r="Q2498">
        <f t="shared" si="194"/>
        <v>1</v>
      </c>
      <c r="R2498" t="b">
        <f t="shared" ca="1" si="195"/>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10226723.159087151</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3550945.5413497053</v>
      </c>
      <c r="G2499" t="s">
        <v>736</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8">IF(B2499=0,0,
  IF(AND(L2499=FALSE,A2499&lt;&gt;0,MOD(A2499,7)=0),21,
  IF(MOD(B2499,10)=0,INT(B2499/10)-1+21,
  IF(MOD(B2499,10)=5,11,
  IF(MOD(B2499,10)=9,INT(B2499/10)+91,
  INT(B2499/10+1))))))</f>
        <v>1</v>
      </c>
      <c r="Q2499">
        <f t="shared" ref="Q2499:Q2541" si="199">IF(ISBLANK(P2499),O2499,P2499)</f>
        <v>1</v>
      </c>
      <c r="R2499" t="b">
        <f t="shared" ref="R2499:R2541" ca="1" si="200">IF(OR(B2499=0,OFFSET(B2499,1,0)=0),FALSE,
IF(AND(L2499,B2499&lt;OFFSET(B2499,1,0)),TRUE,
IF(AND(OFFSET(O2499,1,0)&gt;=21,OFFSET(O2499,1,0)&lt;=25),TRUE,FALSE)))</f>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10226723.159087151</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3550945.5413497053</v>
      </c>
      <c r="G2500" t="s">
        <v>736</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8"/>
        <v>91</v>
      </c>
      <c r="Q2500">
        <f t="shared" si="199"/>
        <v>91</v>
      </c>
      <c r="R2500" t="b">
        <f t="shared" ca="1" si="200"/>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10226723.159087151</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3550945.5413497053</v>
      </c>
      <c r="G2501" t="s">
        <v>736</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8"/>
        <v>21</v>
      </c>
      <c r="Q2501">
        <f t="shared" si="199"/>
        <v>21</v>
      </c>
      <c r="R2501" t="b">
        <f t="shared" ca="1" si="200"/>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10226723.159087151</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3817266.4569509332</v>
      </c>
      <c r="G2502" t="s">
        <v>736</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8"/>
        <v>2</v>
      </c>
      <c r="Q2502">
        <f t="shared" si="199"/>
        <v>2</v>
      </c>
      <c r="R2502" t="b">
        <f t="shared" ca="1" si="200"/>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10226723.159087151</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3817266.4569509332</v>
      </c>
      <c r="G2503" t="s">
        <v>736</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8"/>
        <v>2</v>
      </c>
      <c r="Q2503">
        <f t="shared" si="199"/>
        <v>2</v>
      </c>
      <c r="R2503" t="b">
        <f t="shared" ca="1" si="200"/>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10226723.159087151</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3817266.4569509332</v>
      </c>
      <c r="G2504" t="s">
        <v>736</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8"/>
        <v>2</v>
      </c>
      <c r="Q2504">
        <f t="shared" si="199"/>
        <v>2</v>
      </c>
      <c r="R2504" t="b">
        <f t="shared" ca="1" si="200"/>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10226723.159087151</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3817266.4569509332</v>
      </c>
      <c r="G2505" t="s">
        <v>736</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8"/>
        <v>2</v>
      </c>
      <c r="Q2505">
        <f t="shared" si="199"/>
        <v>2</v>
      </c>
      <c r="R2505" t="b">
        <f t="shared" ca="1" si="200"/>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10226723.159087151</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3817266.4569509332</v>
      </c>
      <c r="G2506" t="s">
        <v>736</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8"/>
        <v>11</v>
      </c>
      <c r="Q2506">
        <f t="shared" si="199"/>
        <v>11</v>
      </c>
      <c r="R2506" t="b">
        <f t="shared" ca="1" si="200"/>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11931177.01893501</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3817266.4569509332</v>
      </c>
      <c r="G2507" t="s">
        <v>736</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8"/>
        <v>2</v>
      </c>
      <c r="Q2507">
        <f t="shared" si="199"/>
        <v>2</v>
      </c>
      <c r="R2507" t="b">
        <f t="shared" ca="1" si="200"/>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11931177.01893501</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3817266.4569509332</v>
      </c>
      <c r="G2508" t="s">
        <v>736</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8"/>
        <v>2</v>
      </c>
      <c r="Q2508">
        <f t="shared" si="199"/>
        <v>2</v>
      </c>
      <c r="R2508" t="b">
        <f t="shared" ca="1" si="200"/>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11931177.01893501</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3817266.4569509332</v>
      </c>
      <c r="G2509" t="s">
        <v>736</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8"/>
        <v>2</v>
      </c>
      <c r="Q2509">
        <f t="shared" si="199"/>
        <v>2</v>
      </c>
      <c r="R2509" t="b">
        <f t="shared" ca="1" si="200"/>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11931177.01893501</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3817266.4569509332</v>
      </c>
      <c r="G2510" t="s">
        <v>736</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8"/>
        <v>92</v>
      </c>
      <c r="Q2510">
        <f t="shared" si="199"/>
        <v>92</v>
      </c>
      <c r="R2510" t="b">
        <f t="shared" ca="1" si="200"/>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11931177.01893501</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3817266.4569509332</v>
      </c>
      <c r="G2511" t="s">
        <v>736</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8"/>
        <v>22</v>
      </c>
      <c r="Q2511">
        <f t="shared" si="199"/>
        <v>22</v>
      </c>
      <c r="R2511" t="b">
        <f t="shared" ca="1" si="200"/>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11931177.01893501</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4083587.3725521606</v>
      </c>
      <c r="G2512" t="s">
        <v>736</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8"/>
        <v>3</v>
      </c>
      <c r="Q2512">
        <f t="shared" si="199"/>
        <v>3</v>
      </c>
      <c r="R2512" t="b">
        <f t="shared" ca="1" si="200"/>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11931177.01893501</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4083587.3725521606</v>
      </c>
      <c r="G2513" t="s">
        <v>736</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8"/>
        <v>3</v>
      </c>
      <c r="Q2513">
        <f t="shared" si="199"/>
        <v>3</v>
      </c>
      <c r="R2513" t="b">
        <f t="shared" ca="1" si="200"/>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11931177.01893501</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4083587.3725521606</v>
      </c>
      <c r="G2514" t="s">
        <v>736</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8"/>
        <v>3</v>
      </c>
      <c r="Q2514">
        <f t="shared" si="199"/>
        <v>3</v>
      </c>
      <c r="R2514" t="b">
        <f t="shared" ca="1" si="200"/>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11931177.01893501</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4083587.3725521606</v>
      </c>
      <c r="G2515" t="s">
        <v>736</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8"/>
        <v>3</v>
      </c>
      <c r="Q2515">
        <f t="shared" si="199"/>
        <v>3</v>
      </c>
      <c r="R2515" t="b">
        <f t="shared" ca="1" si="200"/>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11931177.01893501</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4083587.3725521606</v>
      </c>
      <c r="G2516" t="s">
        <v>736</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8"/>
        <v>11</v>
      </c>
      <c r="Q2516">
        <f t="shared" si="199"/>
        <v>11</v>
      </c>
      <c r="R2516" t="b">
        <f t="shared" ca="1" si="200"/>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13635630.878782868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4083587.3725521606</v>
      </c>
      <c r="G2517" t="s">
        <v>736</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8"/>
        <v>3</v>
      </c>
      <c r="Q2517">
        <f t="shared" si="199"/>
        <v>3</v>
      </c>
      <c r="R2517" t="b">
        <f t="shared" ca="1" si="200"/>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13635630.878782868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4083587.3725521606</v>
      </c>
      <c r="G2518" t="s">
        <v>736</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8"/>
        <v>3</v>
      </c>
      <c r="Q2518">
        <f t="shared" si="199"/>
        <v>3</v>
      </c>
      <c r="R2518" t="b">
        <f t="shared" ca="1" si="200"/>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13635630.878782868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4083587.3725521606</v>
      </c>
      <c r="G2519" t="s">
        <v>736</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8"/>
        <v>3</v>
      </c>
      <c r="Q2519">
        <f t="shared" si="199"/>
        <v>3</v>
      </c>
      <c r="R2519" t="b">
        <f t="shared" ca="1" si="200"/>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13635630.878782868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4083587.3725521606</v>
      </c>
      <c r="G2520" t="s">
        <v>736</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8"/>
        <v>93</v>
      </c>
      <c r="Q2520">
        <f t="shared" si="199"/>
        <v>93</v>
      </c>
      <c r="R2520" t="b">
        <f t="shared" ca="1" si="200"/>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13635630.878782868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4083587.3725521606</v>
      </c>
      <c r="G2521" t="s">
        <v>736</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8"/>
        <v>23</v>
      </c>
      <c r="Q2521">
        <f t="shared" si="199"/>
        <v>23</v>
      </c>
      <c r="R2521" t="b">
        <f t="shared" ca="1" si="200"/>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13635630.878782868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4349908.2881533895</v>
      </c>
      <c r="G2522" t="s">
        <v>736</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8"/>
        <v>4</v>
      </c>
      <c r="Q2522">
        <f t="shared" si="199"/>
        <v>4</v>
      </c>
      <c r="R2522" t="b">
        <f t="shared" ca="1" si="200"/>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13635630.878782868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4349908.2881533895</v>
      </c>
      <c r="G2523" t="s">
        <v>736</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8"/>
        <v>4</v>
      </c>
      <c r="Q2523">
        <f t="shared" si="199"/>
        <v>4</v>
      </c>
      <c r="R2523" t="b">
        <f t="shared" ca="1" si="200"/>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13635630.878782868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4349908.2881533895</v>
      </c>
      <c r="G2524" t="s">
        <v>736</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8"/>
        <v>4</v>
      </c>
      <c r="Q2524">
        <f t="shared" si="199"/>
        <v>4</v>
      </c>
      <c r="R2524" t="b">
        <f t="shared" ca="1" si="200"/>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13635630.878782868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4349908.2881533895</v>
      </c>
      <c r="G2525" t="s">
        <v>736</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8"/>
        <v>4</v>
      </c>
      <c r="Q2525">
        <f t="shared" si="199"/>
        <v>4</v>
      </c>
      <c r="R2525" t="b">
        <f t="shared" ca="1" si="200"/>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13635630.878782868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4349908.2881533895</v>
      </c>
      <c r="G2526" t="s">
        <v>736</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8"/>
        <v>11</v>
      </c>
      <c r="Q2526">
        <f t="shared" si="199"/>
        <v>11</v>
      </c>
      <c r="R2526" t="b">
        <f t="shared" ca="1" si="200"/>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15340084.738630727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4349908.2881533895</v>
      </c>
      <c r="G2527" t="s">
        <v>736</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8"/>
        <v>4</v>
      </c>
      <c r="Q2527">
        <f t="shared" si="199"/>
        <v>4</v>
      </c>
      <c r="R2527" t="b">
        <f t="shared" ca="1" si="200"/>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15340084.738630727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4349908.2881533895</v>
      </c>
      <c r="G2528" t="s">
        <v>736</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8"/>
        <v>4</v>
      </c>
      <c r="Q2528">
        <f t="shared" si="199"/>
        <v>4</v>
      </c>
      <c r="R2528" t="b">
        <f t="shared" ca="1" si="200"/>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15340084.738630727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4349908.2881533895</v>
      </c>
      <c r="G2529" t="s">
        <v>736</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8"/>
        <v>4</v>
      </c>
      <c r="Q2529">
        <f t="shared" si="199"/>
        <v>4</v>
      </c>
      <c r="R2529" t="b">
        <f t="shared" ca="1" si="200"/>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15340084.738630727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4349908.2881533895</v>
      </c>
      <c r="G2530" t="s">
        <v>736</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8"/>
        <v>94</v>
      </c>
      <c r="Q2530">
        <f t="shared" si="199"/>
        <v>94</v>
      </c>
      <c r="R2530" t="b">
        <f t="shared" ca="1" si="200"/>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15340084.738630727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4349908.2881533895</v>
      </c>
      <c r="G2531" t="s">
        <v>736</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8"/>
        <v>24</v>
      </c>
      <c r="Q2531">
        <f t="shared" si="199"/>
        <v>24</v>
      </c>
      <c r="R2531" t="b">
        <f t="shared" ca="1" si="200"/>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15340084.738630727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4616229.2037546169</v>
      </c>
      <c r="G2532" t="s">
        <v>736</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8"/>
        <v>5</v>
      </c>
      <c r="Q2532">
        <f t="shared" si="199"/>
        <v>5</v>
      </c>
      <c r="R2532" t="b">
        <f t="shared" ca="1" si="200"/>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15340084.738630727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4616229.2037546169</v>
      </c>
      <c r="G2533" t="s">
        <v>736</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8"/>
        <v>5</v>
      </c>
      <c r="Q2533">
        <f t="shared" si="199"/>
        <v>5</v>
      </c>
      <c r="R2533" t="b">
        <f t="shared" ca="1" si="200"/>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15340084.738630727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4616229.2037546169</v>
      </c>
      <c r="G2534" t="s">
        <v>736</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8"/>
        <v>5</v>
      </c>
      <c r="Q2534">
        <f t="shared" si="199"/>
        <v>5</v>
      </c>
      <c r="R2534" t="b">
        <f t="shared" ca="1" si="200"/>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15340084.738630727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4616229.2037546169</v>
      </c>
      <c r="G2535" t="s">
        <v>736</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8"/>
        <v>5</v>
      </c>
      <c r="Q2535">
        <f t="shared" si="199"/>
        <v>5</v>
      </c>
      <c r="R2535" t="b">
        <f t="shared" ca="1" si="200"/>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15340084.738630727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4616229.2037546169</v>
      </c>
      <c r="G2536" t="s">
        <v>736</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8"/>
        <v>11</v>
      </c>
      <c r="Q2536">
        <f t="shared" si="199"/>
        <v>11</v>
      </c>
      <c r="R2536" t="b">
        <f t="shared" ca="1" si="200"/>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17044538.598478585</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4616229.2037546169</v>
      </c>
      <c r="G2537" t="s">
        <v>736</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8"/>
        <v>5</v>
      </c>
      <c r="Q2537">
        <f t="shared" si="199"/>
        <v>5</v>
      </c>
      <c r="R2537" t="b">
        <f t="shared" ca="1" si="200"/>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17044538.598478585</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4616229.2037546169</v>
      </c>
      <c r="G2538" t="s">
        <v>736</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8"/>
        <v>5</v>
      </c>
      <c r="Q2538">
        <f t="shared" si="199"/>
        <v>5</v>
      </c>
      <c r="R2538" t="b">
        <f t="shared" ca="1" si="200"/>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17044538.598478585</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4616229.2037546169</v>
      </c>
      <c r="G2539" t="s">
        <v>736</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8"/>
        <v>5</v>
      </c>
      <c r="Q2539">
        <f t="shared" si="199"/>
        <v>5</v>
      </c>
      <c r="R2539" t="b">
        <f t="shared" ca="1" si="200"/>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17044538.598478585</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4616229.2037546169</v>
      </c>
      <c r="G2540" t="s">
        <v>736</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8"/>
        <v>95</v>
      </c>
      <c r="Q2540">
        <f t="shared" si="199"/>
        <v>95</v>
      </c>
      <c r="R2540" t="b">
        <f t="shared" ca="1" si="200"/>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20453446.318174303</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4616229.2037546169</v>
      </c>
      <c r="G2541" t="s">
        <v>736</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8"/>
        <v>25</v>
      </c>
      <c r="Q2541">
        <f t="shared" si="199"/>
        <v>25</v>
      </c>
      <c r="R2541" t="b">
        <f t="shared" ca="1" si="200"/>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W138 W141:W142 W149 W152 W157 W161 W169 W172 W179 W183 W190:W191 W231 W201 W211 W221:W222 W193 W197 U2:U346 W203 W207 W213 W218 W228 W233</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137</v>
      </c>
      <c r="B1" t="s">
        <v>209</v>
      </c>
      <c r="C1" t="s">
        <v>78</v>
      </c>
      <c r="D1" t="s">
        <v>153</v>
      </c>
      <c r="E1" t="s">
        <v>138</v>
      </c>
      <c r="F1" t="s">
        <v>139</v>
      </c>
      <c r="G1" t="s">
        <v>154</v>
      </c>
      <c r="H1" t="s">
        <v>141</v>
      </c>
      <c r="I1" t="s">
        <v>140</v>
      </c>
      <c r="J1" t="s">
        <v>193</v>
      </c>
      <c r="K1" t="s">
        <v>203</v>
      </c>
      <c r="L1" t="s">
        <v>196</v>
      </c>
      <c r="M1" t="s">
        <v>202</v>
      </c>
      <c r="N1" t="s">
        <v>197</v>
      </c>
      <c r="O1" t="s">
        <v>198</v>
      </c>
      <c r="P1" t="s">
        <v>199</v>
      </c>
      <c r="Q1" t="s">
        <v>200</v>
      </c>
      <c r="R1" t="s">
        <v>201</v>
      </c>
      <c r="S1" t="s">
        <v>204</v>
      </c>
      <c r="T1" t="s">
        <v>203</v>
      </c>
      <c r="U1" t="s">
        <v>196</v>
      </c>
      <c r="V1" t="s">
        <v>202</v>
      </c>
      <c r="W1" t="s">
        <v>197</v>
      </c>
      <c r="X1" t="s">
        <v>198</v>
      </c>
      <c r="Y1" t="s">
        <v>199</v>
      </c>
      <c r="Z1" t="s">
        <v>200</v>
      </c>
      <c r="AA1" t="s">
        <v>201</v>
      </c>
      <c r="AB1" t="s">
        <v>205</v>
      </c>
      <c r="AC1" t="s">
        <v>203</v>
      </c>
      <c r="AD1" t="s">
        <v>196</v>
      </c>
      <c r="AE1" t="s">
        <v>202</v>
      </c>
      <c r="AF1" t="s">
        <v>197</v>
      </c>
      <c r="AG1" t="s">
        <v>198</v>
      </c>
      <c r="AH1" t="s">
        <v>199</v>
      </c>
      <c r="AI1" t="s">
        <v>200</v>
      </c>
      <c r="AJ1" t="s">
        <v>201</v>
      </c>
    </row>
    <row r="2" spans="1:36" x14ac:dyDescent="0.3">
      <c r="A2" t="s">
        <v>147</v>
      </c>
      <c r="B2" t="s">
        <v>148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144</v>
      </c>
      <c r="G2" t="s">
        <v>152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151</v>
      </c>
      <c r="J2" t="s">
        <v>194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 ca="1">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145</v>
      </c>
      <c r="G3" t="s">
        <v>152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164</v>
      </c>
      <c r="J3" t="s">
        <v>195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 ca="1">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157</v>
      </c>
      <c r="B4" t="s">
        <v>142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165</v>
      </c>
      <c r="G4" t="s">
        <v>167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166</v>
      </c>
      <c r="J4" t="s">
        <v>194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 ca="1">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 ca="1">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158</v>
      </c>
      <c r="B5" t="s">
        <v>159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168</v>
      </c>
      <c r="G5" t="s">
        <v>167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169</v>
      </c>
      <c r="J5" t="s">
        <v>207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 ca="1">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208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 ca="1">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election activeCell="E2" sqref="E2"/>
    </sheetView>
  </sheetViews>
  <sheetFormatPr defaultRowHeight="16.5" x14ac:dyDescent="0.3"/>
  <cols>
    <col min="1" max="1" width="20" customWidth="1"/>
    <col min="2" max="4" width="43.125" customWidth="1"/>
    <col min="5" max="5" width="35.375" customWidth="1"/>
  </cols>
  <sheetData>
    <row r="1" spans="1:5" ht="27" customHeight="1" x14ac:dyDescent="0.3">
      <c r="A1" t="s">
        <v>89</v>
      </c>
      <c r="B1" t="s">
        <v>100</v>
      </c>
      <c r="C1" t="s">
        <v>90</v>
      </c>
      <c r="D1" t="s">
        <v>711</v>
      </c>
      <c r="E1" t="s">
        <v>91</v>
      </c>
    </row>
    <row r="2" spans="1:5" x14ac:dyDescent="0.3">
      <c r="A2" t="s">
        <v>107</v>
      </c>
      <c r="B2" t="s">
        <v>103</v>
      </c>
      <c r="C2" t="s">
        <v>92</v>
      </c>
      <c r="D2" t="s">
        <v>712</v>
      </c>
      <c r="E2" t="s">
        <v>102</v>
      </c>
    </row>
    <row r="3" spans="1:5" x14ac:dyDescent="0.3">
      <c r="A3" t="s">
        <v>106</v>
      </c>
      <c r="B3" t="s">
        <v>93</v>
      </c>
      <c r="C3" t="s">
        <v>92</v>
      </c>
      <c r="D3" t="s">
        <v>713</v>
      </c>
      <c r="E3" t="s">
        <v>94</v>
      </c>
    </row>
    <row r="4" spans="1:5" x14ac:dyDescent="0.3">
      <c r="A4" t="s">
        <v>105</v>
      </c>
      <c r="B4" t="s">
        <v>101</v>
      </c>
      <c r="C4" t="s">
        <v>92</v>
      </c>
      <c r="D4" t="s">
        <v>713</v>
      </c>
      <c r="E4" t="s">
        <v>94</v>
      </c>
    </row>
    <row r="5" spans="1:5" x14ac:dyDescent="0.3">
      <c r="A5" t="s">
        <v>95</v>
      </c>
      <c r="B5" t="s">
        <v>96</v>
      </c>
      <c r="C5" t="s">
        <v>92</v>
      </c>
      <c r="D5" t="s">
        <v>714</v>
      </c>
      <c r="E5" t="s">
        <v>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E243"/>
  <sheetViews>
    <sheetView workbookViewId="0">
      <pane xSplit="1" ySplit="1" topLeftCell="B209" activePane="bottomRight" state="frozen"/>
      <selection pane="topRight" activeCell="B1" sqref="B1"/>
      <selection pane="bottomLeft" activeCell="A2" sqref="A2"/>
      <selection pane="bottomRight" activeCell="G241" sqref="G241"/>
    </sheetView>
    <sheetView topLeftCell="A169" workbookViewId="1">
      <selection activeCell="A183" sqref="A183"/>
    </sheetView>
  </sheetViews>
  <sheetFormatPr defaultRowHeight="16.5" outlineLevelCol="1" x14ac:dyDescent="0.3"/>
  <cols>
    <col min="1" max="1" width="21.625" customWidth="1"/>
    <col min="2" max="2" width="9" customWidth="1" outlineLevel="1"/>
    <col min="3" max="4" width="20.5" customWidth="1"/>
    <col min="5" max="5" width="19.125" customWidth="1"/>
    <col min="6" max="6" width="25.25" customWidth="1"/>
    <col min="7" max="8" width="8.5" customWidth="1" outlineLevel="1"/>
    <col min="9" max="9" width="14.625" customWidth="1"/>
    <col min="10" max="10" width="25.25" customWidth="1"/>
    <col min="11" max="11" width="21.375" bestFit="1" customWidth="1"/>
    <col min="12" max="12" width="14.5" customWidth="1"/>
    <col min="13" max="13" width="18" customWidth="1"/>
    <col min="14" max="15" width="18" customWidth="1" outlineLevel="1"/>
    <col min="16" max="16" width="21.375" customWidth="1"/>
    <col min="18" max="18" width="15.375" customWidth="1" outlineLevel="1"/>
    <col min="19" max="19" width="9" customWidth="1" outlineLevel="1"/>
    <col min="21" max="21" width="15.375" customWidth="1" outlineLevel="1"/>
    <col min="22" max="22" width="9" customWidth="1" outlineLevel="1"/>
    <col min="24" max="24" width="15.875" customWidth="1" outlineLevel="1"/>
    <col min="25" max="25" width="9" customWidth="1" outlineLevel="1"/>
    <col min="27" max="27" width="23.375" customWidth="1" outlineLevel="1"/>
    <col min="28" max="28" width="9" customWidth="1" outlineLevel="1"/>
    <col min="30" max="30" width="19.125" customWidth="1" outlineLevel="1"/>
    <col min="31" max="31" width="9" customWidth="1" outlineLevel="1"/>
  </cols>
  <sheetData>
    <row r="1" spans="1:31" ht="27" customHeight="1" x14ac:dyDescent="0.3">
      <c r="A1" t="s">
        <v>9</v>
      </c>
      <c r="B1" t="str">
        <f>"총 "&amp;COUNTA(StageTable!$M:$M)-1+COUNTA(StageTable!$U:$U)-1+COUNTA(StageTable!$W:$W)-1&amp;"개"</f>
        <v>총 1328개</v>
      </c>
      <c r="C1" t="s">
        <v>62</v>
      </c>
      <c r="D1" t="s">
        <v>10</v>
      </c>
      <c r="E1" t="s">
        <v>11</v>
      </c>
      <c r="F1" t="s">
        <v>19</v>
      </c>
      <c r="G1" t="s">
        <v>366</v>
      </c>
      <c r="H1" t="s">
        <v>367</v>
      </c>
      <c r="I1" t="s">
        <v>368</v>
      </c>
      <c r="J1" t="s">
        <v>82</v>
      </c>
      <c r="K1" t="s">
        <v>360</v>
      </c>
      <c r="L1" t="s">
        <v>136</v>
      </c>
      <c r="M1" t="s">
        <v>112</v>
      </c>
      <c r="N1" t="s">
        <v>192</v>
      </c>
      <c r="O1" t="s">
        <v>134</v>
      </c>
      <c r="P1" t="s">
        <v>109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32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3" si="0">COUNTIF(C:C,R2)</f>
        <v>21</v>
      </c>
      <c r="U2" t="s">
        <v>65</v>
      </c>
      <c r="V2">
        <f>COUNTIF(D:D,U2)</f>
        <v>226</v>
      </c>
      <c r="X2" t="s">
        <v>348</v>
      </c>
      <c r="Y2">
        <f t="shared" ref="Y2:Y33" si="1">COUNTIF(E:E,X2)</f>
        <v>19</v>
      </c>
      <c r="AA2" t="s">
        <v>74</v>
      </c>
      <c r="AB2">
        <f t="shared" ref="AB2:AB33" si="2">COUNTIF(F:F,AA2)</f>
        <v>4</v>
      </c>
      <c r="AD2" t="s">
        <v>1187</v>
      </c>
      <c r="AE2">
        <f>COUNTIF(J:J,AD2)</f>
        <v>219</v>
      </c>
    </row>
    <row r="3" spans="1:31" x14ac:dyDescent="0.3">
      <c r="A3" t="s">
        <v>21</v>
      </c>
      <c r="B3">
        <f>COUNTIF(StageTable!M:M,A3)
+COUNTIF(StageTable!U:U,A3)
+COUNTIF(StageTable!W:W,A3)</f>
        <v>1</v>
      </c>
      <c r="C3" t="s">
        <v>64</v>
      </c>
      <c r="D3" t="s">
        <v>65</v>
      </c>
      <c r="E3" t="s">
        <v>66</v>
      </c>
      <c r="F3" t="s">
        <v>75</v>
      </c>
      <c r="G3">
        <v>4</v>
      </c>
      <c r="H3">
        <f t="shared" ref="H3:H66" si="3">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1185</v>
      </c>
      <c r="V3">
        <f t="shared" ref="V3:V4" si="4">COUNTIF(D:D,U3)</f>
        <v>13</v>
      </c>
      <c r="X3" t="s">
        <v>66</v>
      </c>
      <c r="Y3">
        <f t="shared" si="1"/>
        <v>1</v>
      </c>
      <c r="AA3" t="s">
        <v>613</v>
      </c>
      <c r="AB3">
        <f t="shared" si="2"/>
        <v>20</v>
      </c>
      <c r="AD3" t="s">
        <v>1018</v>
      </c>
      <c r="AE3">
        <f>COUNTIF(J:J,AD3)</f>
        <v>1</v>
      </c>
    </row>
    <row r="4" spans="1:31" x14ac:dyDescent="0.3">
      <c r="A4" t="s">
        <v>22</v>
      </c>
      <c r="B4">
        <f>COUNTIF(StageTable!M:M,A4)
+COUNTIF(StageTable!U:U,A4)
+COUNTIF(StageTable!W:W,A4)</f>
        <v>1</v>
      </c>
      <c r="C4" t="s">
        <v>64</v>
      </c>
      <c r="D4" t="s">
        <v>65</v>
      </c>
      <c r="E4" t="s">
        <v>369</v>
      </c>
      <c r="F4" t="s">
        <v>417</v>
      </c>
      <c r="G4">
        <v>6</v>
      </c>
      <c r="H4">
        <f t="shared" si="3"/>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347</v>
      </c>
      <c r="S4">
        <f t="shared" si="0"/>
        <v>19</v>
      </c>
      <c r="U4" t="s">
        <v>1186</v>
      </c>
      <c r="V4">
        <f t="shared" si="4"/>
        <v>3</v>
      </c>
      <c r="X4" t="s">
        <v>369</v>
      </c>
      <c r="Y4">
        <f t="shared" si="1"/>
        <v>1</v>
      </c>
      <c r="AA4" t="s">
        <v>75</v>
      </c>
      <c r="AB4">
        <f t="shared" si="2"/>
        <v>1</v>
      </c>
      <c r="AD4" t="s">
        <v>1019</v>
      </c>
      <c r="AE4">
        <f t="shared" ref="AE4:AE25" si="5">COUNTIF(J:J,AD4)</f>
        <v>1</v>
      </c>
    </row>
    <row r="5" spans="1:31" x14ac:dyDescent="0.3">
      <c r="A5" t="s">
        <v>23</v>
      </c>
      <c r="B5">
        <f>COUNTIF(StageTable!M:M,A5)
+COUNTIF(StageTable!U:U,A5)
+COUNTIF(StageTable!W:W,A5)</f>
        <v>1</v>
      </c>
      <c r="C5" t="s">
        <v>67</v>
      </c>
      <c r="D5" t="s">
        <v>65</v>
      </c>
      <c r="E5" t="s">
        <v>370</v>
      </c>
      <c r="F5" t="s">
        <v>418</v>
      </c>
      <c r="G5">
        <v>8</v>
      </c>
      <c r="H5">
        <f t="shared" si="3"/>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526</v>
      </c>
      <c r="S5">
        <f t="shared" si="0"/>
        <v>6</v>
      </c>
      <c r="X5" t="s">
        <v>370</v>
      </c>
      <c r="Y5">
        <f t="shared" si="1"/>
        <v>1</v>
      </c>
      <c r="AA5" t="s">
        <v>417</v>
      </c>
      <c r="AB5">
        <f t="shared" si="2"/>
        <v>1</v>
      </c>
      <c r="AD5" t="s">
        <v>1020</v>
      </c>
      <c r="AE5">
        <f t="shared" si="5"/>
        <v>1</v>
      </c>
    </row>
    <row r="6" spans="1:31" x14ac:dyDescent="0.3">
      <c r="A6" t="s">
        <v>24</v>
      </c>
      <c r="B6">
        <f>COUNTIF(StageTable!M:M,A6)
+COUNTIF(StageTable!U:U,A6)
+COUNTIF(StageTable!W:W,A6)</f>
        <v>1056</v>
      </c>
      <c r="C6" t="s">
        <v>68</v>
      </c>
      <c r="D6" t="s">
        <v>65</v>
      </c>
      <c r="E6" t="s">
        <v>371</v>
      </c>
      <c r="F6" t="s">
        <v>419</v>
      </c>
      <c r="G6">
        <v>7</v>
      </c>
      <c r="H6">
        <f t="shared" si="3"/>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527</v>
      </c>
      <c r="S6">
        <f t="shared" si="0"/>
        <v>11</v>
      </c>
      <c r="X6" t="s">
        <v>371</v>
      </c>
      <c r="Y6">
        <f t="shared" si="1"/>
        <v>1</v>
      </c>
      <c r="AA6" t="s">
        <v>418</v>
      </c>
      <c r="AB6">
        <f t="shared" si="2"/>
        <v>1</v>
      </c>
      <c r="AD6" t="s">
        <v>1021</v>
      </c>
      <c r="AE6">
        <f t="shared" si="5"/>
        <v>1</v>
      </c>
    </row>
    <row r="7" spans="1:31" x14ac:dyDescent="0.3">
      <c r="A7" t="s">
        <v>25</v>
      </c>
      <c r="B7">
        <f>COUNTIF(StageTable!M:M,A7)
+COUNTIF(StageTable!U:U,A7)
+COUNTIF(StageTable!W:W,A7)</f>
        <v>1</v>
      </c>
      <c r="C7" t="s">
        <v>69</v>
      </c>
      <c r="D7" t="s">
        <v>65</v>
      </c>
      <c r="E7" t="s">
        <v>372</v>
      </c>
      <c r="F7" t="s">
        <v>420</v>
      </c>
      <c r="G7">
        <v>6</v>
      </c>
      <c r="H7">
        <f t="shared" si="3"/>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525</v>
      </c>
      <c r="S7">
        <f t="shared" si="0"/>
        <v>8</v>
      </c>
      <c r="X7" t="s">
        <v>372</v>
      </c>
      <c r="Y7">
        <f t="shared" si="1"/>
        <v>1</v>
      </c>
      <c r="AA7" t="s">
        <v>419</v>
      </c>
      <c r="AB7">
        <f t="shared" si="2"/>
        <v>1</v>
      </c>
      <c r="AD7" t="s">
        <v>1022</v>
      </c>
      <c r="AE7">
        <f t="shared" si="5"/>
        <v>1</v>
      </c>
    </row>
    <row r="8" spans="1:31" x14ac:dyDescent="0.3">
      <c r="A8" t="s">
        <v>26</v>
      </c>
      <c r="B8">
        <f>COUNTIF(StageTable!M:M,A8)
+COUNTIF(StageTable!U:U,A8)
+COUNTIF(StageTable!W:W,A8)</f>
        <v>1</v>
      </c>
      <c r="C8" t="s">
        <v>68</v>
      </c>
      <c r="D8" t="s">
        <v>65</v>
      </c>
      <c r="E8" t="s">
        <v>373</v>
      </c>
      <c r="F8" t="s">
        <v>421</v>
      </c>
      <c r="G8">
        <v>6</v>
      </c>
      <c r="H8">
        <f t="shared" si="3"/>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528</v>
      </c>
      <c r="S8">
        <f t="shared" si="0"/>
        <v>13</v>
      </c>
      <c r="X8" t="s">
        <v>373</v>
      </c>
      <c r="Y8">
        <f t="shared" si="1"/>
        <v>1</v>
      </c>
      <c r="AA8" t="s">
        <v>420</v>
      </c>
      <c r="AB8">
        <f t="shared" si="2"/>
        <v>1</v>
      </c>
      <c r="AD8" t="s">
        <v>1023</v>
      </c>
      <c r="AE8">
        <f t="shared" si="5"/>
        <v>1</v>
      </c>
    </row>
    <row r="9" spans="1:31" x14ac:dyDescent="0.3">
      <c r="A9" t="s">
        <v>27</v>
      </c>
      <c r="B9">
        <f>COUNTIF(StageTable!M:M,A9)
+COUNTIF(StageTable!U:U,A9)
+COUNTIF(StageTable!W:W,A9)</f>
        <v>1</v>
      </c>
      <c r="C9" t="s">
        <v>64</v>
      </c>
      <c r="D9" t="s">
        <v>65</v>
      </c>
      <c r="E9" t="s">
        <v>374</v>
      </c>
      <c r="F9" t="s">
        <v>422</v>
      </c>
      <c r="G9">
        <v>6</v>
      </c>
      <c r="H9">
        <f t="shared" si="3"/>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529</v>
      </c>
      <c r="S9">
        <f t="shared" si="0"/>
        <v>11</v>
      </c>
      <c r="X9" t="s">
        <v>374</v>
      </c>
      <c r="Y9">
        <f t="shared" si="1"/>
        <v>1</v>
      </c>
      <c r="AA9" t="s">
        <v>421</v>
      </c>
      <c r="AB9">
        <f t="shared" si="2"/>
        <v>1</v>
      </c>
      <c r="AD9" t="s">
        <v>1024</v>
      </c>
      <c r="AE9">
        <f t="shared" si="5"/>
        <v>1</v>
      </c>
    </row>
    <row r="10" spans="1:31" x14ac:dyDescent="0.3">
      <c r="A10" t="s">
        <v>28</v>
      </c>
      <c r="B10">
        <f>COUNTIF(StageTable!M:M,A10)
+COUNTIF(StageTable!U:U,A10)
+COUNTIF(StageTable!W:W,A10)</f>
        <v>1</v>
      </c>
      <c r="C10" t="s">
        <v>67</v>
      </c>
      <c r="D10" t="s">
        <v>65</v>
      </c>
      <c r="E10" t="s">
        <v>375</v>
      </c>
      <c r="F10" t="s">
        <v>423</v>
      </c>
      <c r="G10">
        <v>7</v>
      </c>
      <c r="H10">
        <f t="shared" si="3"/>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530</v>
      </c>
      <c r="S10">
        <f t="shared" si="0"/>
        <v>12</v>
      </c>
      <c r="X10" t="s">
        <v>375</v>
      </c>
      <c r="Y10">
        <f t="shared" si="1"/>
        <v>1</v>
      </c>
      <c r="AA10" t="s">
        <v>422</v>
      </c>
      <c r="AB10">
        <f t="shared" si="2"/>
        <v>1</v>
      </c>
      <c r="AD10" t="s">
        <v>1025</v>
      </c>
      <c r="AE10">
        <f t="shared" si="5"/>
        <v>1</v>
      </c>
    </row>
    <row r="11" spans="1:31" x14ac:dyDescent="0.3">
      <c r="A11" t="s">
        <v>292</v>
      </c>
      <c r="B11">
        <f>COUNTIF(StageTable!M:M,A11)
+COUNTIF(StageTable!U:U,A11)
+COUNTIF(StageTable!W:W,A11)</f>
        <v>1</v>
      </c>
      <c r="C11" t="s">
        <v>293</v>
      </c>
      <c r="D11" t="s">
        <v>65</v>
      </c>
      <c r="E11" t="s">
        <v>376</v>
      </c>
      <c r="F11" t="s">
        <v>424</v>
      </c>
      <c r="G11">
        <v>9</v>
      </c>
      <c r="H11">
        <f t="shared" si="3"/>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827</v>
      </c>
      <c r="S11">
        <f t="shared" si="0"/>
        <v>17</v>
      </c>
      <c r="X11" t="s">
        <v>376</v>
      </c>
      <c r="Y11">
        <f t="shared" si="1"/>
        <v>1</v>
      </c>
      <c r="AA11" t="s">
        <v>423</v>
      </c>
      <c r="AB11">
        <f t="shared" si="2"/>
        <v>1</v>
      </c>
      <c r="AD11" t="s">
        <v>1026</v>
      </c>
      <c r="AE11">
        <f t="shared" si="5"/>
        <v>1</v>
      </c>
    </row>
    <row r="12" spans="1:31" x14ac:dyDescent="0.3">
      <c r="A12" t="s">
        <v>29</v>
      </c>
      <c r="B12">
        <f>COUNTIF(StageTable!M:M,A12)
+COUNTIF(StageTable!U:U,A12)
+COUNTIF(StageTable!W:W,A12)</f>
        <v>1</v>
      </c>
      <c r="C12" t="s">
        <v>68</v>
      </c>
      <c r="D12" t="s">
        <v>65</v>
      </c>
      <c r="E12" t="s">
        <v>377</v>
      </c>
      <c r="F12" t="s">
        <v>425</v>
      </c>
      <c r="G12">
        <v>12</v>
      </c>
      <c r="H12">
        <f t="shared" si="3"/>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934</v>
      </c>
      <c r="S12">
        <f t="shared" si="0"/>
        <v>27</v>
      </c>
      <c r="X12" t="s">
        <v>377</v>
      </c>
      <c r="Y12">
        <f t="shared" si="1"/>
        <v>1</v>
      </c>
      <c r="AA12" t="s">
        <v>424</v>
      </c>
      <c r="AB12">
        <f t="shared" si="2"/>
        <v>1</v>
      </c>
      <c r="AD12" t="s">
        <v>1027</v>
      </c>
      <c r="AE12">
        <f t="shared" si="5"/>
        <v>1</v>
      </c>
    </row>
    <row r="13" spans="1:31" x14ac:dyDescent="0.3">
      <c r="A13" t="s">
        <v>31</v>
      </c>
      <c r="B13">
        <f>COUNTIF(StageTable!M:M,A13)
+COUNTIF(StageTable!U:U,A13)
+COUNTIF(StageTable!W:W,A13)</f>
        <v>1</v>
      </c>
      <c r="C13" t="s">
        <v>64</v>
      </c>
      <c r="D13" t="s">
        <v>65</v>
      </c>
      <c r="E13" t="s">
        <v>378</v>
      </c>
      <c r="F13" t="s">
        <v>426</v>
      </c>
      <c r="G13">
        <v>10</v>
      </c>
      <c r="H13">
        <f t="shared" si="3"/>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933</v>
      </c>
      <c r="S13">
        <f t="shared" si="0"/>
        <v>17</v>
      </c>
      <c r="X13" t="s">
        <v>378</v>
      </c>
      <c r="Y13">
        <f t="shared" si="1"/>
        <v>1</v>
      </c>
      <c r="AA13" t="s">
        <v>425</v>
      </c>
      <c r="AB13">
        <f t="shared" si="2"/>
        <v>1</v>
      </c>
      <c r="AD13" t="s">
        <v>1109</v>
      </c>
      <c r="AE13">
        <f t="shared" si="5"/>
        <v>1</v>
      </c>
    </row>
    <row r="14" spans="1:31" x14ac:dyDescent="0.3">
      <c r="A14" t="s">
        <v>32</v>
      </c>
      <c r="B14">
        <f>COUNTIF(StageTable!M:M,A14)
+COUNTIF(StageTable!U:U,A14)
+COUNTIF(StageTable!W:W,A14)</f>
        <v>1</v>
      </c>
      <c r="C14" t="s">
        <v>67</v>
      </c>
      <c r="D14" t="s">
        <v>65</v>
      </c>
      <c r="E14" t="s">
        <v>379</v>
      </c>
      <c r="F14" t="s">
        <v>427</v>
      </c>
      <c r="G14">
        <v>10</v>
      </c>
      <c r="H14">
        <f t="shared" si="3"/>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1001</v>
      </c>
      <c r="S14">
        <f t="shared" ref="S14:S16" si="6">COUNTIF(C:C,R14)</f>
        <v>21</v>
      </c>
      <c r="X14" t="s">
        <v>379</v>
      </c>
      <c r="Y14">
        <f t="shared" si="1"/>
        <v>1</v>
      </c>
      <c r="AA14" t="s">
        <v>426</v>
      </c>
      <c r="AB14">
        <f t="shared" si="2"/>
        <v>1</v>
      </c>
      <c r="AD14" t="s">
        <v>1111</v>
      </c>
      <c r="AE14">
        <f t="shared" si="5"/>
        <v>1</v>
      </c>
    </row>
    <row r="15" spans="1:31" x14ac:dyDescent="0.3">
      <c r="A15" t="s">
        <v>319</v>
      </c>
      <c r="B15">
        <f>COUNTIF(StageTable!M:M,A15)
+COUNTIF(StageTable!U:U,A15)
+COUNTIF(StageTable!W:W,A15)</f>
        <v>1</v>
      </c>
      <c r="C15" t="s">
        <v>68</v>
      </c>
      <c r="D15" t="s">
        <v>65</v>
      </c>
      <c r="E15" t="s">
        <v>380</v>
      </c>
      <c r="F15" t="s">
        <v>428</v>
      </c>
      <c r="G15">
        <v>10</v>
      </c>
      <c r="H15">
        <f t="shared" si="3"/>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1002</v>
      </c>
      <c r="S15">
        <f t="shared" si="6"/>
        <v>20</v>
      </c>
      <c r="X15" t="s">
        <v>380</v>
      </c>
      <c r="Y15">
        <f t="shared" si="1"/>
        <v>1</v>
      </c>
      <c r="AA15" t="s">
        <v>427</v>
      </c>
      <c r="AB15">
        <f t="shared" si="2"/>
        <v>1</v>
      </c>
      <c r="AD15" t="s">
        <v>1112</v>
      </c>
      <c r="AE15">
        <f t="shared" si="5"/>
        <v>1</v>
      </c>
    </row>
    <row r="16" spans="1:31" x14ac:dyDescent="0.3">
      <c r="A16" t="s">
        <v>33</v>
      </c>
      <c r="B16">
        <f>COUNTIF(StageTable!M:M,A16)
+COUNTIF(StageTable!U:U,A16)
+COUNTIF(StageTable!W:W,A16)</f>
        <v>1</v>
      </c>
      <c r="C16" t="s">
        <v>64</v>
      </c>
      <c r="D16" t="s">
        <v>65</v>
      </c>
      <c r="E16" t="s">
        <v>381</v>
      </c>
      <c r="F16" t="s">
        <v>429</v>
      </c>
      <c r="G16">
        <v>7</v>
      </c>
      <c r="H16">
        <f t="shared" si="3"/>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1003</v>
      </c>
      <c r="S16">
        <f t="shared" si="6"/>
        <v>20</v>
      </c>
      <c r="X16" t="s">
        <v>381</v>
      </c>
      <c r="Y16">
        <f t="shared" si="1"/>
        <v>1</v>
      </c>
      <c r="AA16" t="s">
        <v>428</v>
      </c>
      <c r="AB16">
        <f t="shared" si="2"/>
        <v>1</v>
      </c>
      <c r="AD16" t="s">
        <v>1113</v>
      </c>
      <c r="AE16">
        <f t="shared" si="5"/>
        <v>1</v>
      </c>
    </row>
    <row r="17" spans="1:31" x14ac:dyDescent="0.3">
      <c r="A17" t="s">
        <v>321</v>
      </c>
      <c r="B17">
        <f>COUNTIF(StageTable!M:M,A17)
+COUNTIF(StageTable!U:U,A17)
+COUNTIF(StageTable!W:W,A17)</f>
        <v>1</v>
      </c>
      <c r="C17" t="s">
        <v>68</v>
      </c>
      <c r="D17" t="s">
        <v>65</v>
      </c>
      <c r="E17" t="s">
        <v>382</v>
      </c>
      <c r="F17" t="s">
        <v>430</v>
      </c>
      <c r="G17">
        <v>10</v>
      </c>
      <c r="H17">
        <f t="shared" si="3"/>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382</v>
      </c>
      <c r="Y17">
        <f t="shared" si="1"/>
        <v>1</v>
      </c>
      <c r="AA17" t="s">
        <v>429</v>
      </c>
      <c r="AB17">
        <f t="shared" si="2"/>
        <v>1</v>
      </c>
      <c r="AD17" t="s">
        <v>1114</v>
      </c>
      <c r="AE17">
        <f t="shared" si="5"/>
        <v>1</v>
      </c>
    </row>
    <row r="18" spans="1:31" x14ac:dyDescent="0.3">
      <c r="A18" t="s">
        <v>34</v>
      </c>
      <c r="B18">
        <f>COUNTIF(StageTable!M:M,A18)
+COUNTIF(StageTable!U:U,A18)
+COUNTIF(StageTable!W:W,A18)</f>
        <v>1</v>
      </c>
      <c r="C18" t="s">
        <v>67</v>
      </c>
      <c r="D18" t="s">
        <v>65</v>
      </c>
      <c r="E18" t="s">
        <v>383</v>
      </c>
      <c r="F18" t="s">
        <v>431</v>
      </c>
      <c r="G18">
        <v>12</v>
      </c>
      <c r="H18">
        <f t="shared" si="3"/>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383</v>
      </c>
      <c r="Y18">
        <f t="shared" si="1"/>
        <v>1</v>
      </c>
      <c r="AA18" t="s">
        <v>430</v>
      </c>
      <c r="AB18">
        <f t="shared" si="2"/>
        <v>1</v>
      </c>
      <c r="AD18" t="s">
        <v>1115</v>
      </c>
      <c r="AE18">
        <f t="shared" si="5"/>
        <v>1</v>
      </c>
    </row>
    <row r="19" spans="1:31" x14ac:dyDescent="0.3">
      <c r="A19" t="s">
        <v>35</v>
      </c>
      <c r="B19">
        <f>COUNTIF(StageTable!M:M,A19)
+COUNTIF(StageTable!U:U,A19)
+COUNTIF(StageTable!W:W,A19)</f>
        <v>1</v>
      </c>
      <c r="C19" t="s">
        <v>64</v>
      </c>
      <c r="D19" t="s">
        <v>65</v>
      </c>
      <c r="E19" t="s">
        <v>384</v>
      </c>
      <c r="F19" t="s">
        <v>432</v>
      </c>
      <c r="G19">
        <v>10</v>
      </c>
      <c r="H19">
        <f t="shared" si="3"/>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384</v>
      </c>
      <c r="Y19">
        <f t="shared" si="1"/>
        <v>1</v>
      </c>
      <c r="AA19" t="s">
        <v>431</v>
      </c>
      <c r="AB19">
        <f t="shared" si="2"/>
        <v>1</v>
      </c>
      <c r="AD19" t="s">
        <v>1116</v>
      </c>
      <c r="AE19">
        <f t="shared" si="5"/>
        <v>1</v>
      </c>
    </row>
    <row r="20" spans="1:31" x14ac:dyDescent="0.3">
      <c r="A20" t="s">
        <v>36</v>
      </c>
      <c r="B20">
        <f>COUNTIF(StageTable!M:M,A20)
+COUNTIF(StageTable!U:U,A20)
+COUNTIF(StageTable!W:W,A20)</f>
        <v>1</v>
      </c>
      <c r="C20" t="s">
        <v>67</v>
      </c>
      <c r="D20" t="s">
        <v>65</v>
      </c>
      <c r="E20" t="s">
        <v>385</v>
      </c>
      <c r="F20" t="s">
        <v>433</v>
      </c>
      <c r="G20">
        <v>8</v>
      </c>
      <c r="H20">
        <f t="shared" si="3"/>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385</v>
      </c>
      <c r="Y20">
        <f t="shared" si="1"/>
        <v>2</v>
      </c>
      <c r="AA20" t="s">
        <v>432</v>
      </c>
      <c r="AB20">
        <f t="shared" si="2"/>
        <v>1</v>
      </c>
      <c r="AD20" t="s">
        <v>1118</v>
      </c>
      <c r="AE20">
        <f t="shared" si="5"/>
        <v>1</v>
      </c>
    </row>
    <row r="21" spans="1:31" x14ac:dyDescent="0.3">
      <c r="A21" t="s">
        <v>37</v>
      </c>
      <c r="B21">
        <f>COUNTIF(StageTable!M:M,A21)
+COUNTIF(StageTable!U:U,A21)
+COUNTIF(StageTable!W:W,A21)</f>
        <v>1</v>
      </c>
      <c r="C21" t="s">
        <v>64</v>
      </c>
      <c r="D21" t="s">
        <v>70</v>
      </c>
      <c r="E21" t="s">
        <v>386</v>
      </c>
      <c r="F21" t="s">
        <v>434</v>
      </c>
      <c r="G21">
        <v>10</v>
      </c>
      <c r="H21">
        <f t="shared" si="3"/>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386</v>
      </c>
      <c r="Y21">
        <f t="shared" si="1"/>
        <v>2</v>
      </c>
      <c r="AA21" t="s">
        <v>433</v>
      </c>
      <c r="AB21">
        <f t="shared" si="2"/>
        <v>1</v>
      </c>
      <c r="AD21" t="s">
        <v>1119</v>
      </c>
      <c r="AE21">
        <f t="shared" si="5"/>
        <v>1</v>
      </c>
    </row>
    <row r="22" spans="1:31" x14ac:dyDescent="0.3">
      <c r="A22" t="s">
        <v>38</v>
      </c>
      <c r="B22">
        <f>COUNTIF(StageTable!M:M,A22)
+COUNTIF(StageTable!U:U,A22)
+COUNTIF(StageTable!W:W,A22)</f>
        <v>1</v>
      </c>
      <c r="C22" t="s">
        <v>64</v>
      </c>
      <c r="D22" t="s">
        <v>70</v>
      </c>
      <c r="E22" t="s">
        <v>387</v>
      </c>
      <c r="F22" t="s">
        <v>435</v>
      </c>
      <c r="G22">
        <v>13</v>
      </c>
      <c r="H22">
        <f t="shared" si="3"/>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387</v>
      </c>
      <c r="Y22">
        <f t="shared" si="1"/>
        <v>1</v>
      </c>
      <c r="AA22" t="s">
        <v>434</v>
      </c>
      <c r="AB22">
        <f t="shared" si="2"/>
        <v>1</v>
      </c>
      <c r="AD22" t="s">
        <v>1120</v>
      </c>
      <c r="AE22">
        <f t="shared" si="5"/>
        <v>1</v>
      </c>
    </row>
    <row r="23" spans="1:31" x14ac:dyDescent="0.3">
      <c r="A23" t="s">
        <v>294</v>
      </c>
      <c r="B23">
        <f>COUNTIF(StageTable!M:M,A23)
+COUNTIF(StageTable!U:U,A23)
+COUNTIF(StageTable!W:W,A23)</f>
        <v>1</v>
      </c>
      <c r="C23" t="s">
        <v>68</v>
      </c>
      <c r="D23" t="s">
        <v>70</v>
      </c>
      <c r="E23" t="s">
        <v>388</v>
      </c>
      <c r="F23" t="s">
        <v>436</v>
      </c>
      <c r="G23">
        <v>12</v>
      </c>
      <c r="H23">
        <f t="shared" si="3"/>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388</v>
      </c>
      <c r="Y23">
        <f t="shared" si="1"/>
        <v>1</v>
      </c>
      <c r="AA23" t="s">
        <v>435</v>
      </c>
      <c r="AB23">
        <f t="shared" si="2"/>
        <v>1</v>
      </c>
      <c r="AD23" t="s">
        <v>1188</v>
      </c>
      <c r="AE23">
        <f t="shared" si="5"/>
        <v>1</v>
      </c>
    </row>
    <row r="24" spans="1:31" x14ac:dyDescent="0.3">
      <c r="A24" t="s">
        <v>295</v>
      </c>
      <c r="B24">
        <f>COUNTIF(StageTable!M:M,A24)
+COUNTIF(StageTable!U:U,A24)
+COUNTIF(StageTable!W:W,A24)</f>
        <v>1</v>
      </c>
      <c r="C24" t="s">
        <v>64</v>
      </c>
      <c r="D24" t="s">
        <v>70</v>
      </c>
      <c r="E24" t="s">
        <v>389</v>
      </c>
      <c r="F24" t="s">
        <v>437</v>
      </c>
      <c r="G24">
        <v>12</v>
      </c>
      <c r="H24">
        <f t="shared" si="3"/>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389</v>
      </c>
      <c r="Y24">
        <f t="shared" si="1"/>
        <v>1</v>
      </c>
      <c r="AA24" t="s">
        <v>436</v>
      </c>
      <c r="AB24">
        <f t="shared" si="2"/>
        <v>1</v>
      </c>
      <c r="AD24" t="s">
        <v>1189</v>
      </c>
      <c r="AE24">
        <f t="shared" si="5"/>
        <v>1</v>
      </c>
    </row>
    <row r="25" spans="1:31" x14ac:dyDescent="0.3">
      <c r="A25" t="s">
        <v>296</v>
      </c>
      <c r="B25">
        <f>COUNTIF(StageTable!M:M,A25)
+COUNTIF(StageTable!U:U,A25)
+COUNTIF(StageTable!W:W,A25)</f>
        <v>1</v>
      </c>
      <c r="C25" t="s">
        <v>67</v>
      </c>
      <c r="D25" t="s">
        <v>70</v>
      </c>
      <c r="E25" t="s">
        <v>390</v>
      </c>
      <c r="F25" t="s">
        <v>438</v>
      </c>
      <c r="G25">
        <v>13</v>
      </c>
      <c r="H25">
        <f t="shared" si="3"/>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390</v>
      </c>
      <c r="Y25">
        <f t="shared" si="1"/>
        <v>1</v>
      </c>
      <c r="AA25" t="s">
        <v>437</v>
      </c>
      <c r="AB25">
        <f t="shared" si="2"/>
        <v>1</v>
      </c>
      <c r="AD25" t="s">
        <v>1190</v>
      </c>
      <c r="AE25">
        <f t="shared" si="5"/>
        <v>1</v>
      </c>
    </row>
    <row r="26" spans="1:31" x14ac:dyDescent="0.3">
      <c r="A26" t="s">
        <v>323</v>
      </c>
      <c r="B26">
        <f>COUNTIF(StageTable!M:M,A26)
+COUNTIF(StageTable!U:U,A26)
+COUNTIF(StageTable!W:W,A26)</f>
        <v>1</v>
      </c>
      <c r="C26" t="s">
        <v>67</v>
      </c>
      <c r="D26" t="s">
        <v>70</v>
      </c>
      <c r="E26" t="s">
        <v>391</v>
      </c>
      <c r="F26" t="s">
        <v>438</v>
      </c>
      <c r="G26">
        <v>13</v>
      </c>
      <c r="H26">
        <f t="shared" si="3"/>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391</v>
      </c>
      <c r="Y26">
        <f t="shared" si="1"/>
        <v>1</v>
      </c>
      <c r="AA26" t="s">
        <v>438</v>
      </c>
      <c r="AB26">
        <f t="shared" si="2"/>
        <v>2</v>
      </c>
    </row>
    <row r="27" spans="1:31" x14ac:dyDescent="0.3">
      <c r="A27" t="s">
        <v>297</v>
      </c>
      <c r="B27">
        <f>COUNTIF(StageTable!M:M,A27)
+COUNTIF(StageTable!U:U,A27)
+COUNTIF(StageTable!W:W,A27)</f>
        <v>1</v>
      </c>
      <c r="C27" t="s">
        <v>68</v>
      </c>
      <c r="D27" t="s">
        <v>70</v>
      </c>
      <c r="E27" t="s">
        <v>392</v>
      </c>
      <c r="F27" t="s">
        <v>439</v>
      </c>
      <c r="G27">
        <v>13</v>
      </c>
      <c r="H27">
        <f t="shared" si="3"/>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392</v>
      </c>
      <c r="Y27">
        <f t="shared" si="1"/>
        <v>1</v>
      </c>
      <c r="AA27" t="s">
        <v>439</v>
      </c>
      <c r="AB27">
        <f t="shared" si="2"/>
        <v>1</v>
      </c>
    </row>
    <row r="28" spans="1:31" x14ac:dyDescent="0.3">
      <c r="A28" t="s">
        <v>298</v>
      </c>
      <c r="B28">
        <f>COUNTIF(StageTable!M:M,A28)
+COUNTIF(StageTable!U:U,A28)
+COUNTIF(StageTable!W:W,A28)</f>
        <v>1</v>
      </c>
      <c r="C28" t="s">
        <v>67</v>
      </c>
      <c r="D28" t="s">
        <v>70</v>
      </c>
      <c r="E28" t="s">
        <v>393</v>
      </c>
      <c r="F28" t="s">
        <v>440</v>
      </c>
      <c r="G28">
        <v>12</v>
      </c>
      <c r="H28">
        <f t="shared" si="3"/>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393</v>
      </c>
      <c r="Y28">
        <f t="shared" si="1"/>
        <v>1</v>
      </c>
      <c r="AA28" t="s">
        <v>440</v>
      </c>
      <c r="AB28">
        <f t="shared" si="2"/>
        <v>1</v>
      </c>
    </row>
    <row r="29" spans="1:31" x14ac:dyDescent="0.3">
      <c r="A29" t="s">
        <v>299</v>
      </c>
      <c r="B29">
        <f>COUNTIF(StageTable!M:M,A29)
+COUNTIF(StageTable!U:U,A29)
+COUNTIF(StageTable!W:W,A29)</f>
        <v>1</v>
      </c>
      <c r="C29" t="s">
        <v>68</v>
      </c>
      <c r="D29" t="s">
        <v>70</v>
      </c>
      <c r="E29" t="s">
        <v>394</v>
      </c>
      <c r="F29" t="s">
        <v>441</v>
      </c>
      <c r="G29">
        <v>13</v>
      </c>
      <c r="H29">
        <f t="shared" si="3"/>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394</v>
      </c>
      <c r="Y29">
        <f t="shared" si="1"/>
        <v>1</v>
      </c>
      <c r="AA29" t="s">
        <v>441</v>
      </c>
      <c r="AB29">
        <f t="shared" si="2"/>
        <v>1</v>
      </c>
    </row>
    <row r="30" spans="1:31" x14ac:dyDescent="0.3">
      <c r="A30" t="s">
        <v>300</v>
      </c>
      <c r="B30">
        <f>COUNTIF(StageTable!M:M,A30)
+COUNTIF(StageTable!U:U,A30)
+COUNTIF(StageTable!W:W,A30)</f>
        <v>1</v>
      </c>
      <c r="C30" t="s">
        <v>64</v>
      </c>
      <c r="D30" t="s">
        <v>70</v>
      </c>
      <c r="E30" t="s">
        <v>395</v>
      </c>
      <c r="F30" t="s">
        <v>442</v>
      </c>
      <c r="G30">
        <v>16</v>
      </c>
      <c r="H30">
        <f t="shared" si="3"/>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395</v>
      </c>
      <c r="Y30">
        <f t="shared" si="1"/>
        <v>1</v>
      </c>
      <c r="AA30" t="s">
        <v>442</v>
      </c>
      <c r="AB30">
        <f t="shared" si="2"/>
        <v>1</v>
      </c>
    </row>
    <row r="31" spans="1:31" x14ac:dyDescent="0.3">
      <c r="A31" t="s">
        <v>301</v>
      </c>
      <c r="B31">
        <f>COUNTIF(StageTable!M:M,A31)
+COUNTIF(StageTable!U:U,A31)
+COUNTIF(StageTable!W:W,A31)</f>
        <v>1</v>
      </c>
      <c r="C31" t="s">
        <v>67</v>
      </c>
      <c r="D31" t="s">
        <v>70</v>
      </c>
      <c r="E31" t="s">
        <v>396</v>
      </c>
      <c r="F31" t="s">
        <v>443</v>
      </c>
      <c r="G31">
        <v>14</v>
      </c>
      <c r="H31">
        <f t="shared" si="3"/>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396</v>
      </c>
      <c r="Y31">
        <f t="shared" si="1"/>
        <v>2</v>
      </c>
      <c r="AA31" t="s">
        <v>443</v>
      </c>
      <c r="AB31">
        <f t="shared" si="2"/>
        <v>1</v>
      </c>
    </row>
    <row r="32" spans="1:31" x14ac:dyDescent="0.3">
      <c r="A32" t="s">
        <v>302</v>
      </c>
      <c r="B32">
        <f>COUNTIF(StageTable!M:M,A32)
+COUNTIF(StageTable!U:U,A32)
+COUNTIF(StageTable!W:W,A32)</f>
        <v>1</v>
      </c>
      <c r="C32" t="s">
        <v>64</v>
      </c>
      <c r="D32" t="s">
        <v>70</v>
      </c>
      <c r="E32" t="s">
        <v>397</v>
      </c>
      <c r="F32" t="s">
        <v>444</v>
      </c>
      <c r="G32">
        <v>15</v>
      </c>
      <c r="H32">
        <f t="shared" si="3"/>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397</v>
      </c>
      <c r="Y32">
        <f t="shared" si="1"/>
        <v>1</v>
      </c>
      <c r="AA32" t="s">
        <v>444</v>
      </c>
      <c r="AB32">
        <f t="shared" si="2"/>
        <v>1</v>
      </c>
    </row>
    <row r="33" spans="1:28" x14ac:dyDescent="0.3">
      <c r="A33" t="s">
        <v>303</v>
      </c>
      <c r="B33">
        <f>COUNTIF(StageTable!M:M,A33)
+COUNTIF(StageTable!U:U,A33)
+COUNTIF(StageTable!W:W,A33)</f>
        <v>1</v>
      </c>
      <c r="C33" t="s">
        <v>67</v>
      </c>
      <c r="D33" t="s">
        <v>70</v>
      </c>
      <c r="E33" t="s">
        <v>398</v>
      </c>
      <c r="F33" t="s">
        <v>445</v>
      </c>
      <c r="G33">
        <v>18</v>
      </c>
      <c r="H33">
        <f t="shared" si="3"/>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398</v>
      </c>
      <c r="Y33">
        <f t="shared" si="1"/>
        <v>1</v>
      </c>
      <c r="AA33" t="s">
        <v>445</v>
      </c>
      <c r="AB33">
        <f t="shared" si="2"/>
        <v>1</v>
      </c>
    </row>
    <row r="34" spans="1:28" x14ac:dyDescent="0.3">
      <c r="A34" t="s">
        <v>304</v>
      </c>
      <c r="B34">
        <f>COUNTIF(StageTable!M:M,A34)
+COUNTIF(StageTable!U:U,A34)
+COUNTIF(StageTable!W:W,A34)</f>
        <v>1</v>
      </c>
      <c r="C34" t="s">
        <v>68</v>
      </c>
      <c r="D34" t="s">
        <v>70</v>
      </c>
      <c r="E34" t="s">
        <v>399</v>
      </c>
      <c r="F34" t="s">
        <v>446</v>
      </c>
      <c r="G34">
        <v>18</v>
      </c>
      <c r="H34">
        <f t="shared" si="3"/>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399</v>
      </c>
      <c r="Y34">
        <f t="shared" ref="Y34:Y65" si="7">COUNTIF(E:E,X34)</f>
        <v>1</v>
      </c>
      <c r="AA34" t="s">
        <v>446</v>
      </c>
      <c r="AB34">
        <f t="shared" ref="AB34:AB65" si="8">COUNTIF(F:F,AA34)</f>
        <v>1</v>
      </c>
    </row>
    <row r="35" spans="1:28" x14ac:dyDescent="0.3">
      <c r="A35" t="s">
        <v>341</v>
      </c>
      <c r="B35">
        <f>COUNTIF(StageTable!M:M,A35)
+COUNTIF(StageTable!U:U,A35)
+COUNTIF(StageTable!W:W,A35)</f>
        <v>1</v>
      </c>
      <c r="C35" t="s">
        <v>69</v>
      </c>
      <c r="D35" t="s">
        <v>70</v>
      </c>
      <c r="E35" t="s">
        <v>400</v>
      </c>
      <c r="F35" t="s">
        <v>447</v>
      </c>
      <c r="G35">
        <v>18</v>
      </c>
      <c r="H35">
        <f t="shared" si="3"/>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400</v>
      </c>
      <c r="Y35">
        <f t="shared" si="7"/>
        <v>1</v>
      </c>
      <c r="AA35" t="s">
        <v>447</v>
      </c>
      <c r="AB35">
        <f t="shared" si="8"/>
        <v>1</v>
      </c>
    </row>
    <row r="36" spans="1:28" x14ac:dyDescent="0.3">
      <c r="A36" t="s">
        <v>305</v>
      </c>
      <c r="B36">
        <f>COUNTIF(StageTable!M:M,A36)
+COUNTIF(StageTable!U:U,A36)
+COUNTIF(StageTable!W:W,A36)</f>
        <v>1</v>
      </c>
      <c r="C36" t="s">
        <v>64</v>
      </c>
      <c r="D36" t="s">
        <v>70</v>
      </c>
      <c r="E36" t="s">
        <v>401</v>
      </c>
      <c r="F36" t="s">
        <v>448</v>
      </c>
      <c r="G36">
        <v>19</v>
      </c>
      <c r="H36">
        <f t="shared" si="3"/>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401</v>
      </c>
      <c r="Y36">
        <f t="shared" si="7"/>
        <v>1</v>
      </c>
      <c r="AA36" t="s">
        <v>448</v>
      </c>
      <c r="AB36">
        <f t="shared" si="8"/>
        <v>2</v>
      </c>
    </row>
    <row r="37" spans="1:28" x14ac:dyDescent="0.3">
      <c r="A37" t="s">
        <v>343</v>
      </c>
      <c r="B37">
        <f>COUNTIF(StageTable!M:M,A37)
+COUNTIF(StageTable!U:U,A37)
+COUNTIF(StageTable!W:W,A37)</f>
        <v>1</v>
      </c>
      <c r="C37" t="s">
        <v>344</v>
      </c>
      <c r="D37" t="s">
        <v>70</v>
      </c>
      <c r="E37" t="s">
        <v>402</v>
      </c>
      <c r="F37" t="s">
        <v>448</v>
      </c>
      <c r="G37">
        <v>19</v>
      </c>
      <c r="H37">
        <f t="shared" si="3"/>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402</v>
      </c>
      <c r="Y37">
        <f t="shared" si="7"/>
        <v>1</v>
      </c>
      <c r="AA37" t="s">
        <v>449</v>
      </c>
      <c r="AB37">
        <f t="shared" si="8"/>
        <v>1</v>
      </c>
    </row>
    <row r="38" spans="1:28" x14ac:dyDescent="0.3">
      <c r="A38" t="s">
        <v>306</v>
      </c>
      <c r="B38">
        <f>COUNTIF(StageTable!M:M,A38)
+COUNTIF(StageTable!U:U,A38)
+COUNTIF(StageTable!W:W,A38)</f>
        <v>1</v>
      </c>
      <c r="C38" t="s">
        <v>68</v>
      </c>
      <c r="D38" t="s">
        <v>70</v>
      </c>
      <c r="E38" t="s">
        <v>403</v>
      </c>
      <c r="F38" t="s">
        <v>449</v>
      </c>
      <c r="G38">
        <v>22</v>
      </c>
      <c r="H38">
        <f t="shared" si="3"/>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403</v>
      </c>
      <c r="Y38">
        <f t="shared" si="7"/>
        <v>1</v>
      </c>
      <c r="AA38" t="s">
        <v>450</v>
      </c>
      <c r="AB38">
        <f t="shared" si="8"/>
        <v>1</v>
      </c>
    </row>
    <row r="39" spans="1:28" x14ac:dyDescent="0.3">
      <c r="A39" t="s">
        <v>307</v>
      </c>
      <c r="B39">
        <f>COUNTIF(StageTable!M:M,A39)
+COUNTIF(StageTable!U:U,A39)
+COUNTIF(StageTable!W:W,A39)</f>
        <v>1</v>
      </c>
      <c r="C39" t="s">
        <v>64</v>
      </c>
      <c r="D39" t="s">
        <v>70</v>
      </c>
      <c r="E39" t="s">
        <v>404</v>
      </c>
      <c r="F39" t="s">
        <v>450</v>
      </c>
      <c r="G39">
        <v>17</v>
      </c>
      <c r="H39">
        <f t="shared" si="3"/>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404</v>
      </c>
      <c r="Y39">
        <f t="shared" si="7"/>
        <v>2</v>
      </c>
      <c r="AA39" t="s">
        <v>451</v>
      </c>
      <c r="AB39">
        <f t="shared" si="8"/>
        <v>1</v>
      </c>
    </row>
    <row r="40" spans="1:28" x14ac:dyDescent="0.3">
      <c r="A40" t="s">
        <v>308</v>
      </c>
      <c r="B40">
        <f>COUNTIF(StageTable!M:M,A40)
+COUNTIF(StageTable!U:U,A40)
+COUNTIF(StageTable!W:W,A40)</f>
        <v>1</v>
      </c>
      <c r="C40" t="s">
        <v>67</v>
      </c>
      <c r="D40" t="s">
        <v>70</v>
      </c>
      <c r="E40" t="s">
        <v>405</v>
      </c>
      <c r="F40" t="s">
        <v>451</v>
      </c>
      <c r="G40">
        <v>20</v>
      </c>
      <c r="H40">
        <f t="shared" si="3"/>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405</v>
      </c>
      <c r="Y40">
        <f t="shared" si="7"/>
        <v>1</v>
      </c>
      <c r="AA40" t="s">
        <v>452</v>
      </c>
      <c r="AB40">
        <f t="shared" si="8"/>
        <v>1</v>
      </c>
    </row>
    <row r="41" spans="1:28" x14ac:dyDescent="0.3">
      <c r="A41" t="s">
        <v>309</v>
      </c>
      <c r="B41">
        <f>COUNTIF(StageTable!M:M,A41)
+COUNTIF(StageTable!U:U,A41)
+COUNTIF(StageTable!W:W,A41)</f>
        <v>1</v>
      </c>
      <c r="C41" t="s">
        <v>68</v>
      </c>
      <c r="D41" t="s">
        <v>70</v>
      </c>
      <c r="E41" t="s">
        <v>406</v>
      </c>
      <c r="F41" t="s">
        <v>452</v>
      </c>
      <c r="G41">
        <v>22</v>
      </c>
      <c r="H41">
        <f t="shared" si="3"/>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406</v>
      </c>
      <c r="Y41">
        <f t="shared" si="7"/>
        <v>1</v>
      </c>
      <c r="AA41" t="s">
        <v>453</v>
      </c>
      <c r="AB41">
        <f t="shared" si="8"/>
        <v>1</v>
      </c>
    </row>
    <row r="42" spans="1:28" x14ac:dyDescent="0.3">
      <c r="A42" t="s">
        <v>346</v>
      </c>
      <c r="B42">
        <f>COUNTIF(StageTable!M:M,A42)
+COUNTIF(StageTable!U:U,A42)
+COUNTIF(StageTable!W:W,A42)</f>
        <v>1</v>
      </c>
      <c r="C42" t="s">
        <v>68</v>
      </c>
      <c r="D42" t="s">
        <v>70</v>
      </c>
      <c r="E42" t="s">
        <v>407</v>
      </c>
      <c r="F42" t="s">
        <v>453</v>
      </c>
      <c r="G42">
        <v>23</v>
      </c>
      <c r="H42">
        <f t="shared" si="3"/>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407</v>
      </c>
      <c r="Y42">
        <f t="shared" si="7"/>
        <v>1</v>
      </c>
      <c r="AA42" t="s">
        <v>454</v>
      </c>
      <c r="AB42">
        <f t="shared" si="8"/>
        <v>1</v>
      </c>
    </row>
    <row r="43" spans="1:28" x14ac:dyDescent="0.3">
      <c r="A43" t="s">
        <v>310</v>
      </c>
      <c r="B43">
        <f>COUNTIF(StageTable!M:M,A43)
+COUNTIF(StageTable!U:U,A43)
+COUNTIF(StageTable!W:W,A43)</f>
        <v>1</v>
      </c>
      <c r="C43" t="s">
        <v>67</v>
      </c>
      <c r="D43" t="s">
        <v>70</v>
      </c>
      <c r="E43" t="s">
        <v>408</v>
      </c>
      <c r="F43" t="s">
        <v>454</v>
      </c>
      <c r="G43">
        <v>20</v>
      </c>
      <c r="H43">
        <f t="shared" si="3"/>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408</v>
      </c>
      <c r="Y43">
        <f t="shared" si="7"/>
        <v>1</v>
      </c>
      <c r="AA43" t="s">
        <v>455</v>
      </c>
      <c r="AB43">
        <f t="shared" si="8"/>
        <v>1</v>
      </c>
    </row>
    <row r="44" spans="1:28" x14ac:dyDescent="0.3">
      <c r="A44" t="s">
        <v>311</v>
      </c>
      <c r="B44">
        <f>COUNTIF(StageTable!M:M,A44)
+COUNTIF(StageTable!U:U,A44)
+COUNTIF(StageTable!W:W,A44)</f>
        <v>1</v>
      </c>
      <c r="C44" t="s">
        <v>68</v>
      </c>
      <c r="D44" t="s">
        <v>70</v>
      </c>
      <c r="E44" t="s">
        <v>409</v>
      </c>
      <c r="F44" t="s">
        <v>455</v>
      </c>
      <c r="G44">
        <v>21</v>
      </c>
      <c r="H44">
        <f t="shared" si="3"/>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409</v>
      </c>
      <c r="Y44">
        <f t="shared" si="7"/>
        <v>1</v>
      </c>
      <c r="AA44" t="s">
        <v>456</v>
      </c>
      <c r="AB44">
        <f t="shared" si="8"/>
        <v>1</v>
      </c>
    </row>
    <row r="45" spans="1:28" x14ac:dyDescent="0.3">
      <c r="A45" t="s">
        <v>312</v>
      </c>
      <c r="B45">
        <f>COUNTIF(StageTable!M:M,A45)
+COUNTIF(StageTable!U:U,A45)
+COUNTIF(StageTable!W:W,A45)</f>
        <v>1</v>
      </c>
      <c r="C45" t="s">
        <v>64</v>
      </c>
      <c r="D45" t="s">
        <v>70</v>
      </c>
      <c r="E45" t="s">
        <v>410</v>
      </c>
      <c r="F45" t="s">
        <v>456</v>
      </c>
      <c r="G45">
        <v>21</v>
      </c>
      <c r="H45">
        <f t="shared" si="3"/>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410</v>
      </c>
      <c r="Y45">
        <f t="shared" si="7"/>
        <v>1</v>
      </c>
      <c r="AA45" t="s">
        <v>457</v>
      </c>
      <c r="AB45">
        <f t="shared" si="8"/>
        <v>1</v>
      </c>
    </row>
    <row r="46" spans="1:28" x14ac:dyDescent="0.3">
      <c r="A46" t="s">
        <v>313</v>
      </c>
      <c r="B46">
        <f>COUNTIF(StageTable!M:M,A46)
+COUNTIF(StageTable!U:U,A46)
+COUNTIF(StageTable!W:W,A46)</f>
        <v>1</v>
      </c>
      <c r="C46" t="s">
        <v>67</v>
      </c>
      <c r="D46" t="s">
        <v>70</v>
      </c>
      <c r="E46" t="s">
        <v>411</v>
      </c>
      <c r="F46" t="s">
        <v>457</v>
      </c>
      <c r="G46">
        <v>21</v>
      </c>
      <c r="H46">
        <f t="shared" si="3"/>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411</v>
      </c>
      <c r="Y46">
        <f t="shared" si="7"/>
        <v>1</v>
      </c>
      <c r="AA46" t="s">
        <v>458</v>
      </c>
      <c r="AB46">
        <f t="shared" si="8"/>
        <v>1</v>
      </c>
    </row>
    <row r="47" spans="1:28" x14ac:dyDescent="0.3">
      <c r="A47" t="s">
        <v>314</v>
      </c>
      <c r="B47">
        <f>COUNTIF(StageTable!M:M,A47)
+COUNTIF(StageTable!U:U,A47)
+COUNTIF(StageTable!W:W,A47)</f>
        <v>1</v>
      </c>
      <c r="C47" t="s">
        <v>64</v>
      </c>
      <c r="D47" t="s">
        <v>70</v>
      </c>
      <c r="E47" t="s">
        <v>412</v>
      </c>
      <c r="F47" t="s">
        <v>458</v>
      </c>
      <c r="G47">
        <v>19</v>
      </c>
      <c r="H47">
        <f t="shared" si="3"/>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412</v>
      </c>
      <c r="Y47">
        <f t="shared" si="7"/>
        <v>1</v>
      </c>
      <c r="AA47" t="s">
        <v>459</v>
      </c>
      <c r="AB47">
        <f t="shared" si="8"/>
        <v>1</v>
      </c>
    </row>
    <row r="48" spans="1:28" x14ac:dyDescent="0.3">
      <c r="A48" t="s">
        <v>315</v>
      </c>
      <c r="B48">
        <f>COUNTIF(StageTable!M:M,A48)
+COUNTIF(StageTable!U:U,A48)
+COUNTIF(StageTable!W:W,A48)</f>
        <v>1</v>
      </c>
      <c r="C48" t="s">
        <v>67</v>
      </c>
      <c r="D48" t="s">
        <v>70</v>
      </c>
      <c r="E48" t="s">
        <v>413</v>
      </c>
      <c r="F48" t="s">
        <v>459</v>
      </c>
      <c r="G48">
        <v>19</v>
      </c>
      <c r="H48">
        <f t="shared" si="3"/>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413</v>
      </c>
      <c r="Y48">
        <f t="shared" si="7"/>
        <v>1</v>
      </c>
      <c r="AA48" t="s">
        <v>460</v>
      </c>
      <c r="AB48">
        <f t="shared" si="8"/>
        <v>1</v>
      </c>
    </row>
    <row r="49" spans="1:28" x14ac:dyDescent="0.3">
      <c r="A49" t="s">
        <v>316</v>
      </c>
      <c r="B49">
        <f>COUNTIF(StageTable!M:M,A49)
+COUNTIF(StageTable!U:U,A49)
+COUNTIF(StageTable!W:W,A49)</f>
        <v>1</v>
      </c>
      <c r="C49" t="s">
        <v>68</v>
      </c>
      <c r="D49" t="s">
        <v>70</v>
      </c>
      <c r="E49" t="s">
        <v>414</v>
      </c>
      <c r="F49" t="s">
        <v>460</v>
      </c>
      <c r="G49">
        <v>18</v>
      </c>
      <c r="H49">
        <f t="shared" si="3"/>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414</v>
      </c>
      <c r="Y49">
        <f t="shared" si="7"/>
        <v>1</v>
      </c>
      <c r="AA49" t="s">
        <v>461</v>
      </c>
      <c r="AB49">
        <f t="shared" si="8"/>
        <v>1</v>
      </c>
    </row>
    <row r="50" spans="1:28" x14ac:dyDescent="0.3">
      <c r="A50" t="s">
        <v>317</v>
      </c>
      <c r="B50">
        <f>COUNTIF(StageTable!M:M,A50)
+COUNTIF(StageTable!U:U,A50)
+COUNTIF(StageTable!W:W,A50)</f>
        <v>1</v>
      </c>
      <c r="C50" t="s">
        <v>64</v>
      </c>
      <c r="D50" t="s">
        <v>70</v>
      </c>
      <c r="E50" t="s">
        <v>415</v>
      </c>
      <c r="F50" t="s">
        <v>461</v>
      </c>
      <c r="G50">
        <v>17</v>
      </c>
      <c r="H50">
        <f t="shared" si="3"/>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415</v>
      </c>
      <c r="Y50">
        <f t="shared" si="7"/>
        <v>1</v>
      </c>
      <c r="AA50" t="s">
        <v>462</v>
      </c>
      <c r="AB50">
        <f t="shared" si="8"/>
        <v>1</v>
      </c>
    </row>
    <row r="51" spans="1:28" x14ac:dyDescent="0.3">
      <c r="A51" t="s">
        <v>30</v>
      </c>
      <c r="B51">
        <f>COUNTIF(StageTable!M:M,A51)
+COUNTIF(StageTable!U:U,A51)
+COUNTIF(StageTable!W:W,A51)</f>
        <v>1</v>
      </c>
      <c r="C51" t="s">
        <v>71</v>
      </c>
      <c r="D51" t="s">
        <v>70</v>
      </c>
      <c r="E51" t="s">
        <v>416</v>
      </c>
      <c r="F51" t="s">
        <v>462</v>
      </c>
      <c r="G51">
        <v>0</v>
      </c>
      <c r="H51">
        <f t="shared" si="3"/>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358</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356</v>
      </c>
      <c r="X51" t="s">
        <v>416</v>
      </c>
      <c r="Y51">
        <f t="shared" si="7"/>
        <v>2</v>
      </c>
      <c r="AA51" t="s">
        <v>463</v>
      </c>
      <c r="AB51">
        <f t="shared" si="8"/>
        <v>1</v>
      </c>
    </row>
    <row r="52" spans="1:28" x14ac:dyDescent="0.3">
      <c r="A52" t="s">
        <v>39</v>
      </c>
      <c r="B52">
        <f>COUNTIF(StageTable!M:M,A52)
+COUNTIF(StageTable!U:U,A52)
+COUNTIF(StageTable!W:W,A52)</f>
        <v>1</v>
      </c>
      <c r="C52" t="s">
        <v>344</v>
      </c>
      <c r="D52" t="s">
        <v>70</v>
      </c>
      <c r="E52" t="s">
        <v>416</v>
      </c>
      <c r="F52" t="s">
        <v>463</v>
      </c>
      <c r="G52">
        <v>0</v>
      </c>
      <c r="H52">
        <f t="shared" si="3"/>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359</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356</v>
      </c>
      <c r="X52" t="s">
        <v>478</v>
      </c>
      <c r="Y52">
        <f t="shared" si="7"/>
        <v>2</v>
      </c>
      <c r="AA52" t="s">
        <v>464</v>
      </c>
      <c r="AB52">
        <f t="shared" si="8"/>
        <v>1</v>
      </c>
    </row>
    <row r="53" spans="1:28" x14ac:dyDescent="0.3">
      <c r="A53" t="s">
        <v>334</v>
      </c>
      <c r="B53">
        <f>COUNTIF(StageTable!M:M,A53)
+COUNTIF(StageTable!U:U,A53)
+COUNTIF(StageTable!W:W,A53)</f>
        <v>1</v>
      </c>
      <c r="C53" t="s">
        <v>69</v>
      </c>
      <c r="D53" t="s">
        <v>70</v>
      </c>
      <c r="E53" t="s">
        <v>51</v>
      </c>
      <c r="F53" t="s">
        <v>464</v>
      </c>
      <c r="G53">
        <v>0</v>
      </c>
      <c r="H53">
        <f t="shared" si="3"/>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274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354</v>
      </c>
      <c r="X53" t="s">
        <v>479</v>
      </c>
      <c r="Y53">
        <f t="shared" si="7"/>
        <v>1</v>
      </c>
      <c r="AA53" t="s">
        <v>465</v>
      </c>
      <c r="AB53">
        <f t="shared" si="8"/>
        <v>1</v>
      </c>
    </row>
    <row r="54" spans="1:28" x14ac:dyDescent="0.3">
      <c r="A54" t="s">
        <v>336</v>
      </c>
      <c r="B54">
        <f>COUNTIF(StageTable!M:M,A54)
+COUNTIF(StageTable!U:U,A54)
+COUNTIF(StageTable!W:W,A54)</f>
        <v>1</v>
      </c>
      <c r="C54" t="s">
        <v>68</v>
      </c>
      <c r="D54" t="s">
        <v>70</v>
      </c>
      <c r="E54" t="s">
        <v>51</v>
      </c>
      <c r="F54" t="s">
        <v>465</v>
      </c>
      <c r="G54">
        <v>0</v>
      </c>
      <c r="H54">
        <f t="shared" si="3"/>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275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355</v>
      </c>
      <c r="X54" t="s">
        <v>517</v>
      </c>
      <c r="Y54">
        <f t="shared" si="7"/>
        <v>1</v>
      </c>
      <c r="AA54" t="s">
        <v>466</v>
      </c>
      <c r="AB54">
        <f t="shared" si="8"/>
        <v>1</v>
      </c>
    </row>
    <row r="55" spans="1:28" x14ac:dyDescent="0.3">
      <c r="A55" t="s">
        <v>338</v>
      </c>
      <c r="B55">
        <f>COUNTIF(StageTable!M:M,A55)
+COUNTIF(StageTable!U:U,A55)
+COUNTIF(StageTable!W:W,A55)</f>
        <v>1</v>
      </c>
      <c r="C55" t="s">
        <v>344</v>
      </c>
      <c r="D55" t="s">
        <v>70</v>
      </c>
      <c r="E55" t="s">
        <v>51</v>
      </c>
      <c r="F55" t="s">
        <v>466</v>
      </c>
      <c r="G55">
        <v>0</v>
      </c>
      <c r="H55">
        <f t="shared" si="3"/>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276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357</v>
      </c>
      <c r="X55" t="s">
        <v>480</v>
      </c>
      <c r="Y55">
        <f t="shared" si="7"/>
        <v>1</v>
      </c>
      <c r="AA55" t="s">
        <v>536</v>
      </c>
      <c r="AB55">
        <f t="shared" si="8"/>
        <v>1</v>
      </c>
    </row>
    <row r="56" spans="1:28" x14ac:dyDescent="0.3">
      <c r="A56" t="s">
        <v>40</v>
      </c>
      <c r="B56">
        <f>COUNTIF(StageTable!M:M,A56)
+COUNTIF(StageTable!U:U,A56)
+COUNTIF(StageTable!W:W,A56)</f>
        <v>1</v>
      </c>
      <c r="C56" t="s">
        <v>64</v>
      </c>
      <c r="D56" t="s">
        <v>65</v>
      </c>
      <c r="E56" t="s">
        <v>51</v>
      </c>
      <c r="F56" t="s">
        <v>613</v>
      </c>
      <c r="G56">
        <v>0</v>
      </c>
      <c r="H56">
        <f t="shared" si="3"/>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481</v>
      </c>
      <c r="Y56">
        <f t="shared" si="7"/>
        <v>1</v>
      </c>
      <c r="AA56" t="s">
        <v>537</v>
      </c>
      <c r="AB56">
        <f t="shared" si="8"/>
        <v>1</v>
      </c>
    </row>
    <row r="57" spans="1:28" x14ac:dyDescent="0.3">
      <c r="A57" t="s">
        <v>41</v>
      </c>
      <c r="B57">
        <f>COUNTIF(StageTable!M:M,A57)
+COUNTIF(StageTable!U:U,A57)
+COUNTIF(StageTable!W:W,A57)</f>
        <v>1</v>
      </c>
      <c r="C57" t="s">
        <v>67</v>
      </c>
      <c r="D57" t="s">
        <v>65</v>
      </c>
      <c r="E57" t="s">
        <v>404</v>
      </c>
      <c r="F57" t="s">
        <v>613</v>
      </c>
      <c r="G57">
        <v>0</v>
      </c>
      <c r="H57">
        <f t="shared" si="3"/>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482</v>
      </c>
      <c r="Y57">
        <f t="shared" si="7"/>
        <v>1</v>
      </c>
      <c r="AA57" t="s">
        <v>548</v>
      </c>
      <c r="AB57">
        <f t="shared" si="8"/>
        <v>1</v>
      </c>
    </row>
    <row r="58" spans="1:28" x14ac:dyDescent="0.3">
      <c r="A58" t="s">
        <v>328</v>
      </c>
      <c r="B58">
        <f>COUNTIF(StageTable!M:M,A58)
+COUNTIF(StageTable!U:U,A58)
+COUNTIF(StageTable!W:W,A58)</f>
        <v>1</v>
      </c>
      <c r="C58" t="s">
        <v>349</v>
      </c>
      <c r="D58" t="s">
        <v>65</v>
      </c>
      <c r="E58" t="s">
        <v>396</v>
      </c>
      <c r="F58" t="s">
        <v>613</v>
      </c>
      <c r="G58">
        <v>0</v>
      </c>
      <c r="H58">
        <f t="shared" si="3"/>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518</v>
      </c>
      <c r="Y58">
        <f t="shared" si="7"/>
        <v>1</v>
      </c>
      <c r="AA58" t="s">
        <v>538</v>
      </c>
      <c r="AB58">
        <f t="shared" si="8"/>
        <v>1</v>
      </c>
    </row>
    <row r="59" spans="1:28" x14ac:dyDescent="0.3">
      <c r="A59" t="s">
        <v>330</v>
      </c>
      <c r="B59">
        <f>COUNTIF(StageTable!M:M,A59)
+COUNTIF(StageTable!U:U,A59)
+COUNTIF(StageTable!W:W,A59)</f>
        <v>1</v>
      </c>
      <c r="C59" t="s">
        <v>350</v>
      </c>
      <c r="D59" t="s">
        <v>65</v>
      </c>
      <c r="E59" t="s">
        <v>385</v>
      </c>
      <c r="F59" t="s">
        <v>613</v>
      </c>
      <c r="G59">
        <v>0</v>
      </c>
      <c r="H59">
        <f t="shared" si="3"/>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483</v>
      </c>
      <c r="Y59">
        <f t="shared" si="7"/>
        <v>1</v>
      </c>
      <c r="AA59" t="s">
        <v>539</v>
      </c>
      <c r="AB59">
        <f t="shared" si="8"/>
        <v>1</v>
      </c>
    </row>
    <row r="60" spans="1:28" x14ac:dyDescent="0.3">
      <c r="A60" t="s">
        <v>332</v>
      </c>
      <c r="B60">
        <f>COUNTIF(StageTable!M:M,A60)
+COUNTIF(StageTable!U:U,A60)
+COUNTIF(StageTable!W:W,A60)</f>
        <v>1</v>
      </c>
      <c r="C60" t="s">
        <v>67</v>
      </c>
      <c r="D60" t="s">
        <v>65</v>
      </c>
      <c r="E60" t="s">
        <v>386</v>
      </c>
      <c r="F60" t="s">
        <v>613</v>
      </c>
      <c r="G60">
        <v>0</v>
      </c>
      <c r="H60">
        <f t="shared" si="3"/>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484</v>
      </c>
      <c r="Y60">
        <f t="shared" si="7"/>
        <v>1</v>
      </c>
      <c r="AA60" t="s">
        <v>540</v>
      </c>
      <c r="AB60">
        <f t="shared" si="8"/>
        <v>1</v>
      </c>
    </row>
    <row r="61" spans="1:28" x14ac:dyDescent="0.3">
      <c r="A61" t="s">
        <v>361</v>
      </c>
      <c r="B61">
        <f>COUNTIF(StageTable!M:M,A61)
+COUNTIF(StageTable!U:U,A61)
+COUNTIF(StageTable!W:W,A61)</f>
        <v>1</v>
      </c>
      <c r="C61" t="s">
        <v>531</v>
      </c>
      <c r="D61" t="s">
        <v>70</v>
      </c>
      <c r="E61" t="s">
        <v>51</v>
      </c>
      <c r="F61" t="s">
        <v>74</v>
      </c>
      <c r="G61">
        <v>0</v>
      </c>
      <c r="H61">
        <f t="shared" si="3"/>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485</v>
      </c>
      <c r="Y61">
        <f t="shared" si="7"/>
        <v>1</v>
      </c>
      <c r="AA61" t="s">
        <v>549</v>
      </c>
      <c r="AB61">
        <f t="shared" si="8"/>
        <v>1</v>
      </c>
    </row>
    <row r="62" spans="1:28" x14ac:dyDescent="0.3">
      <c r="A62" t="s">
        <v>532</v>
      </c>
      <c r="B62">
        <f>COUNTIF(StageTable!M:M,A62)
+COUNTIF(StageTable!U:U,A62)
+COUNTIF(StageTable!W:W,A62)</f>
        <v>1</v>
      </c>
      <c r="C62" t="s">
        <v>531</v>
      </c>
      <c r="D62" t="s">
        <v>70</v>
      </c>
      <c r="E62" t="s">
        <v>533</v>
      </c>
      <c r="F62" t="s">
        <v>534</v>
      </c>
      <c r="G62">
        <v>5</v>
      </c>
      <c r="H62">
        <f t="shared" si="3"/>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486</v>
      </c>
      <c r="Y62">
        <f t="shared" si="7"/>
        <v>1</v>
      </c>
      <c r="AA62" t="s">
        <v>541</v>
      </c>
      <c r="AB62">
        <f t="shared" si="8"/>
        <v>1</v>
      </c>
    </row>
    <row r="63" spans="1:28" x14ac:dyDescent="0.3">
      <c r="A63" t="s">
        <v>551</v>
      </c>
      <c r="B63">
        <f>COUNTIF(StageTable!M:M,A63)
+COUNTIF(StageTable!U:U,A63)
+COUNTIF(StageTable!W:W,A63)</f>
        <v>1</v>
      </c>
      <c r="C63" t="s">
        <v>529</v>
      </c>
      <c r="D63" t="s">
        <v>70</v>
      </c>
      <c r="E63" t="s">
        <v>479</v>
      </c>
      <c r="F63" t="s">
        <v>537</v>
      </c>
      <c r="H63">
        <f t="shared" si="3"/>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487</v>
      </c>
      <c r="Y63">
        <f t="shared" si="7"/>
        <v>1</v>
      </c>
      <c r="AA63" t="s">
        <v>542</v>
      </c>
      <c r="AB63">
        <f t="shared" si="8"/>
        <v>1</v>
      </c>
    </row>
    <row r="64" spans="1:28" x14ac:dyDescent="0.3">
      <c r="A64" t="s">
        <v>562</v>
      </c>
      <c r="B64">
        <f>COUNTIF(StageTable!M:M,A64)
+COUNTIF(StageTable!U:U,A64)
+COUNTIF(StageTable!W:W,A64)</f>
        <v>1</v>
      </c>
      <c r="C64" t="s">
        <v>528</v>
      </c>
      <c r="D64" t="s">
        <v>70</v>
      </c>
      <c r="E64" t="s">
        <v>563</v>
      </c>
      <c r="F64" t="s">
        <v>564</v>
      </c>
      <c r="H64">
        <f t="shared" si="3"/>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488</v>
      </c>
      <c r="Y64">
        <f t="shared" si="7"/>
        <v>1</v>
      </c>
      <c r="AA64" t="s">
        <v>543</v>
      </c>
      <c r="AB64">
        <f t="shared" si="8"/>
        <v>1</v>
      </c>
    </row>
    <row r="65" spans="1:28" x14ac:dyDescent="0.3">
      <c r="A65" t="s">
        <v>552</v>
      </c>
      <c r="B65">
        <f>COUNTIF(StageTable!M:M,A65)
+COUNTIF(StageTable!U:U,A65)
+COUNTIF(StageTable!W:W,A65)</f>
        <v>1</v>
      </c>
      <c r="C65" t="s">
        <v>530</v>
      </c>
      <c r="D65" t="s">
        <v>70</v>
      </c>
      <c r="E65" t="s">
        <v>480</v>
      </c>
      <c r="F65" t="s">
        <v>538</v>
      </c>
      <c r="H65">
        <f t="shared" si="3"/>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489</v>
      </c>
      <c r="Y65">
        <f t="shared" si="7"/>
        <v>1</v>
      </c>
      <c r="AA65" t="s">
        <v>544</v>
      </c>
      <c r="AB65">
        <f t="shared" si="8"/>
        <v>1</v>
      </c>
    </row>
    <row r="66" spans="1:28" x14ac:dyDescent="0.3">
      <c r="A66" t="s">
        <v>553</v>
      </c>
      <c r="B66">
        <f>COUNTIF(StageTable!M:M,A66)
+COUNTIF(StageTable!U:U,A66)
+COUNTIF(StageTable!W:W,A66)</f>
        <v>1</v>
      </c>
      <c r="C66" t="s">
        <v>528</v>
      </c>
      <c r="D66" t="s">
        <v>70</v>
      </c>
      <c r="E66" t="s">
        <v>481</v>
      </c>
      <c r="F66" t="s">
        <v>539</v>
      </c>
      <c r="H66">
        <f t="shared" si="3"/>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576</v>
      </c>
      <c r="Y66">
        <f t="shared" ref="Y66:Y97" si="9">COUNTIF(E:E,X66)</f>
        <v>1</v>
      </c>
      <c r="AA66" t="s">
        <v>729</v>
      </c>
      <c r="AB66">
        <f t="shared" ref="AB66:AB97" si="10">COUNTIF(F:F,AA66)</f>
        <v>1</v>
      </c>
    </row>
    <row r="67" spans="1:28" x14ac:dyDescent="0.3">
      <c r="A67" t="s">
        <v>554</v>
      </c>
      <c r="B67">
        <f>COUNTIF(StageTable!M:M,A67)
+COUNTIF(StageTable!U:U,A67)
+COUNTIF(StageTable!W:W,A67)</f>
        <v>1</v>
      </c>
      <c r="C67" t="s">
        <v>528</v>
      </c>
      <c r="D67" t="s">
        <v>70</v>
      </c>
      <c r="E67" t="s">
        <v>482</v>
      </c>
      <c r="F67" t="s">
        <v>540</v>
      </c>
      <c r="H67">
        <f t="shared" ref="H67:H130" si="11">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491</v>
      </c>
      <c r="Y67">
        <f t="shared" si="9"/>
        <v>1</v>
      </c>
      <c r="AA67" t="s">
        <v>550</v>
      </c>
      <c r="AB67">
        <f t="shared" si="10"/>
        <v>1</v>
      </c>
    </row>
    <row r="68" spans="1:28" x14ac:dyDescent="0.3">
      <c r="A68" t="s">
        <v>565</v>
      </c>
      <c r="B68">
        <f>COUNTIF(StageTable!M:M,A68)
+COUNTIF(StageTable!U:U,A68)
+COUNTIF(StageTable!W:W,A68)</f>
        <v>1</v>
      </c>
      <c r="C68" t="s">
        <v>530</v>
      </c>
      <c r="D68" t="s">
        <v>70</v>
      </c>
      <c r="E68" t="s">
        <v>566</v>
      </c>
      <c r="F68" t="s">
        <v>567</v>
      </c>
      <c r="H68">
        <f t="shared" si="11"/>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519</v>
      </c>
      <c r="Y68">
        <f t="shared" si="9"/>
        <v>1</v>
      </c>
      <c r="AA68" t="s">
        <v>546</v>
      </c>
      <c r="AB68">
        <f t="shared" si="10"/>
        <v>1</v>
      </c>
    </row>
    <row r="69" spans="1:28" x14ac:dyDescent="0.3">
      <c r="A69" t="s">
        <v>555</v>
      </c>
      <c r="B69">
        <f>COUNTIF(StageTable!M:M,A69)
+COUNTIF(StageTable!U:U,A69)
+COUNTIF(StageTable!W:W,A69)</f>
        <v>1</v>
      </c>
      <c r="C69" t="s">
        <v>529</v>
      </c>
      <c r="D69" t="s">
        <v>70</v>
      </c>
      <c r="E69" t="s">
        <v>483</v>
      </c>
      <c r="F69" t="s">
        <v>541</v>
      </c>
      <c r="H69">
        <f t="shared" si="11"/>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492</v>
      </c>
      <c r="Y69">
        <f t="shared" si="9"/>
        <v>1</v>
      </c>
      <c r="AA69" t="s">
        <v>547</v>
      </c>
      <c r="AB69">
        <f t="shared" si="10"/>
        <v>1</v>
      </c>
    </row>
    <row r="70" spans="1:28" x14ac:dyDescent="0.3">
      <c r="A70" t="s">
        <v>556</v>
      </c>
      <c r="B70">
        <f>COUNTIF(StageTable!M:M,A70)
+COUNTIF(StageTable!U:U,A70)
+COUNTIF(StageTable!W:W,A70)</f>
        <v>1</v>
      </c>
      <c r="C70" t="s">
        <v>530</v>
      </c>
      <c r="D70" t="s">
        <v>70</v>
      </c>
      <c r="E70" t="s">
        <v>484</v>
      </c>
      <c r="F70" t="s">
        <v>542</v>
      </c>
      <c r="H70">
        <f t="shared" si="11"/>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493</v>
      </c>
      <c r="Y70">
        <f t="shared" si="9"/>
        <v>1</v>
      </c>
      <c r="AA70" t="s">
        <v>620</v>
      </c>
      <c r="AB70">
        <f t="shared" si="10"/>
        <v>1</v>
      </c>
    </row>
    <row r="71" spans="1:28" x14ac:dyDescent="0.3">
      <c r="A71" t="s">
        <v>557</v>
      </c>
      <c r="B71">
        <f>COUNTIF(StageTable!M:M,A71)
+COUNTIF(StageTable!U:U,A71)
+COUNTIF(StageTable!W:W,A71)</f>
        <v>1</v>
      </c>
      <c r="C71" t="s">
        <v>529</v>
      </c>
      <c r="D71" t="s">
        <v>70</v>
      </c>
      <c r="E71" t="s">
        <v>485</v>
      </c>
      <c r="F71" t="s">
        <v>543</v>
      </c>
      <c r="H71">
        <f t="shared" si="11"/>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577</v>
      </c>
      <c r="Y71">
        <f t="shared" si="9"/>
        <v>1</v>
      </c>
      <c r="AA71" t="s">
        <v>679</v>
      </c>
      <c r="AB71">
        <f t="shared" si="10"/>
        <v>1</v>
      </c>
    </row>
    <row r="72" spans="1:28" x14ac:dyDescent="0.3">
      <c r="A72" t="s">
        <v>558</v>
      </c>
      <c r="B72">
        <f>COUNTIF(StageTable!M:M,A72)
+COUNTIF(StageTable!U:U,A72)
+COUNTIF(StageTable!W:W,A72)</f>
        <v>1</v>
      </c>
      <c r="C72" t="s">
        <v>530</v>
      </c>
      <c r="D72" t="s">
        <v>70</v>
      </c>
      <c r="E72" t="s">
        <v>486</v>
      </c>
      <c r="F72" t="s">
        <v>544</v>
      </c>
      <c r="H72">
        <f t="shared" si="11"/>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494</v>
      </c>
      <c r="Y72">
        <f t="shared" si="9"/>
        <v>1</v>
      </c>
      <c r="AA72" t="s">
        <v>621</v>
      </c>
      <c r="AB72">
        <f t="shared" si="10"/>
        <v>1</v>
      </c>
    </row>
    <row r="73" spans="1:28" x14ac:dyDescent="0.3">
      <c r="A73" t="s">
        <v>559</v>
      </c>
      <c r="B73">
        <f>COUNTIF(StageTable!M:M,A73)
+COUNTIF(StageTable!U:U,A73)
+COUNTIF(StageTable!W:W,A73)</f>
        <v>1</v>
      </c>
      <c r="C73" t="s">
        <v>529</v>
      </c>
      <c r="D73" t="s">
        <v>70</v>
      </c>
      <c r="E73" t="s">
        <v>487</v>
      </c>
      <c r="F73" t="s">
        <v>545</v>
      </c>
      <c r="H73">
        <f t="shared" si="11"/>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495</v>
      </c>
      <c r="Y73">
        <f t="shared" si="9"/>
        <v>1</v>
      </c>
      <c r="AA73" t="s">
        <v>622</v>
      </c>
      <c r="AB73">
        <f t="shared" si="10"/>
        <v>1</v>
      </c>
    </row>
    <row r="74" spans="1:28" x14ac:dyDescent="0.3">
      <c r="A74" t="s">
        <v>568</v>
      </c>
      <c r="B74">
        <f>COUNTIF(StageTable!M:M,A74)
+COUNTIF(StageTable!U:U,A74)
+COUNTIF(StageTable!W:W,A74)</f>
        <v>1</v>
      </c>
      <c r="C74" t="s">
        <v>530</v>
      </c>
      <c r="D74" t="s">
        <v>70</v>
      </c>
      <c r="E74" t="s">
        <v>569</v>
      </c>
      <c r="F74" t="s">
        <v>570</v>
      </c>
      <c r="H74">
        <f t="shared" si="11"/>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520</v>
      </c>
      <c r="Y74">
        <f t="shared" si="9"/>
        <v>1</v>
      </c>
      <c r="AA74" t="s">
        <v>623</v>
      </c>
      <c r="AB74">
        <f t="shared" si="10"/>
        <v>1</v>
      </c>
    </row>
    <row r="75" spans="1:28" x14ac:dyDescent="0.3">
      <c r="A75" t="s">
        <v>560</v>
      </c>
      <c r="B75">
        <f>COUNTIF(StageTable!M:M,A75)
+COUNTIF(StageTable!U:U,A75)
+COUNTIF(StageTable!W:W,A75)</f>
        <v>1</v>
      </c>
      <c r="C75" t="s">
        <v>528</v>
      </c>
      <c r="D75" t="s">
        <v>70</v>
      </c>
      <c r="E75" t="s">
        <v>489</v>
      </c>
      <c r="F75" t="s">
        <v>546</v>
      </c>
      <c r="H75">
        <f t="shared" si="11"/>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496</v>
      </c>
      <c r="Y75">
        <f t="shared" si="9"/>
        <v>1</v>
      </c>
      <c r="AA75" t="s">
        <v>624</v>
      </c>
      <c r="AB75">
        <f t="shared" si="10"/>
        <v>1</v>
      </c>
    </row>
    <row r="76" spans="1:28" x14ac:dyDescent="0.3">
      <c r="A76" t="s">
        <v>561</v>
      </c>
      <c r="B76">
        <f>COUNTIF(StageTable!M:M,A76)
+COUNTIF(StageTable!U:U,A76)
+COUNTIF(StageTable!W:W,A76)</f>
        <v>1</v>
      </c>
      <c r="C76" t="s">
        <v>529</v>
      </c>
      <c r="D76" t="s">
        <v>70</v>
      </c>
      <c r="E76" t="s">
        <v>490</v>
      </c>
      <c r="F76" t="s">
        <v>547</v>
      </c>
      <c r="H76">
        <f t="shared" si="11"/>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497</v>
      </c>
      <c r="Y76">
        <f t="shared" si="9"/>
        <v>1</v>
      </c>
      <c r="AA76" t="s">
        <v>625</v>
      </c>
      <c r="AB76">
        <f t="shared" si="10"/>
        <v>1</v>
      </c>
    </row>
    <row r="77" spans="1:28" x14ac:dyDescent="0.3">
      <c r="A77" t="s">
        <v>648</v>
      </c>
      <c r="B77">
        <f>COUNTIF(StageTable!M:M,A77)
+COUNTIF(StageTable!U:U,A77)
+COUNTIF(StageTable!W:W,A77)</f>
        <v>1</v>
      </c>
      <c r="C77" t="s">
        <v>528</v>
      </c>
      <c r="D77" t="s">
        <v>65</v>
      </c>
      <c r="E77" t="s">
        <v>491</v>
      </c>
      <c r="F77" t="s">
        <v>620</v>
      </c>
      <c r="H77">
        <f t="shared" si="11"/>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723</v>
      </c>
      <c r="Y77">
        <f t="shared" si="9"/>
        <v>1</v>
      </c>
      <c r="AA77" t="s">
        <v>684</v>
      </c>
      <c r="AB77">
        <f t="shared" si="10"/>
        <v>1</v>
      </c>
    </row>
    <row r="78" spans="1:28" x14ac:dyDescent="0.3">
      <c r="A78" t="s">
        <v>677</v>
      </c>
      <c r="B78">
        <f>COUNTIF(StageTable!M:M,A78)
+COUNTIF(StageTable!U:U,A78)
+COUNTIF(StageTable!W:W,A78)</f>
        <v>1</v>
      </c>
      <c r="C78" t="s">
        <v>530</v>
      </c>
      <c r="D78" t="s">
        <v>65</v>
      </c>
      <c r="E78" t="s">
        <v>678</v>
      </c>
      <c r="F78" t="s">
        <v>680</v>
      </c>
      <c r="H78">
        <f t="shared" si="11"/>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498</v>
      </c>
      <c r="Y78">
        <f t="shared" si="9"/>
        <v>2</v>
      </c>
      <c r="AA78" t="s">
        <v>626</v>
      </c>
      <c r="AB78">
        <f t="shared" si="10"/>
        <v>1</v>
      </c>
    </row>
    <row r="79" spans="1:28" x14ac:dyDescent="0.3">
      <c r="A79" t="s">
        <v>649</v>
      </c>
      <c r="B79">
        <f>COUNTIF(StageTable!M:M,A79)
+COUNTIF(StageTable!U:U,A79)
+COUNTIF(StageTable!W:W,A79)</f>
        <v>1</v>
      </c>
      <c r="C79" t="s">
        <v>528</v>
      </c>
      <c r="D79" t="s">
        <v>65</v>
      </c>
      <c r="E79" t="s">
        <v>492</v>
      </c>
      <c r="F79" t="s">
        <v>621</v>
      </c>
      <c r="H79">
        <f t="shared" si="11"/>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499</v>
      </c>
      <c r="Y79">
        <f t="shared" si="9"/>
        <v>1</v>
      </c>
      <c r="AA79" t="s">
        <v>627</v>
      </c>
      <c r="AB79">
        <f t="shared" si="10"/>
        <v>1</v>
      </c>
    </row>
    <row r="80" spans="1:28" x14ac:dyDescent="0.3">
      <c r="A80" t="s">
        <v>650</v>
      </c>
      <c r="B80">
        <f>COUNTIF(StageTable!M:M,A80)
+COUNTIF(StageTable!U:U,A80)
+COUNTIF(StageTable!W:W,A80)</f>
        <v>1</v>
      </c>
      <c r="C80" t="s">
        <v>529</v>
      </c>
      <c r="D80" t="s">
        <v>70</v>
      </c>
      <c r="E80" t="s">
        <v>493</v>
      </c>
      <c r="F80" t="s">
        <v>622</v>
      </c>
      <c r="H80">
        <f t="shared" si="11"/>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500</v>
      </c>
      <c r="Y80">
        <f t="shared" si="9"/>
        <v>1</v>
      </c>
      <c r="AA80" t="s">
        <v>628</v>
      </c>
      <c r="AB80">
        <f t="shared" si="10"/>
        <v>1</v>
      </c>
    </row>
    <row r="81" spans="1:28" x14ac:dyDescent="0.3">
      <c r="A81" t="s">
        <v>651</v>
      </c>
      <c r="B81">
        <f>COUNTIF(StageTable!M:M,A81)
+COUNTIF(StageTable!U:U,A81)
+COUNTIF(StageTable!W:W,A81)</f>
        <v>1</v>
      </c>
      <c r="C81" t="s">
        <v>528</v>
      </c>
      <c r="D81" t="s">
        <v>70</v>
      </c>
      <c r="E81" t="s">
        <v>618</v>
      </c>
      <c r="F81" t="s">
        <v>623</v>
      </c>
      <c r="H81">
        <f t="shared" si="11"/>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501</v>
      </c>
      <c r="Y81">
        <f t="shared" si="9"/>
        <v>1</v>
      </c>
      <c r="AA81" t="s">
        <v>629</v>
      </c>
      <c r="AB81">
        <f t="shared" si="10"/>
        <v>1</v>
      </c>
    </row>
    <row r="82" spans="1:28" x14ac:dyDescent="0.3">
      <c r="A82" t="s">
        <v>652</v>
      </c>
      <c r="B82">
        <f>COUNTIF(StageTable!M:M,A82)
+COUNTIF(StageTable!U:U,A82)
+COUNTIF(StageTable!W:W,A82)</f>
        <v>1</v>
      </c>
      <c r="C82" t="s">
        <v>530</v>
      </c>
      <c r="D82" t="s">
        <v>70</v>
      </c>
      <c r="E82" t="s">
        <v>494</v>
      </c>
      <c r="F82" t="s">
        <v>624</v>
      </c>
      <c r="H82">
        <f t="shared" si="11"/>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535</v>
      </c>
      <c r="Y82">
        <f t="shared" si="9"/>
        <v>1</v>
      </c>
      <c r="AA82" t="s">
        <v>630</v>
      </c>
      <c r="AB82">
        <f t="shared" si="10"/>
        <v>1</v>
      </c>
    </row>
    <row r="83" spans="1:28" x14ac:dyDescent="0.3">
      <c r="A83" t="s">
        <v>653</v>
      </c>
      <c r="B83">
        <f>COUNTIF(StageTable!M:M,A83)
+COUNTIF(StageTable!U:U,A83)
+COUNTIF(StageTable!W:W,A83)</f>
        <v>1</v>
      </c>
      <c r="C83" t="s">
        <v>528</v>
      </c>
      <c r="D83" t="s">
        <v>70</v>
      </c>
      <c r="E83" t="s">
        <v>495</v>
      </c>
      <c r="F83" t="s">
        <v>625</v>
      </c>
      <c r="H83">
        <f t="shared" si="11"/>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502</v>
      </c>
      <c r="Y83">
        <f t="shared" si="9"/>
        <v>1</v>
      </c>
      <c r="AA83" t="s">
        <v>631</v>
      </c>
      <c r="AB83">
        <f t="shared" si="10"/>
        <v>1</v>
      </c>
    </row>
    <row r="84" spans="1:28" x14ac:dyDescent="0.3">
      <c r="A84" t="s">
        <v>682</v>
      </c>
      <c r="B84">
        <f>COUNTIF(StageTable!M:M,A84)
+COUNTIF(StageTable!U:U,A84)
+COUNTIF(StageTable!W:W,A84)</f>
        <v>1</v>
      </c>
      <c r="C84" t="s">
        <v>530</v>
      </c>
      <c r="D84" t="s">
        <v>70</v>
      </c>
      <c r="E84" t="s">
        <v>683</v>
      </c>
      <c r="F84" t="s">
        <v>685</v>
      </c>
      <c r="H84">
        <f t="shared" si="11"/>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521</v>
      </c>
      <c r="Y84">
        <f t="shared" si="9"/>
        <v>1</v>
      </c>
      <c r="AA84" t="s">
        <v>632</v>
      </c>
      <c r="AB84">
        <f t="shared" si="10"/>
        <v>1</v>
      </c>
    </row>
    <row r="85" spans="1:28" x14ac:dyDescent="0.3">
      <c r="A85" t="s">
        <v>654</v>
      </c>
      <c r="B85">
        <f>COUNTIF(StageTable!M:M,A85)
+COUNTIF(StageTable!U:U,A85)
+COUNTIF(StageTable!W:W,A85)</f>
        <v>1</v>
      </c>
      <c r="C85" t="s">
        <v>528</v>
      </c>
      <c r="D85" t="s">
        <v>70</v>
      </c>
      <c r="E85" t="s">
        <v>496</v>
      </c>
      <c r="F85" t="s">
        <v>626</v>
      </c>
      <c r="H85">
        <f t="shared" si="11"/>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503</v>
      </c>
      <c r="Y85">
        <f t="shared" si="9"/>
        <v>1</v>
      </c>
      <c r="AA85" t="s">
        <v>689</v>
      </c>
      <c r="AB85">
        <f t="shared" si="10"/>
        <v>1</v>
      </c>
    </row>
    <row r="86" spans="1:28" x14ac:dyDescent="0.3">
      <c r="A86" t="s">
        <v>655</v>
      </c>
      <c r="B86">
        <f>COUNTIF(StageTable!M:M,A86)
+COUNTIF(StageTable!U:U,A86)
+COUNTIF(StageTable!W:W,A86)</f>
        <v>1</v>
      </c>
      <c r="C86" t="s">
        <v>529</v>
      </c>
      <c r="D86" t="s">
        <v>70</v>
      </c>
      <c r="E86" t="s">
        <v>497</v>
      </c>
      <c r="F86" t="s">
        <v>627</v>
      </c>
      <c r="H86">
        <f t="shared" si="11"/>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504</v>
      </c>
      <c r="Y86">
        <f t="shared" si="9"/>
        <v>1</v>
      </c>
      <c r="AA86" t="s">
        <v>633</v>
      </c>
      <c r="AB86">
        <f t="shared" si="10"/>
        <v>1</v>
      </c>
    </row>
    <row r="87" spans="1:28" x14ac:dyDescent="0.3">
      <c r="A87" t="s">
        <v>656</v>
      </c>
      <c r="B87">
        <f>COUNTIF(StageTable!M:M,A87)
+COUNTIF(StageTable!U:U,A87)
+COUNTIF(StageTable!W:W,A87)</f>
        <v>1</v>
      </c>
      <c r="C87" t="s">
        <v>530</v>
      </c>
      <c r="D87" t="s">
        <v>70</v>
      </c>
      <c r="E87" t="s">
        <v>619</v>
      </c>
      <c r="F87" t="s">
        <v>628</v>
      </c>
      <c r="H87">
        <f t="shared" si="11"/>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505</v>
      </c>
      <c r="Y87">
        <f t="shared" si="9"/>
        <v>1</v>
      </c>
      <c r="AA87" t="s">
        <v>694</v>
      </c>
      <c r="AB87">
        <f t="shared" si="10"/>
        <v>1</v>
      </c>
    </row>
    <row r="88" spans="1:28" x14ac:dyDescent="0.3">
      <c r="A88" t="s">
        <v>657</v>
      </c>
      <c r="B88">
        <f>COUNTIF(StageTable!M:M,A88)
+COUNTIF(StageTable!U:U,A88)
+COUNTIF(StageTable!W:W,A88)</f>
        <v>1</v>
      </c>
      <c r="C88" t="s">
        <v>529</v>
      </c>
      <c r="D88" t="s">
        <v>70</v>
      </c>
      <c r="E88" t="s">
        <v>498</v>
      </c>
      <c r="F88" t="s">
        <v>629</v>
      </c>
      <c r="H88">
        <f t="shared" si="11"/>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522</v>
      </c>
      <c r="Y88">
        <f t="shared" si="9"/>
        <v>1</v>
      </c>
      <c r="AA88" t="s">
        <v>634</v>
      </c>
      <c r="AB88">
        <f t="shared" si="10"/>
        <v>1</v>
      </c>
    </row>
    <row r="89" spans="1:28" x14ac:dyDescent="0.3">
      <c r="A89" t="s">
        <v>658</v>
      </c>
      <c r="B89">
        <f>COUNTIF(StageTable!M:M,A89)
+COUNTIF(StageTable!U:U,A89)
+COUNTIF(StageTable!W:W,A89)</f>
        <v>1</v>
      </c>
      <c r="C89" t="s">
        <v>530</v>
      </c>
      <c r="D89" t="s">
        <v>70</v>
      </c>
      <c r="E89" t="s">
        <v>499</v>
      </c>
      <c r="F89" t="s">
        <v>630</v>
      </c>
      <c r="H89">
        <f t="shared" si="11"/>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506</v>
      </c>
      <c r="Y89">
        <f t="shared" si="9"/>
        <v>1</v>
      </c>
      <c r="AA89" t="s">
        <v>635</v>
      </c>
      <c r="AB89">
        <f t="shared" si="10"/>
        <v>1</v>
      </c>
    </row>
    <row r="90" spans="1:28" x14ac:dyDescent="0.3">
      <c r="A90" t="s">
        <v>659</v>
      </c>
      <c r="B90">
        <f>COUNTIF(StageTable!M:M,A90)
+COUNTIF(StageTable!U:U,A90)
+COUNTIF(StageTable!W:W,A90)</f>
        <v>1</v>
      </c>
      <c r="C90" t="s">
        <v>529</v>
      </c>
      <c r="D90" t="s">
        <v>70</v>
      </c>
      <c r="E90" t="s">
        <v>500</v>
      </c>
      <c r="F90" t="s">
        <v>631</v>
      </c>
      <c r="H90">
        <f t="shared" si="11"/>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507</v>
      </c>
      <c r="Y90">
        <f t="shared" si="9"/>
        <v>2</v>
      </c>
      <c r="AA90" t="s">
        <v>636</v>
      </c>
      <c r="AB90">
        <f t="shared" si="10"/>
        <v>1</v>
      </c>
    </row>
    <row r="91" spans="1:28" x14ac:dyDescent="0.3">
      <c r="A91" t="s">
        <v>660</v>
      </c>
      <c r="B91">
        <f>COUNTIF(StageTable!M:M,A91)
+COUNTIF(StageTable!U:U,A91)
+COUNTIF(StageTable!W:W,A91)</f>
        <v>1</v>
      </c>
      <c r="C91" t="s">
        <v>525</v>
      </c>
      <c r="D91" t="s">
        <v>70</v>
      </c>
      <c r="E91" t="s">
        <v>501</v>
      </c>
      <c r="F91" t="s">
        <v>632</v>
      </c>
      <c r="H91">
        <f t="shared" si="11"/>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508</v>
      </c>
      <c r="Y91">
        <f t="shared" si="9"/>
        <v>1</v>
      </c>
      <c r="AA91" t="s">
        <v>699</v>
      </c>
      <c r="AB91">
        <f t="shared" si="10"/>
        <v>1</v>
      </c>
    </row>
    <row r="92" spans="1:28" x14ac:dyDescent="0.3">
      <c r="A92" t="s">
        <v>687</v>
      </c>
      <c r="B92">
        <f>COUNTIF(StageTable!M:M,A92)
+COUNTIF(StageTable!U:U,A92)
+COUNTIF(StageTable!W:W,A92)</f>
        <v>1</v>
      </c>
      <c r="C92" t="s">
        <v>715</v>
      </c>
      <c r="D92" t="s">
        <v>70</v>
      </c>
      <c r="E92" t="s">
        <v>688</v>
      </c>
      <c r="F92" t="s">
        <v>690</v>
      </c>
      <c r="H92">
        <f t="shared" si="11"/>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509</v>
      </c>
      <c r="Y92">
        <f t="shared" si="9"/>
        <v>1</v>
      </c>
      <c r="AA92" t="s">
        <v>637</v>
      </c>
      <c r="AB92">
        <f t="shared" si="10"/>
        <v>1</v>
      </c>
    </row>
    <row r="93" spans="1:28" x14ac:dyDescent="0.3">
      <c r="A93" t="s">
        <v>661</v>
      </c>
      <c r="B93">
        <f>COUNTIF(StageTable!M:M,A93)
+COUNTIF(StageTable!U:U,A93)
+COUNTIF(StageTable!W:W,A93)</f>
        <v>1</v>
      </c>
      <c r="C93" t="s">
        <v>733</v>
      </c>
      <c r="D93" t="s">
        <v>70</v>
      </c>
      <c r="E93" t="s">
        <v>502</v>
      </c>
      <c r="F93" t="s">
        <v>633</v>
      </c>
      <c r="H93">
        <f t="shared" si="11"/>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523</v>
      </c>
      <c r="Y93">
        <f t="shared" si="9"/>
        <v>1</v>
      </c>
      <c r="AA93" t="s">
        <v>638</v>
      </c>
      <c r="AB93">
        <f t="shared" si="10"/>
        <v>1</v>
      </c>
    </row>
    <row r="94" spans="1:28" x14ac:dyDescent="0.3">
      <c r="A94" t="s">
        <v>692</v>
      </c>
      <c r="B94">
        <f>COUNTIF(StageTable!M:M,A94)
+COUNTIF(StageTable!U:U,A94)
+COUNTIF(StageTable!W:W,A94)</f>
        <v>1</v>
      </c>
      <c r="C94" t="s">
        <v>734</v>
      </c>
      <c r="D94" t="s">
        <v>70</v>
      </c>
      <c r="E94" t="s">
        <v>693</v>
      </c>
      <c r="F94" t="s">
        <v>695</v>
      </c>
      <c r="H94">
        <f t="shared" si="11"/>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510</v>
      </c>
      <c r="Y94">
        <f t="shared" si="9"/>
        <v>1</v>
      </c>
      <c r="AA94" t="s">
        <v>639</v>
      </c>
      <c r="AB94">
        <f t="shared" si="10"/>
        <v>1</v>
      </c>
    </row>
    <row r="95" spans="1:28" x14ac:dyDescent="0.3">
      <c r="A95" t="s">
        <v>662</v>
      </c>
      <c r="B95">
        <f>COUNTIF(StageTable!M:M,A95)
+COUNTIF(StageTable!U:U,A95)
+COUNTIF(StageTable!W:W,A95)</f>
        <v>1</v>
      </c>
      <c r="C95" t="s">
        <v>734</v>
      </c>
      <c r="D95" t="s">
        <v>70</v>
      </c>
      <c r="E95" t="s">
        <v>503</v>
      </c>
      <c r="F95" t="s">
        <v>634</v>
      </c>
      <c r="H95">
        <f t="shared" si="11"/>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511</v>
      </c>
      <c r="Y95">
        <f t="shared" si="9"/>
        <v>1</v>
      </c>
      <c r="AA95" t="s">
        <v>640</v>
      </c>
      <c r="AB95">
        <f t="shared" si="10"/>
        <v>1</v>
      </c>
    </row>
    <row r="96" spans="1:28" x14ac:dyDescent="0.3">
      <c r="A96" t="s">
        <v>663</v>
      </c>
      <c r="B96">
        <f>COUNTIF(StageTable!M:M,A96)
+COUNTIF(StageTable!U:U,A96)
+COUNTIF(StageTable!W:W,A96)</f>
        <v>1</v>
      </c>
      <c r="C96" t="s">
        <v>735</v>
      </c>
      <c r="D96" t="s">
        <v>70</v>
      </c>
      <c r="E96" t="s">
        <v>504</v>
      </c>
      <c r="F96" t="s">
        <v>635</v>
      </c>
      <c r="H96">
        <f t="shared" si="11"/>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512</v>
      </c>
      <c r="Y96">
        <f t="shared" si="9"/>
        <v>1</v>
      </c>
      <c r="AA96" t="s">
        <v>704</v>
      </c>
      <c r="AB96">
        <f t="shared" si="10"/>
        <v>1</v>
      </c>
    </row>
    <row r="97" spans="1:28" x14ac:dyDescent="0.3">
      <c r="A97" t="s">
        <v>664</v>
      </c>
      <c r="B97">
        <f>COUNTIF(StageTable!M:M,A97)
+COUNTIF(StageTable!U:U,A97)
+COUNTIF(StageTable!W:W,A97)</f>
        <v>1</v>
      </c>
      <c r="C97" t="s">
        <v>733</v>
      </c>
      <c r="D97" t="s">
        <v>70</v>
      </c>
      <c r="E97" t="s">
        <v>505</v>
      </c>
      <c r="F97" t="s">
        <v>636</v>
      </c>
      <c r="H97">
        <f t="shared" si="11"/>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513</v>
      </c>
      <c r="Y97">
        <f t="shared" si="9"/>
        <v>1</v>
      </c>
      <c r="AA97" t="s">
        <v>641</v>
      </c>
      <c r="AB97">
        <f t="shared" si="10"/>
        <v>1</v>
      </c>
    </row>
    <row r="98" spans="1:28" x14ac:dyDescent="0.3">
      <c r="A98" t="s">
        <v>697</v>
      </c>
      <c r="B98">
        <f>COUNTIF(StageTable!M:M,A98)
+COUNTIF(StageTable!U:U,A98)
+COUNTIF(StageTable!W:W,A98)</f>
        <v>1</v>
      </c>
      <c r="C98" t="s">
        <v>716</v>
      </c>
      <c r="D98" t="s">
        <v>70</v>
      </c>
      <c r="E98" t="s">
        <v>698</v>
      </c>
      <c r="F98" t="s">
        <v>700</v>
      </c>
      <c r="H98">
        <f t="shared" si="11"/>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514</v>
      </c>
      <c r="Y98">
        <f t="shared" ref="Y98:Y129" si="12">COUNTIF(E:E,X98)</f>
        <v>1</v>
      </c>
      <c r="AA98" t="s">
        <v>642</v>
      </c>
      <c r="AB98">
        <f t="shared" ref="AB98:AB129" si="13">COUNTIF(F:F,AA98)</f>
        <v>1</v>
      </c>
    </row>
    <row r="99" spans="1:28" x14ac:dyDescent="0.3">
      <c r="A99" t="s">
        <v>665</v>
      </c>
      <c r="B99">
        <f>COUNTIF(StageTable!M:M,A99)
+COUNTIF(StageTable!U:U,A99)
+COUNTIF(StageTable!W:W,A99)</f>
        <v>1</v>
      </c>
      <c r="C99" t="s">
        <v>525</v>
      </c>
      <c r="D99" t="s">
        <v>70</v>
      </c>
      <c r="E99" t="s">
        <v>506</v>
      </c>
      <c r="F99" t="s">
        <v>637</v>
      </c>
      <c r="H99">
        <f t="shared" si="11"/>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524</v>
      </c>
      <c r="Y99">
        <f t="shared" si="12"/>
        <v>1</v>
      </c>
      <c r="AA99" t="s">
        <v>643</v>
      </c>
      <c r="AB99">
        <f t="shared" si="13"/>
        <v>1</v>
      </c>
    </row>
    <row r="100" spans="1:28" x14ac:dyDescent="0.3">
      <c r="A100" t="s">
        <v>666</v>
      </c>
      <c r="B100">
        <f>COUNTIF(StageTable!M:M,A100)
+COUNTIF(StageTable!U:U,A100)
+COUNTIF(StageTable!W:W,A100)</f>
        <v>1</v>
      </c>
      <c r="C100" t="s">
        <v>735</v>
      </c>
      <c r="D100" t="s">
        <v>70</v>
      </c>
      <c r="E100" t="s">
        <v>507</v>
      </c>
      <c r="F100" t="s">
        <v>638</v>
      </c>
      <c r="H100">
        <f t="shared" si="11"/>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515</v>
      </c>
      <c r="Y100">
        <f t="shared" si="12"/>
        <v>1</v>
      </c>
      <c r="AA100" t="s">
        <v>644</v>
      </c>
      <c r="AB100">
        <f t="shared" si="13"/>
        <v>1</v>
      </c>
    </row>
    <row r="101" spans="1:28" x14ac:dyDescent="0.3">
      <c r="A101" t="s">
        <v>667</v>
      </c>
      <c r="B101">
        <f>COUNTIF(StageTable!M:M,A101)
+COUNTIF(StageTable!U:U,A101)
+COUNTIF(StageTable!W:W,A101)</f>
        <v>1</v>
      </c>
      <c r="C101" t="s">
        <v>733</v>
      </c>
      <c r="D101" t="s">
        <v>70</v>
      </c>
      <c r="E101" t="s">
        <v>508</v>
      </c>
      <c r="F101" t="s">
        <v>639</v>
      </c>
      <c r="H101">
        <f t="shared" si="11"/>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516</v>
      </c>
      <c r="Y101">
        <f t="shared" si="12"/>
        <v>1</v>
      </c>
      <c r="AA101" t="s">
        <v>645</v>
      </c>
      <c r="AB101">
        <f t="shared" si="13"/>
        <v>1</v>
      </c>
    </row>
    <row r="102" spans="1:28" x14ac:dyDescent="0.3">
      <c r="A102" t="s">
        <v>668</v>
      </c>
      <c r="B102">
        <f>COUNTIF(StageTable!M:M,A102)
+COUNTIF(StageTable!U:U,A102)
+COUNTIF(StageTable!W:W,A102)</f>
        <v>1</v>
      </c>
      <c r="C102" t="s">
        <v>735</v>
      </c>
      <c r="D102" t="s">
        <v>70</v>
      </c>
      <c r="E102" t="s">
        <v>509</v>
      </c>
      <c r="F102" t="s">
        <v>640</v>
      </c>
      <c r="H102">
        <f t="shared" si="11"/>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718</v>
      </c>
      <c r="Y102">
        <f t="shared" si="12"/>
        <v>1</v>
      </c>
      <c r="AA102" t="s">
        <v>709</v>
      </c>
      <c r="AB102">
        <f t="shared" si="13"/>
        <v>1</v>
      </c>
    </row>
    <row r="103" spans="1:28" x14ac:dyDescent="0.3">
      <c r="A103" t="s">
        <v>702</v>
      </c>
      <c r="B103">
        <f>COUNTIF(StageTable!M:M,A103)
+COUNTIF(StageTable!U:U,A103)
+COUNTIF(StageTable!W:W,A103)</f>
        <v>1</v>
      </c>
      <c r="C103" t="s">
        <v>733</v>
      </c>
      <c r="D103" t="s">
        <v>70</v>
      </c>
      <c r="E103" t="s">
        <v>703</v>
      </c>
      <c r="F103" t="s">
        <v>705</v>
      </c>
      <c r="H103">
        <f t="shared" si="11"/>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828</v>
      </c>
      <c r="Y103">
        <f t="shared" si="12"/>
        <v>1</v>
      </c>
      <c r="AA103" t="s">
        <v>646</v>
      </c>
      <c r="AB103">
        <f t="shared" si="13"/>
        <v>1</v>
      </c>
    </row>
    <row r="104" spans="1:28" x14ac:dyDescent="0.3">
      <c r="A104" t="s">
        <v>669</v>
      </c>
      <c r="B104">
        <f>COUNTIF(StageTable!M:M,A104)
+COUNTIF(StageTable!U:U,A104)
+COUNTIF(StageTable!W:W,A104)</f>
        <v>1</v>
      </c>
      <c r="C104" t="s">
        <v>733</v>
      </c>
      <c r="D104" t="s">
        <v>70</v>
      </c>
      <c r="E104" t="s">
        <v>510</v>
      </c>
      <c r="F104" t="s">
        <v>641</v>
      </c>
      <c r="H104">
        <f t="shared" si="11"/>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829</v>
      </c>
      <c r="Y104">
        <f t="shared" si="12"/>
        <v>1</v>
      </c>
      <c r="AA104" t="s">
        <v>647</v>
      </c>
      <c r="AB104">
        <f t="shared" si="13"/>
        <v>1</v>
      </c>
    </row>
    <row r="105" spans="1:28" x14ac:dyDescent="0.3">
      <c r="A105" t="s">
        <v>670</v>
      </c>
      <c r="B105">
        <f>COUNTIF(StageTable!M:M,A105)
+COUNTIF(StageTable!U:U,A105)
+COUNTIF(StageTable!W:W,A105)</f>
        <v>1</v>
      </c>
      <c r="C105" t="s">
        <v>734</v>
      </c>
      <c r="D105" t="s">
        <v>70</v>
      </c>
      <c r="E105" t="s">
        <v>511</v>
      </c>
      <c r="F105" t="s">
        <v>642</v>
      </c>
      <c r="H105">
        <f t="shared" si="11"/>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830</v>
      </c>
      <c r="Y105">
        <f t="shared" si="12"/>
        <v>1</v>
      </c>
      <c r="AA105" t="s">
        <v>724</v>
      </c>
      <c r="AB105">
        <f t="shared" si="13"/>
        <v>1</v>
      </c>
    </row>
    <row r="106" spans="1:28" x14ac:dyDescent="0.3">
      <c r="A106" t="s">
        <v>671</v>
      </c>
      <c r="B106">
        <f>COUNTIF(StageTable!M:M,A106)
+COUNTIF(StageTable!U:U,A106)
+COUNTIF(StageTable!W:W,A106)</f>
        <v>1</v>
      </c>
      <c r="C106" t="s">
        <v>733</v>
      </c>
      <c r="D106" t="s">
        <v>70</v>
      </c>
      <c r="E106" t="s">
        <v>512</v>
      </c>
      <c r="F106" t="s">
        <v>643</v>
      </c>
      <c r="H106">
        <f t="shared" si="11"/>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831</v>
      </c>
      <c r="Y106">
        <f t="shared" si="12"/>
        <v>1</v>
      </c>
      <c r="AA106" t="s">
        <v>725</v>
      </c>
      <c r="AB106">
        <f t="shared" si="13"/>
        <v>1</v>
      </c>
    </row>
    <row r="107" spans="1:28" x14ac:dyDescent="0.3">
      <c r="A107" t="s">
        <v>672</v>
      </c>
      <c r="B107">
        <f>COUNTIF(StageTable!M:M,A107)
+COUNTIF(StageTable!U:U,A107)
+COUNTIF(StageTable!W:W,A107)</f>
        <v>1</v>
      </c>
      <c r="C107" t="s">
        <v>735</v>
      </c>
      <c r="D107" t="s">
        <v>70</v>
      </c>
      <c r="E107" t="s">
        <v>513</v>
      </c>
      <c r="F107" t="s">
        <v>644</v>
      </c>
      <c r="H107">
        <f t="shared" si="11"/>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832</v>
      </c>
      <c r="Y107">
        <f t="shared" si="12"/>
        <v>1</v>
      </c>
      <c r="AA107" t="s">
        <v>726</v>
      </c>
      <c r="AB107">
        <f t="shared" si="13"/>
        <v>1</v>
      </c>
    </row>
    <row r="108" spans="1:28" x14ac:dyDescent="0.3">
      <c r="A108" t="s">
        <v>673</v>
      </c>
      <c r="B108">
        <f>COUNTIF(StageTable!M:M,A108)
+COUNTIF(StageTable!U:U,A108)
+COUNTIF(StageTable!W:W,A108)</f>
        <v>1</v>
      </c>
      <c r="C108" t="s">
        <v>733</v>
      </c>
      <c r="D108" t="s">
        <v>70</v>
      </c>
      <c r="E108" t="s">
        <v>514</v>
      </c>
      <c r="F108" t="s">
        <v>645</v>
      </c>
      <c r="H108">
        <f t="shared" si="11"/>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833</v>
      </c>
      <c r="Y108">
        <f t="shared" si="12"/>
        <v>1</v>
      </c>
      <c r="AA108" t="s">
        <v>727</v>
      </c>
      <c r="AB108">
        <f t="shared" si="13"/>
        <v>1</v>
      </c>
    </row>
    <row r="109" spans="1:28" x14ac:dyDescent="0.3">
      <c r="A109" t="s">
        <v>707</v>
      </c>
      <c r="B109">
        <f>COUNTIF(StageTable!M:M,A109)
+COUNTIF(StageTable!U:U,A109)
+COUNTIF(StageTable!W:W,A109)</f>
        <v>1</v>
      </c>
      <c r="C109" t="s">
        <v>716</v>
      </c>
      <c r="D109" t="s">
        <v>70</v>
      </c>
      <c r="E109" t="s">
        <v>708</v>
      </c>
      <c r="F109" t="s">
        <v>710</v>
      </c>
      <c r="H109">
        <f t="shared" si="11"/>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834</v>
      </c>
      <c r="Y109">
        <f t="shared" si="12"/>
        <v>1</v>
      </c>
      <c r="AA109" t="s">
        <v>728</v>
      </c>
      <c r="AB109">
        <f t="shared" si="13"/>
        <v>1</v>
      </c>
    </row>
    <row r="110" spans="1:28" x14ac:dyDescent="0.3">
      <c r="A110" t="s">
        <v>674</v>
      </c>
      <c r="B110">
        <f>COUNTIF(StageTable!M:M,A110)
+COUNTIF(StageTable!U:U,A110)
+COUNTIF(StageTable!W:W,A110)</f>
        <v>1</v>
      </c>
      <c r="C110" t="s">
        <v>733</v>
      </c>
      <c r="D110" t="s">
        <v>70</v>
      </c>
      <c r="E110" t="s">
        <v>515</v>
      </c>
      <c r="F110" t="s">
        <v>646</v>
      </c>
      <c r="H110">
        <f t="shared" si="11"/>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835</v>
      </c>
      <c r="Y110">
        <f t="shared" si="12"/>
        <v>1</v>
      </c>
      <c r="AA110" t="s">
        <v>878</v>
      </c>
      <c r="AB110">
        <f t="shared" si="13"/>
        <v>1</v>
      </c>
    </row>
    <row r="111" spans="1:28" x14ac:dyDescent="0.3">
      <c r="A111" t="s">
        <v>675</v>
      </c>
      <c r="B111">
        <f>COUNTIF(StageTable!M:M,A111)
+COUNTIF(StageTable!U:U,A111)
+COUNTIF(StageTable!W:W,A111)</f>
        <v>1</v>
      </c>
      <c r="C111" t="s">
        <v>734</v>
      </c>
      <c r="D111" t="s">
        <v>70</v>
      </c>
      <c r="E111" t="s">
        <v>516</v>
      </c>
      <c r="F111" t="s">
        <v>647</v>
      </c>
      <c r="H111">
        <f t="shared" si="11"/>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836</v>
      </c>
      <c r="Y111">
        <f t="shared" si="12"/>
        <v>1</v>
      </c>
      <c r="AA111" t="s">
        <v>879</v>
      </c>
      <c r="AB111">
        <f t="shared" si="13"/>
        <v>1</v>
      </c>
    </row>
    <row r="112" spans="1:28" x14ac:dyDescent="0.3">
      <c r="A112" t="s">
        <v>598</v>
      </c>
      <c r="B112">
        <f>COUNTIF(StageTable!M:M,A112)
+COUNTIF(StageTable!U:U,A112)
+COUNTIF(StageTable!W:W,A112)</f>
        <v>1</v>
      </c>
      <c r="C112" t="s">
        <v>528</v>
      </c>
      <c r="D112" t="s">
        <v>70</v>
      </c>
      <c r="E112" t="s">
        <v>51</v>
      </c>
      <c r="F112" t="s">
        <v>607</v>
      </c>
      <c r="G112">
        <v>0</v>
      </c>
      <c r="H112">
        <f t="shared" si="11"/>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583</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721</v>
      </c>
      <c r="X112" t="s">
        <v>837</v>
      </c>
      <c r="Y112">
        <f t="shared" si="12"/>
        <v>1</v>
      </c>
      <c r="AA112" t="s">
        <v>880</v>
      </c>
      <c r="AB112">
        <f t="shared" si="13"/>
        <v>1</v>
      </c>
    </row>
    <row r="113" spans="1:28" x14ac:dyDescent="0.3">
      <c r="A113" t="s">
        <v>600</v>
      </c>
      <c r="B113">
        <f>COUNTIF(StageTable!M:M,A113)
+COUNTIF(StageTable!U:U,A113)
+COUNTIF(StageTable!W:W,A113)</f>
        <v>1</v>
      </c>
      <c r="C113" t="s">
        <v>530</v>
      </c>
      <c r="D113" t="s">
        <v>70</v>
      </c>
      <c r="E113" t="s">
        <v>51</v>
      </c>
      <c r="F113" t="s">
        <v>608</v>
      </c>
      <c r="G113">
        <v>0</v>
      </c>
      <c r="H113">
        <f t="shared" si="11"/>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585</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721</v>
      </c>
      <c r="X113" t="s">
        <v>838</v>
      </c>
      <c r="Y113">
        <f t="shared" si="12"/>
        <v>1</v>
      </c>
      <c r="AA113" t="s">
        <v>881</v>
      </c>
      <c r="AB113">
        <f t="shared" si="13"/>
        <v>1</v>
      </c>
    </row>
    <row r="114" spans="1:28" x14ac:dyDescent="0.3">
      <c r="A114" t="s">
        <v>602</v>
      </c>
      <c r="B114">
        <f>COUNTIF(StageTable!M:M,A114)
+COUNTIF(StageTable!U:U,A114)
+COUNTIF(StageTable!W:W,A114)</f>
        <v>1</v>
      </c>
      <c r="C114" t="s">
        <v>529</v>
      </c>
      <c r="D114" t="s">
        <v>70</v>
      </c>
      <c r="E114" t="s">
        <v>719</v>
      </c>
      <c r="F114" t="s">
        <v>609</v>
      </c>
      <c r="G114">
        <v>0</v>
      </c>
      <c r="H114">
        <f t="shared" si="11"/>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616</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617</v>
      </c>
      <c r="X114" t="s">
        <v>839</v>
      </c>
      <c r="Y114">
        <f t="shared" si="12"/>
        <v>1</v>
      </c>
      <c r="AA114" t="s">
        <v>882</v>
      </c>
      <c r="AB114">
        <f t="shared" si="13"/>
        <v>1</v>
      </c>
    </row>
    <row r="115" spans="1:28" x14ac:dyDescent="0.3">
      <c r="A115" t="s">
        <v>604</v>
      </c>
      <c r="B115">
        <f>COUNTIF(StageTable!M:M,A115)
+COUNTIF(StageTable!U:U,A115)
+COUNTIF(StageTable!W:W,A115)</f>
        <v>1</v>
      </c>
      <c r="C115" t="s">
        <v>525</v>
      </c>
      <c r="D115" t="s">
        <v>70</v>
      </c>
      <c r="E115" t="s">
        <v>51</v>
      </c>
      <c r="F115" t="s">
        <v>610</v>
      </c>
      <c r="G115">
        <v>0</v>
      </c>
      <c r="H115">
        <f t="shared" si="11"/>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614</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722</v>
      </c>
      <c r="X115" t="s">
        <v>840</v>
      </c>
      <c r="Y115">
        <f t="shared" si="12"/>
        <v>1</v>
      </c>
      <c r="AA115" t="s">
        <v>883</v>
      </c>
      <c r="AB115">
        <f t="shared" si="13"/>
        <v>1</v>
      </c>
    </row>
    <row r="116" spans="1:28" x14ac:dyDescent="0.3">
      <c r="A116" t="s">
        <v>606</v>
      </c>
      <c r="B116">
        <f>COUNTIF(StageTable!M:M,A116)
+COUNTIF(StageTable!U:U,A116)
+COUNTIF(StageTable!W:W,A116)</f>
        <v>1</v>
      </c>
      <c r="C116" t="s">
        <v>716</v>
      </c>
      <c r="D116" t="s">
        <v>70</v>
      </c>
      <c r="E116" t="s">
        <v>51</v>
      </c>
      <c r="F116" t="s">
        <v>611</v>
      </c>
      <c r="G116">
        <v>0</v>
      </c>
      <c r="H116">
        <f t="shared" si="11"/>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615</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722</v>
      </c>
      <c r="X116" t="s">
        <v>841</v>
      </c>
      <c r="Y116">
        <f t="shared" si="12"/>
        <v>1</v>
      </c>
      <c r="AA116" t="s">
        <v>884</v>
      </c>
      <c r="AB116">
        <f t="shared" si="13"/>
        <v>1</v>
      </c>
    </row>
    <row r="117" spans="1:28" x14ac:dyDescent="0.3">
      <c r="A117" t="s">
        <v>588</v>
      </c>
      <c r="B117">
        <f>COUNTIF(StageTable!M:M,A117)
+COUNTIF(StageTable!U:U,A117)
+COUNTIF(StageTable!W:W,A117)</f>
        <v>1</v>
      </c>
      <c r="C117" t="s">
        <v>528</v>
      </c>
      <c r="D117" t="s">
        <v>65</v>
      </c>
      <c r="E117" t="s">
        <v>51</v>
      </c>
      <c r="F117" t="s">
        <v>612</v>
      </c>
      <c r="G117">
        <v>0</v>
      </c>
      <c r="H117">
        <f t="shared" si="11"/>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842</v>
      </c>
      <c r="Y117">
        <f t="shared" si="12"/>
        <v>1</v>
      </c>
      <c r="AA117" t="s">
        <v>885</v>
      </c>
      <c r="AB117">
        <f t="shared" si="13"/>
        <v>1</v>
      </c>
    </row>
    <row r="118" spans="1:28" x14ac:dyDescent="0.3">
      <c r="A118" t="s">
        <v>590</v>
      </c>
      <c r="B118">
        <f>COUNTIF(StageTable!M:M,A118)
+COUNTIF(StageTable!U:U,A118)
+COUNTIF(StageTable!W:W,A118)</f>
        <v>1</v>
      </c>
      <c r="C118" t="s">
        <v>529</v>
      </c>
      <c r="D118" t="s">
        <v>65</v>
      </c>
      <c r="E118" t="s">
        <v>533</v>
      </c>
      <c r="F118" t="s">
        <v>612</v>
      </c>
      <c r="G118">
        <v>0</v>
      </c>
      <c r="H118">
        <f t="shared" si="11"/>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843</v>
      </c>
      <c r="Y118">
        <f t="shared" si="12"/>
        <v>1</v>
      </c>
      <c r="AA118" t="s">
        <v>886</v>
      </c>
      <c r="AB118">
        <f t="shared" si="13"/>
        <v>1</v>
      </c>
    </row>
    <row r="119" spans="1:28" x14ac:dyDescent="0.3">
      <c r="A119" t="s">
        <v>592</v>
      </c>
      <c r="B119">
        <f>COUNTIF(StageTable!M:M,A119)
+COUNTIF(StageTable!U:U,A119)
+COUNTIF(StageTable!W:W,A119)</f>
        <v>1</v>
      </c>
      <c r="C119" t="s">
        <v>530</v>
      </c>
      <c r="D119" t="s">
        <v>65</v>
      </c>
      <c r="E119" t="s">
        <v>732</v>
      </c>
      <c r="F119" t="s">
        <v>612</v>
      </c>
      <c r="G119">
        <v>0</v>
      </c>
      <c r="H119">
        <f t="shared" si="11"/>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844</v>
      </c>
      <c r="Y119">
        <f t="shared" si="12"/>
        <v>1</v>
      </c>
      <c r="AA119" t="s">
        <v>887</v>
      </c>
      <c r="AB119">
        <f t="shared" si="13"/>
        <v>1</v>
      </c>
    </row>
    <row r="120" spans="1:28" x14ac:dyDescent="0.3">
      <c r="A120" t="s">
        <v>594</v>
      </c>
      <c r="B120">
        <f>COUNTIF(StageTable!M:M,A120)
+COUNTIF(StageTable!U:U,A120)
+COUNTIF(StageTable!W:W,A120)</f>
        <v>1</v>
      </c>
      <c r="C120" t="s">
        <v>735</v>
      </c>
      <c r="D120" t="s">
        <v>65</v>
      </c>
      <c r="E120" t="s">
        <v>51</v>
      </c>
      <c r="F120" t="s">
        <v>612</v>
      </c>
      <c r="G120">
        <v>0</v>
      </c>
      <c r="H120">
        <f t="shared" si="11"/>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845</v>
      </c>
      <c r="Y120">
        <f t="shared" si="12"/>
        <v>1</v>
      </c>
      <c r="AA120" t="s">
        <v>888</v>
      </c>
      <c r="AB120">
        <f t="shared" si="13"/>
        <v>1</v>
      </c>
    </row>
    <row r="121" spans="1:28" x14ac:dyDescent="0.3">
      <c r="A121" t="s">
        <v>596</v>
      </c>
      <c r="B121">
        <f>COUNTIF(StageTable!M:M,A121)
+COUNTIF(StageTable!U:U,A121)
+COUNTIF(StageTable!W:W,A121)</f>
        <v>1</v>
      </c>
      <c r="C121" t="s">
        <v>526</v>
      </c>
      <c r="D121" t="s">
        <v>65</v>
      </c>
      <c r="E121" t="s">
        <v>720</v>
      </c>
      <c r="F121" t="s">
        <v>612</v>
      </c>
      <c r="G121">
        <v>0</v>
      </c>
      <c r="H121">
        <f t="shared" si="11"/>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846</v>
      </c>
      <c r="Y121">
        <f t="shared" si="12"/>
        <v>1</v>
      </c>
      <c r="AA121" t="s">
        <v>889</v>
      </c>
      <c r="AB121">
        <f t="shared" si="13"/>
        <v>1</v>
      </c>
    </row>
    <row r="122" spans="1:28" x14ac:dyDescent="0.3">
      <c r="A122" t="s">
        <v>754</v>
      </c>
      <c r="B122">
        <f>COUNTIF(StageTable!M:M,A122)
+COUNTIF(StageTable!U:U,A122)
+COUNTIF(StageTable!W:W,A122)</f>
        <v>1</v>
      </c>
      <c r="C122" t="s">
        <v>827</v>
      </c>
      <c r="D122" t="s">
        <v>65</v>
      </c>
      <c r="E122" t="s">
        <v>51</v>
      </c>
      <c r="F122" t="s">
        <v>74</v>
      </c>
      <c r="G122">
        <v>0</v>
      </c>
      <c r="H122">
        <f t="shared" si="11"/>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847</v>
      </c>
      <c r="Y122">
        <f t="shared" si="12"/>
        <v>1</v>
      </c>
      <c r="AA122" t="s">
        <v>890</v>
      </c>
      <c r="AB122">
        <f t="shared" si="13"/>
        <v>1</v>
      </c>
    </row>
    <row r="123" spans="1:28" x14ac:dyDescent="0.3">
      <c r="A123" t="s">
        <v>756</v>
      </c>
      <c r="B123">
        <f>COUNTIF(StageTable!M:M,A123)
+COUNTIF(StageTable!U:U,A123)
+COUNTIF(StageTable!W:W,A123)</f>
        <v>1</v>
      </c>
      <c r="C123" t="s">
        <v>827</v>
      </c>
      <c r="D123" t="s">
        <v>65</v>
      </c>
      <c r="E123" t="s">
        <v>828</v>
      </c>
      <c r="F123" t="s">
        <v>878</v>
      </c>
      <c r="H123">
        <f t="shared" si="11"/>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848</v>
      </c>
      <c r="Y123">
        <f t="shared" si="12"/>
        <v>1</v>
      </c>
      <c r="AA123" t="s">
        <v>891</v>
      </c>
      <c r="AB123">
        <f t="shared" si="13"/>
        <v>1</v>
      </c>
    </row>
    <row r="124" spans="1:28" x14ac:dyDescent="0.3">
      <c r="A124" t="s">
        <v>758</v>
      </c>
      <c r="B124">
        <f>COUNTIF(StageTable!M:M,A124)
+COUNTIF(StageTable!U:U,A124)
+COUNTIF(StageTable!W:W,A124)</f>
        <v>1</v>
      </c>
      <c r="C124" t="s">
        <v>934</v>
      </c>
      <c r="D124" t="s">
        <v>65</v>
      </c>
      <c r="E124" t="s">
        <v>829</v>
      </c>
      <c r="F124" t="s">
        <v>879</v>
      </c>
      <c r="H124">
        <f t="shared" si="11"/>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849</v>
      </c>
      <c r="Y124">
        <f t="shared" si="12"/>
        <v>1</v>
      </c>
      <c r="AA124" t="s">
        <v>892</v>
      </c>
      <c r="AB124">
        <f t="shared" si="13"/>
        <v>1</v>
      </c>
    </row>
    <row r="125" spans="1:28" x14ac:dyDescent="0.3">
      <c r="A125" t="s">
        <v>760</v>
      </c>
      <c r="B125">
        <f>COUNTIF(StageTable!M:M,A125)
+COUNTIF(StageTable!U:U,A125)
+COUNTIF(StageTable!W:W,A125)</f>
        <v>1</v>
      </c>
      <c r="C125" t="s">
        <v>827</v>
      </c>
      <c r="D125" t="s">
        <v>65</v>
      </c>
      <c r="E125" t="s">
        <v>830</v>
      </c>
      <c r="F125" t="s">
        <v>880</v>
      </c>
      <c r="H125">
        <f t="shared" si="11"/>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850</v>
      </c>
      <c r="Y125">
        <f t="shared" si="12"/>
        <v>1</v>
      </c>
      <c r="AA125" t="s">
        <v>893</v>
      </c>
      <c r="AB125">
        <f t="shared" si="13"/>
        <v>1</v>
      </c>
    </row>
    <row r="126" spans="1:28" x14ac:dyDescent="0.3">
      <c r="A126" t="s">
        <v>799</v>
      </c>
      <c r="B126">
        <f>COUNTIF(StageTable!M:M,A126)
+COUNTIF(StageTable!U:U,A126)
+COUNTIF(StageTable!W:W,A126)</f>
        <v>1</v>
      </c>
      <c r="C126" t="s">
        <v>827</v>
      </c>
      <c r="D126" t="s">
        <v>65</v>
      </c>
      <c r="E126" t="s">
        <v>831</v>
      </c>
      <c r="F126" t="s">
        <v>881</v>
      </c>
      <c r="H126">
        <f t="shared" si="11"/>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851</v>
      </c>
      <c r="Y126">
        <f t="shared" si="12"/>
        <v>1</v>
      </c>
      <c r="AA126" t="s">
        <v>894</v>
      </c>
      <c r="AB126">
        <f t="shared" si="13"/>
        <v>1</v>
      </c>
    </row>
    <row r="127" spans="1:28" x14ac:dyDescent="0.3">
      <c r="A127" t="s">
        <v>761</v>
      </c>
      <c r="B127">
        <f>COUNTIF(StageTable!M:M,A127)
+COUNTIF(StageTable!U:U,A127)
+COUNTIF(StageTable!W:W,A127)</f>
        <v>1</v>
      </c>
      <c r="C127" t="s">
        <v>934</v>
      </c>
      <c r="D127" t="s">
        <v>65</v>
      </c>
      <c r="E127" t="s">
        <v>832</v>
      </c>
      <c r="F127" t="s">
        <v>882</v>
      </c>
      <c r="H127">
        <f t="shared" si="11"/>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852</v>
      </c>
      <c r="Y127">
        <f t="shared" si="12"/>
        <v>1</v>
      </c>
      <c r="AA127" t="s">
        <v>895</v>
      </c>
      <c r="AB127">
        <f t="shared" si="13"/>
        <v>1</v>
      </c>
    </row>
    <row r="128" spans="1:28" x14ac:dyDescent="0.3">
      <c r="A128" t="s">
        <v>762</v>
      </c>
      <c r="B128">
        <f>COUNTIF(StageTable!M:M,A128)
+COUNTIF(StageTable!U:U,A128)
+COUNTIF(StageTable!W:W,A128)</f>
        <v>1</v>
      </c>
      <c r="C128" t="s">
        <v>934</v>
      </c>
      <c r="D128" t="s">
        <v>65</v>
      </c>
      <c r="E128" t="s">
        <v>833</v>
      </c>
      <c r="F128" t="s">
        <v>883</v>
      </c>
      <c r="H128">
        <f t="shared" si="11"/>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853</v>
      </c>
      <c r="Y128">
        <f t="shared" si="12"/>
        <v>1</v>
      </c>
      <c r="AA128" t="s">
        <v>896</v>
      </c>
      <c r="AB128">
        <f t="shared" si="13"/>
        <v>1</v>
      </c>
    </row>
    <row r="129" spans="1:28" x14ac:dyDescent="0.3">
      <c r="A129" t="s">
        <v>763</v>
      </c>
      <c r="B129">
        <f>COUNTIF(StageTable!M:M,A129)
+COUNTIF(StageTable!U:U,A129)
+COUNTIF(StageTable!W:W,A129)</f>
        <v>1</v>
      </c>
      <c r="C129" t="s">
        <v>935</v>
      </c>
      <c r="D129" t="s">
        <v>65</v>
      </c>
      <c r="E129" t="s">
        <v>834</v>
      </c>
      <c r="F129" t="s">
        <v>884</v>
      </c>
      <c r="H129">
        <f t="shared" si="11"/>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854</v>
      </c>
      <c r="Y129">
        <f t="shared" si="12"/>
        <v>1</v>
      </c>
      <c r="AA129" t="s">
        <v>897</v>
      </c>
      <c r="AB129">
        <f t="shared" si="13"/>
        <v>1</v>
      </c>
    </row>
    <row r="130" spans="1:28" x14ac:dyDescent="0.3">
      <c r="A130" t="s">
        <v>801</v>
      </c>
      <c r="B130">
        <f>COUNTIF(StageTable!M:M,A130)
+COUNTIF(StageTable!U:U,A130)
+COUNTIF(StageTable!W:W,A130)</f>
        <v>1</v>
      </c>
      <c r="C130" t="s">
        <v>934</v>
      </c>
      <c r="D130" t="s">
        <v>65</v>
      </c>
      <c r="E130" t="s">
        <v>835</v>
      </c>
      <c r="F130" t="s">
        <v>885</v>
      </c>
      <c r="H130">
        <f t="shared" si="11"/>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855</v>
      </c>
      <c r="Y130">
        <f t="shared" ref="Y130:Y161" si="14">COUNTIF(E:E,X130)</f>
        <v>1</v>
      </c>
      <c r="AA130" t="s">
        <v>898</v>
      </c>
      <c r="AB130">
        <f t="shared" ref="AB130:AB161" si="15">COUNTIF(F:F,AA130)</f>
        <v>1</v>
      </c>
    </row>
    <row r="131" spans="1:28" x14ac:dyDescent="0.3">
      <c r="A131" t="s">
        <v>764</v>
      </c>
      <c r="B131">
        <f>COUNTIF(StageTable!M:M,A131)
+COUNTIF(StageTable!U:U,A131)
+COUNTIF(StageTable!W:W,A131)</f>
        <v>1</v>
      </c>
      <c r="C131" t="s">
        <v>934</v>
      </c>
      <c r="D131" t="s">
        <v>65</v>
      </c>
      <c r="E131" t="s">
        <v>836</v>
      </c>
      <c r="F131" t="s">
        <v>886</v>
      </c>
      <c r="H131">
        <f t="shared" ref="H131:H195" si="16">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856</v>
      </c>
      <c r="Y131">
        <f t="shared" si="14"/>
        <v>1</v>
      </c>
      <c r="AA131" t="s">
        <v>899</v>
      </c>
      <c r="AB131">
        <f t="shared" si="15"/>
        <v>1</v>
      </c>
    </row>
    <row r="132" spans="1:28" x14ac:dyDescent="0.3">
      <c r="A132" t="s">
        <v>765</v>
      </c>
      <c r="B132">
        <f>COUNTIF(StageTable!M:M,A132)
+COUNTIF(StageTable!U:U,A132)
+COUNTIF(StageTable!W:W,A132)</f>
        <v>1</v>
      </c>
      <c r="C132" t="s">
        <v>935</v>
      </c>
      <c r="D132" t="s">
        <v>65</v>
      </c>
      <c r="E132" t="s">
        <v>837</v>
      </c>
      <c r="F132" t="s">
        <v>887</v>
      </c>
      <c r="H132">
        <f t="shared" si="16"/>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857</v>
      </c>
      <c r="Y132">
        <f t="shared" si="14"/>
        <v>1</v>
      </c>
      <c r="AA132" t="s">
        <v>900</v>
      </c>
      <c r="AB132">
        <f t="shared" si="15"/>
        <v>1</v>
      </c>
    </row>
    <row r="133" spans="1:28" x14ac:dyDescent="0.3">
      <c r="A133" t="s">
        <v>766</v>
      </c>
      <c r="B133">
        <f>COUNTIF(StageTable!M:M,A133)
+COUNTIF(StageTable!U:U,A133)
+COUNTIF(StageTable!W:W,A133)</f>
        <v>1</v>
      </c>
      <c r="C133" t="s">
        <v>827</v>
      </c>
      <c r="D133" t="s">
        <v>65</v>
      </c>
      <c r="E133" t="s">
        <v>838</v>
      </c>
      <c r="F133" t="s">
        <v>888</v>
      </c>
      <c r="H133">
        <f t="shared" si="16"/>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858</v>
      </c>
      <c r="Y133">
        <f t="shared" si="14"/>
        <v>1</v>
      </c>
      <c r="AA133" t="s">
        <v>901</v>
      </c>
      <c r="AB133">
        <f t="shared" si="15"/>
        <v>1</v>
      </c>
    </row>
    <row r="134" spans="1:28" x14ac:dyDescent="0.3">
      <c r="A134" t="s">
        <v>767</v>
      </c>
      <c r="B134">
        <f>COUNTIF(StageTable!M:M,A134)
+COUNTIF(StageTable!U:U,A134)
+COUNTIF(StageTable!W:W,A134)</f>
        <v>1</v>
      </c>
      <c r="C134" t="s">
        <v>934</v>
      </c>
      <c r="D134" t="s">
        <v>65</v>
      </c>
      <c r="E134" t="s">
        <v>839</v>
      </c>
      <c r="F134" t="s">
        <v>889</v>
      </c>
      <c r="H134">
        <f t="shared" si="16"/>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859</v>
      </c>
      <c r="Y134">
        <f t="shared" si="14"/>
        <v>1</v>
      </c>
      <c r="AA134" t="s">
        <v>902</v>
      </c>
      <c r="AB134">
        <f t="shared" si="15"/>
        <v>1</v>
      </c>
    </row>
    <row r="135" spans="1:28" x14ac:dyDescent="0.3">
      <c r="A135" t="s">
        <v>768</v>
      </c>
      <c r="B135">
        <f>COUNTIF(StageTable!M:M,A135)
+COUNTIF(StageTable!U:U,A135)
+COUNTIF(StageTable!W:W,A135)</f>
        <v>1</v>
      </c>
      <c r="C135" t="s">
        <v>935</v>
      </c>
      <c r="D135" t="s">
        <v>65</v>
      </c>
      <c r="E135" t="s">
        <v>840</v>
      </c>
      <c r="F135" t="s">
        <v>890</v>
      </c>
      <c r="H135">
        <f t="shared" si="16"/>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860</v>
      </c>
      <c r="Y135">
        <f t="shared" si="14"/>
        <v>1</v>
      </c>
      <c r="AA135" t="s">
        <v>903</v>
      </c>
      <c r="AB135">
        <f t="shared" si="15"/>
        <v>1</v>
      </c>
    </row>
    <row r="136" spans="1:28" x14ac:dyDescent="0.3">
      <c r="A136" t="s">
        <v>769</v>
      </c>
      <c r="B136">
        <f>COUNTIF(StageTable!M:M,A136)
+COUNTIF(StageTable!U:U,A136)
+COUNTIF(StageTable!W:W,A136)</f>
        <v>1</v>
      </c>
      <c r="C136" t="s">
        <v>934</v>
      </c>
      <c r="D136" t="s">
        <v>65</v>
      </c>
      <c r="E136" t="s">
        <v>841</v>
      </c>
      <c r="F136" t="s">
        <v>891</v>
      </c>
      <c r="H136">
        <f t="shared" si="16"/>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861</v>
      </c>
      <c r="Y136">
        <f t="shared" si="14"/>
        <v>1</v>
      </c>
      <c r="AA136" t="s">
        <v>904</v>
      </c>
      <c r="AB136">
        <f t="shared" si="15"/>
        <v>1</v>
      </c>
    </row>
    <row r="137" spans="1:28" x14ac:dyDescent="0.3">
      <c r="A137" t="s">
        <v>803</v>
      </c>
      <c r="B137">
        <f>COUNTIF(StageTable!M:M,A137)
+COUNTIF(StageTable!U:U,A137)
+COUNTIF(StageTable!W:W,A137)</f>
        <v>1</v>
      </c>
      <c r="C137" t="s">
        <v>935</v>
      </c>
      <c r="D137" t="s">
        <v>65</v>
      </c>
      <c r="E137" t="s">
        <v>842</v>
      </c>
      <c r="F137" t="s">
        <v>892</v>
      </c>
      <c r="H137">
        <f t="shared" si="16"/>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862</v>
      </c>
      <c r="Y137">
        <f t="shared" si="14"/>
        <v>1</v>
      </c>
      <c r="AA137" t="s">
        <v>905</v>
      </c>
      <c r="AB137">
        <f t="shared" si="15"/>
        <v>1</v>
      </c>
    </row>
    <row r="138" spans="1:28" x14ac:dyDescent="0.3">
      <c r="A138" t="s">
        <v>770</v>
      </c>
      <c r="B138">
        <f>COUNTIF(StageTable!M:M,A138)
+COUNTIF(StageTable!U:U,A138)
+COUNTIF(StageTable!W:W,A138)</f>
        <v>1</v>
      </c>
      <c r="C138" t="s">
        <v>827</v>
      </c>
      <c r="D138" t="s">
        <v>65</v>
      </c>
      <c r="E138" t="s">
        <v>843</v>
      </c>
      <c r="F138" t="s">
        <v>893</v>
      </c>
      <c r="H138">
        <f t="shared" si="16"/>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863</v>
      </c>
      <c r="Y138">
        <f t="shared" si="14"/>
        <v>1</v>
      </c>
      <c r="AA138" t="s">
        <v>906</v>
      </c>
      <c r="AB138">
        <f t="shared" si="15"/>
        <v>1</v>
      </c>
    </row>
    <row r="139" spans="1:28" x14ac:dyDescent="0.3">
      <c r="A139" t="s">
        <v>771</v>
      </c>
      <c r="B139">
        <f>COUNTIF(StageTable!M:M,A139)
+COUNTIF(StageTable!U:U,A139)
+COUNTIF(StageTable!W:W,A139)</f>
        <v>1</v>
      </c>
      <c r="C139" t="s">
        <v>934</v>
      </c>
      <c r="D139" t="s">
        <v>65</v>
      </c>
      <c r="E139" t="s">
        <v>844</v>
      </c>
      <c r="F139" t="s">
        <v>894</v>
      </c>
      <c r="H139">
        <f t="shared" si="16"/>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864</v>
      </c>
      <c r="Y139">
        <f t="shared" si="14"/>
        <v>1</v>
      </c>
      <c r="AA139" t="s">
        <v>907</v>
      </c>
      <c r="AB139">
        <f t="shared" si="15"/>
        <v>1</v>
      </c>
    </row>
    <row r="140" spans="1:28" x14ac:dyDescent="0.3">
      <c r="A140" t="s">
        <v>805</v>
      </c>
      <c r="B140">
        <f>COUNTIF(StageTable!M:M,A140)
+COUNTIF(StageTable!U:U,A140)
+COUNTIF(StageTable!W:W,A140)</f>
        <v>1</v>
      </c>
      <c r="C140" t="s">
        <v>827</v>
      </c>
      <c r="D140" t="s">
        <v>65</v>
      </c>
      <c r="E140" t="s">
        <v>845</v>
      </c>
      <c r="F140" t="s">
        <v>895</v>
      </c>
      <c r="H140">
        <f t="shared" si="16"/>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865</v>
      </c>
      <c r="Y140">
        <f t="shared" si="14"/>
        <v>1</v>
      </c>
      <c r="AA140" t="s">
        <v>908</v>
      </c>
      <c r="AB140">
        <f t="shared" si="15"/>
        <v>1</v>
      </c>
    </row>
    <row r="141" spans="1:28" x14ac:dyDescent="0.3">
      <c r="A141" t="s">
        <v>772</v>
      </c>
      <c r="B141">
        <f>COUNTIF(StageTable!M:M,A141)
+COUNTIF(StageTable!U:U,A141)
+COUNTIF(StageTable!W:W,A141)</f>
        <v>1</v>
      </c>
      <c r="C141" t="s">
        <v>935</v>
      </c>
      <c r="D141" t="s">
        <v>65</v>
      </c>
      <c r="E141" t="s">
        <v>846</v>
      </c>
      <c r="F141" t="s">
        <v>896</v>
      </c>
      <c r="H141">
        <f t="shared" si="16"/>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866</v>
      </c>
      <c r="Y141">
        <f t="shared" si="14"/>
        <v>1</v>
      </c>
      <c r="AA141" t="s">
        <v>909</v>
      </c>
      <c r="AB141">
        <f t="shared" si="15"/>
        <v>1</v>
      </c>
    </row>
    <row r="142" spans="1:28" x14ac:dyDescent="0.3">
      <c r="A142" t="s">
        <v>773</v>
      </c>
      <c r="B142">
        <f>COUNTIF(StageTable!M:M,A142)
+COUNTIF(StageTable!U:U,A142)
+COUNTIF(StageTable!W:W,A142)</f>
        <v>1</v>
      </c>
      <c r="C142" t="s">
        <v>934</v>
      </c>
      <c r="D142" t="s">
        <v>65</v>
      </c>
      <c r="E142" t="s">
        <v>847</v>
      </c>
      <c r="F142" t="s">
        <v>897</v>
      </c>
      <c r="H142">
        <f t="shared" si="16"/>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867</v>
      </c>
      <c r="Y142">
        <f t="shared" si="14"/>
        <v>1</v>
      </c>
      <c r="AA142" t="s">
        <v>910</v>
      </c>
      <c r="AB142">
        <f t="shared" si="15"/>
        <v>1</v>
      </c>
    </row>
    <row r="143" spans="1:28" x14ac:dyDescent="0.3">
      <c r="A143" t="s">
        <v>774</v>
      </c>
      <c r="B143">
        <f>COUNTIF(StageTable!M:M,A143)
+COUNTIF(StageTable!U:U,A143)
+COUNTIF(StageTable!W:W,A143)</f>
        <v>1</v>
      </c>
      <c r="C143" t="s">
        <v>935</v>
      </c>
      <c r="D143" t="s">
        <v>65</v>
      </c>
      <c r="E143" t="s">
        <v>848</v>
      </c>
      <c r="F143" t="s">
        <v>898</v>
      </c>
      <c r="H143">
        <f t="shared" si="16"/>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868</v>
      </c>
      <c r="Y143">
        <f t="shared" si="14"/>
        <v>1</v>
      </c>
      <c r="AA143" t="s">
        <v>911</v>
      </c>
      <c r="AB143">
        <f t="shared" si="15"/>
        <v>1</v>
      </c>
    </row>
    <row r="144" spans="1:28" x14ac:dyDescent="0.3">
      <c r="A144" t="s">
        <v>775</v>
      </c>
      <c r="B144">
        <f>COUNTIF(StageTable!M:M,A144)
+COUNTIF(StageTable!U:U,A144)
+COUNTIF(StageTable!W:W,A144)</f>
        <v>1</v>
      </c>
      <c r="C144" t="s">
        <v>827</v>
      </c>
      <c r="D144" t="s">
        <v>65</v>
      </c>
      <c r="E144" t="s">
        <v>849</v>
      </c>
      <c r="F144" t="s">
        <v>899</v>
      </c>
      <c r="H144">
        <f t="shared" si="16"/>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869</v>
      </c>
      <c r="Y144">
        <f t="shared" si="14"/>
        <v>1</v>
      </c>
      <c r="AA144" t="s">
        <v>912</v>
      </c>
      <c r="AB144">
        <f t="shared" si="15"/>
        <v>1</v>
      </c>
    </row>
    <row r="145" spans="1:28" x14ac:dyDescent="0.3">
      <c r="A145" t="s">
        <v>807</v>
      </c>
      <c r="B145">
        <f>COUNTIF(StageTable!M:M,A145)
+COUNTIF(StageTable!U:U,A145)
+COUNTIF(StageTable!W:W,A145)</f>
        <v>1</v>
      </c>
      <c r="C145" t="s">
        <v>934</v>
      </c>
      <c r="D145" t="s">
        <v>65</v>
      </c>
      <c r="E145" t="s">
        <v>850</v>
      </c>
      <c r="F145" t="s">
        <v>900</v>
      </c>
      <c r="H145">
        <f t="shared" si="16"/>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870</v>
      </c>
      <c r="Y145">
        <f t="shared" si="14"/>
        <v>1</v>
      </c>
      <c r="AA145" t="s">
        <v>913</v>
      </c>
      <c r="AB145">
        <f t="shared" si="15"/>
        <v>1</v>
      </c>
    </row>
    <row r="146" spans="1:28" x14ac:dyDescent="0.3">
      <c r="A146" t="s">
        <v>776</v>
      </c>
      <c r="B146">
        <f>COUNTIF(StageTable!M:M,A146)
+COUNTIF(StageTable!U:U,A146)
+COUNTIF(StageTable!W:W,A146)</f>
        <v>1</v>
      </c>
      <c r="C146" t="s">
        <v>935</v>
      </c>
      <c r="D146" t="s">
        <v>65</v>
      </c>
      <c r="E146" t="s">
        <v>851</v>
      </c>
      <c r="F146" t="s">
        <v>901</v>
      </c>
      <c r="H146">
        <f t="shared" si="16"/>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871</v>
      </c>
      <c r="Y146">
        <f t="shared" si="14"/>
        <v>1</v>
      </c>
      <c r="AA146" t="s">
        <v>914</v>
      </c>
      <c r="AB146">
        <f t="shared" si="15"/>
        <v>1</v>
      </c>
    </row>
    <row r="147" spans="1:28" x14ac:dyDescent="0.3">
      <c r="A147" t="s">
        <v>777</v>
      </c>
      <c r="B147">
        <f>COUNTIF(StageTable!M:M,A147)
+COUNTIF(StageTable!U:U,A147)
+COUNTIF(StageTable!W:W,A147)</f>
        <v>1</v>
      </c>
      <c r="C147" t="s">
        <v>934</v>
      </c>
      <c r="D147" t="s">
        <v>65</v>
      </c>
      <c r="E147" t="s">
        <v>852</v>
      </c>
      <c r="F147" t="s">
        <v>902</v>
      </c>
      <c r="H147">
        <f t="shared" si="16"/>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872</v>
      </c>
      <c r="Y147">
        <f t="shared" si="14"/>
        <v>1</v>
      </c>
      <c r="AA147" t="s">
        <v>915</v>
      </c>
      <c r="AB147">
        <f t="shared" si="15"/>
        <v>1</v>
      </c>
    </row>
    <row r="148" spans="1:28" x14ac:dyDescent="0.3">
      <c r="A148" t="s">
        <v>778</v>
      </c>
      <c r="B148">
        <f>COUNTIF(StageTable!M:M,A148)
+COUNTIF(StageTable!U:U,A148)
+COUNTIF(StageTable!W:W,A148)</f>
        <v>1</v>
      </c>
      <c r="C148" t="s">
        <v>827</v>
      </c>
      <c r="D148" t="s">
        <v>65</v>
      </c>
      <c r="E148" t="s">
        <v>853</v>
      </c>
      <c r="F148" t="s">
        <v>903</v>
      </c>
      <c r="H148">
        <f t="shared" si="16"/>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873</v>
      </c>
      <c r="Y148">
        <f t="shared" si="14"/>
        <v>1</v>
      </c>
      <c r="AA148" t="s">
        <v>916</v>
      </c>
      <c r="AB148">
        <f t="shared" si="15"/>
        <v>1</v>
      </c>
    </row>
    <row r="149" spans="1:28" x14ac:dyDescent="0.3">
      <c r="A149" t="s">
        <v>809</v>
      </c>
      <c r="B149">
        <f>COUNTIF(StageTable!M:M,A149)
+COUNTIF(StageTable!U:U,A149)
+COUNTIF(StageTable!W:W,A149)</f>
        <v>1</v>
      </c>
      <c r="C149" t="s">
        <v>934</v>
      </c>
      <c r="D149" t="s">
        <v>65</v>
      </c>
      <c r="E149" t="s">
        <v>854</v>
      </c>
      <c r="F149" t="s">
        <v>904</v>
      </c>
      <c r="H149">
        <f t="shared" si="16"/>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874</v>
      </c>
      <c r="Y149">
        <f t="shared" si="14"/>
        <v>1</v>
      </c>
      <c r="AA149" t="s">
        <v>917</v>
      </c>
      <c r="AB149">
        <f t="shared" si="15"/>
        <v>1</v>
      </c>
    </row>
    <row r="150" spans="1:28" x14ac:dyDescent="0.3">
      <c r="A150" t="s">
        <v>779</v>
      </c>
      <c r="B150">
        <f>COUNTIF(StageTable!M:M,A150)
+COUNTIF(StageTable!U:U,A150)
+COUNTIF(StageTable!W:W,A150)</f>
        <v>1</v>
      </c>
      <c r="C150" t="s">
        <v>827</v>
      </c>
      <c r="D150" t="s">
        <v>65</v>
      </c>
      <c r="E150" t="s">
        <v>855</v>
      </c>
      <c r="F150" t="s">
        <v>905</v>
      </c>
      <c r="H150">
        <f t="shared" si="16"/>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875</v>
      </c>
      <c r="Y150">
        <f t="shared" si="14"/>
        <v>1</v>
      </c>
      <c r="AA150" t="s">
        <v>918</v>
      </c>
      <c r="AB150">
        <f t="shared" si="15"/>
        <v>1</v>
      </c>
    </row>
    <row r="151" spans="1:28" x14ac:dyDescent="0.3">
      <c r="A151" t="s">
        <v>780</v>
      </c>
      <c r="B151">
        <f>COUNTIF(StageTable!M:M,A151)
+COUNTIF(StageTable!U:U,A151)
+COUNTIF(StageTable!W:W,A151)</f>
        <v>1</v>
      </c>
      <c r="C151" t="s">
        <v>935</v>
      </c>
      <c r="D151" t="s">
        <v>65</v>
      </c>
      <c r="E151" t="s">
        <v>856</v>
      </c>
      <c r="F151" t="s">
        <v>906</v>
      </c>
      <c r="H151">
        <f t="shared" si="16"/>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876</v>
      </c>
      <c r="Y151">
        <f t="shared" si="14"/>
        <v>1</v>
      </c>
      <c r="AA151" t="s">
        <v>919</v>
      </c>
      <c r="AB151">
        <f t="shared" si="15"/>
        <v>1</v>
      </c>
    </row>
    <row r="152" spans="1:28" x14ac:dyDescent="0.3">
      <c r="A152" t="s">
        <v>781</v>
      </c>
      <c r="B152">
        <f>COUNTIF(StageTable!M:M,A152)
+COUNTIF(StageTable!U:U,A152)
+COUNTIF(StageTable!W:W,A152)</f>
        <v>1</v>
      </c>
      <c r="C152" t="s">
        <v>934</v>
      </c>
      <c r="D152" t="s">
        <v>65</v>
      </c>
      <c r="E152" t="s">
        <v>857</v>
      </c>
      <c r="F152" t="s">
        <v>907</v>
      </c>
      <c r="H152">
        <f t="shared" si="16"/>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877</v>
      </c>
      <c r="Y152">
        <f t="shared" si="14"/>
        <v>1</v>
      </c>
      <c r="AA152" t="s">
        <v>920</v>
      </c>
      <c r="AB152">
        <f t="shared" si="15"/>
        <v>1</v>
      </c>
    </row>
    <row r="153" spans="1:28" x14ac:dyDescent="0.3">
      <c r="A153" t="s">
        <v>782</v>
      </c>
      <c r="B153">
        <f>COUNTIF(StageTable!M:M,A153)
+COUNTIF(StageTable!U:U,A153)
+COUNTIF(StageTable!W:W,A153)</f>
        <v>1</v>
      </c>
      <c r="C153" t="s">
        <v>934</v>
      </c>
      <c r="D153" t="s">
        <v>65</v>
      </c>
      <c r="E153" t="s">
        <v>858</v>
      </c>
      <c r="F153" t="s">
        <v>908</v>
      </c>
      <c r="H153">
        <f t="shared" si="16"/>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997</v>
      </c>
      <c r="Y153">
        <f t="shared" si="14"/>
        <v>1</v>
      </c>
      <c r="AA153" t="s">
        <v>921</v>
      </c>
      <c r="AB153">
        <f t="shared" si="15"/>
        <v>1</v>
      </c>
    </row>
    <row r="154" spans="1:28" x14ac:dyDescent="0.3">
      <c r="A154" t="s">
        <v>783</v>
      </c>
      <c r="B154">
        <f>COUNTIF(StageTable!M:M,A154)
+COUNTIF(StageTable!U:U,A154)
+COUNTIF(StageTable!W:W,A154)</f>
        <v>1</v>
      </c>
      <c r="C154" t="s">
        <v>934</v>
      </c>
      <c r="D154" t="s">
        <v>65</v>
      </c>
      <c r="E154" t="s">
        <v>859</v>
      </c>
      <c r="F154" t="s">
        <v>909</v>
      </c>
      <c r="H154">
        <f t="shared" si="16"/>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998</v>
      </c>
      <c r="Y154">
        <f t="shared" si="14"/>
        <v>1</v>
      </c>
      <c r="AA154" t="s">
        <v>922</v>
      </c>
      <c r="AB154">
        <f t="shared" si="15"/>
        <v>1</v>
      </c>
    </row>
    <row r="155" spans="1:28" x14ac:dyDescent="0.3">
      <c r="A155" t="s">
        <v>784</v>
      </c>
      <c r="B155">
        <f>COUNTIF(StageTable!M:M,A155)
+COUNTIF(StageTable!U:U,A155)
+COUNTIF(StageTable!W:W,A155)</f>
        <v>1</v>
      </c>
      <c r="C155" t="s">
        <v>935</v>
      </c>
      <c r="D155" t="s">
        <v>65</v>
      </c>
      <c r="E155" t="s">
        <v>860</v>
      </c>
      <c r="F155" t="s">
        <v>910</v>
      </c>
      <c r="H155">
        <f t="shared" si="16"/>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999</v>
      </c>
      <c r="Y155">
        <f t="shared" si="14"/>
        <v>1</v>
      </c>
      <c r="AA155" t="s">
        <v>923</v>
      </c>
      <c r="AB155">
        <f t="shared" si="15"/>
        <v>1</v>
      </c>
    </row>
    <row r="156" spans="1:28" x14ac:dyDescent="0.3">
      <c r="A156" t="s">
        <v>785</v>
      </c>
      <c r="B156">
        <f>COUNTIF(StageTable!M:M,A156)
+COUNTIF(StageTable!U:U,A156)
+COUNTIF(StageTable!W:W,A156)</f>
        <v>1</v>
      </c>
      <c r="C156" t="s">
        <v>934</v>
      </c>
      <c r="D156" t="s">
        <v>65</v>
      </c>
      <c r="E156" t="s">
        <v>861</v>
      </c>
      <c r="F156" t="s">
        <v>911</v>
      </c>
      <c r="H156">
        <f t="shared" si="16"/>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1000</v>
      </c>
      <c r="Y156">
        <f t="shared" si="14"/>
        <v>1</v>
      </c>
      <c r="AA156" t="s">
        <v>924</v>
      </c>
      <c r="AB156">
        <f t="shared" si="15"/>
        <v>1</v>
      </c>
    </row>
    <row r="157" spans="1:28" x14ac:dyDescent="0.3">
      <c r="A157" t="s">
        <v>811</v>
      </c>
      <c r="B157">
        <f>COUNTIF(StageTable!M:M,A157)
+COUNTIF(StageTable!U:U,A157)
+COUNTIF(StageTable!W:W,A157)</f>
        <v>1</v>
      </c>
      <c r="C157" t="s">
        <v>934</v>
      </c>
      <c r="D157" t="s">
        <v>65</v>
      </c>
      <c r="E157" t="s">
        <v>862</v>
      </c>
      <c r="F157" t="s">
        <v>912</v>
      </c>
      <c r="H157">
        <f t="shared" si="16"/>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936</v>
      </c>
      <c r="Y157">
        <f t="shared" si="14"/>
        <v>1</v>
      </c>
      <c r="AA157" t="s">
        <v>925</v>
      </c>
      <c r="AB157">
        <f t="shared" si="15"/>
        <v>1</v>
      </c>
    </row>
    <row r="158" spans="1:28" x14ac:dyDescent="0.3">
      <c r="A158" t="s">
        <v>786</v>
      </c>
      <c r="B158">
        <f>COUNTIF(StageTable!M:M,A158)
+COUNTIF(StageTable!U:U,A158)
+COUNTIF(StageTable!W:W,A158)</f>
        <v>1</v>
      </c>
      <c r="C158" t="s">
        <v>935</v>
      </c>
      <c r="D158" t="s">
        <v>65</v>
      </c>
      <c r="E158" t="s">
        <v>863</v>
      </c>
      <c r="F158" t="s">
        <v>913</v>
      </c>
      <c r="H158">
        <f t="shared" si="16"/>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937</v>
      </c>
      <c r="Y158">
        <f t="shared" si="14"/>
        <v>1</v>
      </c>
      <c r="AA158" t="s">
        <v>926</v>
      </c>
      <c r="AB158">
        <f t="shared" si="15"/>
        <v>1</v>
      </c>
    </row>
    <row r="159" spans="1:28" x14ac:dyDescent="0.3">
      <c r="A159" t="s">
        <v>787</v>
      </c>
      <c r="B159">
        <f>COUNTIF(StageTable!M:M,A159)
+COUNTIF(StageTable!U:U,A159)
+COUNTIF(StageTable!W:W,A159)</f>
        <v>1</v>
      </c>
      <c r="C159" t="s">
        <v>934</v>
      </c>
      <c r="D159" t="s">
        <v>65</v>
      </c>
      <c r="E159" t="s">
        <v>864</v>
      </c>
      <c r="F159" t="s">
        <v>914</v>
      </c>
      <c r="H159">
        <f t="shared" si="16"/>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938</v>
      </c>
      <c r="Y159">
        <f t="shared" si="14"/>
        <v>1</v>
      </c>
      <c r="AA159" t="s">
        <v>927</v>
      </c>
      <c r="AB159">
        <f t="shared" si="15"/>
        <v>1</v>
      </c>
    </row>
    <row r="160" spans="1:28" x14ac:dyDescent="0.3">
      <c r="A160" t="s">
        <v>813</v>
      </c>
      <c r="B160">
        <f>COUNTIF(StageTable!M:M,A160)
+COUNTIF(StageTable!U:U,A160)
+COUNTIF(StageTable!W:W,A160)</f>
        <v>1</v>
      </c>
      <c r="C160" t="s">
        <v>934</v>
      </c>
      <c r="D160" t="s">
        <v>65</v>
      </c>
      <c r="E160" t="s">
        <v>865</v>
      </c>
      <c r="F160" t="s">
        <v>915</v>
      </c>
      <c r="H160">
        <f t="shared" si="16"/>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939</v>
      </c>
      <c r="Y160">
        <f t="shared" si="14"/>
        <v>1</v>
      </c>
      <c r="AA160" t="s">
        <v>928</v>
      </c>
      <c r="AB160">
        <f t="shared" si="15"/>
        <v>1</v>
      </c>
    </row>
    <row r="161" spans="1:28" x14ac:dyDescent="0.3">
      <c r="A161" t="s">
        <v>788</v>
      </c>
      <c r="B161">
        <f>COUNTIF(StageTable!M:M,A161)
+COUNTIF(StageTable!U:U,A161)
+COUNTIF(StageTable!W:W,A161)</f>
        <v>1</v>
      </c>
      <c r="C161" t="s">
        <v>934</v>
      </c>
      <c r="D161" t="s">
        <v>65</v>
      </c>
      <c r="E161" t="s">
        <v>866</v>
      </c>
      <c r="F161" t="s">
        <v>916</v>
      </c>
      <c r="H161">
        <f t="shared" si="16"/>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1059</v>
      </c>
      <c r="Y161">
        <f t="shared" ref="Y161:Y217" si="17">COUNTIF(E:E,X161)</f>
        <v>1</v>
      </c>
      <c r="AA161" t="s">
        <v>929</v>
      </c>
      <c r="AB161">
        <f t="shared" si="15"/>
        <v>1</v>
      </c>
    </row>
    <row r="162" spans="1:28" x14ac:dyDescent="0.3">
      <c r="A162" t="s">
        <v>789</v>
      </c>
      <c r="B162">
        <f>COUNTIF(StageTable!M:M,A162)
+COUNTIF(StageTable!U:U,A162)
+COUNTIF(StageTable!W:W,A162)</f>
        <v>1</v>
      </c>
      <c r="C162" t="s">
        <v>935</v>
      </c>
      <c r="D162" t="s">
        <v>65</v>
      </c>
      <c r="E162" t="s">
        <v>867</v>
      </c>
      <c r="F162" t="s">
        <v>917</v>
      </c>
      <c r="H162">
        <f t="shared" si="16"/>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1060</v>
      </c>
      <c r="Y162">
        <f t="shared" si="17"/>
        <v>1</v>
      </c>
      <c r="AA162" t="s">
        <v>930</v>
      </c>
      <c r="AB162">
        <f t="shared" ref="AB162:AB193" si="18">COUNTIF(F:F,AA162)</f>
        <v>1</v>
      </c>
    </row>
    <row r="163" spans="1:28" x14ac:dyDescent="0.3">
      <c r="A163" t="s">
        <v>790</v>
      </c>
      <c r="B163">
        <f>COUNTIF(StageTable!M:M,A163)
+COUNTIF(StageTable!U:U,A163)
+COUNTIF(StageTable!W:W,A163)</f>
        <v>1</v>
      </c>
      <c r="C163" t="s">
        <v>827</v>
      </c>
      <c r="D163" t="s">
        <v>65</v>
      </c>
      <c r="E163" t="s">
        <v>868</v>
      </c>
      <c r="F163" t="s">
        <v>918</v>
      </c>
      <c r="H163">
        <f t="shared" si="16"/>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1061</v>
      </c>
      <c r="Y163">
        <f t="shared" si="17"/>
        <v>1</v>
      </c>
      <c r="AA163" t="s">
        <v>931</v>
      </c>
      <c r="AB163">
        <f t="shared" si="18"/>
        <v>1</v>
      </c>
    </row>
    <row r="164" spans="1:28" x14ac:dyDescent="0.3">
      <c r="A164" t="s">
        <v>791</v>
      </c>
      <c r="B164">
        <f>COUNTIF(StageTable!M:M,A164)
+COUNTIF(StageTable!U:U,A164)
+COUNTIF(StageTable!W:W,A164)</f>
        <v>1</v>
      </c>
      <c r="C164" t="s">
        <v>934</v>
      </c>
      <c r="D164" t="s">
        <v>65</v>
      </c>
      <c r="E164" t="s">
        <v>869</v>
      </c>
      <c r="F164" t="s">
        <v>919</v>
      </c>
      <c r="H164">
        <f t="shared" si="16"/>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1062</v>
      </c>
      <c r="Y164">
        <f t="shared" si="17"/>
        <v>1</v>
      </c>
      <c r="AA164" t="s">
        <v>932</v>
      </c>
      <c r="AB164">
        <f t="shared" si="18"/>
        <v>1</v>
      </c>
    </row>
    <row r="165" spans="1:28" x14ac:dyDescent="0.3">
      <c r="A165" t="s">
        <v>792</v>
      </c>
      <c r="B165">
        <f>COUNTIF(StageTable!M:M,A165)
+COUNTIF(StageTable!U:U,A165)
+COUNTIF(StageTable!W:W,A165)</f>
        <v>1</v>
      </c>
      <c r="C165" t="s">
        <v>827</v>
      </c>
      <c r="D165" t="s">
        <v>65</v>
      </c>
      <c r="E165" t="s">
        <v>870</v>
      </c>
      <c r="F165" t="s">
        <v>920</v>
      </c>
      <c r="H165">
        <f t="shared" si="16"/>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1063</v>
      </c>
      <c r="Y165">
        <f t="shared" si="17"/>
        <v>1</v>
      </c>
    </row>
    <row r="166" spans="1:28" x14ac:dyDescent="0.3">
      <c r="A166" t="s">
        <v>793</v>
      </c>
      <c r="B166">
        <f>COUNTIF(StageTable!M:M,A166)
+COUNTIF(StageTable!U:U,A166)
+COUNTIF(StageTable!W:W,A166)</f>
        <v>1</v>
      </c>
      <c r="C166" t="s">
        <v>935</v>
      </c>
      <c r="D166" t="s">
        <v>65</v>
      </c>
      <c r="E166" t="s">
        <v>871</v>
      </c>
      <c r="F166" t="s">
        <v>921</v>
      </c>
      <c r="H166">
        <f t="shared" si="16"/>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1064</v>
      </c>
      <c r="Y166">
        <f t="shared" si="17"/>
        <v>1</v>
      </c>
    </row>
    <row r="167" spans="1:28" x14ac:dyDescent="0.3">
      <c r="A167" t="s">
        <v>815</v>
      </c>
      <c r="B167">
        <f>COUNTIF(StageTable!M:M,A167)
+COUNTIF(StageTable!U:U,A167)
+COUNTIF(StageTable!W:W,A167)</f>
        <v>1</v>
      </c>
      <c r="C167" t="s">
        <v>934</v>
      </c>
      <c r="D167" t="s">
        <v>65</v>
      </c>
      <c r="E167" t="s">
        <v>872</v>
      </c>
      <c r="F167" t="s">
        <v>922</v>
      </c>
      <c r="H167">
        <f t="shared" si="16"/>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1065</v>
      </c>
      <c r="Y167">
        <f t="shared" si="17"/>
        <v>1</v>
      </c>
    </row>
    <row r="168" spans="1:28" x14ac:dyDescent="0.3">
      <c r="A168" t="s">
        <v>794</v>
      </c>
      <c r="B168">
        <f>COUNTIF(StageTable!M:M,A168)
+COUNTIF(StageTable!U:U,A168)
+COUNTIF(StageTable!W:W,A168)</f>
        <v>1</v>
      </c>
      <c r="C168" t="s">
        <v>935</v>
      </c>
      <c r="D168" t="s">
        <v>65</v>
      </c>
      <c r="E168" t="s">
        <v>873</v>
      </c>
      <c r="F168" t="s">
        <v>923</v>
      </c>
      <c r="H168">
        <f t="shared" si="16"/>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1066</v>
      </c>
      <c r="Y168">
        <f t="shared" si="17"/>
        <v>1</v>
      </c>
    </row>
    <row r="169" spans="1:28" x14ac:dyDescent="0.3">
      <c r="A169" t="s">
        <v>795</v>
      </c>
      <c r="B169">
        <f>COUNTIF(StageTable!M:M,A169)
+COUNTIF(StageTable!U:U,A169)
+COUNTIF(StageTable!W:W,A169)</f>
        <v>1</v>
      </c>
      <c r="C169" t="s">
        <v>827</v>
      </c>
      <c r="D169" t="s">
        <v>65</v>
      </c>
      <c r="E169" t="s">
        <v>874</v>
      </c>
      <c r="F169" t="s">
        <v>924</v>
      </c>
      <c r="H169">
        <f t="shared" si="16"/>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1067</v>
      </c>
      <c r="Y169">
        <f t="shared" si="17"/>
        <v>1</v>
      </c>
    </row>
    <row r="170" spans="1:28" x14ac:dyDescent="0.3">
      <c r="A170" t="s">
        <v>796</v>
      </c>
      <c r="B170">
        <f>COUNTIF(StageTable!M:M,A170)
+COUNTIF(StageTable!U:U,A170)
+COUNTIF(StageTable!W:W,A170)</f>
        <v>1</v>
      </c>
      <c r="C170" t="s">
        <v>934</v>
      </c>
      <c r="D170" t="s">
        <v>65</v>
      </c>
      <c r="E170" t="s">
        <v>875</v>
      </c>
      <c r="F170" t="s">
        <v>925</v>
      </c>
      <c r="H170">
        <f t="shared" si="16"/>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1068</v>
      </c>
      <c r="Y170">
        <f t="shared" si="17"/>
        <v>1</v>
      </c>
    </row>
    <row r="171" spans="1:28" x14ac:dyDescent="0.3">
      <c r="A171" t="s">
        <v>817</v>
      </c>
      <c r="B171">
        <f>COUNTIF(StageTable!M:M,A171)
+COUNTIF(StageTable!U:U,A171)
+COUNTIF(StageTable!W:W,A171)</f>
        <v>1</v>
      </c>
      <c r="C171" t="s">
        <v>935</v>
      </c>
      <c r="D171" t="s">
        <v>65</v>
      </c>
      <c r="E171" t="s">
        <v>876</v>
      </c>
      <c r="F171" t="s">
        <v>926</v>
      </c>
      <c r="H171">
        <f t="shared" si="16"/>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1069</v>
      </c>
      <c r="Y171">
        <f t="shared" si="17"/>
        <v>1</v>
      </c>
    </row>
    <row r="172" spans="1:28" x14ac:dyDescent="0.3">
      <c r="A172" t="s">
        <v>797</v>
      </c>
      <c r="B172">
        <f>COUNTIF(StageTable!M:M,A172)
+COUNTIF(StageTable!U:U,A172)
+COUNTIF(StageTable!W:W,A172)</f>
        <v>1</v>
      </c>
      <c r="C172" t="s">
        <v>934</v>
      </c>
      <c r="D172" t="s">
        <v>65</v>
      </c>
      <c r="E172" t="s">
        <v>877</v>
      </c>
      <c r="F172" t="s">
        <v>927</v>
      </c>
      <c r="H172">
        <f t="shared" si="16"/>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1070</v>
      </c>
      <c r="Y172">
        <f t="shared" si="17"/>
        <v>1</v>
      </c>
    </row>
    <row r="173" spans="1:28" x14ac:dyDescent="0.3">
      <c r="A173" t="s">
        <v>94</v>
      </c>
      <c r="B173">
        <f>COUNTIF(StageTable!M:M,A173)
+COUNTIF(StageTable!U:U,A173)
+COUNTIF(StageTable!W:W,A173)</f>
        <v>1</v>
      </c>
      <c r="C173" t="s">
        <v>827</v>
      </c>
      <c r="D173" t="s">
        <v>65</v>
      </c>
      <c r="E173" t="s">
        <v>51</v>
      </c>
      <c r="F173" t="s">
        <v>928</v>
      </c>
      <c r="G173">
        <v>0</v>
      </c>
      <c r="H173">
        <f t="shared" si="16"/>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952</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943</v>
      </c>
      <c r="X173" t="s">
        <v>1071</v>
      </c>
      <c r="Y173">
        <f t="shared" si="17"/>
        <v>1</v>
      </c>
    </row>
    <row r="174" spans="1:28" x14ac:dyDescent="0.3">
      <c r="A174" t="s">
        <v>818</v>
      </c>
      <c r="B174">
        <f>COUNTIF(StageTable!M:M,A174)
+COUNTIF(StageTable!U:U,A174)
+COUNTIF(StageTable!W:W,A174)</f>
        <v>1</v>
      </c>
      <c r="C174" t="s">
        <v>934</v>
      </c>
      <c r="D174" t="s">
        <v>65</v>
      </c>
      <c r="E174" t="s">
        <v>954</v>
      </c>
      <c r="F174" t="s">
        <v>929</v>
      </c>
      <c r="G174">
        <v>0</v>
      </c>
      <c r="H174">
        <f t="shared" si="16"/>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953</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944</v>
      </c>
      <c r="X174" t="s">
        <v>1072</v>
      </c>
      <c r="Y174">
        <f t="shared" si="17"/>
        <v>1</v>
      </c>
    </row>
    <row r="175" spans="1:28" x14ac:dyDescent="0.3">
      <c r="A175" t="s">
        <v>819</v>
      </c>
      <c r="B175">
        <f>COUNTIF(StageTable!M:M,A175)
+COUNTIF(StageTable!U:U,A175)
+COUNTIF(StageTable!W:W,A175)</f>
        <v>1</v>
      </c>
      <c r="C175" t="s">
        <v>827</v>
      </c>
      <c r="D175" t="s">
        <v>65</v>
      </c>
      <c r="E175" t="s">
        <v>949</v>
      </c>
      <c r="F175" t="s">
        <v>930</v>
      </c>
      <c r="G175">
        <v>0</v>
      </c>
      <c r="H175">
        <f t="shared" si="16"/>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940</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944</v>
      </c>
      <c r="X175" t="s">
        <v>1073</v>
      </c>
      <c r="Y175">
        <f t="shared" si="17"/>
        <v>1</v>
      </c>
    </row>
    <row r="176" spans="1:28" x14ac:dyDescent="0.3">
      <c r="A176" t="s">
        <v>820</v>
      </c>
      <c r="B176">
        <f>COUNTIF(StageTable!M:M,A176)
+COUNTIF(StageTable!U:U,A176)
+COUNTIF(StageTable!W:W,A176)</f>
        <v>1</v>
      </c>
      <c r="C176" t="s">
        <v>935</v>
      </c>
      <c r="D176" t="s">
        <v>65</v>
      </c>
      <c r="E176" t="s">
        <v>951</v>
      </c>
      <c r="F176" t="s">
        <v>931</v>
      </c>
      <c r="G176">
        <v>0</v>
      </c>
      <c r="H176">
        <f t="shared" si="16"/>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941</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945</v>
      </c>
      <c r="X176" t="s">
        <v>1074</v>
      </c>
      <c r="Y176">
        <f t="shared" si="17"/>
        <v>1</v>
      </c>
    </row>
    <row r="177" spans="1:25" x14ac:dyDescent="0.3">
      <c r="A177" t="s">
        <v>821</v>
      </c>
      <c r="B177">
        <f>COUNTIF(StageTable!M:M,A177)
+COUNTIF(StageTable!U:U,A177)
+COUNTIF(StageTable!W:W,A177)</f>
        <v>1</v>
      </c>
      <c r="C177" t="s">
        <v>827</v>
      </c>
      <c r="D177" t="s">
        <v>65</v>
      </c>
      <c r="E177" t="s">
        <v>950</v>
      </c>
      <c r="F177" t="s">
        <v>932</v>
      </c>
      <c r="G177">
        <v>0</v>
      </c>
      <c r="H177">
        <f t="shared" si="16"/>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942</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946</v>
      </c>
      <c r="X177" t="s">
        <v>1075</v>
      </c>
      <c r="Y177">
        <f t="shared" si="17"/>
        <v>1</v>
      </c>
    </row>
    <row r="178" spans="1:25" x14ac:dyDescent="0.3">
      <c r="A178" t="s">
        <v>822</v>
      </c>
      <c r="B178">
        <f>COUNTIF(StageTable!M:M,A178)
+COUNTIF(StageTable!U:U,A178)
+COUNTIF(StageTable!W:W,A178)</f>
        <v>1</v>
      </c>
      <c r="C178" t="s">
        <v>934</v>
      </c>
      <c r="D178" t="s">
        <v>65</v>
      </c>
      <c r="E178" t="s">
        <v>51</v>
      </c>
      <c r="F178" t="s">
        <v>612</v>
      </c>
      <c r="G178">
        <v>0</v>
      </c>
      <c r="H178">
        <f t="shared" si="16"/>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1076</v>
      </c>
      <c r="Y178">
        <f t="shared" si="17"/>
        <v>1</v>
      </c>
    </row>
    <row r="179" spans="1:25" x14ac:dyDescent="0.3">
      <c r="A179" t="s">
        <v>823</v>
      </c>
      <c r="B179">
        <f>COUNTIF(StageTable!M:M,A179)
+COUNTIF(StageTable!U:U,A179)
+COUNTIF(StageTable!W:W,A179)</f>
        <v>1</v>
      </c>
      <c r="C179" t="s">
        <v>935</v>
      </c>
      <c r="D179" t="s">
        <v>65</v>
      </c>
      <c r="E179" t="s">
        <v>936</v>
      </c>
      <c r="F179" t="s">
        <v>612</v>
      </c>
      <c r="G179">
        <v>0</v>
      </c>
      <c r="H179">
        <f t="shared" si="16"/>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1077</v>
      </c>
      <c r="Y179">
        <f t="shared" si="17"/>
        <v>1</v>
      </c>
    </row>
    <row r="180" spans="1:25" x14ac:dyDescent="0.3">
      <c r="A180" t="s">
        <v>824</v>
      </c>
      <c r="B180">
        <f>COUNTIF(StageTable!M:M,A180)
+COUNTIF(StageTable!U:U,A180)
+COUNTIF(StageTable!W:W,A180)</f>
        <v>1</v>
      </c>
      <c r="C180" t="s">
        <v>827</v>
      </c>
      <c r="D180" t="s">
        <v>65</v>
      </c>
      <c r="E180" t="s">
        <v>937</v>
      </c>
      <c r="F180" t="s">
        <v>612</v>
      </c>
      <c r="G180">
        <v>0</v>
      </c>
      <c r="H180">
        <f t="shared" si="16"/>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1078</v>
      </c>
      <c r="Y180">
        <f t="shared" si="17"/>
        <v>1</v>
      </c>
    </row>
    <row r="181" spans="1:25" x14ac:dyDescent="0.3">
      <c r="A181" t="s">
        <v>825</v>
      </c>
      <c r="B181">
        <f>COUNTIF(StageTable!M:M,A181)
+COUNTIF(StageTable!U:U,A181)
+COUNTIF(StageTable!W:W,A181)</f>
        <v>1</v>
      </c>
      <c r="C181" t="s">
        <v>934</v>
      </c>
      <c r="D181" t="s">
        <v>65</v>
      </c>
      <c r="E181" t="s">
        <v>938</v>
      </c>
      <c r="F181" t="s">
        <v>612</v>
      </c>
      <c r="G181">
        <v>0</v>
      </c>
      <c r="H181">
        <f t="shared" si="16"/>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1079</v>
      </c>
      <c r="Y181">
        <f t="shared" si="17"/>
        <v>1</v>
      </c>
    </row>
    <row r="182" spans="1:25" x14ac:dyDescent="0.3">
      <c r="A182" t="s">
        <v>826</v>
      </c>
      <c r="B182">
        <f>COUNTIF(StageTable!M:M,A182)
+COUNTIF(StageTable!U:U,A182)
+COUNTIF(StageTable!W:W,A182)</f>
        <v>1</v>
      </c>
      <c r="C182" t="s">
        <v>935</v>
      </c>
      <c r="D182" t="s">
        <v>65</v>
      </c>
      <c r="E182" t="s">
        <v>939</v>
      </c>
      <c r="F182" t="s">
        <v>612</v>
      </c>
      <c r="G182">
        <v>0</v>
      </c>
      <c r="H182">
        <f t="shared" si="16"/>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1080</v>
      </c>
      <c r="Y182">
        <f t="shared" si="17"/>
        <v>1</v>
      </c>
    </row>
    <row r="183" spans="1:25" x14ac:dyDescent="0.3">
      <c r="A183" t="s">
        <v>956</v>
      </c>
      <c r="B183">
        <f>COUNTIF(StageTable!M:M,A183)
+COUNTIF(StageTable!U:U,A183)
+COUNTIF(StageTable!W:W,A183)</f>
        <v>1</v>
      </c>
      <c r="C183" t="s">
        <v>1001</v>
      </c>
      <c r="D183" t="s">
        <v>65</v>
      </c>
      <c r="E183" t="s">
        <v>51</v>
      </c>
      <c r="F183" t="s">
        <v>74</v>
      </c>
      <c r="G183">
        <v>0</v>
      </c>
      <c r="H183">
        <f t="shared" si="16"/>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1081</v>
      </c>
      <c r="Y183">
        <f t="shared" si="17"/>
        <v>1</v>
      </c>
    </row>
    <row r="184" spans="1:25" x14ac:dyDescent="0.3">
      <c r="A184" t="s">
        <v>957</v>
      </c>
      <c r="B184">
        <f>COUNTIF(StageTable!M:M,A184)
+COUNTIF(StageTable!U:U,A184)
+COUNTIF(StageTable!W:W,A184)</f>
        <v>1</v>
      </c>
      <c r="C184" t="s">
        <v>1002</v>
      </c>
      <c r="D184" t="s">
        <v>65</v>
      </c>
      <c r="E184" t="s">
        <v>1059</v>
      </c>
      <c r="F184" t="s">
        <v>1122</v>
      </c>
      <c r="H184">
        <f t="shared" si="16"/>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1018</v>
      </c>
      <c r="X184" t="s">
        <v>1082</v>
      </c>
      <c r="Y184">
        <f t="shared" si="17"/>
        <v>1</v>
      </c>
    </row>
    <row r="185" spans="1:25" x14ac:dyDescent="0.3">
      <c r="A185" t="s">
        <v>958</v>
      </c>
      <c r="B185">
        <f>COUNTIF(StageTable!M:M,A185)
+COUNTIF(StageTable!U:U,A185)
+COUNTIF(StageTable!W:W,A185)</f>
        <v>1</v>
      </c>
      <c r="C185" t="s">
        <v>1003</v>
      </c>
      <c r="D185" t="s">
        <v>65</v>
      </c>
      <c r="E185" t="s">
        <v>1060</v>
      </c>
      <c r="F185" t="s">
        <v>1126</v>
      </c>
      <c r="H185">
        <f t="shared" si="16"/>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1019</v>
      </c>
      <c r="X185" t="s">
        <v>1083</v>
      </c>
      <c r="Y185">
        <f t="shared" si="17"/>
        <v>1</v>
      </c>
    </row>
    <row r="186" spans="1:25" x14ac:dyDescent="0.3">
      <c r="A186" t="s">
        <v>959</v>
      </c>
      <c r="B186">
        <f>COUNTIF(StageTable!M:M,A186)
+COUNTIF(StageTable!U:U,A186)
+COUNTIF(StageTable!W:W,A186)</f>
        <v>1</v>
      </c>
      <c r="C186" t="s">
        <v>1002</v>
      </c>
      <c r="D186" t="s">
        <v>65</v>
      </c>
      <c r="E186" t="s">
        <v>1061</v>
      </c>
      <c r="F186" t="s">
        <v>1127</v>
      </c>
      <c r="H186">
        <f t="shared" si="16"/>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1020</v>
      </c>
      <c r="X186" t="s">
        <v>1084</v>
      </c>
      <c r="Y186">
        <f t="shared" si="17"/>
        <v>1</v>
      </c>
    </row>
    <row r="187" spans="1:25" x14ac:dyDescent="0.3">
      <c r="A187" t="s">
        <v>960</v>
      </c>
      <c r="B187">
        <f>COUNTIF(StageTable!M:M,A187)
+COUNTIF(StageTable!U:U,A187)
+COUNTIF(StageTable!W:W,A187)</f>
        <v>1</v>
      </c>
      <c r="C187" t="s">
        <v>1001</v>
      </c>
      <c r="D187" t="s">
        <v>65</v>
      </c>
      <c r="E187" t="s">
        <v>1062</v>
      </c>
      <c r="F187" t="s">
        <v>1128</v>
      </c>
      <c r="H187">
        <f t="shared" si="16"/>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1021</v>
      </c>
      <c r="X187" t="s">
        <v>1085</v>
      </c>
      <c r="Y187">
        <f t="shared" si="17"/>
        <v>1</v>
      </c>
    </row>
    <row r="188" spans="1:25" x14ac:dyDescent="0.3">
      <c r="A188" t="s">
        <v>1016</v>
      </c>
      <c r="B188">
        <f>COUNTIF(StageTable!M:M,A188)
+COUNTIF(StageTable!U:U,A188)
+COUNTIF(StageTable!W:W,A188)</f>
        <v>1</v>
      </c>
      <c r="C188" t="s">
        <v>1003</v>
      </c>
      <c r="D188" t="s">
        <v>65</v>
      </c>
      <c r="E188" t="s">
        <v>1063</v>
      </c>
      <c r="F188" t="s">
        <v>1129</v>
      </c>
      <c r="H188">
        <f t="shared" si="16"/>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1022</v>
      </c>
      <c r="X188" t="s">
        <v>1086</v>
      </c>
      <c r="Y188">
        <f t="shared" si="17"/>
        <v>1</v>
      </c>
    </row>
    <row r="189" spans="1:25" x14ac:dyDescent="0.3">
      <c r="A189" t="s">
        <v>961</v>
      </c>
      <c r="B189">
        <f>COUNTIF(StageTable!M:M,A189)
+COUNTIF(StageTable!U:U,A189)
+COUNTIF(StageTable!W:W,A189)</f>
        <v>1</v>
      </c>
      <c r="C189" t="s">
        <v>1002</v>
      </c>
      <c r="D189" t="s">
        <v>65</v>
      </c>
      <c r="E189" t="s">
        <v>1064</v>
      </c>
      <c r="F189" t="s">
        <v>1123</v>
      </c>
      <c r="H189">
        <f t="shared" si="16"/>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1023</v>
      </c>
      <c r="X189" t="s">
        <v>1087</v>
      </c>
      <c r="Y189">
        <f t="shared" si="17"/>
        <v>1</v>
      </c>
    </row>
    <row r="190" spans="1:25" x14ac:dyDescent="0.3">
      <c r="A190" t="s">
        <v>962</v>
      </c>
      <c r="B190">
        <f>COUNTIF(StageTable!M:M,A190)
+COUNTIF(StageTable!U:U,A190)
+COUNTIF(StageTable!W:W,A190)</f>
        <v>1</v>
      </c>
      <c r="C190" t="s">
        <v>1001</v>
      </c>
      <c r="D190" t="s">
        <v>65</v>
      </c>
      <c r="E190" t="s">
        <v>1065</v>
      </c>
      <c r="F190" t="s">
        <v>1124</v>
      </c>
      <c r="H190">
        <f t="shared" si="16"/>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1024</v>
      </c>
      <c r="X190" t="s">
        <v>1088</v>
      </c>
      <c r="Y190">
        <f t="shared" si="17"/>
        <v>1</v>
      </c>
    </row>
    <row r="191" spans="1:25" x14ac:dyDescent="0.3">
      <c r="A191" t="s">
        <v>1017</v>
      </c>
      <c r="B191">
        <f>COUNTIF(StageTable!M:M,A191)
+COUNTIF(StageTable!U:U,A191)
+COUNTIF(StageTable!W:W,A191)</f>
        <v>1</v>
      </c>
      <c r="C191" t="s">
        <v>1002</v>
      </c>
      <c r="D191" t="s">
        <v>65</v>
      </c>
      <c r="E191" t="s">
        <v>1066</v>
      </c>
      <c r="F191" t="s">
        <v>1125</v>
      </c>
      <c r="H191">
        <f t="shared" si="16"/>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1025</v>
      </c>
      <c r="X191" t="s">
        <v>1089</v>
      </c>
      <c r="Y191">
        <f t="shared" si="17"/>
        <v>1</v>
      </c>
    </row>
    <row r="192" spans="1:25" x14ac:dyDescent="0.3">
      <c r="A192" t="s">
        <v>963</v>
      </c>
      <c r="B192">
        <f>COUNTIF(StageTable!M:M,A192)
+COUNTIF(StageTable!U:U,A192)
+COUNTIF(StageTable!W:W,A192)</f>
        <v>1</v>
      </c>
      <c r="C192" t="s">
        <v>1058</v>
      </c>
      <c r="D192" t="s">
        <v>65</v>
      </c>
      <c r="E192" t="s">
        <v>1067</v>
      </c>
      <c r="F192" t="s">
        <v>1135</v>
      </c>
      <c r="H192">
        <f t="shared" si="16"/>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1026</v>
      </c>
      <c r="X192" t="s">
        <v>1090</v>
      </c>
      <c r="Y192">
        <f t="shared" si="17"/>
        <v>1</v>
      </c>
    </row>
    <row r="193" spans="1:25" x14ac:dyDescent="0.3">
      <c r="A193" t="s">
        <v>964</v>
      </c>
      <c r="B193">
        <f>COUNTIF(StageTable!M:M,A193)
+COUNTIF(StageTable!U:U,A193)
+COUNTIF(StageTable!W:W,A193)</f>
        <v>1</v>
      </c>
      <c r="C193" t="s">
        <v>1002</v>
      </c>
      <c r="D193" t="s">
        <v>65</v>
      </c>
      <c r="E193" t="s">
        <v>1068</v>
      </c>
      <c r="F193" t="s">
        <v>1136</v>
      </c>
      <c r="H193">
        <f t="shared" si="16"/>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1027</v>
      </c>
      <c r="X193" t="s">
        <v>1091</v>
      </c>
      <c r="Y193">
        <f t="shared" si="17"/>
        <v>1</v>
      </c>
    </row>
    <row r="194" spans="1:25" x14ac:dyDescent="0.3">
      <c r="A194" t="s">
        <v>965</v>
      </c>
      <c r="B194">
        <f>COUNTIF(StageTable!M:M,A194)
+COUNTIF(StageTable!U:U,A194)
+COUNTIF(StageTable!W:W,A194)</f>
        <v>1</v>
      </c>
      <c r="C194" t="s">
        <v>1001</v>
      </c>
      <c r="D194" t="s">
        <v>1014</v>
      </c>
      <c r="E194" t="s">
        <v>1069</v>
      </c>
      <c r="F194" t="s">
        <v>1137</v>
      </c>
      <c r="H194">
        <f t="shared" si="16"/>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1092</v>
      </c>
      <c r="Y194">
        <f t="shared" si="17"/>
        <v>1</v>
      </c>
    </row>
    <row r="195" spans="1:25" x14ac:dyDescent="0.3">
      <c r="A195" t="s">
        <v>1041</v>
      </c>
      <c r="B195">
        <f>COUNTIF(StageTable!M:M,A195)
+COUNTIF(StageTable!U:U,A195)
+COUNTIF(StageTable!W:W,A195)</f>
        <v>1</v>
      </c>
      <c r="C195" t="s">
        <v>1056</v>
      </c>
      <c r="D195" t="s">
        <v>1014</v>
      </c>
      <c r="E195" t="s">
        <v>1070</v>
      </c>
      <c r="F195" t="s">
        <v>1138</v>
      </c>
      <c r="H195">
        <f t="shared" si="16"/>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1093</v>
      </c>
      <c r="Y195">
        <f t="shared" si="17"/>
        <v>1</v>
      </c>
    </row>
    <row r="196" spans="1:25" x14ac:dyDescent="0.3">
      <c r="A196" t="s">
        <v>966</v>
      </c>
      <c r="B196">
        <f>COUNTIF(StageTable!M:M,A196)
+COUNTIF(StageTable!U:U,A196)
+COUNTIF(StageTable!W:W,A196)</f>
        <v>1</v>
      </c>
      <c r="C196" t="s">
        <v>1002</v>
      </c>
      <c r="D196" t="s">
        <v>1014</v>
      </c>
      <c r="E196" t="s">
        <v>1071</v>
      </c>
      <c r="F196" t="s">
        <v>1139</v>
      </c>
      <c r="H196">
        <f t="shared" ref="H196:H233" si="19">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1094</v>
      </c>
      <c r="Y196">
        <f t="shared" si="17"/>
        <v>1</v>
      </c>
    </row>
    <row r="197" spans="1:25" x14ac:dyDescent="0.3">
      <c r="A197" t="s">
        <v>967</v>
      </c>
      <c r="B197">
        <f>COUNTIF(StageTable!M:M,A197)
+COUNTIF(StageTable!U:U,A197)
+COUNTIF(StageTable!W:W,A197)</f>
        <v>1</v>
      </c>
      <c r="C197" t="s">
        <v>1003</v>
      </c>
      <c r="D197" t="s">
        <v>1015</v>
      </c>
      <c r="E197" t="s">
        <v>1072</v>
      </c>
      <c r="F197" t="s">
        <v>1140</v>
      </c>
      <c r="H197">
        <f t="shared" si="19"/>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1095</v>
      </c>
      <c r="Y197">
        <f t="shared" si="17"/>
        <v>1</v>
      </c>
    </row>
    <row r="198" spans="1:25" x14ac:dyDescent="0.3">
      <c r="A198" t="s">
        <v>968</v>
      </c>
      <c r="B198">
        <f>COUNTIF(StageTable!M:M,A198)
+COUNTIF(StageTable!U:U,A198)
+COUNTIF(StageTable!W:W,A198)</f>
        <v>1</v>
      </c>
      <c r="C198" t="s">
        <v>1002</v>
      </c>
      <c r="D198" t="s">
        <v>1014</v>
      </c>
      <c r="E198" t="s">
        <v>1073</v>
      </c>
      <c r="F198" t="s">
        <v>1141</v>
      </c>
      <c r="H198">
        <f t="shared" si="19"/>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1096</v>
      </c>
      <c r="Y198">
        <f t="shared" si="17"/>
        <v>1</v>
      </c>
    </row>
    <row r="199" spans="1:25" x14ac:dyDescent="0.3">
      <c r="A199" t="s">
        <v>969</v>
      </c>
      <c r="B199">
        <f>COUNTIF(StageTable!M:M,A199)
+COUNTIF(StageTable!U:U,A199)
+COUNTIF(StageTable!W:W,A199)</f>
        <v>1</v>
      </c>
      <c r="C199" t="s">
        <v>1058</v>
      </c>
      <c r="D199" t="s">
        <v>1014</v>
      </c>
      <c r="E199" t="s">
        <v>1074</v>
      </c>
      <c r="F199" t="s">
        <v>1142</v>
      </c>
      <c r="H199">
        <f t="shared" si="19"/>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1097</v>
      </c>
      <c r="Y199">
        <f t="shared" si="17"/>
        <v>1</v>
      </c>
    </row>
    <row r="200" spans="1:25" x14ac:dyDescent="0.3">
      <c r="A200" t="s">
        <v>970</v>
      </c>
      <c r="B200">
        <f>COUNTIF(StageTable!M:M,A200)
+COUNTIF(StageTable!U:U,A200)
+COUNTIF(StageTable!W:W,A200)</f>
        <v>1</v>
      </c>
      <c r="C200" t="s">
        <v>1003</v>
      </c>
      <c r="D200" t="s">
        <v>1015</v>
      </c>
      <c r="E200" t="s">
        <v>1075</v>
      </c>
      <c r="F200" t="s">
        <v>1143</v>
      </c>
      <c r="H200">
        <f t="shared" si="19"/>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1098</v>
      </c>
      <c r="Y200">
        <f t="shared" si="17"/>
        <v>1</v>
      </c>
    </row>
    <row r="201" spans="1:25" x14ac:dyDescent="0.3">
      <c r="A201" t="s">
        <v>1043</v>
      </c>
      <c r="B201">
        <f>COUNTIF(StageTable!M:M,A201)
+COUNTIF(StageTable!U:U,A201)
+COUNTIF(StageTable!W:W,A201)</f>
        <v>1</v>
      </c>
      <c r="C201" t="s">
        <v>1057</v>
      </c>
      <c r="D201" t="s">
        <v>1015</v>
      </c>
      <c r="E201" t="s">
        <v>1076</v>
      </c>
      <c r="F201" t="s">
        <v>1144</v>
      </c>
      <c r="H201">
        <f t="shared" si="19"/>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1099</v>
      </c>
      <c r="Y201">
        <f t="shared" si="17"/>
        <v>1</v>
      </c>
    </row>
    <row r="202" spans="1:25" x14ac:dyDescent="0.3">
      <c r="A202" t="s">
        <v>971</v>
      </c>
      <c r="B202">
        <f>COUNTIF(StageTable!M:M,A202)
+COUNTIF(StageTable!U:U,A202)
+COUNTIF(StageTable!W:W,A202)</f>
        <v>1</v>
      </c>
      <c r="C202" t="s">
        <v>1001</v>
      </c>
      <c r="D202" t="s">
        <v>1014</v>
      </c>
      <c r="E202" t="s">
        <v>1077</v>
      </c>
      <c r="F202" t="s">
        <v>1145</v>
      </c>
      <c r="H202">
        <f t="shared" si="19"/>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1100</v>
      </c>
      <c r="Y202">
        <f t="shared" si="17"/>
        <v>1</v>
      </c>
    </row>
    <row r="203" spans="1:25" x14ac:dyDescent="0.3">
      <c r="A203" t="s">
        <v>972</v>
      </c>
      <c r="B203">
        <f>COUNTIF(StageTable!M:M,A203)
+COUNTIF(StageTable!U:U,A203)
+COUNTIF(StageTable!W:W,A203)</f>
        <v>1</v>
      </c>
      <c r="C203" t="s">
        <v>1003</v>
      </c>
      <c r="D203" t="s">
        <v>1014</v>
      </c>
      <c r="E203" t="s">
        <v>1078</v>
      </c>
      <c r="F203" t="s">
        <v>1146</v>
      </c>
      <c r="H203">
        <f t="shared" si="19"/>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1101</v>
      </c>
      <c r="Y203">
        <f t="shared" si="17"/>
        <v>1</v>
      </c>
    </row>
    <row r="204" spans="1:25" x14ac:dyDescent="0.3">
      <c r="A204" t="s">
        <v>973</v>
      </c>
      <c r="B204">
        <f>COUNTIF(StageTable!M:M,A204)
+COUNTIF(StageTable!U:U,A204)
+COUNTIF(StageTable!W:W,A204)</f>
        <v>1</v>
      </c>
      <c r="C204" t="s">
        <v>1001</v>
      </c>
      <c r="D204" t="s">
        <v>65</v>
      </c>
      <c r="E204" t="s">
        <v>1079</v>
      </c>
      <c r="F204" t="s">
        <v>1147</v>
      </c>
      <c r="H204">
        <f t="shared" si="19"/>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1110</v>
      </c>
      <c r="X204" t="s">
        <v>1102</v>
      </c>
      <c r="Y204">
        <f t="shared" si="17"/>
        <v>1</v>
      </c>
    </row>
    <row r="205" spans="1:25" x14ac:dyDescent="0.3">
      <c r="A205" t="s">
        <v>1045</v>
      </c>
      <c r="B205">
        <f>COUNTIF(StageTable!M:M,A205)
+COUNTIF(StageTable!U:U,A205)
+COUNTIF(StageTable!W:W,A205)</f>
        <v>1</v>
      </c>
      <c r="C205" t="s">
        <v>1056</v>
      </c>
      <c r="D205" t="s">
        <v>65</v>
      </c>
      <c r="E205" t="s">
        <v>1080</v>
      </c>
      <c r="F205" t="s">
        <v>1148</v>
      </c>
      <c r="H205">
        <f t="shared" si="19"/>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1121</v>
      </c>
      <c r="X205" t="s">
        <v>1103</v>
      </c>
      <c r="Y205">
        <f t="shared" si="17"/>
        <v>1</v>
      </c>
    </row>
    <row r="206" spans="1:25" x14ac:dyDescent="0.3">
      <c r="A206" t="s">
        <v>974</v>
      </c>
      <c r="B206">
        <f>COUNTIF(StageTable!M:M,A206)
+COUNTIF(StageTable!U:U,A206)
+COUNTIF(StageTable!W:W,A206)</f>
        <v>1</v>
      </c>
      <c r="C206" t="s">
        <v>1002</v>
      </c>
      <c r="D206" t="s">
        <v>65</v>
      </c>
      <c r="E206" t="s">
        <v>1081</v>
      </c>
      <c r="F206" t="s">
        <v>1149</v>
      </c>
      <c r="H206">
        <f t="shared" si="19"/>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1112</v>
      </c>
      <c r="X206" t="s">
        <v>1104</v>
      </c>
      <c r="Y206">
        <f t="shared" si="17"/>
        <v>1</v>
      </c>
    </row>
    <row r="207" spans="1:25" x14ac:dyDescent="0.3">
      <c r="A207" t="s">
        <v>975</v>
      </c>
      <c r="B207">
        <f>COUNTIF(StageTable!M:M,A207)
+COUNTIF(StageTable!U:U,A207)
+COUNTIF(StageTable!W:W,A207)</f>
        <v>1</v>
      </c>
      <c r="C207" t="s">
        <v>1058</v>
      </c>
      <c r="D207" t="s">
        <v>65</v>
      </c>
      <c r="E207" t="s">
        <v>1082</v>
      </c>
      <c r="F207" t="s">
        <v>1150</v>
      </c>
      <c r="H207">
        <f t="shared" si="19"/>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1113</v>
      </c>
      <c r="X207" t="s">
        <v>1105</v>
      </c>
      <c r="Y207">
        <f t="shared" si="17"/>
        <v>1</v>
      </c>
    </row>
    <row r="208" spans="1:25" x14ac:dyDescent="0.3">
      <c r="A208" t="s">
        <v>976</v>
      </c>
      <c r="B208">
        <f>COUNTIF(StageTable!M:M,A208)
+COUNTIF(StageTable!U:U,A208)
+COUNTIF(StageTable!W:W,A208)</f>
        <v>1</v>
      </c>
      <c r="C208" t="s">
        <v>1003</v>
      </c>
      <c r="D208" t="s">
        <v>65</v>
      </c>
      <c r="E208" t="s">
        <v>1083</v>
      </c>
      <c r="F208" t="s">
        <v>1151</v>
      </c>
      <c r="H208">
        <f t="shared" si="19"/>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1114</v>
      </c>
      <c r="X208" t="s">
        <v>1106</v>
      </c>
      <c r="Y208">
        <f t="shared" si="17"/>
        <v>1</v>
      </c>
    </row>
    <row r="209" spans="1:25" x14ac:dyDescent="0.3">
      <c r="A209" t="s">
        <v>977</v>
      </c>
      <c r="B209">
        <f>COUNTIF(StageTable!M:M,A209)
+COUNTIF(StageTable!U:U,A209)
+COUNTIF(StageTable!W:W,A209)</f>
        <v>1</v>
      </c>
      <c r="C209" t="s">
        <v>1001</v>
      </c>
      <c r="D209" t="s">
        <v>65</v>
      </c>
      <c r="E209" t="s">
        <v>1084</v>
      </c>
      <c r="F209" t="s">
        <v>1152</v>
      </c>
      <c r="H209">
        <f t="shared" si="19"/>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1115</v>
      </c>
      <c r="X209" t="s">
        <v>1107</v>
      </c>
      <c r="Y209">
        <f t="shared" si="17"/>
        <v>1</v>
      </c>
    </row>
    <row r="210" spans="1:25" x14ac:dyDescent="0.3">
      <c r="A210" t="s">
        <v>978</v>
      </c>
      <c r="B210">
        <f>COUNTIF(StageTable!M:M,A210)
+COUNTIF(StageTable!U:U,A210)
+COUNTIF(StageTable!W:W,A210)</f>
        <v>1</v>
      </c>
      <c r="C210" t="s">
        <v>1002</v>
      </c>
      <c r="D210" t="s">
        <v>65</v>
      </c>
      <c r="E210" t="s">
        <v>1085</v>
      </c>
      <c r="F210" t="s">
        <v>1153</v>
      </c>
      <c r="H210">
        <f t="shared" si="19"/>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1117</v>
      </c>
      <c r="X210" t="s">
        <v>1108</v>
      </c>
      <c r="Y210">
        <f t="shared" si="17"/>
        <v>1</v>
      </c>
    </row>
    <row r="211" spans="1:25" x14ac:dyDescent="0.3">
      <c r="A211" t="s">
        <v>1047</v>
      </c>
      <c r="B211">
        <f>COUNTIF(StageTable!M:M,A211)
+COUNTIF(StageTable!U:U,A211)
+COUNTIF(StageTable!W:W,A211)</f>
        <v>1</v>
      </c>
      <c r="C211" t="s">
        <v>1058</v>
      </c>
      <c r="D211" t="s">
        <v>65</v>
      </c>
      <c r="E211" t="s">
        <v>1086</v>
      </c>
      <c r="F211" t="s">
        <v>1154</v>
      </c>
      <c r="H211">
        <f t="shared" si="19"/>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1118</v>
      </c>
      <c r="X211" t="s">
        <v>1182</v>
      </c>
      <c r="Y211">
        <f t="shared" si="17"/>
        <v>1</v>
      </c>
    </row>
    <row r="212" spans="1:25" x14ac:dyDescent="0.3">
      <c r="A212" t="s">
        <v>979</v>
      </c>
      <c r="B212">
        <f>COUNTIF(StageTable!M:M,A212)
+COUNTIF(StageTable!U:U,A212)
+COUNTIF(StageTable!W:W,A212)</f>
        <v>1</v>
      </c>
      <c r="C212" t="s">
        <v>1003</v>
      </c>
      <c r="D212" t="s">
        <v>65</v>
      </c>
      <c r="E212" t="s">
        <v>1087</v>
      </c>
      <c r="F212" t="s">
        <v>1155</v>
      </c>
      <c r="H212">
        <f t="shared" si="19"/>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1119</v>
      </c>
      <c r="X212" t="s">
        <v>1183</v>
      </c>
      <c r="Y212">
        <f t="shared" si="17"/>
        <v>1</v>
      </c>
    </row>
    <row r="213" spans="1:25" x14ac:dyDescent="0.3">
      <c r="A213" t="s">
        <v>980</v>
      </c>
      <c r="B213">
        <f>COUNTIF(StageTable!M:M,A213)
+COUNTIF(StageTable!U:U,A213)
+COUNTIF(StageTable!W:W,A213)</f>
        <v>1</v>
      </c>
      <c r="C213" t="s">
        <v>1001</v>
      </c>
      <c r="D213" t="s">
        <v>65</v>
      </c>
      <c r="E213" t="s">
        <v>1088</v>
      </c>
      <c r="F213" t="s">
        <v>1156</v>
      </c>
      <c r="H213">
        <f t="shared" si="19"/>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1120</v>
      </c>
      <c r="X213" t="s">
        <v>1184</v>
      </c>
      <c r="Y213">
        <f t="shared" si="17"/>
        <v>1</v>
      </c>
    </row>
    <row r="214" spans="1:25" x14ac:dyDescent="0.3">
      <c r="A214" t="s">
        <v>981</v>
      </c>
      <c r="B214">
        <f>COUNTIF(StageTable!M:M,A214)
+COUNTIF(StageTable!U:U,A214)
+COUNTIF(StageTable!W:W,A214)</f>
        <v>1</v>
      </c>
      <c r="C214" t="s">
        <v>1003</v>
      </c>
      <c r="D214" t="s">
        <v>1014</v>
      </c>
      <c r="E214" t="s">
        <v>1089</v>
      </c>
      <c r="F214" t="s">
        <v>1157</v>
      </c>
      <c r="H214">
        <f t="shared" si="19"/>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1130</v>
      </c>
      <c r="Y214">
        <f t="shared" si="17"/>
        <v>1</v>
      </c>
    </row>
    <row r="215" spans="1:25" x14ac:dyDescent="0.3">
      <c r="A215" t="s">
        <v>982</v>
      </c>
      <c r="B215">
        <f>COUNTIF(StageTable!M:M,A215)
+COUNTIF(StageTable!U:U,A215)
+COUNTIF(StageTable!W:W,A215)</f>
        <v>1</v>
      </c>
      <c r="C215" t="s">
        <v>1058</v>
      </c>
      <c r="D215" t="s">
        <v>65</v>
      </c>
      <c r="E215" t="s">
        <v>1090</v>
      </c>
      <c r="F215" t="s">
        <v>1158</v>
      </c>
      <c r="H215">
        <f t="shared" si="19"/>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1132</v>
      </c>
      <c r="Y215">
        <f t="shared" si="17"/>
        <v>1</v>
      </c>
    </row>
    <row r="216" spans="1:25" x14ac:dyDescent="0.3">
      <c r="A216" t="s">
        <v>1049</v>
      </c>
      <c r="B216">
        <f>COUNTIF(StageTable!M:M,A216)
+COUNTIF(StageTable!U:U,A216)
+COUNTIF(StageTable!W:W,A216)</f>
        <v>1</v>
      </c>
      <c r="C216" t="s">
        <v>1056</v>
      </c>
      <c r="D216" t="s">
        <v>65</v>
      </c>
      <c r="E216" t="s">
        <v>1091</v>
      </c>
      <c r="F216" t="s">
        <v>1159</v>
      </c>
      <c r="H216">
        <f t="shared" si="19"/>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1133</v>
      </c>
      <c r="Y216">
        <f t="shared" si="17"/>
        <v>1</v>
      </c>
    </row>
    <row r="217" spans="1:25" x14ac:dyDescent="0.3">
      <c r="A217" t="s">
        <v>983</v>
      </c>
      <c r="B217">
        <f>COUNTIF(StageTable!M:M,A217)
+COUNTIF(StageTable!U:U,A217)
+COUNTIF(StageTable!W:W,A217)</f>
        <v>1</v>
      </c>
      <c r="C217" t="s">
        <v>1001</v>
      </c>
      <c r="D217" t="s">
        <v>65</v>
      </c>
      <c r="E217" t="s">
        <v>1092</v>
      </c>
      <c r="F217" t="s">
        <v>1160</v>
      </c>
      <c r="H217">
        <f t="shared" si="19"/>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1134</v>
      </c>
      <c r="Y217">
        <f t="shared" si="17"/>
        <v>1</v>
      </c>
    </row>
    <row r="218" spans="1:25" x14ac:dyDescent="0.3">
      <c r="A218" t="s">
        <v>984</v>
      </c>
      <c r="B218">
        <f>COUNTIF(StageTable!M:M,A218)
+COUNTIF(StageTable!U:U,A218)
+COUNTIF(StageTable!W:W,A218)</f>
        <v>1</v>
      </c>
      <c r="C218" t="s">
        <v>1002</v>
      </c>
      <c r="D218" t="s">
        <v>65</v>
      </c>
      <c r="E218" t="s">
        <v>1093</v>
      </c>
      <c r="F218" t="s">
        <v>1161</v>
      </c>
      <c r="H218">
        <f t="shared" si="19"/>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985</v>
      </c>
      <c r="B219">
        <f>COUNTIF(StageTable!M:M,A219)
+COUNTIF(StageTable!U:U,A219)
+COUNTIF(StageTable!W:W,A219)</f>
        <v>1</v>
      </c>
      <c r="C219" t="s">
        <v>1001</v>
      </c>
      <c r="D219" t="s">
        <v>1014</v>
      </c>
      <c r="E219" t="s">
        <v>1094</v>
      </c>
      <c r="F219" t="s">
        <v>1162</v>
      </c>
      <c r="H219">
        <f t="shared" si="19"/>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1051</v>
      </c>
      <c r="B220">
        <f>COUNTIF(StageTable!M:M,A220)
+COUNTIF(StageTable!U:U,A220)
+COUNTIF(StageTable!W:W,A220)</f>
        <v>1</v>
      </c>
      <c r="C220" t="s">
        <v>1057</v>
      </c>
      <c r="D220" t="s">
        <v>1014</v>
      </c>
      <c r="E220" t="s">
        <v>1095</v>
      </c>
      <c r="F220" t="s">
        <v>1163</v>
      </c>
      <c r="H220">
        <f t="shared" si="19"/>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986</v>
      </c>
      <c r="B221">
        <f>COUNTIF(StageTable!M:M,A221)
+COUNTIF(StageTable!U:U,A221)
+COUNTIF(StageTable!W:W,A221)</f>
        <v>1</v>
      </c>
      <c r="C221" t="s">
        <v>1056</v>
      </c>
      <c r="D221" t="s">
        <v>65</v>
      </c>
      <c r="E221" t="s">
        <v>1096</v>
      </c>
      <c r="F221" t="s">
        <v>1164</v>
      </c>
      <c r="H221">
        <f t="shared" si="19"/>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987</v>
      </c>
      <c r="B222">
        <f>COUNTIF(StageTable!M:M,A222)
+COUNTIF(StageTable!U:U,A222)
+COUNTIF(StageTable!W:W,A222)</f>
        <v>1</v>
      </c>
      <c r="C222" t="s">
        <v>1001</v>
      </c>
      <c r="D222" t="s">
        <v>65</v>
      </c>
      <c r="E222" t="s">
        <v>1097</v>
      </c>
      <c r="F222" t="s">
        <v>1165</v>
      </c>
      <c r="H222">
        <f t="shared" si="19"/>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988</v>
      </c>
      <c r="B223">
        <f>COUNTIF(StageTable!M:M,A223)
+COUNTIF(StageTable!U:U,A223)
+COUNTIF(StageTable!W:W,A223)</f>
        <v>1</v>
      </c>
      <c r="C223" t="s">
        <v>1002</v>
      </c>
      <c r="D223" t="s">
        <v>1014</v>
      </c>
      <c r="E223" t="s">
        <v>1098</v>
      </c>
      <c r="F223" t="s">
        <v>1166</v>
      </c>
      <c r="H223">
        <f t="shared" si="19"/>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989</v>
      </c>
      <c r="B224">
        <f>COUNTIF(StageTable!M:M,A224)
+COUNTIF(StageTable!U:U,A224)
+COUNTIF(StageTable!W:W,A224)</f>
        <v>1</v>
      </c>
      <c r="C224" t="s">
        <v>1056</v>
      </c>
      <c r="D224" t="s">
        <v>65</v>
      </c>
      <c r="E224" t="s">
        <v>1099</v>
      </c>
      <c r="F224" t="s">
        <v>1167</v>
      </c>
      <c r="H224">
        <f t="shared" si="19"/>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0" x14ac:dyDescent="0.3">
      <c r="A225" t="s">
        <v>990</v>
      </c>
      <c r="B225">
        <f>COUNTIF(StageTable!M:M,A225)
+COUNTIF(StageTable!U:U,A225)
+COUNTIF(StageTable!W:W,A225)</f>
        <v>1</v>
      </c>
      <c r="C225" t="s">
        <v>1001</v>
      </c>
      <c r="D225" t="s">
        <v>65</v>
      </c>
      <c r="E225" t="s">
        <v>1100</v>
      </c>
      <c r="F225" t="s">
        <v>1168</v>
      </c>
      <c r="H225">
        <f t="shared" si="19"/>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0" x14ac:dyDescent="0.3">
      <c r="A226" t="s">
        <v>1053</v>
      </c>
      <c r="B226">
        <f>COUNTIF(StageTable!M:M,A226)
+COUNTIF(StageTable!U:U,A226)
+COUNTIF(StageTable!W:W,A226)</f>
        <v>1</v>
      </c>
      <c r="C226" t="s">
        <v>1057</v>
      </c>
      <c r="D226" t="s">
        <v>65</v>
      </c>
      <c r="E226" t="s">
        <v>1101</v>
      </c>
      <c r="F226" t="s">
        <v>1169</v>
      </c>
      <c r="H226">
        <f t="shared" si="19"/>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0" x14ac:dyDescent="0.3">
      <c r="A227" t="s">
        <v>991</v>
      </c>
      <c r="B227">
        <f>COUNTIF(StageTable!M:M,A227)
+COUNTIF(StageTable!U:U,A227)
+COUNTIF(StageTable!W:W,A227)</f>
        <v>1</v>
      </c>
      <c r="C227" t="s">
        <v>1003</v>
      </c>
      <c r="D227" t="s">
        <v>65</v>
      </c>
      <c r="E227" t="s">
        <v>1102</v>
      </c>
      <c r="F227" t="s">
        <v>1170</v>
      </c>
      <c r="H227">
        <f t="shared" si="19"/>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0" x14ac:dyDescent="0.3">
      <c r="A228" t="s">
        <v>992</v>
      </c>
      <c r="B228">
        <f>COUNTIF(StageTable!M:M,A228)
+COUNTIF(StageTable!U:U,A228)
+COUNTIF(StageTable!W:W,A228)</f>
        <v>1</v>
      </c>
      <c r="C228" t="s">
        <v>1002</v>
      </c>
      <c r="D228" t="s">
        <v>65</v>
      </c>
      <c r="E228" t="s">
        <v>1103</v>
      </c>
      <c r="F228" t="s">
        <v>1171</v>
      </c>
      <c r="H228">
        <f t="shared" si="19"/>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0" x14ac:dyDescent="0.3">
      <c r="A229" t="s">
        <v>993</v>
      </c>
      <c r="B229">
        <f>COUNTIF(StageTable!M:M,A229)
+COUNTIF(StageTable!U:U,A229)
+COUNTIF(StageTable!W:W,A229)</f>
        <v>1</v>
      </c>
      <c r="C229" t="s">
        <v>1002</v>
      </c>
      <c r="D229" t="s">
        <v>65</v>
      </c>
      <c r="E229" t="s">
        <v>1104</v>
      </c>
      <c r="F229" t="s">
        <v>1172</v>
      </c>
      <c r="H229">
        <f t="shared" si="19"/>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0" x14ac:dyDescent="0.3">
      <c r="A230" t="s">
        <v>994</v>
      </c>
      <c r="B230">
        <f>COUNTIF(StageTable!M:M,A230)
+COUNTIF(StageTable!U:U,A230)
+COUNTIF(StageTable!W:W,A230)</f>
        <v>1</v>
      </c>
      <c r="C230" t="s">
        <v>1003</v>
      </c>
      <c r="D230" t="s">
        <v>65</v>
      </c>
      <c r="E230" t="s">
        <v>1105</v>
      </c>
      <c r="F230" t="s">
        <v>1173</v>
      </c>
      <c r="H230">
        <f t="shared" si="19"/>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0" x14ac:dyDescent="0.3">
      <c r="A231" t="s">
        <v>1055</v>
      </c>
      <c r="B231">
        <f>COUNTIF(StageTable!M:M,A231)
+COUNTIF(StageTable!U:U,A231)
+COUNTIF(StageTable!W:W,A231)</f>
        <v>1</v>
      </c>
      <c r="C231" t="s">
        <v>1058</v>
      </c>
      <c r="D231" t="s">
        <v>65</v>
      </c>
      <c r="E231" t="s">
        <v>1106</v>
      </c>
      <c r="F231" t="s">
        <v>1174</v>
      </c>
      <c r="H231">
        <f t="shared" si="19"/>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0" x14ac:dyDescent="0.3">
      <c r="A232" t="s">
        <v>995</v>
      </c>
      <c r="B232">
        <f>COUNTIF(StageTable!M:M,A232)
+COUNTIF(StageTable!U:U,A232)
+COUNTIF(StageTable!W:W,A232)</f>
        <v>1</v>
      </c>
      <c r="C232" t="s">
        <v>1003</v>
      </c>
      <c r="D232" t="s">
        <v>65</v>
      </c>
      <c r="E232" t="s">
        <v>1107</v>
      </c>
      <c r="F232" t="s">
        <v>1175</v>
      </c>
      <c r="H232">
        <f t="shared" si="19"/>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0" x14ac:dyDescent="0.3">
      <c r="A233" t="s">
        <v>996</v>
      </c>
      <c r="B233">
        <f>COUNTIF(StageTable!M:M,A233)
+COUNTIF(StageTable!U:U,A233)
+COUNTIF(StageTable!W:W,A233)</f>
        <v>1</v>
      </c>
      <c r="C233" t="s">
        <v>1002</v>
      </c>
      <c r="D233" t="s">
        <v>65</v>
      </c>
      <c r="E233" t="s">
        <v>1108</v>
      </c>
      <c r="F233" t="s">
        <v>1176</v>
      </c>
      <c r="H233">
        <f t="shared" si="19"/>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0" x14ac:dyDescent="0.3">
      <c r="A234" t="s">
        <v>1004</v>
      </c>
      <c r="B234">
        <f>COUNTIF(StageTable!M:M,A234)
+COUNTIF(StageTable!U:U,A234)
+COUNTIF(StageTable!W:W,A234)</f>
        <v>1</v>
      </c>
      <c r="C234" t="s">
        <v>1002</v>
      </c>
      <c r="D234" t="s">
        <v>65</v>
      </c>
      <c r="E234" t="s">
        <v>1030</v>
      </c>
      <c r="F234" t="s">
        <v>1177</v>
      </c>
      <c r="G234">
        <v>0</v>
      </c>
      <c r="H234">
        <f t="shared" ref="H234:H243" si="20">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1028</v>
      </c>
    </row>
    <row r="235" spans="1:10" x14ac:dyDescent="0.3">
      <c r="A235" t="s">
        <v>1005</v>
      </c>
      <c r="B235">
        <f>COUNTIF(StageTable!M:M,A235)
+COUNTIF(StageTable!U:U,A235)
+COUNTIF(StageTable!W:W,A235)</f>
        <v>1</v>
      </c>
      <c r="C235" t="s">
        <v>1002</v>
      </c>
      <c r="D235" t="s">
        <v>65</v>
      </c>
      <c r="E235" t="s">
        <v>1031</v>
      </c>
      <c r="F235" t="s">
        <v>1178</v>
      </c>
      <c r="G235">
        <v>0</v>
      </c>
      <c r="H235">
        <f t="shared" si="20"/>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1029</v>
      </c>
    </row>
    <row r="236" spans="1:10" x14ac:dyDescent="0.3">
      <c r="A236" t="s">
        <v>1006</v>
      </c>
      <c r="B236">
        <f>COUNTIF(StageTable!M:M,A236)
+COUNTIF(StageTable!U:U,A236)
+COUNTIF(StageTable!W:W,A236)</f>
        <v>1</v>
      </c>
      <c r="C236" t="s">
        <v>1001</v>
      </c>
      <c r="D236" t="s">
        <v>1014</v>
      </c>
      <c r="E236" t="s">
        <v>51</v>
      </c>
      <c r="F236" t="s">
        <v>1179</v>
      </c>
      <c r="G236">
        <v>0</v>
      </c>
      <c r="H236">
        <f t="shared" si="20"/>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row>
    <row r="237" spans="1:10" x14ac:dyDescent="0.3">
      <c r="A237" t="s">
        <v>1007</v>
      </c>
      <c r="B237">
        <f>COUNTIF(StageTable!M:M,A237)
+COUNTIF(StageTable!U:U,A237)
+COUNTIF(StageTable!W:W,A237)</f>
        <v>1</v>
      </c>
      <c r="C237" t="s">
        <v>1003</v>
      </c>
      <c r="D237" t="s">
        <v>65</v>
      </c>
      <c r="E237" t="s">
        <v>51</v>
      </c>
      <c r="F237" t="s">
        <v>1180</v>
      </c>
      <c r="G237">
        <v>0</v>
      </c>
      <c r="H237">
        <f t="shared" si="20"/>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83</v>
      </c>
    </row>
    <row r="238" spans="1:10" x14ac:dyDescent="0.3">
      <c r="A238" t="s">
        <v>1008</v>
      </c>
      <c r="B238">
        <f>COUNTIF(StageTable!M:M,A238)
+COUNTIF(StageTable!U:U,A238)
+COUNTIF(StageTable!W:W,A238)</f>
        <v>1</v>
      </c>
      <c r="C238" t="s">
        <v>1001</v>
      </c>
      <c r="D238" t="s">
        <v>65</v>
      </c>
      <c r="E238" t="s">
        <v>1032</v>
      </c>
      <c r="F238" t="s">
        <v>1181</v>
      </c>
      <c r="G238">
        <v>0</v>
      </c>
      <c r="H238">
        <f t="shared" si="20"/>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1033</v>
      </c>
    </row>
    <row r="239" spans="1:10" x14ac:dyDescent="0.3">
      <c r="A239" t="s">
        <v>1009</v>
      </c>
      <c r="B239">
        <f>COUNTIF(StageTable!M:M,A239)
+COUNTIF(StageTable!U:U,A239)
+COUNTIF(StageTable!W:W,A239)</f>
        <v>1</v>
      </c>
      <c r="C239" t="s">
        <v>1003</v>
      </c>
      <c r="D239" t="s">
        <v>65</v>
      </c>
      <c r="E239" t="s">
        <v>51</v>
      </c>
      <c r="F239" t="s">
        <v>612</v>
      </c>
      <c r="G239">
        <v>0</v>
      </c>
      <c r="H239">
        <f t="shared" si="20"/>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0" x14ac:dyDescent="0.3">
      <c r="A240" t="s">
        <v>1010</v>
      </c>
      <c r="B240">
        <f>COUNTIF(StageTable!M:M,A240)
+COUNTIF(StageTable!U:U,A240)
+COUNTIF(StageTable!W:W,A240)</f>
        <v>1</v>
      </c>
      <c r="C240" t="s">
        <v>1001</v>
      </c>
      <c r="D240" t="s">
        <v>1193</v>
      </c>
      <c r="E240" t="s">
        <v>1131</v>
      </c>
      <c r="F240" t="s">
        <v>612</v>
      </c>
      <c r="G240">
        <v>0</v>
      </c>
      <c r="H240">
        <f t="shared" si="20"/>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1011</v>
      </c>
      <c r="B241">
        <f>COUNTIF(StageTable!M:M,A241)
+COUNTIF(StageTable!U:U,A241)
+COUNTIF(StageTable!W:W,A241)</f>
        <v>1</v>
      </c>
      <c r="C241" t="s">
        <v>1002</v>
      </c>
      <c r="D241" t="s">
        <v>70</v>
      </c>
      <c r="E241" t="s">
        <v>1132</v>
      </c>
      <c r="F241" t="s">
        <v>612</v>
      </c>
      <c r="G241">
        <v>0</v>
      </c>
      <c r="H241">
        <f t="shared" si="20"/>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1012</v>
      </c>
      <c r="B242">
        <f>COUNTIF(StageTable!M:M,A242)
+COUNTIF(StageTable!U:U,A242)
+COUNTIF(StageTable!W:W,A242)</f>
        <v>1</v>
      </c>
      <c r="C242" t="s">
        <v>1003</v>
      </c>
      <c r="D242" t="s">
        <v>65</v>
      </c>
      <c r="E242" t="s">
        <v>1133</v>
      </c>
      <c r="F242" t="s">
        <v>612</v>
      </c>
      <c r="G242">
        <v>0</v>
      </c>
      <c r="H242">
        <f t="shared" si="20"/>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1013</v>
      </c>
      <c r="B243">
        <f>COUNTIF(StageTable!M:M,A243)
+COUNTIF(StageTable!U:U,A243)
+COUNTIF(StageTable!W:W,A243)</f>
        <v>1</v>
      </c>
      <c r="C243" t="s">
        <v>1003</v>
      </c>
      <c r="D243" t="s">
        <v>65</v>
      </c>
      <c r="E243" t="s">
        <v>1134</v>
      </c>
      <c r="F243" t="s">
        <v>612</v>
      </c>
      <c r="G243">
        <v>0</v>
      </c>
      <c r="H243">
        <f t="shared" si="20"/>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4"/>
  <sheetViews>
    <sheetView tabSelected="1" workbookViewId="0">
      <pane ySplit="1" topLeftCell="A26" activePane="bottomLeft" state="frozen"/>
      <selection pane="bottomLeft" activeCell="A46" sqref="A46"/>
    </sheetView>
    <sheetView workbookViewId="1">
      <pane ySplit="1" topLeftCell="A38" activePane="bottomLeft" state="frozen"/>
      <selection pane="bottomLeft" activeCell="A61" sqref="A61"/>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744</v>
      </c>
      <c r="C1" t="s">
        <v>745</v>
      </c>
      <c r="D1" t="s">
        <v>746</v>
      </c>
      <c r="E1" t="s">
        <v>743</v>
      </c>
      <c r="F1" t="s">
        <v>4</v>
      </c>
      <c r="G1" t="s">
        <v>5</v>
      </c>
      <c r="H1" t="s">
        <v>582</v>
      </c>
      <c r="I1" t="s">
        <v>44</v>
      </c>
      <c r="J1" t="s">
        <v>50</v>
      </c>
      <c r="K1" t="s">
        <v>79</v>
      </c>
      <c r="L1" t="s">
        <v>52</v>
      </c>
      <c r="M1" t="s">
        <v>59</v>
      </c>
      <c r="N1" t="s">
        <v>57</v>
      </c>
      <c r="O1" t="s">
        <v>352</v>
      </c>
      <c r="P1" t="s">
        <v>56</v>
      </c>
      <c r="Q1" t="s">
        <v>77</v>
      </c>
      <c r="R1" t="s">
        <v>78</v>
      </c>
      <c r="S1" t="s">
        <v>289</v>
      </c>
    </row>
    <row r="2" spans="1:19" x14ac:dyDescent="0.3">
      <c r="A2" t="s">
        <v>467</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468</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469</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470</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471</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472</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473</v>
      </c>
      <c r="F8">
        <v>1</v>
      </c>
      <c r="G8">
        <v>1</v>
      </c>
      <c r="H8">
        <f t="shared" ref="H8:H74"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279</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717</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263</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749</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281</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476</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475</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273</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272</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477</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751</v>
      </c>
      <c r="F21">
        <v>1</v>
      </c>
      <c r="G21">
        <v>0.75</v>
      </c>
      <c r="H21">
        <f t="shared" si="0"/>
        <v>0.66666666666666663</v>
      </c>
      <c r="I21">
        <v>2.5</v>
      </c>
      <c r="J21">
        <v>0.5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262</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290</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752</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581</v>
      </c>
      <c r="F26">
        <v>1.2</v>
      </c>
      <c r="G26">
        <v>1.5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1199</v>
      </c>
      <c r="F27">
        <v>1.2</v>
      </c>
      <c r="G27">
        <v>1.5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264</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282</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283</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284</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271</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265</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270</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955</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269</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750</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267</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266</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947</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948</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268</v>
      </c>
      <c r="F42">
        <v>1</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1039</v>
      </c>
      <c r="F43">
        <v>1</v>
      </c>
      <c r="G43">
        <v>1</v>
      </c>
      <c r="H43">
        <f t="shared" si="1"/>
        <v>0.66666666666666663</v>
      </c>
      <c r="I43">
        <v>2</v>
      </c>
      <c r="J43">
        <v>1.25</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1038</v>
      </c>
      <c r="F44">
        <v>1</v>
      </c>
      <c r="G44">
        <v>1</v>
      </c>
      <c r="H44">
        <f t="shared" si="1"/>
        <v>0.66666666666666663</v>
      </c>
      <c r="I44">
        <v>2</v>
      </c>
      <c r="J44">
        <v>0.9</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1034</v>
      </c>
      <c r="F45">
        <v>1</v>
      </c>
      <c r="G45">
        <v>1</v>
      </c>
      <c r="H45">
        <f t="shared" si="1"/>
        <v>0.66666666666666663</v>
      </c>
      <c r="I45">
        <v>2</v>
      </c>
      <c r="J45">
        <v>1.25</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1037</v>
      </c>
      <c r="F46">
        <v>1</v>
      </c>
      <c r="G46">
        <v>1</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1035</v>
      </c>
      <c r="F47">
        <v>1</v>
      </c>
      <c r="G47">
        <v>1</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0"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351</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274</v>
      </c>
      <c r="B54">
        <v>3</v>
      </c>
      <c r="E54">
        <f t="shared" si="4"/>
        <v>1.7</v>
      </c>
      <c r="F54">
        <f>35*0.85</f>
        <v>29.75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275</v>
      </c>
      <c r="B55">
        <v>4</v>
      </c>
      <c r="E55">
        <f t="shared" si="4"/>
        <v>2.5874999999999999</v>
      </c>
      <c r="F55">
        <f>35*1.15</f>
        <v>40.25</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730</v>
      </c>
      <c r="B56">
        <v>4</v>
      </c>
      <c r="E56">
        <f t="shared" si="4"/>
        <v>2.5874999999999999</v>
      </c>
      <c r="F56">
        <f>35*1.15</f>
        <v>40.25</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276</v>
      </c>
      <c r="B57">
        <v>5</v>
      </c>
      <c r="E57">
        <f t="shared" si="4"/>
        <v>3.15</v>
      </c>
      <c r="F57">
        <f>35*1.05</f>
        <v>36.75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584</v>
      </c>
      <c r="B58">
        <v>1</v>
      </c>
      <c r="E58">
        <f t="shared" si="4"/>
        <v>1.35</v>
      </c>
      <c r="F58">
        <f>35*0.9</f>
        <v>31.5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731</v>
      </c>
      <c r="B59">
        <v>1</v>
      </c>
      <c r="E59">
        <f t="shared" si="4"/>
        <v>1.35</v>
      </c>
      <c r="F59">
        <f>35*0.9</f>
        <v>31.5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586</v>
      </c>
      <c r="B60">
        <v>2</v>
      </c>
      <c r="C60">
        <v>2</v>
      </c>
      <c r="D60">
        <v>1</v>
      </c>
      <c r="E60">
        <f t="shared" si="4"/>
        <v>1.925</v>
      </c>
      <c r="F60">
        <f>35*0.55</f>
        <v>19.25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748</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616</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747</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277</v>
      </c>
      <c r="B64">
        <v>4</v>
      </c>
      <c r="E64">
        <f t="shared" si="4"/>
        <v>2.7</v>
      </c>
      <c r="F64">
        <f>35*1.2</f>
        <v>42</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278</v>
      </c>
      <c r="B65">
        <v>5</v>
      </c>
      <c r="E65">
        <f t="shared" si="4"/>
        <v>3.3</v>
      </c>
      <c r="F65">
        <f>35*1.1</f>
        <v>38.5</v>
      </c>
      <c r="G65">
        <v>1.25</v>
      </c>
      <c r="H65">
        <f t="shared" ref="H65:H70"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285</v>
      </c>
      <c r="B66">
        <v>2</v>
      </c>
      <c r="E66">
        <f>IF(ISBLANK(C66),1,C66)*IF(ISBLANK(D66),1,D66)*1.25*(1+0.2*B66)*IF(B66=5,1.2,1)*F66/35</f>
        <v>1.6800000000000002</v>
      </c>
      <c r="F66">
        <f>35*0.96</f>
        <v>33.6</v>
      </c>
      <c r="G66">
        <v>1.25</v>
      </c>
      <c r="H66">
        <f>G66*2/3</f>
        <v>0.83333333333333337</v>
      </c>
      <c r="I66">
        <v>2</v>
      </c>
      <c r="J66">
        <v>2.2000000000000002</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280</v>
      </c>
      <c r="B67">
        <v>1</v>
      </c>
      <c r="E67">
        <f t="shared" si="4"/>
        <v>1.575</v>
      </c>
      <c r="F67">
        <f>35*1.05</f>
        <v>36.75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286</v>
      </c>
      <c r="B68">
        <v>3</v>
      </c>
      <c r="E68">
        <f t="shared" si="4"/>
        <v>2.6</v>
      </c>
      <c r="F68">
        <f>35*1.3</f>
        <v>45.5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287</v>
      </c>
      <c r="B69">
        <v>4</v>
      </c>
      <c r="C69">
        <v>3</v>
      </c>
      <c r="D69">
        <v>1</v>
      </c>
      <c r="E69">
        <f t="shared" si="4"/>
        <v>2.8552500000000003</v>
      </c>
      <c r="F69">
        <f>35*0.94*0.45</f>
        <v>14.805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288</v>
      </c>
      <c r="B70">
        <v>5</v>
      </c>
      <c r="E70">
        <f t="shared" si="4"/>
        <v>2.7</v>
      </c>
      <c r="F70">
        <f>35*0.9</f>
        <v>31.5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1036</v>
      </c>
      <c r="F71">
        <v>1</v>
      </c>
      <c r="G71">
        <v>1</v>
      </c>
      <c r="H71">
        <f t="shared" si="1"/>
        <v>0.66666666666666663</v>
      </c>
      <c r="I71">
        <v>2</v>
      </c>
      <c r="J71">
        <v>1.25</v>
      </c>
      <c r="K71">
        <v>0</v>
      </c>
      <c r="L71" t="b">
        <v>0</v>
      </c>
      <c r="M71" t="b">
        <v>1</v>
      </c>
      <c r="O71" t="str">
        <f>IF(ISBLANK(N71),"",
IFERROR(VLOOKUP(N71,[3]DropTable!$A:$B,MATCH(O$1,[3]DropTable!A$1:B$1,0),0),
"드랍아이디없음"))</f>
        <v/>
      </c>
      <c r="P71">
        <v>10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580</v>
      </c>
      <c r="F72">
        <v>1</v>
      </c>
      <c r="G72">
        <v>1</v>
      </c>
      <c r="H72">
        <f t="shared" si="1"/>
        <v>0.66666666666666663</v>
      </c>
      <c r="I72">
        <v>2</v>
      </c>
      <c r="J72">
        <v>1.25</v>
      </c>
      <c r="K72">
        <v>0</v>
      </c>
      <c r="L72" t="b">
        <v>0</v>
      </c>
      <c r="M72" t="b">
        <v>1</v>
      </c>
      <c r="O72" t="str">
        <f>IF(ISBLANK(N72),"",
IFERROR(VLOOKUP(N72,[3]DropTable!$A:$B,MATCH(O$1,[3]DropTable!A$1:B$1,0),0),
"드랍아이디없음"))</f>
        <v/>
      </c>
      <c r="P72">
        <v>10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578</v>
      </c>
      <c r="F73">
        <v>1</v>
      </c>
      <c r="G73">
        <v>1</v>
      </c>
      <c r="H73">
        <f t="shared" si="1"/>
        <v>0.66666666666666663</v>
      </c>
      <c r="I73">
        <v>2</v>
      </c>
      <c r="J73">
        <v>1.25</v>
      </c>
      <c r="K73">
        <v>0</v>
      </c>
      <c r="L73" t="b">
        <v>0</v>
      </c>
      <c r="M73" t="b">
        <v>1</v>
      </c>
      <c r="O73" t="str">
        <f>IF(ISBLANK(N73),"",
IFERROR(VLOOKUP(N73,[3]DropTable!$A:$B,MATCH(O$1,[3]DropTable!A$1:B$1,0),0),
"드랍아이디없음"))</f>
        <v/>
      </c>
      <c r="P73">
        <v>10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579</v>
      </c>
      <c r="F74">
        <v>1</v>
      </c>
      <c r="G74">
        <v>1</v>
      </c>
      <c r="H74">
        <f t="shared" si="1"/>
        <v>0.66666666666666663</v>
      </c>
      <c r="I74">
        <v>2</v>
      </c>
      <c r="J74">
        <v>1.25</v>
      </c>
      <c r="K74">
        <v>0</v>
      </c>
      <c r="L74" t="b">
        <v>0</v>
      </c>
      <c r="M74" t="b">
        <v>1</v>
      </c>
      <c r="O74" t="str">
        <f>IF(ISBLANK(N74),"",
IFERROR(VLOOKUP(N74,[3]DropTable!$A:$B,MATCH(O$1,[3]DropTable!A$1:B$1,0),0),
"드랍아이디없음"))</f>
        <v/>
      </c>
      <c r="P74">
        <v>10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2020-02-21T02:48:59Z</dcterms:modified>
</cp:coreProperties>
</file>