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476266FE-FEB8-4BB6-B3E3-0AD8504E07EE}" xr6:coauthVersionLast="45" xr6:coauthVersionMax="45" xr10:uidLastSave="{00000000-0000-0000-0000-000000000000}"/>
  <bookViews>
    <workbookView xWindow="-28920" yWindow="-120" windowWidth="29040" windowHeight="15840" activeTab="1" xr2:uid="{4290D6C0-A698-42A0-942B-FFC3CD8D5D5C}"/>
    <workbookView xWindow="-120" yWindow="-120" windowWidth="29040" windowHeight="15840" activeTab="5"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49" i="2" l="1"/>
  <c r="K49" i="2"/>
  <c r="N46" i="2"/>
  <c r="K46" i="2"/>
  <c r="AB66" i="3" l="1"/>
  <c r="AB109" i="3"/>
  <c r="AB108" i="3"/>
  <c r="AB107" i="3"/>
  <c r="AB106" i="3"/>
  <c r="AB105" i="3"/>
  <c r="Y77" i="3"/>
  <c r="Y102" i="3"/>
  <c r="N22" i="2" l="1"/>
  <c r="K22"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I109" i="3"/>
  <c r="B109" i="3"/>
  <c r="O98" i="3"/>
  <c r="N98" i="3"/>
  <c r="I98" i="3"/>
  <c r="B98" i="3"/>
  <c r="O78" i="3"/>
  <c r="N78" i="3"/>
  <c r="I78" i="3"/>
  <c r="B78" i="3"/>
  <c r="I79" i="3"/>
  <c r="O111" i="3"/>
  <c r="N111" i="3"/>
  <c r="I111" i="3"/>
  <c r="B111" i="3"/>
  <c r="O110" i="3"/>
  <c r="N110" i="3"/>
  <c r="I110" i="3"/>
  <c r="B110" i="3"/>
  <c r="O108" i="3"/>
  <c r="N108" i="3"/>
  <c r="I108" i="3"/>
  <c r="B108" i="3"/>
  <c r="O107" i="3"/>
  <c r="N107" i="3"/>
  <c r="I107" i="3"/>
  <c r="B107" i="3"/>
  <c r="O106" i="3"/>
  <c r="N106" i="3"/>
  <c r="I106" i="3"/>
  <c r="B106" i="3"/>
  <c r="O105" i="3"/>
  <c r="N105" i="3"/>
  <c r="I105" i="3"/>
  <c r="B105" i="3"/>
  <c r="O104" i="3"/>
  <c r="N104" i="3"/>
  <c r="I104" i="3"/>
  <c r="B104" i="3"/>
  <c r="O102" i="3"/>
  <c r="N102" i="3"/>
  <c r="I102" i="3"/>
  <c r="B102" i="3"/>
  <c r="O103" i="3"/>
  <c r="N103" i="3"/>
  <c r="I103" i="3"/>
  <c r="B103" i="3"/>
  <c r="O101" i="3"/>
  <c r="N101" i="3"/>
  <c r="I101" i="3"/>
  <c r="B101" i="3"/>
  <c r="O100" i="3"/>
  <c r="N100" i="3"/>
  <c r="I100" i="3"/>
  <c r="B100" i="3"/>
  <c r="O99" i="3"/>
  <c r="N99" i="3"/>
  <c r="I99" i="3"/>
  <c r="B99" i="3"/>
  <c r="O97" i="3"/>
  <c r="N97" i="3"/>
  <c r="I97" i="3"/>
  <c r="B97" i="3"/>
  <c r="O94" i="3"/>
  <c r="N94" i="3"/>
  <c r="I94" i="3"/>
  <c r="B94" i="3"/>
  <c r="O96" i="3"/>
  <c r="N96" i="3"/>
  <c r="I96" i="3"/>
  <c r="B96" i="3"/>
  <c r="O92" i="3"/>
  <c r="N92" i="3"/>
  <c r="I92" i="3"/>
  <c r="B92" i="3"/>
  <c r="O95" i="3"/>
  <c r="N95" i="3"/>
  <c r="I95" i="3"/>
  <c r="B95" i="3"/>
  <c r="O93" i="3"/>
  <c r="N93" i="3"/>
  <c r="I93" i="3"/>
  <c r="B93" i="3"/>
  <c r="O91" i="3"/>
  <c r="N91" i="3"/>
  <c r="I91" i="3"/>
  <c r="B91" i="3"/>
  <c r="O90" i="3"/>
  <c r="N90" i="3"/>
  <c r="I90" i="3"/>
  <c r="B90" i="3"/>
  <c r="O89" i="3"/>
  <c r="N89" i="3"/>
  <c r="I89" i="3"/>
  <c r="B89" i="3"/>
  <c r="O88" i="3"/>
  <c r="N88" i="3"/>
  <c r="I88" i="3"/>
  <c r="B88" i="3"/>
  <c r="O87" i="3"/>
  <c r="N87" i="3"/>
  <c r="I87" i="3"/>
  <c r="B87" i="3"/>
  <c r="O86" i="3"/>
  <c r="N86" i="3"/>
  <c r="I86" i="3"/>
  <c r="B86" i="3"/>
  <c r="O84" i="3"/>
  <c r="N84" i="3"/>
  <c r="I84" i="3"/>
  <c r="B84" i="3"/>
  <c r="O85" i="3"/>
  <c r="N85" i="3"/>
  <c r="I85" i="3"/>
  <c r="B85" i="3"/>
  <c r="O83" i="3"/>
  <c r="N83" i="3"/>
  <c r="I83" i="3"/>
  <c r="B83" i="3"/>
  <c r="O82" i="3"/>
  <c r="N82" i="3"/>
  <c r="I82" i="3"/>
  <c r="B82" i="3"/>
  <c r="O81" i="3"/>
  <c r="N81" i="3"/>
  <c r="I81" i="3"/>
  <c r="B81" i="3"/>
  <c r="O80" i="3"/>
  <c r="N80" i="3"/>
  <c r="I80" i="3"/>
  <c r="B80" i="3"/>
  <c r="O79" i="3"/>
  <c r="N79" i="3"/>
  <c r="B79" i="3"/>
  <c r="O77" i="3"/>
  <c r="N77" i="3"/>
  <c r="I77" i="3"/>
  <c r="B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O116" i="3" s="1"/>
  <c r="L116" i="3"/>
  <c r="N116" i="3" s="1"/>
  <c r="I116" i="3"/>
  <c r="B116" i="3"/>
  <c r="M115" i="3"/>
  <c r="O115" i="3" s="1"/>
  <c r="L115" i="3"/>
  <c r="N115" i="3" s="1"/>
  <c r="I115" i="3"/>
  <c r="B115" i="3"/>
  <c r="M114" i="3"/>
  <c r="O114" i="3" s="1"/>
  <c r="L114" i="3"/>
  <c r="N114" i="3" s="1"/>
  <c r="I114" i="3"/>
  <c r="B114" i="3"/>
  <c r="M113" i="3"/>
  <c r="O113" i="3" s="1"/>
  <c r="L113" i="3"/>
  <c r="N113" i="3" s="1"/>
  <c r="I113" i="3"/>
  <c r="B113" i="3"/>
  <c r="M112" i="3"/>
  <c r="O112" i="3" s="1"/>
  <c r="L112" i="3"/>
  <c r="N112" i="3" s="1"/>
  <c r="I112" i="3"/>
  <c r="B112" i="3"/>
  <c r="I121" i="3"/>
  <c r="B121" i="3"/>
  <c r="I120" i="3"/>
  <c r="B120" i="3"/>
  <c r="I119" i="3"/>
  <c r="B119" i="3"/>
  <c r="I118" i="3"/>
  <c r="B118" i="3"/>
  <c r="I117" i="3"/>
  <c r="B117" i="3"/>
  <c r="N50" i="2"/>
  <c r="K50" i="2"/>
  <c r="N48" i="2"/>
  <c r="K48" i="2"/>
  <c r="N41" i="2" l="1"/>
  <c r="K41" i="2"/>
  <c r="N40" i="2" l="1"/>
  <c r="K40" i="2"/>
  <c r="K39" i="2" l="1"/>
  <c r="N39" i="2"/>
  <c r="N38" i="2" l="1"/>
  <c r="K38" i="2"/>
  <c r="Y71" i="3" l="1"/>
  <c r="Y66" i="3"/>
  <c r="I74" i="3"/>
  <c r="B74" i="3"/>
  <c r="I68" i="3"/>
  <c r="B68" i="3"/>
  <c r="I64" i="3"/>
  <c r="B64" i="3"/>
  <c r="I76" i="3" l="1"/>
  <c r="I75" i="3"/>
  <c r="I73" i="3"/>
  <c r="I72" i="3"/>
  <c r="I71" i="3"/>
  <c r="I70" i="3"/>
  <c r="I69" i="3"/>
  <c r="I67" i="3"/>
  <c r="I66" i="3"/>
  <c r="I65" i="3"/>
  <c r="I63" i="3"/>
  <c r="B76" i="3"/>
  <c r="B75" i="3"/>
  <c r="B73" i="3"/>
  <c r="B72" i="3"/>
  <c r="B71" i="3"/>
  <c r="B70" i="3"/>
  <c r="B69" i="3"/>
  <c r="B67" i="3"/>
  <c r="B66" i="3"/>
  <c r="B65" i="3"/>
  <c r="B63" i="3"/>
  <c r="AB69" i="3"/>
  <c r="AB68" i="3"/>
  <c r="AB67" i="3"/>
  <c r="AB65" i="3"/>
  <c r="AB64" i="3"/>
  <c r="AB63" i="3"/>
  <c r="AB62" i="3"/>
  <c r="AB61" i="3"/>
  <c r="AB60" i="3"/>
  <c r="AB59" i="3"/>
  <c r="AB58" i="3"/>
  <c r="AB57" i="3"/>
  <c r="AB56" i="3"/>
  <c r="AB55" i="3"/>
  <c r="Y82" i="3" l="1"/>
  <c r="I62" i="3"/>
  <c r="B62" i="3"/>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N19" i="2" l="1"/>
  <c r="K19" i="2"/>
  <c r="N24" i="2"/>
  <c r="K24" i="2"/>
  <c r="N9" i="2" l="1"/>
  <c r="K9"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N37" i="2" l="1"/>
  <c r="K37" i="2"/>
  <c r="N7" i="2" l="1"/>
  <c r="K7" i="2"/>
  <c r="N6" i="2"/>
  <c r="K6" i="2"/>
  <c r="N5" i="2"/>
  <c r="K5" i="2"/>
  <c r="N4" i="2"/>
  <c r="K4" i="2"/>
  <c r="N3" i="2"/>
  <c r="K3" i="2"/>
  <c r="N2" i="2"/>
  <c r="K2" i="2"/>
  <c r="B61" i="3" l="1"/>
  <c r="I61" i="3" l="1"/>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K3" i="4" s="1"/>
  <c r="O3" i="4" s="1"/>
  <c r="F84" i="1" s="1"/>
  <c r="J2" i="4"/>
  <c r="N2" i="4" s="1"/>
  <c r="J3" i="4" l="1"/>
  <c r="N3" i="4" s="1"/>
  <c r="J4" i="4" s="1"/>
  <c r="E33" i="1"/>
  <c r="F33" i="1"/>
  <c r="E34" i="1"/>
  <c r="F34" i="1"/>
  <c r="E3" i="1"/>
  <c r="E2" i="1" s="1"/>
  <c r="F3" i="1"/>
  <c r="F2" i="1" s="1"/>
  <c r="K4" i="4"/>
  <c r="F85" i="1"/>
  <c r="E85" i="1" l="1"/>
  <c r="E84" i="1"/>
  <c r="Y51" i="3" l="1"/>
  <c r="AB3" i="3"/>
  <c r="AB54" i="3"/>
  <c r="AB53" i="3"/>
  <c r="AB52" i="3"/>
  <c r="AB51" i="3"/>
  <c r="AB50" i="3"/>
  <c r="M55" i="3" l="1"/>
  <c r="O55" i="3" s="1"/>
  <c r="L55" i="3"/>
  <c r="N55" i="3" s="1"/>
  <c r="M52" i="3"/>
  <c r="O52" i="3" s="1"/>
  <c r="L52" i="3"/>
  <c r="N52" i="3" s="1"/>
  <c r="M51" i="3"/>
  <c r="O51" i="3" s="1"/>
  <c r="L51" i="3"/>
  <c r="N51" i="3" s="1"/>
  <c r="M54" i="3" l="1"/>
  <c r="O54" i="3" s="1"/>
  <c r="L54" i="3"/>
  <c r="N54" i="3" s="1"/>
  <c r="M53" i="3"/>
  <c r="O53" i="3" s="1"/>
  <c r="L53" i="3"/>
  <c r="N53" i="3" s="1"/>
  <c r="K58" i="2" l="1"/>
  <c r="K57" i="2"/>
  <c r="K56" i="2"/>
  <c r="K55" i="2"/>
  <c r="K54" i="2"/>
  <c r="K51" i="2"/>
  <c r="K53" i="2"/>
  <c r="K52" i="2"/>
  <c r="K47" i="2"/>
  <c r="K45" i="2"/>
  <c r="K44" i="2"/>
  <c r="K36" i="2"/>
  <c r="K35" i="2"/>
  <c r="K34" i="2"/>
  <c r="K33" i="2"/>
  <c r="K32" i="2"/>
  <c r="K31" i="2"/>
  <c r="K30" i="2"/>
  <c r="K29" i="2"/>
  <c r="K28" i="2"/>
  <c r="K27" i="2"/>
  <c r="K26" i="2"/>
  <c r="K25" i="2"/>
  <c r="K23" i="2"/>
  <c r="K21" i="2"/>
  <c r="K20" i="2"/>
  <c r="K18" i="2"/>
  <c r="K17" i="2"/>
  <c r="K16" i="2"/>
  <c r="K15" i="2"/>
  <c r="K14" i="2"/>
  <c r="K13" i="2"/>
  <c r="K12" i="2"/>
  <c r="K43" i="2"/>
  <c r="K42" i="2"/>
  <c r="K11" i="2"/>
  <c r="K10" i="2"/>
  <c r="K8" i="2"/>
  <c r="N43"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29" i="1"/>
  <c r="R1830" i="1"/>
  <c r="R1831" i="1"/>
  <c r="R1832" i="1"/>
  <c r="R1833" i="1"/>
  <c r="R1834" i="1"/>
  <c r="R1835" i="1"/>
  <c r="R1836" i="1"/>
  <c r="R1837" i="1"/>
  <c r="R1838" i="1"/>
  <c r="R1839" i="1"/>
  <c r="R1840" i="1"/>
  <c r="R1841" i="1"/>
  <c r="R1842" i="1"/>
  <c r="R1843" i="1"/>
  <c r="R1844" i="1"/>
  <c r="R1845" i="1"/>
  <c r="R1846" i="1"/>
  <c r="R1847" i="1"/>
  <c r="R1848" i="1"/>
  <c r="R1849" i="1"/>
  <c r="R1850" i="1"/>
  <c r="R1851" i="1"/>
  <c r="R1852" i="1"/>
  <c r="R1853" i="1"/>
  <c r="R1854" i="1"/>
  <c r="R1855" i="1"/>
  <c r="R1856" i="1"/>
  <c r="R1857" i="1"/>
  <c r="R1858" i="1"/>
  <c r="R1859" i="1"/>
  <c r="R1860" i="1"/>
  <c r="R1861" i="1"/>
  <c r="R1862" i="1"/>
  <c r="R1863" i="1"/>
  <c r="R1864" i="1"/>
  <c r="R1865" i="1"/>
  <c r="R1866" i="1"/>
  <c r="R1867" i="1"/>
  <c r="R1868" i="1"/>
  <c r="R1869" i="1"/>
  <c r="R1870" i="1"/>
  <c r="R1871" i="1"/>
  <c r="R1872" i="1"/>
  <c r="R1873" i="1"/>
  <c r="R1874" i="1"/>
  <c r="R1875" i="1"/>
  <c r="R1876" i="1"/>
  <c r="R1877" i="1"/>
  <c r="R1878" i="1"/>
  <c r="R1879" i="1"/>
  <c r="R1880" i="1"/>
  <c r="R1881" i="1"/>
  <c r="R1882" i="1"/>
  <c r="R1883" i="1"/>
  <c r="R1884" i="1"/>
  <c r="R1885" i="1"/>
  <c r="R1886" i="1"/>
  <c r="R1887" i="1"/>
  <c r="R1888" i="1"/>
  <c r="R1889" i="1"/>
  <c r="R1890" i="1"/>
  <c r="R1891" i="1"/>
  <c r="R1892" i="1"/>
  <c r="R1893" i="1"/>
  <c r="R1894" i="1"/>
  <c r="R1895" i="1"/>
  <c r="R1896" i="1"/>
  <c r="R1897" i="1"/>
  <c r="R1898" i="1"/>
  <c r="R1899" i="1"/>
  <c r="R1900" i="1"/>
  <c r="R1901" i="1"/>
  <c r="R1902" i="1"/>
  <c r="R1903" i="1"/>
  <c r="R1904" i="1"/>
  <c r="R1905" i="1"/>
  <c r="R1906" i="1"/>
  <c r="R1907" i="1"/>
  <c r="R1908" i="1"/>
  <c r="R1909" i="1"/>
  <c r="R1910" i="1"/>
  <c r="R1911" i="1"/>
  <c r="R1912" i="1"/>
  <c r="R1913" i="1"/>
  <c r="R1914" i="1"/>
  <c r="R1915" i="1"/>
  <c r="R1916" i="1"/>
  <c r="R1917" i="1"/>
  <c r="R1918" i="1"/>
  <c r="R1919" i="1"/>
  <c r="R1920" i="1"/>
  <c r="R1921" i="1"/>
  <c r="R1922" i="1"/>
  <c r="R1923" i="1"/>
  <c r="R1924" i="1"/>
  <c r="R1925" i="1"/>
  <c r="R1926" i="1"/>
  <c r="R1927" i="1"/>
  <c r="R1928" i="1"/>
  <c r="R1929" i="1"/>
  <c r="R1930" i="1"/>
  <c r="R1931" i="1"/>
  <c r="R1932" i="1"/>
  <c r="R1933" i="1"/>
  <c r="R1934" i="1"/>
  <c r="R1935" i="1"/>
  <c r="R1936" i="1"/>
  <c r="R1937" i="1"/>
  <c r="R1938" i="1"/>
  <c r="R1939" i="1"/>
  <c r="R1940" i="1"/>
  <c r="R1941" i="1"/>
  <c r="R1942" i="1"/>
  <c r="R1943" i="1"/>
  <c r="R1944" i="1"/>
  <c r="R1945" i="1"/>
  <c r="R1946" i="1"/>
  <c r="R1947" i="1"/>
  <c r="R1948" i="1"/>
  <c r="R1949" i="1"/>
  <c r="R1950" i="1"/>
  <c r="R1951" i="1"/>
  <c r="R1952" i="1"/>
  <c r="R1953" i="1"/>
  <c r="R1954" i="1"/>
  <c r="R1955" i="1"/>
  <c r="R1956" i="1"/>
  <c r="R1957" i="1"/>
  <c r="R1958" i="1"/>
  <c r="R1959" i="1"/>
  <c r="R1960" i="1"/>
  <c r="R1961" i="1"/>
  <c r="R1962" i="1"/>
  <c r="R1963" i="1"/>
  <c r="R1964" i="1"/>
  <c r="R1965" i="1"/>
  <c r="R1966" i="1"/>
  <c r="R1967" i="1"/>
  <c r="R1968" i="1"/>
  <c r="R1969" i="1"/>
  <c r="R1970" i="1"/>
  <c r="R1971" i="1"/>
  <c r="R1972" i="1"/>
  <c r="R1973" i="1"/>
  <c r="R1974" i="1"/>
  <c r="R1975" i="1"/>
  <c r="R1976" i="1"/>
  <c r="R1977" i="1"/>
  <c r="R1978" i="1"/>
  <c r="R1979" i="1"/>
  <c r="R1980" i="1"/>
  <c r="R1981" i="1"/>
  <c r="R1982" i="1"/>
  <c r="R1983" i="1"/>
  <c r="R1984" i="1"/>
  <c r="R1985" i="1"/>
  <c r="R1986" i="1"/>
  <c r="R1987" i="1"/>
  <c r="R1988" i="1"/>
  <c r="R1989" i="1"/>
  <c r="R1990" i="1"/>
  <c r="R1991" i="1"/>
  <c r="R1992" i="1"/>
  <c r="R1993" i="1"/>
  <c r="R1994" i="1"/>
  <c r="R1995" i="1"/>
  <c r="R1996" i="1"/>
  <c r="R1997" i="1"/>
  <c r="R1998" i="1"/>
  <c r="R1999" i="1"/>
  <c r="R2000" i="1"/>
  <c r="R2001" i="1"/>
  <c r="R2002" i="1"/>
  <c r="R2003" i="1"/>
  <c r="R2004" i="1"/>
  <c r="R2005" i="1"/>
  <c r="R2006" i="1"/>
  <c r="R2007" i="1"/>
  <c r="R2008" i="1"/>
  <c r="R2009" i="1"/>
  <c r="R2010" i="1"/>
  <c r="R2011" i="1"/>
  <c r="R2012" i="1"/>
  <c r="R2013" i="1"/>
  <c r="R2014" i="1"/>
  <c r="R2015" i="1"/>
  <c r="R2016" i="1"/>
  <c r="R2017" i="1"/>
  <c r="R2018" i="1"/>
  <c r="R2019" i="1"/>
  <c r="R2020" i="1"/>
  <c r="R2021" i="1"/>
  <c r="R2022" i="1"/>
  <c r="R2023" i="1"/>
  <c r="R2024" i="1"/>
  <c r="R2025" i="1"/>
  <c r="R2026" i="1"/>
  <c r="R2027" i="1"/>
  <c r="R2028" i="1"/>
  <c r="R2029" i="1"/>
  <c r="R2030" i="1"/>
  <c r="R2031" i="1"/>
  <c r="R2032" i="1"/>
  <c r="R2033" i="1"/>
  <c r="R2034" i="1"/>
  <c r="R2035" i="1"/>
  <c r="R2036" i="1"/>
  <c r="R2037" i="1"/>
  <c r="R2038" i="1"/>
  <c r="R2039" i="1"/>
  <c r="R2040" i="1"/>
  <c r="R2041" i="1"/>
  <c r="R2042" i="1"/>
  <c r="R2043" i="1"/>
  <c r="R2044" i="1"/>
  <c r="R2045" i="1"/>
  <c r="R2046" i="1"/>
  <c r="R2047" i="1"/>
  <c r="R2048" i="1"/>
  <c r="R2049" i="1"/>
  <c r="R2050" i="1"/>
  <c r="R2051" i="1"/>
  <c r="R2052" i="1"/>
  <c r="R2053" i="1"/>
  <c r="R2054" i="1"/>
  <c r="R2055" i="1"/>
  <c r="R2056" i="1"/>
  <c r="R2057" i="1"/>
  <c r="R2058" i="1"/>
  <c r="R2059" i="1"/>
  <c r="R2060" i="1"/>
  <c r="R2061" i="1"/>
  <c r="R2062" i="1"/>
  <c r="R2063" i="1"/>
  <c r="R2064" i="1"/>
  <c r="R2065" i="1"/>
  <c r="R2066" i="1"/>
  <c r="R2067" i="1"/>
  <c r="R2068" i="1"/>
  <c r="R2069" i="1"/>
  <c r="R2070" i="1"/>
  <c r="R2071" i="1"/>
  <c r="R2072" i="1"/>
  <c r="R2073" i="1"/>
  <c r="R2074" i="1"/>
  <c r="R2075" i="1"/>
  <c r="R2076" i="1"/>
  <c r="R2077" i="1"/>
  <c r="R2078" i="1"/>
  <c r="R2079" i="1"/>
  <c r="R2080" i="1"/>
  <c r="R2081" i="1"/>
  <c r="R2082" i="1"/>
  <c r="R2083" i="1"/>
  <c r="R2084" i="1"/>
  <c r="R2085" i="1"/>
  <c r="R2086" i="1"/>
  <c r="R2087" i="1"/>
  <c r="R2088" i="1"/>
  <c r="R2089" i="1"/>
  <c r="R2090" i="1"/>
  <c r="R2091" i="1"/>
  <c r="R2092" i="1"/>
  <c r="R2093" i="1"/>
  <c r="R2094" i="1"/>
  <c r="R2095" i="1"/>
  <c r="R2096" i="1"/>
  <c r="R2097" i="1"/>
  <c r="R2098" i="1"/>
  <c r="R2099" i="1"/>
  <c r="R2100" i="1"/>
  <c r="R2101" i="1"/>
  <c r="R2102" i="1"/>
  <c r="R2103" i="1"/>
  <c r="R2104" i="1"/>
  <c r="R2105" i="1"/>
  <c r="R2106" i="1"/>
  <c r="R2107" i="1"/>
  <c r="R2108" i="1"/>
  <c r="R2109" i="1"/>
  <c r="R2110" i="1"/>
  <c r="R2111" i="1"/>
  <c r="R2112" i="1"/>
  <c r="R2113" i="1"/>
  <c r="R2114" i="1"/>
  <c r="R2115" i="1"/>
  <c r="R2116" i="1"/>
  <c r="R2117" i="1"/>
  <c r="R2118" i="1"/>
  <c r="R2119" i="1"/>
  <c r="R2120" i="1"/>
  <c r="R2121" i="1"/>
  <c r="R2122" i="1"/>
  <c r="R2123" i="1"/>
  <c r="R2124" i="1"/>
  <c r="R2125" i="1"/>
  <c r="R2126" i="1"/>
  <c r="R2127" i="1"/>
  <c r="R2128" i="1"/>
  <c r="R2129" i="1"/>
  <c r="R2130" i="1"/>
  <c r="R2131" i="1"/>
  <c r="R2132" i="1"/>
  <c r="R2133" i="1"/>
  <c r="R2134" i="1"/>
  <c r="R2135" i="1"/>
  <c r="R2136" i="1"/>
  <c r="R2137" i="1"/>
  <c r="R2138" i="1"/>
  <c r="R2139" i="1"/>
  <c r="R2140" i="1"/>
  <c r="R2141" i="1"/>
  <c r="R2142" i="1"/>
  <c r="R2143" i="1"/>
  <c r="R2144" i="1"/>
  <c r="R2145" i="1"/>
  <c r="R2146" i="1"/>
  <c r="R2147" i="1"/>
  <c r="R2148" i="1"/>
  <c r="R2149" i="1"/>
  <c r="R2150" i="1"/>
  <c r="R2151" i="1"/>
  <c r="R2152" i="1"/>
  <c r="R2153" i="1"/>
  <c r="R2154" i="1"/>
  <c r="R2155" i="1"/>
  <c r="R2156" i="1"/>
  <c r="R2157" i="1"/>
  <c r="R2158" i="1"/>
  <c r="R2159" i="1"/>
  <c r="R2160" i="1"/>
  <c r="R2161" i="1"/>
  <c r="R2162" i="1"/>
  <c r="R2163" i="1"/>
  <c r="R2164" i="1"/>
  <c r="R2165" i="1"/>
  <c r="R2166" i="1"/>
  <c r="R2167" i="1"/>
  <c r="R2168" i="1"/>
  <c r="R2169" i="1"/>
  <c r="R2170" i="1"/>
  <c r="R2171" i="1"/>
  <c r="R2172" i="1"/>
  <c r="R2173" i="1"/>
  <c r="R2174" i="1"/>
  <c r="R2175" i="1"/>
  <c r="R2176" i="1"/>
  <c r="R2177" i="1"/>
  <c r="R2178" i="1"/>
  <c r="R2179" i="1"/>
  <c r="R2180" i="1"/>
  <c r="R2181" i="1"/>
  <c r="R2182" i="1"/>
  <c r="R2183" i="1"/>
  <c r="R2184" i="1"/>
  <c r="R2185" i="1"/>
  <c r="R2186" i="1"/>
  <c r="R2187" i="1"/>
  <c r="R2188" i="1"/>
  <c r="R2189" i="1"/>
  <c r="R2190" i="1"/>
  <c r="R2191" i="1"/>
  <c r="R2192" i="1"/>
  <c r="R2193" i="1"/>
  <c r="R2194" i="1"/>
  <c r="R2195" i="1"/>
  <c r="R2196" i="1"/>
  <c r="R2197" i="1"/>
  <c r="R2198" i="1"/>
  <c r="R2199" i="1"/>
  <c r="R2200" i="1"/>
  <c r="R2201" i="1"/>
  <c r="R2202" i="1"/>
  <c r="R2203" i="1"/>
  <c r="R2204" i="1"/>
  <c r="R2205" i="1"/>
  <c r="R2206" i="1"/>
  <c r="R2207" i="1"/>
  <c r="R2208" i="1"/>
  <c r="R2209" i="1"/>
  <c r="R2210" i="1"/>
  <c r="R2211" i="1"/>
  <c r="R2212" i="1"/>
  <c r="R2213" i="1"/>
  <c r="R2214" i="1"/>
  <c r="R2215" i="1"/>
  <c r="R2216" i="1"/>
  <c r="R2217" i="1"/>
  <c r="R2218" i="1"/>
  <c r="R2219" i="1"/>
  <c r="R2220" i="1"/>
  <c r="R2221" i="1"/>
  <c r="R2222" i="1"/>
  <c r="R2223" i="1"/>
  <c r="R2224" i="1"/>
  <c r="R2225" i="1"/>
  <c r="R2226" i="1"/>
  <c r="R2227" i="1"/>
  <c r="R2228" i="1"/>
  <c r="R2229" i="1"/>
  <c r="R2230" i="1"/>
  <c r="R2231" i="1"/>
  <c r="R2232" i="1"/>
  <c r="R2233" i="1"/>
  <c r="R2234" i="1"/>
  <c r="R2235" i="1"/>
  <c r="R2236" i="1"/>
  <c r="R2237" i="1"/>
  <c r="R2238" i="1"/>
  <c r="R2239" i="1"/>
  <c r="R2240" i="1"/>
  <c r="R2241" i="1"/>
  <c r="R2242" i="1"/>
  <c r="R2243" i="1"/>
  <c r="R2244" i="1"/>
  <c r="R2245" i="1"/>
  <c r="R2246" i="1"/>
  <c r="R2247" i="1"/>
  <c r="R2248" i="1"/>
  <c r="R2249" i="1"/>
  <c r="R2250" i="1"/>
  <c r="R2251" i="1"/>
  <c r="R2252" i="1"/>
  <c r="R2253" i="1"/>
  <c r="R2254" i="1"/>
  <c r="R2255" i="1"/>
  <c r="R2256" i="1"/>
  <c r="R2257" i="1"/>
  <c r="R2258" i="1"/>
  <c r="R2259" i="1"/>
  <c r="R2260" i="1"/>
  <c r="R2261" i="1"/>
  <c r="R2262" i="1"/>
  <c r="R2263" i="1"/>
  <c r="R2264" i="1"/>
  <c r="R2265" i="1"/>
  <c r="R2266" i="1"/>
  <c r="R2267" i="1"/>
  <c r="R2268" i="1"/>
  <c r="R2269" i="1"/>
  <c r="R2270" i="1"/>
  <c r="R2271" i="1"/>
  <c r="R2272" i="1"/>
  <c r="R2273" i="1"/>
  <c r="R2274" i="1"/>
  <c r="R2275" i="1"/>
  <c r="R2276" i="1"/>
  <c r="R2277" i="1"/>
  <c r="R2278" i="1"/>
  <c r="R2279" i="1"/>
  <c r="R2280" i="1"/>
  <c r="R2281" i="1"/>
  <c r="R2282" i="1"/>
  <c r="R2283" i="1"/>
  <c r="R2284" i="1"/>
  <c r="R2285" i="1"/>
  <c r="R2286" i="1"/>
  <c r="R2287" i="1"/>
  <c r="R2288" i="1"/>
  <c r="R2289" i="1"/>
  <c r="R2290" i="1"/>
  <c r="R2291" i="1"/>
  <c r="R2292" i="1"/>
  <c r="R2293" i="1"/>
  <c r="R2294" i="1"/>
  <c r="R2295" i="1"/>
  <c r="R2296" i="1"/>
  <c r="R2297" i="1"/>
  <c r="R2298" i="1"/>
  <c r="R2299" i="1"/>
  <c r="R2300" i="1"/>
  <c r="R2301" i="1"/>
  <c r="R2302" i="1"/>
  <c r="R2303" i="1"/>
  <c r="R2304" i="1"/>
  <c r="R2305" i="1"/>
  <c r="R2306" i="1"/>
  <c r="R2307" i="1"/>
  <c r="R2308" i="1"/>
  <c r="R2309" i="1"/>
  <c r="R2310" i="1"/>
  <c r="R2311" i="1"/>
  <c r="R2312" i="1"/>
  <c r="R2313" i="1"/>
  <c r="R2314" i="1"/>
  <c r="R2315" i="1"/>
  <c r="R2316" i="1"/>
  <c r="R2317" i="1"/>
  <c r="R2318" i="1"/>
  <c r="R2319" i="1"/>
  <c r="R2320" i="1"/>
  <c r="R2321" i="1"/>
  <c r="R2322" i="1"/>
  <c r="R2323" i="1"/>
  <c r="R2324" i="1"/>
  <c r="R2325" i="1"/>
  <c r="R2326" i="1"/>
  <c r="R2327" i="1"/>
  <c r="R2328" i="1"/>
  <c r="R2329" i="1"/>
  <c r="R2330" i="1"/>
  <c r="R2331" i="1"/>
  <c r="R2332" i="1"/>
  <c r="R2333" i="1"/>
  <c r="R2334" i="1"/>
  <c r="R2335" i="1"/>
  <c r="R2336" i="1"/>
  <c r="R2337" i="1"/>
  <c r="R2338" i="1"/>
  <c r="R2339" i="1"/>
  <c r="R2340" i="1"/>
  <c r="R2341" i="1"/>
  <c r="R2342" i="1"/>
  <c r="R2343" i="1"/>
  <c r="R2344" i="1"/>
  <c r="R2345" i="1"/>
  <c r="R2346" i="1"/>
  <c r="R2347" i="1"/>
  <c r="R2348" i="1"/>
  <c r="R2349" i="1"/>
  <c r="R2350" i="1"/>
  <c r="R2351" i="1"/>
  <c r="R2352" i="1"/>
  <c r="R2353" i="1"/>
  <c r="R2354" i="1"/>
  <c r="R2355" i="1"/>
  <c r="R2356" i="1"/>
  <c r="R2357" i="1"/>
  <c r="R2358" i="1"/>
  <c r="R2359" i="1"/>
  <c r="R2360" i="1"/>
  <c r="R2361" i="1"/>
  <c r="R2362" i="1"/>
  <c r="R2363" i="1"/>
  <c r="R2364" i="1"/>
  <c r="R2365" i="1"/>
  <c r="R2366" i="1"/>
  <c r="R2367" i="1"/>
  <c r="R2368" i="1"/>
  <c r="R2369" i="1"/>
  <c r="R2370" i="1"/>
  <c r="R2371" i="1"/>
  <c r="R2372" i="1"/>
  <c r="R2373" i="1"/>
  <c r="R2374" i="1"/>
  <c r="R2375" i="1"/>
  <c r="R2376" i="1"/>
  <c r="R2377" i="1"/>
  <c r="R2378" i="1"/>
  <c r="R2379" i="1"/>
  <c r="R2380" i="1"/>
  <c r="R2381" i="1"/>
  <c r="R2382" i="1"/>
  <c r="R2383" i="1"/>
  <c r="R2384" i="1"/>
  <c r="R2385" i="1"/>
  <c r="R2386" i="1"/>
  <c r="R2387" i="1"/>
  <c r="R2388" i="1"/>
  <c r="R2389" i="1"/>
  <c r="R2390" i="1"/>
  <c r="R2391" i="1"/>
  <c r="R2392" i="1"/>
  <c r="R2393" i="1"/>
  <c r="R2394" i="1"/>
  <c r="R2395" i="1"/>
  <c r="R2396" i="1"/>
  <c r="R2397" i="1"/>
  <c r="R2398" i="1"/>
  <c r="R2399" i="1"/>
  <c r="R2400" i="1"/>
  <c r="R2401" i="1"/>
  <c r="R2402" i="1"/>
  <c r="R2403" i="1"/>
  <c r="R2404" i="1"/>
  <c r="R2405" i="1"/>
  <c r="R2406" i="1"/>
  <c r="R2407" i="1"/>
  <c r="R2408" i="1"/>
  <c r="R2409" i="1"/>
  <c r="R2410" i="1"/>
  <c r="R2411" i="1"/>
  <c r="R2412" i="1"/>
  <c r="R2413" i="1"/>
  <c r="R2414" i="1"/>
  <c r="R2415" i="1"/>
  <c r="R2416" i="1"/>
  <c r="R2417" i="1"/>
  <c r="R2418" i="1"/>
  <c r="R2419" i="1"/>
  <c r="R2420" i="1"/>
  <c r="R2421" i="1"/>
  <c r="R2422" i="1"/>
  <c r="R2423" i="1"/>
  <c r="R2424" i="1"/>
  <c r="R2425" i="1"/>
  <c r="R2426" i="1"/>
  <c r="R2427" i="1"/>
  <c r="R2428" i="1"/>
  <c r="R2429" i="1"/>
  <c r="R2430" i="1"/>
  <c r="R2431" i="1"/>
  <c r="R2432" i="1"/>
  <c r="R2433" i="1"/>
  <c r="R2434" i="1"/>
  <c r="R2435" i="1"/>
  <c r="R2436" i="1"/>
  <c r="R2437" i="1"/>
  <c r="R2438" i="1"/>
  <c r="R2439" i="1"/>
  <c r="R2440" i="1"/>
  <c r="R2441" i="1"/>
  <c r="R2442" i="1"/>
  <c r="R2443" i="1"/>
  <c r="R2444" i="1"/>
  <c r="R2445" i="1"/>
  <c r="R2446" i="1"/>
  <c r="R2447" i="1"/>
  <c r="R2448" i="1"/>
  <c r="R2449" i="1"/>
  <c r="R2450" i="1"/>
  <c r="R2451" i="1"/>
  <c r="R2452" i="1"/>
  <c r="R2453" i="1"/>
  <c r="R2454" i="1"/>
  <c r="R2455" i="1"/>
  <c r="R2456" i="1"/>
  <c r="R2457" i="1"/>
  <c r="R2458" i="1"/>
  <c r="R2459" i="1"/>
  <c r="R2460" i="1"/>
  <c r="R2461" i="1"/>
  <c r="R2462" i="1"/>
  <c r="R2463" i="1"/>
  <c r="R2464" i="1"/>
  <c r="R2465" i="1"/>
  <c r="R2466" i="1"/>
  <c r="R2467" i="1"/>
  <c r="R2468" i="1"/>
  <c r="R2469" i="1"/>
  <c r="R2470" i="1"/>
  <c r="R2471" i="1"/>
  <c r="R2472" i="1"/>
  <c r="R2473" i="1"/>
  <c r="R2474" i="1"/>
  <c r="R2475" i="1"/>
  <c r="R2476" i="1"/>
  <c r="R2477" i="1"/>
  <c r="R2478" i="1"/>
  <c r="R2479" i="1"/>
  <c r="R2480" i="1"/>
  <c r="R2481" i="1"/>
  <c r="R2482" i="1"/>
  <c r="R2483" i="1"/>
  <c r="R2484" i="1"/>
  <c r="R2485" i="1"/>
  <c r="R2486" i="1"/>
  <c r="R2487" i="1"/>
  <c r="R2488" i="1"/>
  <c r="R2489" i="1"/>
  <c r="R2490" i="1"/>
  <c r="R2491" i="1"/>
  <c r="R2492" i="1"/>
  <c r="R2493" i="1"/>
  <c r="R2494" i="1"/>
  <c r="R2495" i="1"/>
  <c r="R2496" i="1"/>
  <c r="R2497" i="1"/>
  <c r="R2498" i="1"/>
  <c r="R2499" i="1"/>
  <c r="R2500" i="1"/>
  <c r="R2501" i="1"/>
  <c r="R2502" i="1"/>
  <c r="R2503" i="1"/>
  <c r="R2504" i="1"/>
  <c r="R2505" i="1"/>
  <c r="R2506" i="1"/>
  <c r="R2507" i="1"/>
  <c r="R2508" i="1"/>
  <c r="R2509" i="1"/>
  <c r="R2510" i="1"/>
  <c r="R2511" i="1"/>
  <c r="R2512" i="1"/>
  <c r="R2513" i="1"/>
  <c r="R2514" i="1"/>
  <c r="R2515" i="1"/>
  <c r="R2516" i="1"/>
  <c r="R2517" i="1"/>
  <c r="R2518" i="1"/>
  <c r="R2519" i="1"/>
  <c r="R2520" i="1"/>
  <c r="R2521" i="1"/>
  <c r="R2522" i="1"/>
  <c r="R2523" i="1"/>
  <c r="R2524" i="1"/>
  <c r="R2525" i="1"/>
  <c r="R2526" i="1"/>
  <c r="R2527" i="1"/>
  <c r="R2528" i="1"/>
  <c r="R2529" i="1"/>
  <c r="R2530" i="1"/>
  <c r="R2531" i="1"/>
  <c r="R2532" i="1"/>
  <c r="R2533" i="1"/>
  <c r="R2534" i="1"/>
  <c r="R2535" i="1"/>
  <c r="R2536" i="1"/>
  <c r="R2537" i="1"/>
  <c r="R2538" i="1"/>
  <c r="R2539" i="1"/>
  <c r="R2540" i="1"/>
  <c r="R2541" i="1"/>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R2" i="1"/>
  <c r="B37" i="3" l="1"/>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N58" i="2" l="1"/>
  <c r="N57" i="2"/>
  <c r="N56" i="2"/>
  <c r="N55" i="2"/>
  <c r="N54" i="2"/>
  <c r="N29" i="2"/>
  <c r="N28" i="2"/>
  <c r="N51" i="2" l="1"/>
  <c r="N53" i="2"/>
  <c r="N52" i="2"/>
  <c r="N47" i="2"/>
  <c r="N45" i="2" l="1"/>
  <c r="N44" i="2"/>
  <c r="N36" i="2"/>
  <c r="N35" i="2"/>
  <c r="N34" i="2"/>
  <c r="N33" i="2"/>
  <c r="N32" i="2"/>
  <c r="N31" i="2"/>
  <c r="N30" i="2"/>
  <c r="N27" i="2"/>
  <c r="N26" i="2"/>
  <c r="N25" i="2"/>
  <c r="N23" i="2"/>
  <c r="N21" i="2"/>
  <c r="N20" i="2"/>
  <c r="N18" i="2"/>
  <c r="N17" i="2"/>
  <c r="N16" i="2"/>
  <c r="N15" i="2"/>
  <c r="N14" i="2"/>
  <c r="N13" i="2"/>
  <c r="N12"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44" i="1"/>
  <c r="C144" i="1"/>
  <c r="D143" i="1"/>
  <c r="C143" i="1"/>
  <c r="D142" i="1"/>
  <c r="C142" i="1"/>
  <c r="D141" i="1"/>
  <c r="C141" i="1"/>
  <c r="D140" i="1"/>
  <c r="C140" i="1"/>
  <c r="D139" i="1"/>
  <c r="C139" i="1"/>
  <c r="D138" i="1"/>
  <c r="C138" i="1"/>
  <c r="D137" i="1"/>
  <c r="C137" i="1"/>
  <c r="D136" i="1"/>
  <c r="C136" i="1"/>
  <c r="D135" i="1"/>
  <c r="C135" i="1"/>
  <c r="D134" i="1"/>
  <c r="F134" i="1" s="1"/>
  <c r="C134" i="1"/>
  <c r="E134" i="1" s="1"/>
  <c r="D133" i="1"/>
  <c r="F133" i="1" s="1"/>
  <c r="C133" i="1"/>
  <c r="E133" i="1" s="1"/>
  <c r="D132" i="1"/>
  <c r="F132" i="1" s="1"/>
  <c r="C132" i="1"/>
  <c r="E132" i="1" s="1"/>
  <c r="D131" i="1"/>
  <c r="F131" i="1" s="1"/>
  <c r="C131" i="1"/>
  <c r="E131" i="1" s="1"/>
  <c r="D130" i="1"/>
  <c r="F130" i="1" s="1"/>
  <c r="C130" i="1"/>
  <c r="E130" i="1" s="1"/>
  <c r="D129" i="1"/>
  <c r="F129" i="1" s="1"/>
  <c r="C129" i="1"/>
  <c r="E129" i="1" s="1"/>
  <c r="D128" i="1"/>
  <c r="F128" i="1" s="1"/>
  <c r="C128" i="1"/>
  <c r="E128" i="1" s="1"/>
  <c r="D127" i="1"/>
  <c r="F127" i="1" s="1"/>
  <c r="C127" i="1"/>
  <c r="E127" i="1" s="1"/>
  <c r="D126" i="1"/>
  <c r="F126" i="1" s="1"/>
  <c r="C126" i="1"/>
  <c r="E126" i="1" s="1"/>
  <c r="D125" i="1"/>
  <c r="F125" i="1" s="1"/>
  <c r="C125" i="1"/>
  <c r="E125" i="1" s="1"/>
  <c r="D124" i="1"/>
  <c r="F124" i="1" s="1"/>
  <c r="C124" i="1"/>
  <c r="E124" i="1" s="1"/>
  <c r="D123" i="1"/>
  <c r="F123" i="1" s="1"/>
  <c r="C123" i="1"/>
  <c r="E123" i="1" s="1"/>
  <c r="D122" i="1"/>
  <c r="F122" i="1" s="1"/>
  <c r="C122" i="1"/>
  <c r="E122" i="1" s="1"/>
  <c r="D121" i="1"/>
  <c r="F121" i="1" s="1"/>
  <c r="C121" i="1"/>
  <c r="E121" i="1" s="1"/>
  <c r="D120" i="1"/>
  <c r="F120" i="1" s="1"/>
  <c r="C120" i="1"/>
  <c r="E120" i="1" s="1"/>
  <c r="D119" i="1"/>
  <c r="F119" i="1" s="1"/>
  <c r="C119" i="1"/>
  <c r="E119" i="1" s="1"/>
  <c r="D118" i="1"/>
  <c r="F118" i="1" s="1"/>
  <c r="C118" i="1"/>
  <c r="E118" i="1" s="1"/>
  <c r="D117" i="1"/>
  <c r="F117" i="1" s="1"/>
  <c r="C117" i="1"/>
  <c r="E117" i="1" s="1"/>
  <c r="D116" i="1"/>
  <c r="F116" i="1" s="1"/>
  <c r="C116" i="1"/>
  <c r="E116" i="1" s="1"/>
  <c r="D115" i="1"/>
  <c r="F115" i="1" s="1"/>
  <c r="C115" i="1"/>
  <c r="E115" i="1" s="1"/>
  <c r="D114" i="1"/>
  <c r="F114" i="1" s="1"/>
  <c r="C114" i="1"/>
  <c r="E114" i="1" s="1"/>
  <c r="D113" i="1"/>
  <c r="F113" i="1" s="1"/>
  <c r="C113" i="1"/>
  <c r="E113" i="1" s="1"/>
  <c r="D112" i="1"/>
  <c r="F112" i="1" s="1"/>
  <c r="C112" i="1"/>
  <c r="E112" i="1" s="1"/>
  <c r="D111" i="1"/>
  <c r="F111" i="1" s="1"/>
  <c r="C111" i="1"/>
  <c r="E111" i="1" s="1"/>
  <c r="D110" i="1"/>
  <c r="F110" i="1" s="1"/>
  <c r="C110" i="1"/>
  <c r="E110" i="1" s="1"/>
  <c r="D109" i="1"/>
  <c r="F109" i="1" s="1"/>
  <c r="C109" i="1"/>
  <c r="E109" i="1" s="1"/>
  <c r="D108" i="1"/>
  <c r="F108" i="1" s="1"/>
  <c r="C108" i="1"/>
  <c r="E108" i="1" s="1"/>
  <c r="D107" i="1"/>
  <c r="F107" i="1" s="1"/>
  <c r="C107" i="1"/>
  <c r="E107" i="1" s="1"/>
  <c r="D106" i="1"/>
  <c r="F106" i="1" s="1"/>
  <c r="C106" i="1"/>
  <c r="E106" i="1" s="1"/>
  <c r="D105" i="1"/>
  <c r="F105" i="1" s="1"/>
  <c r="C105" i="1"/>
  <c r="E105" i="1" s="1"/>
  <c r="D104" i="1"/>
  <c r="F104" i="1" s="1"/>
  <c r="C104" i="1"/>
  <c r="E104" i="1" s="1"/>
  <c r="D103" i="1"/>
  <c r="F103" i="1" s="1"/>
  <c r="C103" i="1"/>
  <c r="E103" i="1" s="1"/>
  <c r="D102" i="1"/>
  <c r="F102" i="1" s="1"/>
  <c r="C102" i="1"/>
  <c r="E102" i="1" s="1"/>
  <c r="D101" i="1"/>
  <c r="F101" i="1" s="1"/>
  <c r="C101" i="1"/>
  <c r="E101" i="1" s="1"/>
  <c r="D100" i="1"/>
  <c r="F100" i="1" s="1"/>
  <c r="C100" i="1"/>
  <c r="E100" i="1" s="1"/>
  <c r="D99" i="1"/>
  <c r="F99" i="1" s="1"/>
  <c r="C99" i="1"/>
  <c r="E99" i="1" s="1"/>
  <c r="D98" i="1"/>
  <c r="F98" i="1" s="1"/>
  <c r="C98" i="1"/>
  <c r="E98" i="1" s="1"/>
  <c r="D97" i="1"/>
  <c r="F97" i="1" s="1"/>
  <c r="C97" i="1"/>
  <c r="E97" i="1" s="1"/>
  <c r="D96" i="1"/>
  <c r="F96" i="1" s="1"/>
  <c r="C96" i="1"/>
  <c r="E96" i="1" s="1"/>
  <c r="D95" i="1"/>
  <c r="F95" i="1" s="1"/>
  <c r="C95" i="1"/>
  <c r="E95" i="1" s="1"/>
  <c r="D94" i="1"/>
  <c r="F94" i="1" s="1"/>
  <c r="C94" i="1"/>
  <c r="E94" i="1" s="1"/>
  <c r="D93" i="1"/>
  <c r="F93" i="1" s="1"/>
  <c r="C93" i="1"/>
  <c r="E93" i="1" s="1"/>
  <c r="D92" i="1"/>
  <c r="F92" i="1" s="1"/>
  <c r="C92" i="1"/>
  <c r="E92" i="1" s="1"/>
  <c r="D91" i="1"/>
  <c r="F91" i="1" s="1"/>
  <c r="C91" i="1"/>
  <c r="E91" i="1" s="1"/>
  <c r="D90" i="1"/>
  <c r="F90" i="1" s="1"/>
  <c r="C90" i="1"/>
  <c r="E90" i="1" s="1"/>
  <c r="D89" i="1"/>
  <c r="F89" i="1" s="1"/>
  <c r="C89" i="1"/>
  <c r="E89" i="1" s="1"/>
  <c r="D88" i="1"/>
  <c r="F88" i="1" s="1"/>
  <c r="C88" i="1"/>
  <c r="E88" i="1" s="1"/>
  <c r="D87" i="1"/>
  <c r="F87" i="1" s="1"/>
  <c r="C87" i="1"/>
  <c r="E87" i="1" s="1"/>
  <c r="D86" i="1"/>
  <c r="F86" i="1" s="1"/>
  <c r="C86" i="1"/>
  <c r="E86" i="1" s="1"/>
  <c r="D85" i="1"/>
  <c r="C85" i="1"/>
  <c r="D84" i="1"/>
  <c r="C84" i="1"/>
  <c r="D83" i="1"/>
  <c r="F83" i="1" s="1"/>
  <c r="C83" i="1"/>
  <c r="E83" i="1" s="1"/>
  <c r="D82" i="1"/>
  <c r="F82" i="1" s="1"/>
  <c r="C82" i="1"/>
  <c r="E82" i="1" s="1"/>
  <c r="D81" i="1"/>
  <c r="F81" i="1" s="1"/>
  <c r="C81" i="1"/>
  <c r="E81" i="1" s="1"/>
  <c r="D80" i="1"/>
  <c r="F80" i="1" s="1"/>
  <c r="C80" i="1"/>
  <c r="E80" i="1" s="1"/>
  <c r="D79" i="1"/>
  <c r="F79" i="1" s="1"/>
  <c r="C79" i="1"/>
  <c r="E79" i="1" s="1"/>
  <c r="D78" i="1"/>
  <c r="F78" i="1" s="1"/>
  <c r="C78" i="1"/>
  <c r="E78" i="1" s="1"/>
  <c r="D77" i="1"/>
  <c r="F77" i="1" s="1"/>
  <c r="C77" i="1"/>
  <c r="E77" i="1" s="1"/>
  <c r="D76" i="1"/>
  <c r="F76" i="1" s="1"/>
  <c r="C76" i="1"/>
  <c r="E76" i="1" s="1"/>
  <c r="D75" i="1"/>
  <c r="F75" i="1" s="1"/>
  <c r="C75" i="1"/>
  <c r="E75" i="1" s="1"/>
  <c r="D74" i="1"/>
  <c r="F74" i="1" s="1"/>
  <c r="C74" i="1"/>
  <c r="E74" i="1" s="1"/>
  <c r="D73" i="1"/>
  <c r="F73" i="1" s="1"/>
  <c r="C73" i="1"/>
  <c r="E73" i="1" s="1"/>
  <c r="D72" i="1"/>
  <c r="F72" i="1" s="1"/>
  <c r="C72" i="1"/>
  <c r="E72" i="1" s="1"/>
  <c r="D71" i="1"/>
  <c r="F71" i="1" s="1"/>
  <c r="C71" i="1"/>
  <c r="E71" i="1" s="1"/>
  <c r="D70" i="1"/>
  <c r="F70" i="1" s="1"/>
  <c r="C70" i="1"/>
  <c r="E70" i="1" s="1"/>
  <c r="D69" i="1"/>
  <c r="F69" i="1" s="1"/>
  <c r="C69" i="1"/>
  <c r="E69" i="1" s="1"/>
  <c r="D68" i="1"/>
  <c r="F68" i="1" s="1"/>
  <c r="C68" i="1"/>
  <c r="E68" i="1" s="1"/>
  <c r="D67" i="1"/>
  <c r="F67" i="1" s="1"/>
  <c r="C67" i="1"/>
  <c r="E67" i="1" s="1"/>
  <c r="D66" i="1"/>
  <c r="F66" i="1" s="1"/>
  <c r="C66" i="1"/>
  <c r="E66" i="1" s="1"/>
  <c r="D65" i="1"/>
  <c r="F65" i="1" s="1"/>
  <c r="C65" i="1"/>
  <c r="E65" i="1" s="1"/>
  <c r="D64" i="1"/>
  <c r="F64" i="1" s="1"/>
  <c r="C64" i="1"/>
  <c r="E64" i="1" s="1"/>
  <c r="D63" i="1"/>
  <c r="F63" i="1" s="1"/>
  <c r="C63" i="1"/>
  <c r="E63" i="1" s="1"/>
  <c r="D62" i="1"/>
  <c r="F62" i="1" s="1"/>
  <c r="C62" i="1"/>
  <c r="E62" i="1" s="1"/>
  <c r="D61" i="1"/>
  <c r="F61" i="1" s="1"/>
  <c r="C61" i="1"/>
  <c r="E61" i="1" s="1"/>
  <c r="D60" i="1"/>
  <c r="F60" i="1" s="1"/>
  <c r="C60" i="1"/>
  <c r="E60" i="1" s="1"/>
  <c r="D59" i="1"/>
  <c r="F59" i="1" s="1"/>
  <c r="C59" i="1"/>
  <c r="E59" i="1" s="1"/>
  <c r="D58" i="1"/>
  <c r="F58" i="1" s="1"/>
  <c r="C58" i="1"/>
  <c r="E58" i="1" s="1"/>
  <c r="D57" i="1"/>
  <c r="F57" i="1" s="1"/>
  <c r="C57" i="1"/>
  <c r="E57" i="1" s="1"/>
  <c r="D56" i="1"/>
  <c r="F56" i="1" s="1"/>
  <c r="C56" i="1"/>
  <c r="E56" i="1" s="1"/>
  <c r="D55" i="1"/>
  <c r="F55" i="1" s="1"/>
  <c r="C55" i="1"/>
  <c r="E55" i="1" s="1"/>
  <c r="D54" i="1"/>
  <c r="F54" i="1" s="1"/>
  <c r="C54" i="1"/>
  <c r="E54" i="1" s="1"/>
  <c r="D53" i="1"/>
  <c r="F53" i="1" s="1"/>
  <c r="C53" i="1"/>
  <c r="E53" i="1" s="1"/>
  <c r="D52" i="1"/>
  <c r="F52" i="1" s="1"/>
  <c r="C52" i="1"/>
  <c r="E52" i="1" s="1"/>
  <c r="D51" i="1"/>
  <c r="F51" i="1" s="1"/>
  <c r="C51" i="1"/>
  <c r="E51" i="1" s="1"/>
  <c r="D50" i="1"/>
  <c r="F50" i="1" s="1"/>
  <c r="C50" i="1"/>
  <c r="E50" i="1" s="1"/>
  <c r="D49" i="1"/>
  <c r="F49" i="1" s="1"/>
  <c r="C49" i="1"/>
  <c r="E49" i="1" s="1"/>
  <c r="D48" i="1"/>
  <c r="F48" i="1" s="1"/>
  <c r="C48" i="1"/>
  <c r="E48" i="1" s="1"/>
  <c r="D47" i="1"/>
  <c r="F47" i="1" s="1"/>
  <c r="C47" i="1"/>
  <c r="E47" i="1" s="1"/>
  <c r="D46" i="1"/>
  <c r="F46" i="1" s="1"/>
  <c r="C46" i="1"/>
  <c r="E46" i="1" s="1"/>
  <c r="D45" i="1"/>
  <c r="F45" i="1" s="1"/>
  <c r="C45" i="1"/>
  <c r="E45" i="1" s="1"/>
  <c r="D44" i="1"/>
  <c r="F44" i="1" s="1"/>
  <c r="C44" i="1"/>
  <c r="E44" i="1" s="1"/>
  <c r="D43" i="1"/>
  <c r="F43" i="1" s="1"/>
  <c r="C43" i="1"/>
  <c r="E43" i="1" s="1"/>
  <c r="D42" i="1"/>
  <c r="F42" i="1" s="1"/>
  <c r="C42" i="1"/>
  <c r="E42" i="1" s="1"/>
  <c r="D41" i="1"/>
  <c r="F41" i="1" s="1"/>
  <c r="C41" i="1"/>
  <c r="E41" i="1" s="1"/>
  <c r="D40" i="1"/>
  <c r="F40" i="1" s="1"/>
  <c r="C40" i="1"/>
  <c r="E40" i="1" s="1"/>
  <c r="D39" i="1"/>
  <c r="F39" i="1" s="1"/>
  <c r="C39" i="1"/>
  <c r="E39" i="1" s="1"/>
  <c r="D38" i="1"/>
  <c r="F38" i="1" s="1"/>
  <c r="C38" i="1"/>
  <c r="E38" i="1" s="1"/>
  <c r="D37" i="1"/>
  <c r="F37" i="1" s="1"/>
  <c r="C37" i="1"/>
  <c r="E37" i="1" s="1"/>
  <c r="D36" i="1"/>
  <c r="F36" i="1" s="1"/>
  <c r="C36" i="1"/>
  <c r="E36" i="1" s="1"/>
  <c r="D35" i="1"/>
  <c r="F35" i="1" s="1"/>
  <c r="C35" i="1"/>
  <c r="E35" i="1" s="1"/>
  <c r="D34" i="1"/>
  <c r="C34" i="1"/>
  <c r="D33" i="1"/>
  <c r="C33" i="1"/>
  <c r="D32" i="1"/>
  <c r="F32" i="1" s="1"/>
  <c r="C32" i="1"/>
  <c r="E32" i="1" s="1"/>
  <c r="D31" i="1"/>
  <c r="F31" i="1" s="1"/>
  <c r="C31" i="1"/>
  <c r="E31" i="1" s="1"/>
  <c r="D30" i="1"/>
  <c r="F30" i="1" s="1"/>
  <c r="C30" i="1"/>
  <c r="E30" i="1" s="1"/>
  <c r="D29" i="1"/>
  <c r="F29" i="1" s="1"/>
  <c r="C29" i="1"/>
  <c r="E29" i="1" s="1"/>
  <c r="D28" i="1"/>
  <c r="F28" i="1" s="1"/>
  <c r="C28" i="1"/>
  <c r="E28" i="1" s="1"/>
  <c r="D27" i="1"/>
  <c r="F27" i="1" s="1"/>
  <c r="C27" i="1"/>
  <c r="E27" i="1" s="1"/>
  <c r="D26" i="1"/>
  <c r="F26" i="1" s="1"/>
  <c r="C26" i="1"/>
  <c r="E26" i="1" s="1"/>
  <c r="D25" i="1"/>
  <c r="F25" i="1" s="1"/>
  <c r="C25" i="1"/>
  <c r="E25" i="1" s="1"/>
  <c r="D24" i="1"/>
  <c r="F24" i="1" s="1"/>
  <c r="C24" i="1"/>
  <c r="E24" i="1" s="1"/>
  <c r="D23" i="1"/>
  <c r="F23" i="1" s="1"/>
  <c r="C23" i="1"/>
  <c r="E23" i="1" s="1"/>
  <c r="D22" i="1"/>
  <c r="F22" i="1" s="1"/>
  <c r="C22" i="1"/>
  <c r="E22" i="1" s="1"/>
  <c r="D21" i="1"/>
  <c r="F21" i="1" s="1"/>
  <c r="C21" i="1"/>
  <c r="E21" i="1" s="1"/>
  <c r="D20" i="1"/>
  <c r="F20" i="1" s="1"/>
  <c r="C20" i="1"/>
  <c r="E20" i="1" s="1"/>
  <c r="D19" i="1"/>
  <c r="F19" i="1" s="1"/>
  <c r="C19" i="1"/>
  <c r="E19" i="1" s="1"/>
  <c r="D18" i="1"/>
  <c r="F18" i="1" s="1"/>
  <c r="C18" i="1"/>
  <c r="E18" i="1" s="1"/>
  <c r="D17" i="1"/>
  <c r="F17" i="1" s="1"/>
  <c r="C17" i="1"/>
  <c r="E17" i="1" s="1"/>
  <c r="D16" i="1"/>
  <c r="F16" i="1" s="1"/>
  <c r="C16" i="1"/>
  <c r="E16" i="1" s="1"/>
  <c r="D15" i="1"/>
  <c r="F15" i="1" s="1"/>
  <c r="C15" i="1"/>
  <c r="E15" i="1" s="1"/>
  <c r="D14" i="1"/>
  <c r="F14" i="1" s="1"/>
  <c r="C14" i="1"/>
  <c r="E14" i="1" s="1"/>
  <c r="D13" i="1"/>
  <c r="F13" i="1" s="1"/>
  <c r="C13" i="1"/>
  <c r="E13" i="1" s="1"/>
  <c r="D12" i="1"/>
  <c r="F12" i="1" s="1"/>
  <c r="C12" i="1"/>
  <c r="E12" i="1" s="1"/>
  <c r="D11" i="1"/>
  <c r="F11" i="1" s="1"/>
  <c r="C11" i="1"/>
  <c r="E11" i="1" s="1"/>
  <c r="D10" i="1"/>
  <c r="F10" i="1" s="1"/>
  <c r="C10" i="1"/>
  <c r="E10" i="1" s="1"/>
  <c r="D9" i="1"/>
  <c r="F9" i="1" s="1"/>
  <c r="C9" i="1"/>
  <c r="E9" i="1" s="1"/>
  <c r="D8" i="1"/>
  <c r="F8" i="1" s="1"/>
  <c r="C8" i="1"/>
  <c r="E8" i="1" s="1"/>
  <c r="D7" i="1"/>
  <c r="F7" i="1" s="1"/>
  <c r="C7" i="1"/>
  <c r="E7" i="1" s="1"/>
  <c r="D6" i="1"/>
  <c r="F6" i="1" s="1"/>
  <c r="C6" i="1"/>
  <c r="E6" i="1" s="1"/>
  <c r="D5" i="1"/>
  <c r="F5" i="1" s="1"/>
  <c r="C5" i="1"/>
  <c r="E5" i="1" s="1"/>
  <c r="D4" i="1"/>
  <c r="F4" i="1" s="1"/>
  <c r="C4" i="1"/>
  <c r="E4" i="1" s="1"/>
  <c r="D3" i="1"/>
  <c r="C3" i="1"/>
  <c r="D2" i="1"/>
  <c r="C2" i="1"/>
  <c r="Q8" i="4" l="1"/>
  <c r="N4" i="4" l="1"/>
  <c r="J5" i="4" s="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C1341" i="1"/>
  <c r="AE1340" i="1"/>
  <c r="AC1340" i="1"/>
  <c r="AE1339" i="1"/>
  <c r="AC1339" i="1"/>
  <c r="AE1338" i="1"/>
  <c r="AC1338" i="1"/>
  <c r="AE1337" i="1"/>
  <c r="AC1337" i="1"/>
  <c r="AE1336" i="1"/>
  <c r="AC1336" i="1"/>
  <c r="AE1335" i="1"/>
  <c r="AC1335" i="1"/>
  <c r="AE1334" i="1"/>
  <c r="AC1334" i="1"/>
  <c r="AE1333" i="1"/>
  <c r="AC1333" i="1"/>
  <c r="AE1332" i="1"/>
  <c r="AC1332" i="1"/>
  <c r="AE1331" i="1"/>
  <c r="AC1331" i="1"/>
  <c r="AE1330" i="1"/>
  <c r="AC1330" i="1"/>
  <c r="AE1329" i="1"/>
  <c r="AC1329" i="1"/>
  <c r="AE1328" i="1"/>
  <c r="AC1328" i="1"/>
  <c r="AE1327" i="1"/>
  <c r="AC1327" i="1"/>
  <c r="AE1326" i="1"/>
  <c r="AC1326" i="1"/>
  <c r="AE1325" i="1"/>
  <c r="AC1325" i="1"/>
  <c r="AE1324" i="1"/>
  <c r="AC1324" i="1"/>
  <c r="AE1323" i="1"/>
  <c r="AC1323" i="1"/>
  <c r="AE1322" i="1"/>
  <c r="AC1322" i="1"/>
  <c r="AE1321" i="1"/>
  <c r="AC1321" i="1"/>
  <c r="AE1320" i="1"/>
  <c r="AC1320" i="1"/>
  <c r="AE1319" i="1"/>
  <c r="AC1319" i="1"/>
  <c r="AE1318" i="1"/>
  <c r="AC1318" i="1"/>
  <c r="AE1317" i="1"/>
  <c r="AC1317" i="1"/>
  <c r="AE1316" i="1"/>
  <c r="AC1316" i="1"/>
  <c r="AE1315" i="1"/>
  <c r="AC1315" i="1"/>
  <c r="AE1314" i="1"/>
  <c r="AC1314" i="1"/>
  <c r="AE1313" i="1"/>
  <c r="AC1313" i="1"/>
  <c r="AE1312" i="1"/>
  <c r="AC1312" i="1"/>
  <c r="AE1311" i="1"/>
  <c r="AC1311" i="1"/>
  <c r="AE1310" i="1"/>
  <c r="AC1310" i="1"/>
  <c r="AE1309" i="1"/>
  <c r="AC1309" i="1"/>
  <c r="AE1308" i="1"/>
  <c r="AC1308" i="1"/>
  <c r="AE1307" i="1"/>
  <c r="AC1307" i="1"/>
  <c r="AE1306" i="1"/>
  <c r="AC1306" i="1"/>
  <c r="AE1305" i="1"/>
  <c r="AC1305" i="1"/>
  <c r="AE1304" i="1"/>
  <c r="AC1304" i="1"/>
  <c r="AE1303" i="1"/>
  <c r="AC1303" i="1"/>
  <c r="AE1302" i="1"/>
  <c r="AC1302" i="1"/>
  <c r="AE1301" i="1"/>
  <c r="AC1301" i="1"/>
  <c r="AE1300" i="1"/>
  <c r="AC1300" i="1"/>
  <c r="AE1299" i="1"/>
  <c r="AC1299" i="1"/>
  <c r="AE1298" i="1"/>
  <c r="AC1298" i="1"/>
  <c r="AE1297" i="1"/>
  <c r="AC1297" i="1"/>
  <c r="AE1296" i="1"/>
  <c r="AC1296" i="1"/>
  <c r="AE1295" i="1"/>
  <c r="AC1295" i="1"/>
  <c r="AE1294" i="1"/>
  <c r="AC1294" i="1"/>
  <c r="AE1293" i="1"/>
  <c r="AC1293" i="1"/>
  <c r="AE1292" i="1"/>
  <c r="AC1292" i="1"/>
  <c r="E1292" i="1" l="1"/>
  <c r="E136" i="1"/>
  <c r="E135" i="1"/>
  <c r="O4" i="4"/>
  <c r="K5" i="4" s="1"/>
  <c r="N5" i="4"/>
  <c r="J6" i="4" s="1"/>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F1292" i="1" l="1"/>
  <c r="F136" i="1"/>
  <c r="F135" i="1"/>
  <c r="E1342" i="1"/>
  <c r="E186" i="1"/>
  <c r="E187" i="1"/>
  <c r="E166" i="1"/>
  <c r="E181" i="1"/>
  <c r="E182" i="1"/>
  <c r="E148" i="1"/>
  <c r="E137" i="1"/>
  <c r="E167" i="1"/>
  <c r="E146" i="1"/>
  <c r="E139" i="1"/>
  <c r="E142" i="1"/>
  <c r="E140" i="1"/>
  <c r="E175" i="1"/>
  <c r="E143" i="1"/>
  <c r="E160" i="1"/>
  <c r="E155" i="1"/>
  <c r="E151" i="1"/>
  <c r="E176" i="1"/>
  <c r="E149" i="1"/>
  <c r="E185" i="1"/>
  <c r="E178" i="1"/>
  <c r="E173" i="1"/>
  <c r="E161" i="1"/>
  <c r="E183" i="1"/>
  <c r="E170" i="1"/>
  <c r="E184" i="1"/>
  <c r="E163" i="1"/>
  <c r="E179" i="1"/>
  <c r="E164" i="1"/>
  <c r="E154" i="1"/>
  <c r="E158" i="1"/>
  <c r="E157" i="1"/>
  <c r="E152" i="1"/>
  <c r="E169" i="1"/>
  <c r="E172" i="1"/>
  <c r="E141" i="1"/>
  <c r="E159" i="1"/>
  <c r="E177" i="1"/>
  <c r="E144" i="1"/>
  <c r="E162" i="1"/>
  <c r="E180" i="1"/>
  <c r="E147" i="1"/>
  <c r="E165" i="1"/>
  <c r="E153" i="1"/>
  <c r="E156" i="1"/>
  <c r="E168" i="1"/>
  <c r="E171" i="1"/>
  <c r="E150" i="1"/>
  <c r="E174" i="1"/>
  <c r="E145" i="1"/>
  <c r="E138" i="1"/>
  <c r="E1340" i="1"/>
  <c r="E1330" i="1"/>
  <c r="E1315" i="1"/>
  <c r="E1303" i="1"/>
  <c r="E1341" i="1"/>
  <c r="E1329" i="1"/>
  <c r="E1314" i="1"/>
  <c r="E1300" i="1"/>
  <c r="E1339" i="1"/>
  <c r="E1324" i="1"/>
  <c r="E1312" i="1"/>
  <c r="E1338" i="1"/>
  <c r="E1323" i="1"/>
  <c r="E1311" i="1"/>
  <c r="E1297" i="1"/>
  <c r="E1333" i="1"/>
  <c r="E1321" i="1"/>
  <c r="E1306" i="1"/>
  <c r="E1294" i="1"/>
  <c r="E1332" i="1"/>
  <c r="E1320" i="1"/>
  <c r="E1305" i="1"/>
  <c r="E1293" i="1"/>
  <c r="E1299" i="1"/>
  <c r="E1308" i="1"/>
  <c r="E1309" i="1"/>
  <c r="E1317" i="1"/>
  <c r="E1318" i="1"/>
  <c r="E1326" i="1"/>
  <c r="E1327" i="1"/>
  <c r="E1302" i="1"/>
  <c r="E1335" i="1"/>
  <c r="E1336" i="1"/>
  <c r="E1296" i="1"/>
  <c r="E1295" i="1"/>
  <c r="E1313" i="1"/>
  <c r="E1331" i="1"/>
  <c r="E1298" i="1"/>
  <c r="E1316" i="1"/>
  <c r="E1334" i="1"/>
  <c r="E1301" i="1"/>
  <c r="E1319" i="1"/>
  <c r="E1337" i="1"/>
  <c r="E1304" i="1"/>
  <c r="E1322" i="1"/>
  <c r="E1310" i="1"/>
  <c r="E1328" i="1"/>
  <c r="E1307" i="1"/>
  <c r="E1325" i="1"/>
  <c r="N6" i="4"/>
  <c r="J7" i="4" s="1"/>
  <c r="O5" i="4"/>
  <c r="K6" i="4" s="1"/>
  <c r="F187" i="1" l="1"/>
  <c r="F1342" i="1"/>
  <c r="F186" i="1"/>
  <c r="F174" i="1"/>
  <c r="F155" i="1"/>
  <c r="F173" i="1"/>
  <c r="F165" i="1"/>
  <c r="F147" i="1"/>
  <c r="F150" i="1"/>
  <c r="F167" i="1"/>
  <c r="F138" i="1"/>
  <c r="F137" i="1"/>
  <c r="F149" i="1"/>
  <c r="F146" i="1"/>
  <c r="F156" i="1"/>
  <c r="F183" i="1"/>
  <c r="F164" i="1"/>
  <c r="F158" i="1"/>
  <c r="F182" i="1"/>
  <c r="F185" i="1"/>
  <c r="F141" i="1"/>
  <c r="F140" i="1"/>
  <c r="F176" i="1"/>
  <c r="F180" i="1"/>
  <c r="F177" i="1"/>
  <c r="F144" i="1"/>
  <c r="F159" i="1"/>
  <c r="F169" i="1"/>
  <c r="F151" i="1"/>
  <c r="F152" i="1"/>
  <c r="F153" i="1"/>
  <c r="F168" i="1"/>
  <c r="F171" i="1"/>
  <c r="F178" i="1"/>
  <c r="F160" i="1"/>
  <c r="F142" i="1"/>
  <c r="F179" i="1"/>
  <c r="F181" i="1"/>
  <c r="F154" i="1"/>
  <c r="F170" i="1"/>
  <c r="F175" i="1"/>
  <c r="F148" i="1"/>
  <c r="F172" i="1"/>
  <c r="F145" i="1"/>
  <c r="F162" i="1"/>
  <c r="F166" i="1"/>
  <c r="F139" i="1"/>
  <c r="F184" i="1"/>
  <c r="F157" i="1"/>
  <c r="F161" i="1"/>
  <c r="F163" i="1"/>
  <c r="F143" i="1"/>
  <c r="F1299" i="1"/>
  <c r="F1298" i="1"/>
  <c r="F1328" i="1"/>
  <c r="F1337" i="1"/>
  <c r="F1295" i="1"/>
  <c r="F1322" i="1"/>
  <c r="F1331" i="1"/>
  <c r="F1302" i="1"/>
  <c r="F1316" i="1"/>
  <c r="F1325" i="1"/>
  <c r="F1334" i="1"/>
  <c r="F1293" i="1"/>
  <c r="F1307" i="1"/>
  <c r="F1313" i="1"/>
  <c r="F1340" i="1"/>
  <c r="F1310" i="1"/>
  <c r="F1319" i="1"/>
  <c r="F1304" i="1"/>
  <c r="F1333" i="1"/>
  <c r="F1315" i="1"/>
  <c r="F1297" i="1"/>
  <c r="F1329" i="1"/>
  <c r="F1311" i="1"/>
  <c r="F1330" i="1"/>
  <c r="F1312" i="1"/>
  <c r="F1294" i="1"/>
  <c r="F1326" i="1"/>
  <c r="F1308" i="1"/>
  <c r="F1327" i="1"/>
  <c r="F1309" i="1"/>
  <c r="F1341" i="1"/>
  <c r="F1323" i="1"/>
  <c r="F1296" i="1"/>
  <c r="F1336" i="1"/>
  <c r="F1300" i="1"/>
  <c r="F1314" i="1"/>
  <c r="F1324" i="1"/>
  <c r="F1338" i="1"/>
  <c r="F1301" i="1"/>
  <c r="F1321" i="1"/>
  <c r="F1335" i="1"/>
  <c r="F1305" i="1"/>
  <c r="F1318" i="1"/>
  <c r="F1332" i="1"/>
  <c r="F1339" i="1"/>
  <c r="F1303" i="1"/>
  <c r="F1317" i="1"/>
  <c r="F1306" i="1"/>
  <c r="F1320" i="1"/>
  <c r="E237" i="1"/>
  <c r="E1392" i="1"/>
  <c r="E238" i="1"/>
  <c r="E227" i="1"/>
  <c r="E202" i="1"/>
  <c r="E194" i="1"/>
  <c r="E234" i="1"/>
  <c r="E230" i="1"/>
  <c r="E203" i="1"/>
  <c r="E232" i="1"/>
  <c r="E223" i="1"/>
  <c r="E214" i="1"/>
  <c r="E196" i="1"/>
  <c r="E209" i="1"/>
  <c r="E217" i="1"/>
  <c r="E224" i="1"/>
  <c r="E215" i="1"/>
  <c r="E226" i="1"/>
  <c r="E206" i="1"/>
  <c r="E220" i="1"/>
  <c r="E208" i="1"/>
  <c r="E199" i="1"/>
  <c r="E236" i="1"/>
  <c r="E218" i="1"/>
  <c r="E233" i="1"/>
  <c r="E188" i="1"/>
  <c r="E235" i="1"/>
  <c r="E193" i="1"/>
  <c r="E190" i="1"/>
  <c r="E221" i="1"/>
  <c r="E229" i="1"/>
  <c r="E197" i="1"/>
  <c r="E211" i="1"/>
  <c r="E200" i="1"/>
  <c r="E201" i="1"/>
  <c r="E219" i="1"/>
  <c r="E204" i="1"/>
  <c r="E222" i="1"/>
  <c r="E205" i="1"/>
  <c r="E189" i="1"/>
  <c r="E207" i="1"/>
  <c r="E225" i="1"/>
  <c r="E191" i="1"/>
  <c r="E195" i="1"/>
  <c r="E231" i="1"/>
  <c r="E198" i="1"/>
  <c r="E210" i="1"/>
  <c r="E213" i="1"/>
  <c r="E192" i="1"/>
  <c r="E228" i="1"/>
  <c r="E216" i="1"/>
  <c r="E212" i="1"/>
  <c r="E1386" i="1"/>
  <c r="E1366" i="1"/>
  <c r="E1345" i="1"/>
  <c r="E1383" i="1"/>
  <c r="E1377" i="1"/>
  <c r="E1362" i="1"/>
  <c r="E1371" i="1"/>
  <c r="E1353" i="1"/>
  <c r="E1372" i="1"/>
  <c r="E1356" i="1"/>
  <c r="E1347" i="1"/>
  <c r="E1384" i="1"/>
  <c r="E1354" i="1"/>
  <c r="E1389" i="1"/>
  <c r="E1365" i="1"/>
  <c r="E1348" i="1"/>
  <c r="E1378" i="1"/>
  <c r="E1360" i="1"/>
  <c r="E1374" i="1"/>
  <c r="E1344" i="1"/>
  <c r="E1359" i="1"/>
  <c r="E1368" i="1"/>
  <c r="E1350" i="1"/>
  <c r="E1390" i="1"/>
  <c r="E1380" i="1"/>
  <c r="E1379" i="1"/>
  <c r="E1361" i="1"/>
  <c r="E1343" i="1"/>
  <c r="E1381" i="1"/>
  <c r="E1376" i="1"/>
  <c r="E1358" i="1"/>
  <c r="E1351" i="1"/>
  <c r="E1387" i="1"/>
  <c r="E1391" i="1"/>
  <c r="E1373" i="1"/>
  <c r="E1355" i="1"/>
  <c r="E1357" i="1"/>
  <c r="E1388" i="1"/>
  <c r="E1370" i="1"/>
  <c r="E1352" i="1"/>
  <c r="E1363" i="1"/>
  <c r="E1382" i="1"/>
  <c r="E1364" i="1"/>
  <c r="E1346" i="1"/>
  <c r="E1375" i="1"/>
  <c r="E1369" i="1"/>
  <c r="E1385" i="1"/>
  <c r="E1367" i="1"/>
  <c r="E1349" i="1"/>
  <c r="O6" i="4"/>
  <c r="K7" i="4" s="1"/>
  <c r="N7" i="4"/>
  <c r="J8" i="4" s="1"/>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2" i="1" l="1"/>
  <c r="F237" i="1"/>
  <c r="F238" i="1"/>
  <c r="F234" i="1"/>
  <c r="F188" i="1"/>
  <c r="F197" i="1"/>
  <c r="F233" i="1"/>
  <c r="F215" i="1"/>
  <c r="F224" i="1"/>
  <c r="F206" i="1"/>
  <c r="F212" i="1"/>
  <c r="F207" i="1"/>
  <c r="F232" i="1"/>
  <c r="F214" i="1"/>
  <c r="F196" i="1"/>
  <c r="F213" i="1"/>
  <c r="F194" i="1"/>
  <c r="F221" i="1"/>
  <c r="F192" i="1"/>
  <c r="F216" i="1"/>
  <c r="F229" i="1"/>
  <c r="F211" i="1"/>
  <c r="F193" i="1"/>
  <c r="F201" i="1"/>
  <c r="F225" i="1"/>
  <c r="F226" i="1"/>
  <c r="F208" i="1"/>
  <c r="F190" i="1"/>
  <c r="F231" i="1"/>
  <c r="F209" i="1"/>
  <c r="F210" i="1"/>
  <c r="F223" i="1"/>
  <c r="F205" i="1"/>
  <c r="F230" i="1"/>
  <c r="F228" i="1"/>
  <c r="F198" i="1"/>
  <c r="F235" i="1"/>
  <c r="F217" i="1"/>
  <c r="F199" i="1"/>
  <c r="F204" i="1"/>
  <c r="F236" i="1"/>
  <c r="F191" i="1"/>
  <c r="F200" i="1"/>
  <c r="F195" i="1"/>
  <c r="F218" i="1"/>
  <c r="F189" i="1"/>
  <c r="F202" i="1"/>
  <c r="F220" i="1"/>
  <c r="F203" i="1"/>
  <c r="F219" i="1"/>
  <c r="F227" i="1"/>
  <c r="F222" i="1"/>
  <c r="F1390" i="1"/>
  <c r="F1385" i="1"/>
  <c r="F1358" i="1"/>
  <c r="F1346" i="1"/>
  <c r="F1344" i="1"/>
  <c r="F1361" i="1"/>
  <c r="F1373" i="1"/>
  <c r="F1364" i="1"/>
  <c r="F1391" i="1"/>
  <c r="F1376" i="1"/>
  <c r="F1347" i="1"/>
  <c r="F1370" i="1"/>
  <c r="F1352" i="1"/>
  <c r="F1349" i="1"/>
  <c r="F1382" i="1"/>
  <c r="F1355" i="1"/>
  <c r="F1343" i="1"/>
  <c r="F1379" i="1"/>
  <c r="F1388" i="1"/>
  <c r="F1367" i="1"/>
  <c r="F1350" i="1"/>
  <c r="F1368" i="1"/>
  <c r="F1386" i="1"/>
  <c r="F1353" i="1"/>
  <c r="F1371" i="1"/>
  <c r="F1389" i="1"/>
  <c r="F1360" i="1"/>
  <c r="F1378" i="1"/>
  <c r="F1362" i="1"/>
  <c r="F1345" i="1"/>
  <c r="F1366" i="1"/>
  <c r="F1387" i="1"/>
  <c r="F1365" i="1"/>
  <c r="F1348" i="1"/>
  <c r="F1369" i="1"/>
  <c r="F1374" i="1"/>
  <c r="F1351" i="1"/>
  <c r="F1372" i="1"/>
  <c r="F1377" i="1"/>
  <c r="F1354" i="1"/>
  <c r="F1375" i="1"/>
  <c r="F1359" i="1"/>
  <c r="F1383" i="1"/>
  <c r="F1363" i="1"/>
  <c r="F1384" i="1"/>
  <c r="F1356" i="1"/>
  <c r="F1380" i="1"/>
  <c r="F1381" i="1"/>
  <c r="F1357" i="1"/>
  <c r="E1435" i="1"/>
  <c r="E1438" i="1"/>
  <c r="E1431" i="1"/>
  <c r="E1417" i="1"/>
  <c r="E1425" i="1"/>
  <c r="E1413" i="1"/>
  <c r="E1402" i="1"/>
  <c r="E1440" i="1"/>
  <c r="E1407" i="1"/>
  <c r="E1399" i="1"/>
  <c r="E1429" i="1"/>
  <c r="E1395" i="1"/>
  <c r="E1432" i="1"/>
  <c r="E1396" i="1"/>
  <c r="E1393" i="1"/>
  <c r="E1414" i="1"/>
  <c r="E1437" i="1"/>
  <c r="E1441" i="1"/>
  <c r="E1411" i="1"/>
  <c r="E1420" i="1"/>
  <c r="E1401" i="1"/>
  <c r="E1405" i="1"/>
  <c r="E1423" i="1"/>
  <c r="E1426" i="1"/>
  <c r="E1419" i="1"/>
  <c r="E1408" i="1"/>
  <c r="E1422" i="1"/>
  <c r="E1424" i="1"/>
  <c r="E1406" i="1"/>
  <c r="E1428" i="1"/>
  <c r="E1439" i="1"/>
  <c r="E1421" i="1"/>
  <c r="E1403" i="1"/>
  <c r="E1398" i="1"/>
  <c r="E1434" i="1"/>
  <c r="E1436" i="1"/>
  <c r="E1418" i="1"/>
  <c r="E1400" i="1"/>
  <c r="E1404" i="1"/>
  <c r="E1433" i="1"/>
  <c r="E1415" i="1"/>
  <c r="E1397" i="1"/>
  <c r="E1416" i="1"/>
  <c r="E1427" i="1"/>
  <c r="E1409" i="1"/>
  <c r="E1412" i="1"/>
  <c r="E1410" i="1"/>
  <c r="E1394" i="1"/>
  <c r="E1430" i="1"/>
  <c r="E1442" i="1"/>
  <c r="E289" i="1"/>
  <c r="E288" i="1"/>
  <c r="E285" i="1"/>
  <c r="E277" i="1"/>
  <c r="E263" i="1"/>
  <c r="E247" i="1"/>
  <c r="E239" i="1"/>
  <c r="E266" i="1"/>
  <c r="E275" i="1"/>
  <c r="E259" i="1"/>
  <c r="E241" i="1"/>
  <c r="E274" i="1"/>
  <c r="E256" i="1"/>
  <c r="E250" i="1"/>
  <c r="E286" i="1"/>
  <c r="E268" i="1"/>
  <c r="E254" i="1"/>
  <c r="E281" i="1"/>
  <c r="E265" i="1"/>
  <c r="E248" i="1"/>
  <c r="E283" i="1"/>
  <c r="E257" i="1"/>
  <c r="E278" i="1"/>
  <c r="E280" i="1"/>
  <c r="E272" i="1"/>
  <c r="E287" i="1"/>
  <c r="E284" i="1"/>
  <c r="E242" i="1"/>
  <c r="E244" i="1"/>
  <c r="E251" i="1"/>
  <c r="E253" i="1"/>
  <c r="E245" i="1"/>
  <c r="E269" i="1"/>
  <c r="E271" i="1"/>
  <c r="E260" i="1"/>
  <c r="E262" i="1"/>
  <c r="E243" i="1"/>
  <c r="E261" i="1"/>
  <c r="E279" i="1"/>
  <c r="E246" i="1"/>
  <c r="E264" i="1"/>
  <c r="E282" i="1"/>
  <c r="E249" i="1"/>
  <c r="E267" i="1"/>
  <c r="E273" i="1"/>
  <c r="E240" i="1"/>
  <c r="E276" i="1"/>
  <c r="E252" i="1"/>
  <c r="E255" i="1"/>
  <c r="E270" i="1"/>
  <c r="E258" i="1"/>
  <c r="N8" i="4"/>
  <c r="J9" i="4" s="1"/>
  <c r="O7" i="4"/>
  <c r="K8" i="4" s="1"/>
  <c r="F289" i="1" l="1"/>
  <c r="F1442" i="1"/>
  <c r="F288" i="1"/>
  <c r="F245" i="1"/>
  <c r="F240" i="1"/>
  <c r="F280" i="1"/>
  <c r="F262" i="1"/>
  <c r="F244" i="1"/>
  <c r="F273" i="1"/>
  <c r="F270" i="1"/>
  <c r="F249" i="1"/>
  <c r="F277" i="1"/>
  <c r="F259" i="1"/>
  <c r="F241" i="1"/>
  <c r="F282" i="1"/>
  <c r="F251" i="1"/>
  <c r="F258" i="1"/>
  <c r="F274" i="1"/>
  <c r="F256" i="1"/>
  <c r="F281" i="1"/>
  <c r="F254" i="1"/>
  <c r="F287" i="1"/>
  <c r="F242" i="1"/>
  <c r="F257" i="1"/>
  <c r="F260" i="1"/>
  <c r="F267" i="1"/>
  <c r="F271" i="1"/>
  <c r="F253" i="1"/>
  <c r="F246" i="1"/>
  <c r="F263" i="1"/>
  <c r="F243" i="1"/>
  <c r="F285" i="1"/>
  <c r="F283" i="1"/>
  <c r="F265" i="1"/>
  <c r="F247" i="1"/>
  <c r="F264" i="1"/>
  <c r="F261" i="1"/>
  <c r="F284" i="1"/>
  <c r="F255" i="1"/>
  <c r="F278" i="1"/>
  <c r="F279" i="1"/>
  <c r="F248" i="1"/>
  <c r="F266" i="1"/>
  <c r="F275" i="1"/>
  <c r="F286" i="1"/>
  <c r="F272" i="1"/>
  <c r="F269" i="1"/>
  <c r="F276" i="1"/>
  <c r="F250" i="1"/>
  <c r="F252" i="1"/>
  <c r="F239" i="1"/>
  <c r="F268" i="1"/>
  <c r="F1436" i="1"/>
  <c r="F1400" i="1"/>
  <c r="F1406" i="1"/>
  <c r="F1441" i="1"/>
  <c r="F1403" i="1"/>
  <c r="F1433" i="1"/>
  <c r="F1430" i="1"/>
  <c r="F1412" i="1"/>
  <c r="F1415" i="1"/>
  <c r="F1409" i="1"/>
  <c r="F1424" i="1"/>
  <c r="F1418" i="1"/>
  <c r="F1397" i="1"/>
  <c r="F1439" i="1"/>
  <c r="F1394" i="1"/>
  <c r="F1421" i="1"/>
  <c r="F1427" i="1"/>
  <c r="F1407" i="1"/>
  <c r="F1425" i="1"/>
  <c r="F1410" i="1"/>
  <c r="F1428" i="1"/>
  <c r="F1399" i="1"/>
  <c r="F1417" i="1"/>
  <c r="F1435" i="1"/>
  <c r="F1395" i="1"/>
  <c r="F1419" i="1"/>
  <c r="F1411" i="1"/>
  <c r="F1432" i="1"/>
  <c r="F1398" i="1"/>
  <c r="F1422" i="1"/>
  <c r="F1393" i="1"/>
  <c r="F1414" i="1"/>
  <c r="F1438" i="1"/>
  <c r="F1401" i="1"/>
  <c r="F1431" i="1"/>
  <c r="F1396" i="1"/>
  <c r="F1420" i="1"/>
  <c r="F1404" i="1"/>
  <c r="F1434" i="1"/>
  <c r="F1402" i="1"/>
  <c r="F1423" i="1"/>
  <c r="F1416" i="1"/>
  <c r="F1440" i="1"/>
  <c r="F1408" i="1"/>
  <c r="F1429" i="1"/>
  <c r="F1426" i="1"/>
  <c r="F1413" i="1"/>
  <c r="F1437" i="1"/>
  <c r="F1405" i="1"/>
  <c r="E331" i="1"/>
  <c r="E334" i="1"/>
  <c r="E322" i="1"/>
  <c r="E313" i="1"/>
  <c r="E305" i="1"/>
  <c r="E296" i="1"/>
  <c r="E299" i="1"/>
  <c r="E307" i="1"/>
  <c r="E317" i="1"/>
  <c r="E304" i="1"/>
  <c r="E328" i="1"/>
  <c r="E314" i="1"/>
  <c r="E323" i="1"/>
  <c r="E325" i="1"/>
  <c r="E326" i="1"/>
  <c r="E293" i="1"/>
  <c r="E320" i="1"/>
  <c r="E336" i="1"/>
  <c r="E335" i="1"/>
  <c r="E337" i="1"/>
  <c r="E302" i="1"/>
  <c r="E338" i="1"/>
  <c r="E290" i="1"/>
  <c r="E292" i="1"/>
  <c r="E311" i="1"/>
  <c r="E332" i="1"/>
  <c r="E308" i="1"/>
  <c r="E310" i="1"/>
  <c r="E329" i="1"/>
  <c r="E295" i="1"/>
  <c r="E316" i="1"/>
  <c r="E301" i="1"/>
  <c r="E319" i="1"/>
  <c r="E298" i="1"/>
  <c r="E303" i="1"/>
  <c r="E321" i="1"/>
  <c r="E306" i="1"/>
  <c r="E324" i="1"/>
  <c r="E291" i="1"/>
  <c r="E309" i="1"/>
  <c r="E327" i="1"/>
  <c r="E315" i="1"/>
  <c r="E318" i="1"/>
  <c r="E294" i="1"/>
  <c r="E330" i="1"/>
  <c r="E297" i="1"/>
  <c r="E333" i="1"/>
  <c r="E312" i="1"/>
  <c r="E300" i="1"/>
  <c r="E1492" i="1"/>
  <c r="E340" i="1"/>
  <c r="E339" i="1"/>
  <c r="E1474" i="1"/>
  <c r="E1456" i="1"/>
  <c r="E1476" i="1"/>
  <c r="E1447" i="1"/>
  <c r="E1446" i="1"/>
  <c r="E1443" i="1"/>
  <c r="E1483" i="1"/>
  <c r="E1452" i="1"/>
  <c r="E1489" i="1"/>
  <c r="E1488" i="1"/>
  <c r="E1485" i="1"/>
  <c r="E1491" i="1"/>
  <c r="E1461" i="1"/>
  <c r="E1482" i="1"/>
  <c r="E1480" i="1"/>
  <c r="E1477" i="1"/>
  <c r="E1467" i="1"/>
  <c r="E1444" i="1"/>
  <c r="E1473" i="1"/>
  <c r="E1471" i="1"/>
  <c r="E1468" i="1"/>
  <c r="E1449" i="1"/>
  <c r="E1479" i="1"/>
  <c r="E1490" i="1"/>
  <c r="E1455" i="1"/>
  <c r="E1453" i="1"/>
  <c r="E1450" i="1"/>
  <c r="E1465" i="1"/>
  <c r="E1470" i="1"/>
  <c r="E1459" i="1"/>
  <c r="E1486" i="1"/>
  <c r="E1458" i="1"/>
  <c r="E1462" i="1"/>
  <c r="E1454" i="1"/>
  <c r="E1472" i="1"/>
  <c r="E1464" i="1"/>
  <c r="E1457" i="1"/>
  <c r="E1475" i="1"/>
  <c r="E1460" i="1"/>
  <c r="E1478" i="1"/>
  <c r="E1445" i="1"/>
  <c r="E1463" i="1"/>
  <c r="E1481" i="1"/>
  <c r="E1451" i="1"/>
  <c r="E1469" i="1"/>
  <c r="E1487" i="1"/>
  <c r="E1484" i="1"/>
  <c r="E1448" i="1"/>
  <c r="E1466" i="1"/>
  <c r="N9" i="4"/>
  <c r="J10" i="4" s="1"/>
  <c r="O8" i="4"/>
  <c r="K9" i="4" s="1"/>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F340" i="1" l="1"/>
  <c r="F339" i="1"/>
  <c r="F1492" i="1"/>
  <c r="F311" i="1"/>
  <c r="F318" i="1"/>
  <c r="F335" i="1"/>
  <c r="F308" i="1"/>
  <c r="F338" i="1"/>
  <c r="F309" i="1"/>
  <c r="F329" i="1"/>
  <c r="F326" i="1"/>
  <c r="F291" i="1"/>
  <c r="F299" i="1"/>
  <c r="F320" i="1"/>
  <c r="F300" i="1"/>
  <c r="F302" i="1"/>
  <c r="F327" i="1"/>
  <c r="F290" i="1"/>
  <c r="F336" i="1"/>
  <c r="F293" i="1"/>
  <c r="F297" i="1"/>
  <c r="F306" i="1"/>
  <c r="F330" i="1"/>
  <c r="F315" i="1"/>
  <c r="F294" i="1"/>
  <c r="F331" i="1"/>
  <c r="F313" i="1"/>
  <c r="F295" i="1"/>
  <c r="F332" i="1"/>
  <c r="F317" i="1"/>
  <c r="F324" i="1"/>
  <c r="F303" i="1"/>
  <c r="F321" i="1"/>
  <c r="F322" i="1"/>
  <c r="F304" i="1"/>
  <c r="F305" i="1"/>
  <c r="F333" i="1"/>
  <c r="F325" i="1"/>
  <c r="F298" i="1"/>
  <c r="F312" i="1"/>
  <c r="F319" i="1"/>
  <c r="F292" i="1"/>
  <c r="F316" i="1"/>
  <c r="F296" i="1"/>
  <c r="F337" i="1"/>
  <c r="F310" i="1"/>
  <c r="F314" i="1"/>
  <c r="F328" i="1"/>
  <c r="F301" i="1"/>
  <c r="F307" i="1"/>
  <c r="F323" i="1"/>
  <c r="F334" i="1"/>
  <c r="F1490" i="1"/>
  <c r="F1484" i="1"/>
  <c r="F1448" i="1"/>
  <c r="F1477" i="1"/>
  <c r="F1459" i="1"/>
  <c r="F1491" i="1"/>
  <c r="F1473" i="1"/>
  <c r="F1455" i="1"/>
  <c r="F1481" i="1"/>
  <c r="F1445" i="1"/>
  <c r="F1466" i="1"/>
  <c r="F1454" i="1"/>
  <c r="F1474" i="1"/>
  <c r="F1456" i="1"/>
  <c r="F1488" i="1"/>
  <c r="F1470" i="1"/>
  <c r="F1452" i="1"/>
  <c r="F1475" i="1"/>
  <c r="F1478" i="1"/>
  <c r="F1460" i="1"/>
  <c r="F1489" i="1"/>
  <c r="F1471" i="1"/>
  <c r="F1453" i="1"/>
  <c r="F1485" i="1"/>
  <c r="F1467" i="1"/>
  <c r="F1449" i="1"/>
  <c r="F1469" i="1"/>
  <c r="F1486" i="1"/>
  <c r="F1468" i="1"/>
  <c r="F1450" i="1"/>
  <c r="F1482" i="1"/>
  <c r="F1464" i="1"/>
  <c r="F1446" i="1"/>
  <c r="F1463" i="1"/>
  <c r="F1480" i="1"/>
  <c r="F1462" i="1"/>
  <c r="F1444" i="1"/>
  <c r="F1476" i="1"/>
  <c r="F1458" i="1"/>
  <c r="F1487" i="1"/>
  <c r="F1451" i="1"/>
  <c r="F1472" i="1"/>
  <c r="F1447" i="1"/>
  <c r="F1479" i="1"/>
  <c r="F1461" i="1"/>
  <c r="F1443" i="1"/>
  <c r="F1465" i="1"/>
  <c r="F1483" i="1"/>
  <c r="F1457" i="1"/>
  <c r="E346" i="1"/>
  <c r="E1542" i="1"/>
  <c r="E347" i="1"/>
  <c r="E343" i="1"/>
  <c r="E345" i="1"/>
  <c r="E344" i="1"/>
  <c r="E341" i="1"/>
  <c r="E342" i="1"/>
  <c r="E1507" i="1"/>
  <c r="E1540" i="1"/>
  <c r="E1534" i="1"/>
  <c r="E1498" i="1"/>
  <c r="E1525" i="1"/>
  <c r="E1516" i="1"/>
  <c r="E1528" i="1"/>
  <c r="E1504" i="1"/>
  <c r="E1536" i="1"/>
  <c r="E1518" i="1"/>
  <c r="E1500" i="1"/>
  <c r="E1532" i="1"/>
  <c r="E1514" i="1"/>
  <c r="E1496" i="1"/>
  <c r="E1537" i="1"/>
  <c r="E1513" i="1"/>
  <c r="E1533" i="1"/>
  <c r="E1515" i="1"/>
  <c r="E1497" i="1"/>
  <c r="E1529" i="1"/>
  <c r="E1511" i="1"/>
  <c r="E1493" i="1"/>
  <c r="E1522" i="1"/>
  <c r="E1530" i="1"/>
  <c r="E1512" i="1"/>
  <c r="E1494" i="1"/>
  <c r="E1526" i="1"/>
  <c r="E1508" i="1"/>
  <c r="E1501" i="1"/>
  <c r="E1531" i="1"/>
  <c r="E1527" i="1"/>
  <c r="E1509" i="1"/>
  <c r="E1541" i="1"/>
  <c r="E1523" i="1"/>
  <c r="E1505" i="1"/>
  <c r="E1519" i="1"/>
  <c r="E1495" i="1"/>
  <c r="E1539" i="1"/>
  <c r="E1521" i="1"/>
  <c r="E1503" i="1"/>
  <c r="E1535" i="1"/>
  <c r="E1517" i="1"/>
  <c r="E1499" i="1"/>
  <c r="E1502" i="1"/>
  <c r="E1510" i="1"/>
  <c r="E1524" i="1"/>
  <c r="E1506" i="1"/>
  <c r="E1538" i="1"/>
  <c r="E1520" i="1"/>
  <c r="N10" i="4"/>
  <c r="J11" i="4" s="1"/>
  <c r="O9" i="4"/>
  <c r="K10" i="4" s="1"/>
  <c r="C5" i="7"/>
  <c r="C4" i="7"/>
  <c r="C3" i="7"/>
  <c r="C2" i="7"/>
  <c r="F346" i="1" l="1"/>
  <c r="F1542" i="1"/>
  <c r="F347" i="1"/>
  <c r="F1540" i="1"/>
  <c r="F1541" i="1"/>
  <c r="F1508" i="1"/>
  <c r="F1529" i="1"/>
  <c r="F1493" i="1"/>
  <c r="F1499" i="1"/>
  <c r="F1511" i="1"/>
  <c r="F1520" i="1"/>
  <c r="F1496" i="1"/>
  <c r="F1526" i="1"/>
  <c r="F1523" i="1"/>
  <c r="F1535" i="1"/>
  <c r="F1502" i="1"/>
  <c r="F1538" i="1"/>
  <c r="F1514" i="1"/>
  <c r="F1532" i="1"/>
  <c r="F1517" i="1"/>
  <c r="F1494" i="1"/>
  <c r="F1497" i="1"/>
  <c r="F1515" i="1"/>
  <c r="F1533" i="1"/>
  <c r="F1507" i="1"/>
  <c r="F1525" i="1"/>
  <c r="F1505" i="1"/>
  <c r="F1500" i="1"/>
  <c r="F1521" i="1"/>
  <c r="F1510" i="1"/>
  <c r="F1531" i="1"/>
  <c r="F1503" i="1"/>
  <c r="F1524" i="1"/>
  <c r="F1513" i="1"/>
  <c r="F1534" i="1"/>
  <c r="F1506" i="1"/>
  <c r="F1527" i="1"/>
  <c r="F1495" i="1"/>
  <c r="F1516" i="1"/>
  <c r="F1537" i="1"/>
  <c r="F1509" i="1"/>
  <c r="F1530" i="1"/>
  <c r="F1498" i="1"/>
  <c r="F1519" i="1"/>
  <c r="F1518" i="1"/>
  <c r="F1539" i="1"/>
  <c r="F1504" i="1"/>
  <c r="F1528" i="1"/>
  <c r="F1512" i="1"/>
  <c r="F1501" i="1"/>
  <c r="F1522" i="1"/>
  <c r="F1536" i="1"/>
  <c r="F343" i="1"/>
  <c r="F341" i="1"/>
  <c r="F342" i="1"/>
  <c r="F345" i="1"/>
  <c r="F344" i="1"/>
  <c r="E397" i="1"/>
  <c r="E1592" i="1"/>
  <c r="E398" i="1"/>
  <c r="E1543" i="1"/>
  <c r="E1570" i="1"/>
  <c r="E1588" i="1"/>
  <c r="E1590" i="1"/>
  <c r="E1552" i="1"/>
  <c r="E1561" i="1"/>
  <c r="E1573" i="1"/>
  <c r="E1576" i="1"/>
  <c r="E1582" i="1"/>
  <c r="E1585" i="1"/>
  <c r="E1579" i="1"/>
  <c r="E1591" i="1"/>
  <c r="E1546" i="1"/>
  <c r="E1549" i="1"/>
  <c r="E1564" i="1"/>
  <c r="E1567" i="1"/>
  <c r="E1558" i="1"/>
  <c r="E1555" i="1"/>
  <c r="E1544" i="1"/>
  <c r="E1562" i="1"/>
  <c r="E1580" i="1"/>
  <c r="E1560" i="1"/>
  <c r="E1578" i="1"/>
  <c r="E1547" i="1"/>
  <c r="E1565" i="1"/>
  <c r="E1583" i="1"/>
  <c r="E1545" i="1"/>
  <c r="E1563" i="1"/>
  <c r="E1581" i="1"/>
  <c r="E1550" i="1"/>
  <c r="E1568" i="1"/>
  <c r="E1586" i="1"/>
  <c r="E1548" i="1"/>
  <c r="E1566" i="1"/>
  <c r="E1584" i="1"/>
  <c r="E1553" i="1"/>
  <c r="E1571" i="1"/>
  <c r="E1589" i="1"/>
  <c r="E1551" i="1"/>
  <c r="E1569" i="1"/>
  <c r="E1587" i="1"/>
  <c r="E1559" i="1"/>
  <c r="E1577" i="1"/>
  <c r="E1557" i="1"/>
  <c r="E1556" i="1"/>
  <c r="E1572" i="1"/>
  <c r="E1574" i="1"/>
  <c r="E1575" i="1"/>
  <c r="E1554" i="1"/>
  <c r="E394" i="1"/>
  <c r="E393" i="1"/>
  <c r="E375" i="1"/>
  <c r="E357" i="1"/>
  <c r="E377" i="1"/>
  <c r="E386" i="1"/>
  <c r="E349" i="1"/>
  <c r="E383" i="1"/>
  <c r="E358" i="1"/>
  <c r="E387" i="1"/>
  <c r="E369" i="1"/>
  <c r="E351" i="1"/>
  <c r="E364" i="1"/>
  <c r="E365" i="1"/>
  <c r="E352" i="1"/>
  <c r="E392" i="1"/>
  <c r="E367" i="1"/>
  <c r="E384" i="1"/>
  <c r="E366" i="1"/>
  <c r="E348" i="1"/>
  <c r="E373" i="1"/>
  <c r="E385" i="1"/>
  <c r="E396" i="1"/>
  <c r="E378" i="1"/>
  <c r="E360" i="1"/>
  <c r="E368" i="1"/>
  <c r="E395" i="1"/>
  <c r="E354" i="1"/>
  <c r="E382" i="1"/>
  <c r="E356" i="1"/>
  <c r="E370" i="1"/>
  <c r="E376" i="1"/>
  <c r="E359" i="1"/>
  <c r="E391" i="1"/>
  <c r="E379" i="1"/>
  <c r="E353" i="1"/>
  <c r="E390" i="1"/>
  <c r="E388" i="1"/>
  <c r="E374" i="1"/>
  <c r="E362" i="1"/>
  <c r="E381" i="1"/>
  <c r="E371" i="1"/>
  <c r="E372" i="1"/>
  <c r="E380" i="1"/>
  <c r="E363" i="1"/>
  <c r="E361" i="1"/>
  <c r="E389" i="1"/>
  <c r="E350" i="1"/>
  <c r="E355" i="1"/>
  <c r="O10" i="4"/>
  <c r="K11" i="4" s="1"/>
  <c r="N11" i="4"/>
  <c r="J12" i="4" s="1"/>
  <c r="B3" i="7"/>
  <c r="F1591" i="1" l="1"/>
  <c r="F1589" i="1"/>
  <c r="F1571" i="1"/>
  <c r="F1565" i="1"/>
  <c r="F1544" i="1"/>
  <c r="F1583" i="1"/>
  <c r="F1562" i="1"/>
  <c r="F1556" i="1"/>
  <c r="F1574" i="1"/>
  <c r="F1553" i="1"/>
  <c r="F1547" i="1"/>
  <c r="F1580" i="1"/>
  <c r="F1550" i="1"/>
  <c r="F1568" i="1"/>
  <c r="F1559" i="1"/>
  <c r="F1577" i="1"/>
  <c r="F1586" i="1"/>
  <c r="F1554" i="1"/>
  <c r="F1572" i="1"/>
  <c r="F1590" i="1"/>
  <c r="F1546" i="1"/>
  <c r="F1564" i="1"/>
  <c r="F1582" i="1"/>
  <c r="F1545" i="1"/>
  <c r="F1566" i="1"/>
  <c r="F1587" i="1"/>
  <c r="F1555" i="1"/>
  <c r="F1576" i="1"/>
  <c r="F1548" i="1"/>
  <c r="F1569" i="1"/>
  <c r="F1558" i="1"/>
  <c r="F1579" i="1"/>
  <c r="F1551" i="1"/>
  <c r="F1575" i="1"/>
  <c r="F1561" i="1"/>
  <c r="F1585" i="1"/>
  <c r="F1557" i="1"/>
  <c r="F1578" i="1"/>
  <c r="F1543" i="1"/>
  <c r="F1567" i="1"/>
  <c r="F1588" i="1"/>
  <c r="F1563" i="1"/>
  <c r="F1584" i="1"/>
  <c r="F1552" i="1"/>
  <c r="F1573" i="1"/>
  <c r="F1560" i="1"/>
  <c r="F1581" i="1"/>
  <c r="F1570" i="1"/>
  <c r="F1549" i="1"/>
  <c r="F398" i="1"/>
  <c r="F1592" i="1"/>
  <c r="F397" i="1"/>
  <c r="F393" i="1"/>
  <c r="F357" i="1"/>
  <c r="F383" i="1"/>
  <c r="F395" i="1"/>
  <c r="F369" i="1"/>
  <c r="F359" i="1"/>
  <c r="F348" i="1"/>
  <c r="F389" i="1"/>
  <c r="F368" i="1"/>
  <c r="F371" i="1"/>
  <c r="F360" i="1"/>
  <c r="F380" i="1"/>
  <c r="F394" i="1"/>
  <c r="F353" i="1"/>
  <c r="F384" i="1"/>
  <c r="F374" i="1"/>
  <c r="F378" i="1"/>
  <c r="F351" i="1"/>
  <c r="F387" i="1"/>
  <c r="F350" i="1"/>
  <c r="F366" i="1"/>
  <c r="F377" i="1"/>
  <c r="F356" i="1"/>
  <c r="F363" i="1"/>
  <c r="F396" i="1"/>
  <c r="F392" i="1"/>
  <c r="F362" i="1"/>
  <c r="F365" i="1"/>
  <c r="F375" i="1"/>
  <c r="F390" i="1"/>
  <c r="F386" i="1"/>
  <c r="F354" i="1"/>
  <c r="F381" i="1"/>
  <c r="F372" i="1"/>
  <c r="F349" i="1"/>
  <c r="F367" i="1"/>
  <c r="F385" i="1"/>
  <c r="F352" i="1"/>
  <c r="F370" i="1"/>
  <c r="F388" i="1"/>
  <c r="F355" i="1"/>
  <c r="F373" i="1"/>
  <c r="F391" i="1"/>
  <c r="F358" i="1"/>
  <c r="F376" i="1"/>
  <c r="F364" i="1"/>
  <c r="F382" i="1"/>
  <c r="F361" i="1"/>
  <c r="F379" i="1"/>
  <c r="E1634" i="1"/>
  <c r="E1615" i="1"/>
  <c r="E1608" i="1"/>
  <c r="E1637" i="1"/>
  <c r="E1630" i="1"/>
  <c r="E1623" i="1"/>
  <c r="E1614" i="1"/>
  <c r="E1609" i="1"/>
  <c r="E1618" i="1"/>
  <c r="E1626" i="1"/>
  <c r="E1627" i="1"/>
  <c r="E1621" i="1"/>
  <c r="E1617" i="1"/>
  <c r="E1633" i="1"/>
  <c r="E1629" i="1"/>
  <c r="E1624" i="1"/>
  <c r="E1631" i="1"/>
  <c r="E1599" i="1"/>
  <c r="E1594" i="1"/>
  <c r="E1593" i="1"/>
  <c r="E1636" i="1"/>
  <c r="E1596" i="1"/>
  <c r="E1640" i="1"/>
  <c r="E1597" i="1"/>
  <c r="E1606" i="1"/>
  <c r="E1602" i="1"/>
  <c r="E1611" i="1"/>
  <c r="E1612" i="1"/>
  <c r="E1620" i="1"/>
  <c r="E1600" i="1"/>
  <c r="E1639" i="1"/>
  <c r="E1603" i="1"/>
  <c r="E1605" i="1"/>
  <c r="E1635" i="1"/>
  <c r="E1607" i="1"/>
  <c r="E1625" i="1"/>
  <c r="E1632" i="1"/>
  <c r="E1610" i="1"/>
  <c r="E1628" i="1"/>
  <c r="E1595" i="1"/>
  <c r="E1613" i="1"/>
  <c r="E1598" i="1"/>
  <c r="E1616" i="1"/>
  <c r="E1638" i="1"/>
  <c r="E1604" i="1"/>
  <c r="E1622" i="1"/>
  <c r="E1641" i="1"/>
  <c r="E1601" i="1"/>
  <c r="E1619" i="1"/>
  <c r="E449" i="1"/>
  <c r="E448" i="1"/>
  <c r="E1642" i="1"/>
  <c r="E400" i="1"/>
  <c r="E430" i="1"/>
  <c r="E445" i="1"/>
  <c r="E427" i="1"/>
  <c r="E436" i="1"/>
  <c r="E409" i="1"/>
  <c r="E412" i="1"/>
  <c r="E439" i="1"/>
  <c r="E418" i="1"/>
  <c r="E421" i="1"/>
  <c r="E403" i="1"/>
  <c r="E440" i="1"/>
  <c r="E407" i="1"/>
  <c r="E404" i="1"/>
  <c r="E416" i="1"/>
  <c r="E425" i="1"/>
  <c r="E422" i="1"/>
  <c r="E444" i="1"/>
  <c r="E426" i="1"/>
  <c r="E408" i="1"/>
  <c r="E434" i="1"/>
  <c r="E431" i="1"/>
  <c r="E435" i="1"/>
  <c r="E414" i="1"/>
  <c r="E410" i="1"/>
  <c r="E406" i="1"/>
  <c r="E432" i="1"/>
  <c r="E411" i="1"/>
  <c r="E419" i="1"/>
  <c r="E415" i="1"/>
  <c r="E443" i="1"/>
  <c r="E413" i="1"/>
  <c r="E429" i="1"/>
  <c r="E405" i="1"/>
  <c r="E428" i="1"/>
  <c r="E424" i="1"/>
  <c r="E447" i="1"/>
  <c r="E423" i="1"/>
  <c r="E402" i="1"/>
  <c r="E437" i="1"/>
  <c r="E433" i="1"/>
  <c r="E441" i="1"/>
  <c r="E420" i="1"/>
  <c r="E399" i="1"/>
  <c r="E446" i="1"/>
  <c r="E442" i="1"/>
  <c r="E438" i="1"/>
  <c r="E401" i="1"/>
  <c r="E417" i="1"/>
  <c r="N12" i="4"/>
  <c r="J13" i="4" s="1"/>
  <c r="O11" i="4"/>
  <c r="K12" i="4" s="1"/>
  <c r="AE32" i="1"/>
  <c r="AC32" i="1"/>
  <c r="X32" i="1"/>
  <c r="AE33" i="1"/>
  <c r="AC33" i="1"/>
  <c r="X33" i="1"/>
  <c r="AE31" i="1"/>
  <c r="AC31" i="1"/>
  <c r="X31" i="1"/>
  <c r="AE30" i="1"/>
  <c r="AC30" i="1"/>
  <c r="X30" i="1"/>
  <c r="AE29" i="1"/>
  <c r="AC29" i="1"/>
  <c r="X29" i="1"/>
  <c r="AE28" i="1"/>
  <c r="AC28" i="1"/>
  <c r="X28" i="1"/>
  <c r="AE27" i="1"/>
  <c r="AC27" i="1"/>
  <c r="X27" i="1"/>
  <c r="AE26" i="1"/>
  <c r="AC26" i="1"/>
  <c r="X26" i="1"/>
  <c r="AE25" i="1"/>
  <c r="AC25" i="1"/>
  <c r="X25" i="1"/>
  <c r="AE24" i="1"/>
  <c r="AC24" i="1"/>
  <c r="X24" i="1"/>
  <c r="AE23" i="1"/>
  <c r="AC23" i="1"/>
  <c r="X23" i="1"/>
  <c r="AE22" i="1"/>
  <c r="AC22" i="1"/>
  <c r="X22" i="1"/>
  <c r="AE21" i="1"/>
  <c r="AC21" i="1"/>
  <c r="X21" i="1"/>
  <c r="AE20" i="1"/>
  <c r="AC20" i="1"/>
  <c r="X20" i="1"/>
  <c r="AE19" i="1"/>
  <c r="AC19" i="1"/>
  <c r="X19" i="1"/>
  <c r="AE18" i="1"/>
  <c r="AC18" i="1"/>
  <c r="X18" i="1"/>
  <c r="AE17" i="1"/>
  <c r="AC17" i="1"/>
  <c r="X17" i="1"/>
  <c r="AE16" i="1"/>
  <c r="AC16" i="1"/>
  <c r="X16" i="1"/>
  <c r="AE15" i="1"/>
  <c r="AC15" i="1"/>
  <c r="X15" i="1"/>
  <c r="AE14" i="1"/>
  <c r="AC14" i="1"/>
  <c r="X14" i="1"/>
  <c r="AE13" i="1"/>
  <c r="AC13" i="1"/>
  <c r="X13" i="1"/>
  <c r="AE12" i="1"/>
  <c r="AC12" i="1"/>
  <c r="X12" i="1"/>
  <c r="AE11" i="1"/>
  <c r="AC11" i="1"/>
  <c r="X11" i="1"/>
  <c r="AE10" i="1"/>
  <c r="AC10" i="1"/>
  <c r="X10" i="1"/>
  <c r="AE9" i="1"/>
  <c r="AC9" i="1"/>
  <c r="X9" i="1"/>
  <c r="AE8" i="1"/>
  <c r="AC8" i="1"/>
  <c r="X8" i="1"/>
  <c r="AE7" i="1"/>
  <c r="AC7" i="1"/>
  <c r="X7" i="1"/>
  <c r="AE6" i="1"/>
  <c r="AC6" i="1"/>
  <c r="X6" i="1"/>
  <c r="AE5" i="1"/>
  <c r="AC5" i="1"/>
  <c r="X5" i="1"/>
  <c r="AE4" i="1"/>
  <c r="AC4" i="1"/>
  <c r="X4" i="1"/>
  <c r="AE3" i="1"/>
  <c r="AC3" i="1"/>
  <c r="X3" i="1"/>
  <c r="F445" i="1" l="1"/>
  <c r="F435" i="1"/>
  <c r="F428" i="1"/>
  <c r="F425" i="1"/>
  <c r="F410" i="1"/>
  <c r="F414" i="1"/>
  <c r="F438" i="1"/>
  <c r="F401" i="1"/>
  <c r="F446" i="1"/>
  <c r="F434" i="1"/>
  <c r="F411" i="1"/>
  <c r="F404" i="1"/>
  <c r="F423" i="1"/>
  <c r="F426" i="1"/>
  <c r="F417" i="1"/>
  <c r="F407" i="1"/>
  <c r="F432" i="1"/>
  <c r="F437" i="1"/>
  <c r="F440" i="1"/>
  <c r="F419" i="1"/>
  <c r="F441" i="1"/>
  <c r="F447" i="1"/>
  <c r="F431" i="1"/>
  <c r="F420" i="1"/>
  <c r="F399" i="1"/>
  <c r="F413" i="1"/>
  <c r="F429" i="1"/>
  <c r="F408" i="1"/>
  <c r="F443" i="1"/>
  <c r="F405" i="1"/>
  <c r="F444" i="1"/>
  <c r="F422" i="1"/>
  <c r="F402" i="1"/>
  <c r="F416" i="1"/>
  <c r="F409" i="1"/>
  <c r="F427" i="1"/>
  <c r="F412" i="1"/>
  <c r="F430" i="1"/>
  <c r="F415" i="1"/>
  <c r="F433" i="1"/>
  <c r="F400" i="1"/>
  <c r="F418" i="1"/>
  <c r="F436" i="1"/>
  <c r="F406" i="1"/>
  <c r="F424" i="1"/>
  <c r="F442" i="1"/>
  <c r="F403" i="1"/>
  <c r="F439" i="1"/>
  <c r="F421" i="1"/>
  <c r="F1639" i="1"/>
  <c r="F1601" i="1"/>
  <c r="F1619" i="1"/>
  <c r="F1595" i="1"/>
  <c r="F1607" i="1"/>
  <c r="F1625" i="1"/>
  <c r="F1613" i="1"/>
  <c r="F1630" i="1"/>
  <c r="F1638" i="1"/>
  <c r="F1640" i="1"/>
  <c r="F1618" i="1"/>
  <c r="F1600" i="1"/>
  <c r="F1617" i="1"/>
  <c r="F1599" i="1"/>
  <c r="F1616" i="1"/>
  <c r="F1635" i="1"/>
  <c r="F1636" i="1"/>
  <c r="F1615" i="1"/>
  <c r="F1597" i="1"/>
  <c r="F1614" i="1"/>
  <c r="F1596" i="1"/>
  <c r="F1622" i="1"/>
  <c r="F1632" i="1"/>
  <c r="F1631" i="1"/>
  <c r="F1612" i="1"/>
  <c r="F1594" i="1"/>
  <c r="F1611" i="1"/>
  <c r="F1593" i="1"/>
  <c r="F1628" i="1"/>
  <c r="F1641" i="1"/>
  <c r="F1633" i="1"/>
  <c r="F1621" i="1"/>
  <c r="F1603" i="1"/>
  <c r="F1620" i="1"/>
  <c r="F1602" i="1"/>
  <c r="F1610" i="1"/>
  <c r="F1606" i="1"/>
  <c r="F1604" i="1"/>
  <c r="F1629" i="1"/>
  <c r="F1626" i="1"/>
  <c r="F1637" i="1"/>
  <c r="F1623" i="1"/>
  <c r="F1627" i="1"/>
  <c r="F1608" i="1"/>
  <c r="F1634" i="1"/>
  <c r="F1609" i="1"/>
  <c r="F1598" i="1"/>
  <c r="F1605" i="1"/>
  <c r="F1624" i="1"/>
  <c r="F449" i="1"/>
  <c r="F448" i="1"/>
  <c r="F1642" i="1"/>
  <c r="E1646" i="1"/>
  <c r="E1664" i="1"/>
  <c r="E1660" i="1"/>
  <c r="E1651" i="1"/>
  <c r="E1680" i="1"/>
  <c r="E1662" i="1"/>
  <c r="E1644" i="1"/>
  <c r="E1676" i="1"/>
  <c r="E1684" i="1"/>
  <c r="E1654" i="1"/>
  <c r="E1657" i="1"/>
  <c r="E1677" i="1"/>
  <c r="E1659" i="1"/>
  <c r="E1691" i="1"/>
  <c r="E1673" i="1"/>
  <c r="E1678" i="1"/>
  <c r="E1649" i="1"/>
  <c r="E1652" i="1"/>
  <c r="E1655" i="1"/>
  <c r="E1674" i="1"/>
  <c r="E1656" i="1"/>
  <c r="E1688" i="1"/>
  <c r="E1687" i="1"/>
  <c r="E1672" i="1"/>
  <c r="E1645" i="1"/>
  <c r="E1648" i="1"/>
  <c r="E1669" i="1"/>
  <c r="E1689" i="1"/>
  <c r="E1671" i="1"/>
  <c r="E1653" i="1"/>
  <c r="E1685" i="1"/>
  <c r="E1681" i="1"/>
  <c r="E1667" i="1"/>
  <c r="E1670" i="1"/>
  <c r="E1643" i="1"/>
  <c r="E1683" i="1"/>
  <c r="E1665" i="1"/>
  <c r="E1647" i="1"/>
  <c r="E1679" i="1"/>
  <c r="E1690" i="1"/>
  <c r="E1658" i="1"/>
  <c r="E1661" i="1"/>
  <c r="E1675" i="1"/>
  <c r="E1663" i="1"/>
  <c r="E1686" i="1"/>
  <c r="E1666" i="1"/>
  <c r="E1668" i="1"/>
  <c r="E1650" i="1"/>
  <c r="E1682" i="1"/>
  <c r="E1692" i="1"/>
  <c r="E500" i="1"/>
  <c r="E499" i="1"/>
  <c r="E496" i="1"/>
  <c r="E460" i="1"/>
  <c r="E483" i="1"/>
  <c r="E465" i="1"/>
  <c r="E452" i="1"/>
  <c r="E461" i="1"/>
  <c r="E475" i="1"/>
  <c r="E469" i="1"/>
  <c r="E478" i="1"/>
  <c r="E495" i="1"/>
  <c r="E477" i="1"/>
  <c r="E459" i="1"/>
  <c r="E488" i="1"/>
  <c r="E493" i="1"/>
  <c r="E487" i="1"/>
  <c r="E492" i="1"/>
  <c r="E474" i="1"/>
  <c r="E456" i="1"/>
  <c r="E497" i="1"/>
  <c r="E451" i="1"/>
  <c r="E486" i="1"/>
  <c r="E468" i="1"/>
  <c r="E450" i="1"/>
  <c r="E462" i="1"/>
  <c r="E479" i="1"/>
  <c r="E463" i="1"/>
  <c r="E464" i="1"/>
  <c r="E453" i="1"/>
  <c r="E458" i="1"/>
  <c r="E472" i="1"/>
  <c r="E473" i="1"/>
  <c r="E498" i="1"/>
  <c r="E470" i="1"/>
  <c r="E485" i="1"/>
  <c r="E481" i="1"/>
  <c r="E482" i="1"/>
  <c r="E489" i="1"/>
  <c r="E457" i="1"/>
  <c r="E490" i="1"/>
  <c r="E467" i="1"/>
  <c r="E491" i="1"/>
  <c r="E480" i="1"/>
  <c r="E466" i="1"/>
  <c r="E494" i="1"/>
  <c r="E454" i="1"/>
  <c r="E476" i="1"/>
  <c r="E471" i="1"/>
  <c r="E484" i="1"/>
  <c r="E455" i="1"/>
  <c r="N13" i="4"/>
  <c r="J14" i="4" s="1"/>
  <c r="O12" i="4"/>
  <c r="K13" i="4" s="1"/>
  <c r="H23" i="4"/>
  <c r="H22" i="4"/>
  <c r="H21" i="4"/>
  <c r="H20" i="4"/>
  <c r="H19" i="4"/>
  <c r="H18" i="4"/>
  <c r="H17" i="4"/>
  <c r="H16" i="4"/>
  <c r="H15" i="4"/>
  <c r="H14" i="4"/>
  <c r="H13" i="4"/>
  <c r="H12" i="4"/>
  <c r="H11" i="4"/>
  <c r="H10" i="4"/>
  <c r="H9" i="4"/>
  <c r="H8" i="4"/>
  <c r="H7" i="4"/>
  <c r="H6" i="4"/>
  <c r="H5" i="4"/>
  <c r="H4" i="4"/>
  <c r="H3" i="4"/>
  <c r="H2" i="4"/>
  <c r="F1691" i="1" l="1"/>
  <c r="F1682" i="1"/>
  <c r="F1690" i="1"/>
  <c r="F1673" i="1"/>
  <c r="F1643" i="1"/>
  <c r="F1670" i="1"/>
  <c r="F1679" i="1"/>
  <c r="F1648" i="1"/>
  <c r="F1652" i="1"/>
  <c r="F1676" i="1"/>
  <c r="F1688" i="1"/>
  <c r="F1657" i="1"/>
  <c r="F1661" i="1"/>
  <c r="F1685" i="1"/>
  <c r="F1658" i="1"/>
  <c r="F1666" i="1"/>
  <c r="F1654" i="1"/>
  <c r="F1683" i="1"/>
  <c r="F1665" i="1"/>
  <c r="F1647" i="1"/>
  <c r="F1664" i="1"/>
  <c r="F1675" i="1"/>
  <c r="F1663" i="1"/>
  <c r="F1680" i="1"/>
  <c r="F1662" i="1"/>
  <c r="F1644" i="1"/>
  <c r="F1669" i="1"/>
  <c r="F1681" i="1"/>
  <c r="F1667" i="1"/>
  <c r="F1677" i="1"/>
  <c r="F1659" i="1"/>
  <c r="F1646" i="1"/>
  <c r="F1687" i="1"/>
  <c r="F1672" i="1"/>
  <c r="F1674" i="1"/>
  <c r="F1656" i="1"/>
  <c r="F1651" i="1"/>
  <c r="F1649" i="1"/>
  <c r="F1684" i="1"/>
  <c r="F1686" i="1"/>
  <c r="F1668" i="1"/>
  <c r="F1650" i="1"/>
  <c r="F1660" i="1"/>
  <c r="F1689" i="1"/>
  <c r="F1671" i="1"/>
  <c r="F1655" i="1"/>
  <c r="F1653" i="1"/>
  <c r="F1645" i="1"/>
  <c r="F1678" i="1"/>
  <c r="F1692" i="1"/>
  <c r="F500" i="1"/>
  <c r="F499" i="1"/>
  <c r="F496" i="1"/>
  <c r="F494" i="1"/>
  <c r="F474" i="1"/>
  <c r="F453" i="1"/>
  <c r="F461" i="1"/>
  <c r="F489" i="1"/>
  <c r="F471" i="1"/>
  <c r="F450" i="1"/>
  <c r="F486" i="1"/>
  <c r="F468" i="1"/>
  <c r="F485" i="1"/>
  <c r="F462" i="1"/>
  <c r="F497" i="1"/>
  <c r="F476" i="1"/>
  <c r="F459" i="1"/>
  <c r="F480" i="1"/>
  <c r="F479" i="1"/>
  <c r="F495" i="1"/>
  <c r="F488" i="1"/>
  <c r="F492" i="1"/>
  <c r="F498" i="1"/>
  <c r="F458" i="1"/>
  <c r="F456" i="1"/>
  <c r="F465" i="1"/>
  <c r="F483" i="1"/>
  <c r="F477" i="1"/>
  <c r="F491" i="1"/>
  <c r="F452" i="1"/>
  <c r="F455" i="1"/>
  <c r="F470" i="1"/>
  <c r="F467" i="1"/>
  <c r="F482" i="1"/>
  <c r="F464" i="1"/>
  <c r="F451" i="1"/>
  <c r="F469" i="1"/>
  <c r="F487" i="1"/>
  <c r="F454" i="1"/>
  <c r="F472" i="1"/>
  <c r="F490" i="1"/>
  <c r="F473" i="1"/>
  <c r="F457" i="1"/>
  <c r="F475" i="1"/>
  <c r="F493" i="1"/>
  <c r="F460" i="1"/>
  <c r="F478" i="1"/>
  <c r="F466" i="1"/>
  <c r="F484" i="1"/>
  <c r="F463" i="1"/>
  <c r="F481" i="1"/>
  <c r="E1742" i="1"/>
  <c r="E551" i="1"/>
  <c r="E550" i="1"/>
  <c r="E542" i="1"/>
  <c r="E520" i="1"/>
  <c r="E514" i="1"/>
  <c r="E547" i="1"/>
  <c r="E541" i="1"/>
  <c r="E505" i="1"/>
  <c r="E523" i="1"/>
  <c r="E532" i="1"/>
  <c r="E511" i="1"/>
  <c r="E538" i="1"/>
  <c r="E529" i="1"/>
  <c r="E527" i="1"/>
  <c r="E533" i="1"/>
  <c r="E536" i="1"/>
  <c r="E545" i="1"/>
  <c r="E506" i="1"/>
  <c r="E502" i="1"/>
  <c r="E518" i="1"/>
  <c r="E515" i="1"/>
  <c r="E543" i="1"/>
  <c r="E525" i="1"/>
  <c r="E507" i="1"/>
  <c r="E530" i="1"/>
  <c r="E526" i="1"/>
  <c r="E524" i="1"/>
  <c r="E540" i="1"/>
  <c r="E522" i="1"/>
  <c r="E504" i="1"/>
  <c r="E539" i="1"/>
  <c r="E535" i="1"/>
  <c r="E537" i="1"/>
  <c r="E519" i="1"/>
  <c r="E501" i="1"/>
  <c r="E548" i="1"/>
  <c r="E544" i="1"/>
  <c r="E509" i="1"/>
  <c r="E534" i="1"/>
  <c r="E516" i="1"/>
  <c r="E503" i="1"/>
  <c r="E549" i="1"/>
  <c r="E531" i="1"/>
  <c r="E513" i="1"/>
  <c r="E512" i="1"/>
  <c r="E508" i="1"/>
  <c r="E546" i="1"/>
  <c r="E528" i="1"/>
  <c r="E510" i="1"/>
  <c r="E517" i="1"/>
  <c r="E521" i="1"/>
  <c r="E1723" i="1"/>
  <c r="E1711" i="1"/>
  <c r="E1697" i="1"/>
  <c r="E1705" i="1"/>
  <c r="E1714" i="1"/>
  <c r="E1708" i="1"/>
  <c r="E1693" i="1"/>
  <c r="E1702" i="1"/>
  <c r="E1717" i="1"/>
  <c r="E1735" i="1"/>
  <c r="E1726" i="1"/>
  <c r="E1694" i="1"/>
  <c r="E1720" i="1"/>
  <c r="E1741" i="1"/>
  <c r="E1729" i="1"/>
  <c r="E1699" i="1"/>
  <c r="E1696" i="1"/>
  <c r="E1740" i="1"/>
  <c r="E1700" i="1"/>
  <c r="E1732" i="1"/>
  <c r="E1738" i="1"/>
  <c r="E1703" i="1"/>
  <c r="E1721" i="1"/>
  <c r="E1739" i="1"/>
  <c r="E1701" i="1"/>
  <c r="E1719" i="1"/>
  <c r="E1737" i="1"/>
  <c r="E1715" i="1"/>
  <c r="E1736" i="1"/>
  <c r="E1698" i="1"/>
  <c r="E1722" i="1"/>
  <c r="E1724" i="1"/>
  <c r="E1707" i="1"/>
  <c r="E1728" i="1"/>
  <c r="E1706" i="1"/>
  <c r="E1727" i="1"/>
  <c r="E1710" i="1"/>
  <c r="E1731" i="1"/>
  <c r="E1709" i="1"/>
  <c r="E1730" i="1"/>
  <c r="E1713" i="1"/>
  <c r="E1734" i="1"/>
  <c r="E1712" i="1"/>
  <c r="E1725" i="1"/>
  <c r="E1718" i="1"/>
  <c r="E1733" i="1"/>
  <c r="E1695" i="1"/>
  <c r="E1704" i="1"/>
  <c r="E1716" i="1"/>
  <c r="N14" i="4"/>
  <c r="J15" i="4" s="1"/>
  <c r="O13" i="4"/>
  <c r="K14" i="4" s="1"/>
  <c r="AE860" i="1"/>
  <c r="AC860" i="1"/>
  <c r="X860" i="1"/>
  <c r="AE859" i="1"/>
  <c r="AC859" i="1"/>
  <c r="F1742" i="1" l="1"/>
  <c r="F551" i="1"/>
  <c r="F550" i="1"/>
  <c r="F524" i="1"/>
  <c r="F546" i="1"/>
  <c r="F507" i="1"/>
  <c r="F510" i="1"/>
  <c r="F506" i="1"/>
  <c r="F539" i="1"/>
  <c r="F542" i="1"/>
  <c r="F515" i="1"/>
  <c r="F534" i="1"/>
  <c r="F543" i="1"/>
  <c r="F540" i="1"/>
  <c r="F531" i="1"/>
  <c r="F528" i="1"/>
  <c r="F504" i="1"/>
  <c r="F530" i="1"/>
  <c r="F527" i="1"/>
  <c r="F512" i="1"/>
  <c r="F509" i="1"/>
  <c r="F547" i="1"/>
  <c r="F549" i="1"/>
  <c r="F522" i="1"/>
  <c r="F537" i="1"/>
  <c r="F521" i="1"/>
  <c r="F525" i="1"/>
  <c r="F516" i="1"/>
  <c r="F548" i="1"/>
  <c r="F518" i="1"/>
  <c r="F503" i="1"/>
  <c r="F501" i="1"/>
  <c r="F513" i="1"/>
  <c r="F545" i="1"/>
  <c r="F536" i="1"/>
  <c r="F519" i="1"/>
  <c r="F533" i="1"/>
  <c r="F511" i="1"/>
  <c r="F529" i="1"/>
  <c r="F514" i="1"/>
  <c r="F532" i="1"/>
  <c r="F517" i="1"/>
  <c r="F535" i="1"/>
  <c r="F502" i="1"/>
  <c r="F520" i="1"/>
  <c r="F538" i="1"/>
  <c r="F508" i="1"/>
  <c r="F526" i="1"/>
  <c r="F544" i="1"/>
  <c r="F505" i="1"/>
  <c r="F523" i="1"/>
  <c r="F541" i="1"/>
  <c r="F1740" i="1"/>
  <c r="F1693" i="1"/>
  <c r="F1739" i="1"/>
  <c r="F1736" i="1"/>
  <c r="F1727" i="1"/>
  <c r="F1720" i="1"/>
  <c r="F1709" i="1"/>
  <c r="F1697" i="1"/>
  <c r="F1735" i="1"/>
  <c r="F1703" i="1"/>
  <c r="F1729" i="1"/>
  <c r="F1702" i="1"/>
  <c r="F1717" i="1"/>
  <c r="F1694" i="1"/>
  <c r="F1741" i="1"/>
  <c r="F1711" i="1"/>
  <c r="F1732" i="1"/>
  <c r="F1705" i="1"/>
  <c r="F1730" i="1"/>
  <c r="F1699" i="1"/>
  <c r="F1708" i="1"/>
  <c r="F1738" i="1"/>
  <c r="F1723" i="1"/>
  <c r="F1724" i="1"/>
  <c r="F1712" i="1"/>
  <c r="F1715" i="1"/>
  <c r="F1714" i="1"/>
  <c r="F1726" i="1"/>
  <c r="F1721" i="1"/>
  <c r="F1706" i="1"/>
  <c r="F1718" i="1"/>
  <c r="F1733" i="1"/>
  <c r="F1700" i="1"/>
  <c r="F1701" i="1"/>
  <c r="F1719" i="1"/>
  <c r="F1737" i="1"/>
  <c r="F1704" i="1"/>
  <c r="F1722" i="1"/>
  <c r="F1696" i="1"/>
  <c r="F1707" i="1"/>
  <c r="F1725" i="1"/>
  <c r="F1710" i="1"/>
  <c r="F1728" i="1"/>
  <c r="F1698" i="1"/>
  <c r="F1716" i="1"/>
  <c r="F1734" i="1"/>
  <c r="F1695" i="1"/>
  <c r="F1713" i="1"/>
  <c r="F1731" i="1"/>
  <c r="E596" i="1"/>
  <c r="E580" i="1"/>
  <c r="E592" i="1"/>
  <c r="E588" i="1"/>
  <c r="E570" i="1"/>
  <c r="E552" i="1"/>
  <c r="E590" i="1"/>
  <c r="E600" i="1"/>
  <c r="E582" i="1"/>
  <c r="E564" i="1"/>
  <c r="E563" i="1"/>
  <c r="E572" i="1"/>
  <c r="E568" i="1"/>
  <c r="E599" i="1"/>
  <c r="E553" i="1"/>
  <c r="E597" i="1"/>
  <c r="E579" i="1"/>
  <c r="E561" i="1"/>
  <c r="E581" i="1"/>
  <c r="E577" i="1"/>
  <c r="E578" i="1"/>
  <c r="E571" i="1"/>
  <c r="E595" i="1"/>
  <c r="E591" i="1"/>
  <c r="E573" i="1"/>
  <c r="E555" i="1"/>
  <c r="E585" i="1"/>
  <c r="E583" i="1"/>
  <c r="E584" i="1"/>
  <c r="E576" i="1"/>
  <c r="E567" i="1"/>
  <c r="E559" i="1"/>
  <c r="E598" i="1"/>
  <c r="E558" i="1"/>
  <c r="E586" i="1"/>
  <c r="E560" i="1"/>
  <c r="E556" i="1"/>
  <c r="E557" i="1"/>
  <c r="E562" i="1"/>
  <c r="E589" i="1"/>
  <c r="E554" i="1"/>
  <c r="E587" i="1"/>
  <c r="E565" i="1"/>
  <c r="E566" i="1"/>
  <c r="E575" i="1"/>
  <c r="E569" i="1"/>
  <c r="E593" i="1"/>
  <c r="E574" i="1"/>
  <c r="E594" i="1"/>
  <c r="E602" i="1"/>
  <c r="E601" i="1"/>
  <c r="E1792" i="1"/>
  <c r="E1779" i="1"/>
  <c r="E1757" i="1"/>
  <c r="E1784" i="1"/>
  <c r="E1775" i="1"/>
  <c r="E1744" i="1"/>
  <c r="E1773" i="1"/>
  <c r="E1764" i="1"/>
  <c r="E1750" i="1"/>
  <c r="E1790" i="1"/>
  <c r="E1747" i="1"/>
  <c r="E1782" i="1"/>
  <c r="E1755" i="1"/>
  <c r="E1754" i="1"/>
  <c r="E1791" i="1"/>
  <c r="E1766" i="1"/>
  <c r="E1761" i="1"/>
  <c r="E1772" i="1"/>
  <c r="E1774" i="1"/>
  <c r="E1756" i="1"/>
  <c r="E1769" i="1"/>
  <c r="E1770" i="1"/>
  <c r="E1771" i="1"/>
  <c r="E1745" i="1"/>
  <c r="E1746" i="1"/>
  <c r="E1786" i="1"/>
  <c r="E1765" i="1"/>
  <c r="E1751" i="1"/>
  <c r="E1752" i="1"/>
  <c r="E1760" i="1"/>
  <c r="E1783" i="1"/>
  <c r="E1762" i="1"/>
  <c r="E1758" i="1"/>
  <c r="E1763" i="1"/>
  <c r="E1767" i="1"/>
  <c r="E1780" i="1"/>
  <c r="E1759" i="1"/>
  <c r="E1776" i="1"/>
  <c r="E1781" i="1"/>
  <c r="E1778" i="1"/>
  <c r="E1753" i="1"/>
  <c r="E1748" i="1"/>
  <c r="E1743" i="1"/>
  <c r="E1787" i="1"/>
  <c r="E1749" i="1"/>
  <c r="E1785" i="1"/>
  <c r="E1789" i="1"/>
  <c r="E1788" i="1"/>
  <c r="E1777" i="1"/>
  <c r="E1768" i="1"/>
  <c r="N15" i="4"/>
  <c r="J16" i="4" s="1"/>
  <c r="O14" i="4"/>
  <c r="K15" i="4" s="1"/>
  <c r="F597" i="1" l="1"/>
  <c r="F575" i="1"/>
  <c r="F561" i="1"/>
  <c r="F570" i="1"/>
  <c r="F564" i="1"/>
  <c r="F560" i="1"/>
  <c r="F563" i="1"/>
  <c r="F566" i="1"/>
  <c r="F588" i="1"/>
  <c r="F582" i="1"/>
  <c r="F578" i="1"/>
  <c r="F599" i="1"/>
  <c r="F598" i="1"/>
  <c r="F587" i="1"/>
  <c r="F576" i="1"/>
  <c r="F600" i="1"/>
  <c r="F569" i="1"/>
  <c r="F590" i="1"/>
  <c r="F554" i="1"/>
  <c r="F557" i="1"/>
  <c r="F591" i="1"/>
  <c r="F558" i="1"/>
  <c r="F567" i="1"/>
  <c r="F584" i="1"/>
  <c r="F573" i="1"/>
  <c r="F572" i="1"/>
  <c r="F596" i="1"/>
  <c r="F593" i="1"/>
  <c r="F552" i="1"/>
  <c r="F581" i="1"/>
  <c r="F585" i="1"/>
  <c r="F553" i="1"/>
  <c r="F571" i="1"/>
  <c r="F589" i="1"/>
  <c r="F555" i="1"/>
  <c r="F556" i="1"/>
  <c r="F574" i="1"/>
  <c r="F592" i="1"/>
  <c r="F579" i="1"/>
  <c r="F559" i="1"/>
  <c r="F577" i="1"/>
  <c r="F595" i="1"/>
  <c r="F594" i="1"/>
  <c r="F562" i="1"/>
  <c r="F580" i="1"/>
  <c r="F568" i="1"/>
  <c r="F586" i="1"/>
  <c r="F583" i="1"/>
  <c r="F565" i="1"/>
  <c r="F602" i="1"/>
  <c r="F1792" i="1"/>
  <c r="F601" i="1"/>
  <c r="F1780" i="1"/>
  <c r="F1748" i="1"/>
  <c r="F1745" i="1"/>
  <c r="F1758" i="1"/>
  <c r="F1769" i="1"/>
  <c r="F1786" i="1"/>
  <c r="F1756" i="1"/>
  <c r="F1784" i="1"/>
  <c r="F1790" i="1"/>
  <c r="F1754" i="1"/>
  <c r="F1788" i="1"/>
  <c r="F1752" i="1"/>
  <c r="F1777" i="1"/>
  <c r="F1783" i="1"/>
  <c r="F1767" i="1"/>
  <c r="F1750" i="1"/>
  <c r="F1775" i="1"/>
  <c r="F1781" i="1"/>
  <c r="F1749" i="1"/>
  <c r="F1773" i="1"/>
  <c r="F1779" i="1"/>
  <c r="F1760" i="1"/>
  <c r="F1744" i="1"/>
  <c r="F1768" i="1"/>
  <c r="F1776" i="1"/>
  <c r="F1763" i="1"/>
  <c r="F1755" i="1"/>
  <c r="F1764" i="1"/>
  <c r="F1747" i="1"/>
  <c r="F1746" i="1"/>
  <c r="F1772" i="1"/>
  <c r="F1757" i="1"/>
  <c r="F1751" i="1"/>
  <c r="F1743" i="1"/>
  <c r="F1765" i="1"/>
  <c r="F1785" i="1"/>
  <c r="F1762" i="1"/>
  <c r="F1791" i="1"/>
  <c r="F1761" i="1"/>
  <c r="F1778" i="1"/>
  <c r="F1789" i="1"/>
  <c r="F1770" i="1"/>
  <c r="F1759" i="1"/>
  <c r="F1787" i="1"/>
  <c r="F1782" i="1"/>
  <c r="F1774" i="1"/>
  <c r="F1766" i="1"/>
  <c r="F1753" i="1"/>
  <c r="F1771" i="1"/>
  <c r="E1832" i="1"/>
  <c r="E1796" i="1"/>
  <c r="E1817" i="1"/>
  <c r="E1805" i="1"/>
  <c r="E1839" i="1"/>
  <c r="E1826" i="1"/>
  <c r="E1803" i="1"/>
  <c r="E1841" i="1"/>
  <c r="E1815" i="1"/>
  <c r="E1814" i="1"/>
  <c r="E1802" i="1"/>
  <c r="E1809" i="1"/>
  <c r="E1800" i="1"/>
  <c r="E1806" i="1"/>
  <c r="E1812" i="1"/>
  <c r="E1797" i="1"/>
  <c r="E1840" i="1"/>
  <c r="E1793" i="1"/>
  <c r="E1799" i="1"/>
  <c r="E1824" i="1"/>
  <c r="E1838" i="1"/>
  <c r="E1808" i="1"/>
  <c r="E1836" i="1"/>
  <c r="E1835" i="1"/>
  <c r="E1811" i="1"/>
  <c r="E1794" i="1"/>
  <c r="E1830" i="1"/>
  <c r="E1821" i="1"/>
  <c r="E1820" i="1"/>
  <c r="E1833" i="1"/>
  <c r="E1827" i="1"/>
  <c r="E1818" i="1"/>
  <c r="E1823" i="1"/>
  <c r="E1829" i="1"/>
  <c r="E1804" i="1"/>
  <c r="E1822" i="1"/>
  <c r="E1810" i="1"/>
  <c r="E1828" i="1"/>
  <c r="E1795" i="1"/>
  <c r="E1813" i="1"/>
  <c r="E1831" i="1"/>
  <c r="E1798" i="1"/>
  <c r="E1816" i="1"/>
  <c r="E1834" i="1"/>
  <c r="E1837" i="1"/>
  <c r="E1801" i="1"/>
  <c r="E1807" i="1"/>
  <c r="E1825" i="1"/>
  <c r="E1819" i="1"/>
  <c r="E653" i="1"/>
  <c r="E1842" i="1"/>
  <c r="E652" i="1"/>
  <c r="E647" i="1"/>
  <c r="E611" i="1"/>
  <c r="E626" i="1"/>
  <c r="E641" i="1"/>
  <c r="E605" i="1"/>
  <c r="E620" i="1"/>
  <c r="E635" i="1"/>
  <c r="E650" i="1"/>
  <c r="E614" i="1"/>
  <c r="E629" i="1"/>
  <c r="E644" i="1"/>
  <c r="E608" i="1"/>
  <c r="E646" i="1"/>
  <c r="E617" i="1"/>
  <c r="E632" i="1"/>
  <c r="E638" i="1"/>
  <c r="E631" i="1"/>
  <c r="E637" i="1"/>
  <c r="E603" i="1"/>
  <c r="E621" i="1"/>
  <c r="E639" i="1"/>
  <c r="E607" i="1"/>
  <c r="E643" i="1"/>
  <c r="E606" i="1"/>
  <c r="E624" i="1"/>
  <c r="E642" i="1"/>
  <c r="E604" i="1"/>
  <c r="E640" i="1"/>
  <c r="E623" i="1"/>
  <c r="E613" i="1"/>
  <c r="E649" i="1"/>
  <c r="E609" i="1"/>
  <c r="E627" i="1"/>
  <c r="E619" i="1"/>
  <c r="E615" i="1"/>
  <c r="E648" i="1"/>
  <c r="E628" i="1"/>
  <c r="E618" i="1"/>
  <c r="E651" i="1"/>
  <c r="E634" i="1"/>
  <c r="E625" i="1"/>
  <c r="E630" i="1"/>
  <c r="E633" i="1"/>
  <c r="E610" i="1"/>
  <c r="E612" i="1"/>
  <c r="E645" i="1"/>
  <c r="E622" i="1"/>
  <c r="E616" i="1"/>
  <c r="E636" i="1"/>
  <c r="N16" i="4"/>
  <c r="J17" i="4" s="1"/>
  <c r="O15" i="4"/>
  <c r="K16" i="4" s="1"/>
  <c r="AE3" i="3"/>
  <c r="AE2" i="3"/>
  <c r="F653" i="1" l="1"/>
  <c r="F1842" i="1"/>
  <c r="F652" i="1"/>
  <c r="F638" i="1"/>
  <c r="F641" i="1"/>
  <c r="F615" i="1"/>
  <c r="F633" i="1"/>
  <c r="F614" i="1"/>
  <c r="F632" i="1"/>
  <c r="F606" i="1"/>
  <c r="F630" i="1"/>
  <c r="F603" i="1"/>
  <c r="F651" i="1"/>
  <c r="F650" i="1"/>
  <c r="F620" i="1"/>
  <c r="F624" i="1"/>
  <c r="F612" i="1"/>
  <c r="F608" i="1"/>
  <c r="F636" i="1"/>
  <c r="F629" i="1"/>
  <c r="F611" i="1"/>
  <c r="F605" i="1"/>
  <c r="F644" i="1"/>
  <c r="F623" i="1"/>
  <c r="F639" i="1"/>
  <c r="F648" i="1"/>
  <c r="F645" i="1"/>
  <c r="F618" i="1"/>
  <c r="F635" i="1"/>
  <c r="F609" i="1"/>
  <c r="F627" i="1"/>
  <c r="F621" i="1"/>
  <c r="F649" i="1"/>
  <c r="F647" i="1"/>
  <c r="F642" i="1"/>
  <c r="F626" i="1"/>
  <c r="F617" i="1"/>
  <c r="F613" i="1"/>
  <c r="F631" i="1"/>
  <c r="F616" i="1"/>
  <c r="F634" i="1"/>
  <c r="F619" i="1"/>
  <c r="F637" i="1"/>
  <c r="F604" i="1"/>
  <c r="F622" i="1"/>
  <c r="F640" i="1"/>
  <c r="F610" i="1"/>
  <c r="F628" i="1"/>
  <c r="F646" i="1"/>
  <c r="F607" i="1"/>
  <c r="F625" i="1"/>
  <c r="F643" i="1"/>
  <c r="F1819" i="1"/>
  <c r="F1826" i="1"/>
  <c r="F1797" i="1"/>
  <c r="F1833" i="1"/>
  <c r="F1801" i="1"/>
  <c r="F1824" i="1"/>
  <c r="F1815" i="1"/>
  <c r="F1806" i="1"/>
  <c r="F1821" i="1"/>
  <c r="F1831" i="1"/>
  <c r="F1795" i="1"/>
  <c r="F1812" i="1"/>
  <c r="F1829" i="1"/>
  <c r="F1793" i="1"/>
  <c r="F1799" i="1"/>
  <c r="F1825" i="1"/>
  <c r="F1827" i="1"/>
  <c r="F1834" i="1"/>
  <c r="F1794" i="1"/>
  <c r="F1804" i="1"/>
  <c r="F1817" i="1"/>
  <c r="F1814" i="1"/>
  <c r="F1820" i="1"/>
  <c r="F1830" i="1"/>
  <c r="F1840" i="1"/>
  <c r="F1800" i="1"/>
  <c r="F1835" i="1"/>
  <c r="F1807" i="1"/>
  <c r="F1813" i="1"/>
  <c r="F1823" i="1"/>
  <c r="F1836" i="1"/>
  <c r="F1810" i="1"/>
  <c r="F1837" i="1"/>
  <c r="F1803" i="1"/>
  <c r="F1809" i="1"/>
  <c r="F1816" i="1"/>
  <c r="F1822" i="1"/>
  <c r="F1828" i="1"/>
  <c r="F1832" i="1"/>
  <c r="F1838" i="1"/>
  <c r="F1841" i="1"/>
  <c r="F1798" i="1"/>
  <c r="F1811" i="1"/>
  <c r="F1796" i="1"/>
  <c r="F1802" i="1"/>
  <c r="F1808" i="1"/>
  <c r="F1805" i="1"/>
  <c r="F1818" i="1"/>
  <c r="F1839" i="1"/>
  <c r="E661" i="1"/>
  <c r="E660" i="1"/>
  <c r="E1892" i="1"/>
  <c r="E658" i="1"/>
  <c r="E656" i="1"/>
  <c r="E659" i="1"/>
  <c r="E657" i="1"/>
  <c r="E654" i="1"/>
  <c r="E655" i="1"/>
  <c r="E1884" i="1"/>
  <c r="E1853" i="1"/>
  <c r="E1866" i="1"/>
  <c r="E1881" i="1"/>
  <c r="E1877" i="1"/>
  <c r="E1856" i="1"/>
  <c r="E1865" i="1"/>
  <c r="E1890" i="1"/>
  <c r="E1889" i="1"/>
  <c r="E1878" i="1"/>
  <c r="E1871" i="1"/>
  <c r="E1847" i="1"/>
  <c r="E1851" i="1"/>
  <c r="E1883" i="1"/>
  <c r="E1874" i="1"/>
  <c r="E1860" i="1"/>
  <c r="E1844" i="1"/>
  <c r="E1845" i="1"/>
  <c r="E1891" i="1"/>
  <c r="E1873" i="1"/>
  <c r="E1855" i="1"/>
  <c r="E1868" i="1"/>
  <c r="E1869" i="1"/>
  <c r="E1872" i="1"/>
  <c r="E1863" i="1"/>
  <c r="E1885" i="1"/>
  <c r="E1867" i="1"/>
  <c r="E1849" i="1"/>
  <c r="E1850" i="1"/>
  <c r="E1859" i="1"/>
  <c r="E1882" i="1"/>
  <c r="E1864" i="1"/>
  <c r="E1846" i="1"/>
  <c r="E1843" i="1"/>
  <c r="E1879" i="1"/>
  <c r="E1861" i="1"/>
  <c r="E1886" i="1"/>
  <c r="E1887" i="1"/>
  <c r="E1858" i="1"/>
  <c r="E1852" i="1"/>
  <c r="E1875" i="1"/>
  <c r="E1848" i="1"/>
  <c r="E1888" i="1"/>
  <c r="E1857" i="1"/>
  <c r="E1854" i="1"/>
  <c r="E1876" i="1"/>
  <c r="E1880" i="1"/>
  <c r="E1870" i="1"/>
  <c r="E1862" i="1"/>
  <c r="O16" i="4"/>
  <c r="K17" i="4" s="1"/>
  <c r="N17" i="4"/>
  <c r="J18" i="4" s="1"/>
  <c r="F661" i="1" l="1"/>
  <c r="F660" i="1"/>
  <c r="F1892" i="1"/>
  <c r="F659" i="1"/>
  <c r="F657" i="1"/>
  <c r="F658" i="1"/>
  <c r="F656" i="1"/>
  <c r="F654" i="1"/>
  <c r="F655" i="1"/>
  <c r="F1886" i="1"/>
  <c r="F1870" i="1"/>
  <c r="F1848" i="1"/>
  <c r="F1859" i="1"/>
  <c r="F1867" i="1"/>
  <c r="F1889" i="1"/>
  <c r="F1853" i="1"/>
  <c r="F1865" i="1"/>
  <c r="F1891" i="1"/>
  <c r="F1854" i="1"/>
  <c r="F1858" i="1"/>
  <c r="F1856" i="1"/>
  <c r="F1878" i="1"/>
  <c r="F1883" i="1"/>
  <c r="F1847" i="1"/>
  <c r="F1863" i="1"/>
  <c r="F1849" i="1"/>
  <c r="F1855" i="1"/>
  <c r="F1871" i="1"/>
  <c r="F1876" i="1"/>
  <c r="F1843" i="1"/>
  <c r="F1850" i="1"/>
  <c r="F1888" i="1"/>
  <c r="F1875" i="1"/>
  <c r="F1862" i="1"/>
  <c r="F1864" i="1"/>
  <c r="F1872" i="1"/>
  <c r="F1885" i="1"/>
  <c r="F1845" i="1"/>
  <c r="F1877" i="1"/>
  <c r="F1873" i="1"/>
  <c r="F1860" i="1"/>
  <c r="F1887" i="1"/>
  <c r="F1880" i="1"/>
  <c r="F1884" i="1"/>
  <c r="F1866" i="1"/>
  <c r="F1844" i="1"/>
  <c r="F1857" i="1"/>
  <c r="F1882" i="1"/>
  <c r="F1890" i="1"/>
  <c r="F1851" i="1"/>
  <c r="F1869" i="1"/>
  <c r="F1868" i="1"/>
  <c r="F1852" i="1"/>
  <c r="F1846" i="1"/>
  <c r="F1881" i="1"/>
  <c r="F1874" i="1"/>
  <c r="F1861" i="1"/>
  <c r="F1879" i="1"/>
  <c r="E711" i="1"/>
  <c r="E1942" i="1"/>
  <c r="E712" i="1"/>
  <c r="E1913" i="1"/>
  <c r="E1900" i="1"/>
  <c r="E1895" i="1"/>
  <c r="E1935" i="1"/>
  <c r="E1917" i="1"/>
  <c r="E1899" i="1"/>
  <c r="E1897" i="1"/>
  <c r="E1893" i="1"/>
  <c r="E1916" i="1"/>
  <c r="E1939" i="1"/>
  <c r="E1910" i="1"/>
  <c r="E1930" i="1"/>
  <c r="E1926" i="1"/>
  <c r="E1936" i="1"/>
  <c r="E1929" i="1"/>
  <c r="E1905" i="1"/>
  <c r="E1904" i="1"/>
  <c r="E1937" i="1"/>
  <c r="E1903" i="1"/>
  <c r="E1906" i="1"/>
  <c r="E1920" i="1"/>
  <c r="E1940" i="1"/>
  <c r="E1931" i="1"/>
  <c r="E1924" i="1"/>
  <c r="E1934" i="1"/>
  <c r="E1941" i="1"/>
  <c r="E1914" i="1"/>
  <c r="E1933" i="1"/>
  <c r="E1927" i="1"/>
  <c r="E1898" i="1"/>
  <c r="E1921" i="1"/>
  <c r="E1938" i="1"/>
  <c r="E1911" i="1"/>
  <c r="E1922" i="1"/>
  <c r="E1918" i="1"/>
  <c r="E1912" i="1"/>
  <c r="E1925" i="1"/>
  <c r="E1923" i="1"/>
  <c r="E1928" i="1"/>
  <c r="E1908" i="1"/>
  <c r="E1909" i="1"/>
  <c r="E1902" i="1"/>
  <c r="E1896" i="1"/>
  <c r="E1915" i="1"/>
  <c r="E1919" i="1"/>
  <c r="E1894" i="1"/>
  <c r="E1907" i="1"/>
  <c r="E1932" i="1"/>
  <c r="E1901" i="1"/>
  <c r="E704" i="1"/>
  <c r="E685" i="1"/>
  <c r="E664" i="1"/>
  <c r="E706" i="1"/>
  <c r="E701" i="1"/>
  <c r="E679" i="1"/>
  <c r="E677" i="1"/>
  <c r="E692" i="1"/>
  <c r="E674" i="1"/>
  <c r="E691" i="1"/>
  <c r="E665" i="1"/>
  <c r="E682" i="1"/>
  <c r="E680" i="1"/>
  <c r="E670" i="1"/>
  <c r="E698" i="1"/>
  <c r="E668" i="1"/>
  <c r="E673" i="1"/>
  <c r="E667" i="1"/>
  <c r="E708" i="1"/>
  <c r="E662" i="1"/>
  <c r="E703" i="1"/>
  <c r="E694" i="1"/>
  <c r="E710" i="1"/>
  <c r="E707" i="1"/>
  <c r="E697" i="1"/>
  <c r="E709" i="1"/>
  <c r="E689" i="1"/>
  <c r="E686" i="1"/>
  <c r="E676" i="1"/>
  <c r="E700" i="1"/>
  <c r="E683" i="1"/>
  <c r="E671" i="1"/>
  <c r="E688" i="1"/>
  <c r="E695" i="1"/>
  <c r="E678" i="1"/>
  <c r="E696" i="1"/>
  <c r="E663" i="1"/>
  <c r="E681" i="1"/>
  <c r="E699" i="1"/>
  <c r="E675" i="1"/>
  <c r="E705" i="1"/>
  <c r="E684" i="1"/>
  <c r="E687" i="1"/>
  <c r="E666" i="1"/>
  <c r="E690" i="1"/>
  <c r="E672" i="1"/>
  <c r="E702" i="1"/>
  <c r="E669" i="1"/>
  <c r="E693" i="1"/>
  <c r="O17" i="4"/>
  <c r="K18" i="4" s="1"/>
  <c r="N18" i="4"/>
  <c r="J19" i="4" s="1"/>
  <c r="N42" i="2"/>
  <c r="N11" i="2"/>
  <c r="N10" i="2"/>
  <c r="N8" i="2"/>
  <c r="F1942" i="1" l="1"/>
  <c r="F712" i="1"/>
  <c r="F711" i="1"/>
  <c r="F1934" i="1"/>
  <c r="F1933" i="1"/>
  <c r="F1903" i="1"/>
  <c r="F1916" i="1"/>
  <c r="F1926" i="1"/>
  <c r="F1897" i="1"/>
  <c r="F1923" i="1"/>
  <c r="F1920" i="1"/>
  <c r="F1899" i="1"/>
  <c r="F1908" i="1"/>
  <c r="F1918" i="1"/>
  <c r="F1922" i="1"/>
  <c r="F1932" i="1"/>
  <c r="F1894" i="1"/>
  <c r="F1937" i="1"/>
  <c r="F1912" i="1"/>
  <c r="F1914" i="1"/>
  <c r="F1921" i="1"/>
  <c r="F1911" i="1"/>
  <c r="F1913" i="1"/>
  <c r="F1919" i="1"/>
  <c r="F1898" i="1"/>
  <c r="F1931" i="1"/>
  <c r="F1927" i="1"/>
  <c r="F1928" i="1"/>
  <c r="F1907" i="1"/>
  <c r="F1909" i="1"/>
  <c r="F1915" i="1"/>
  <c r="F1904" i="1"/>
  <c r="F1938" i="1"/>
  <c r="F1940" i="1"/>
  <c r="F1936" i="1"/>
  <c r="F1900" i="1"/>
  <c r="F1905" i="1"/>
  <c r="F1910" i="1"/>
  <c r="F1917" i="1"/>
  <c r="F1893" i="1"/>
  <c r="F1901" i="1"/>
  <c r="F1925" i="1"/>
  <c r="F1935" i="1"/>
  <c r="F1941" i="1"/>
  <c r="F1902" i="1"/>
  <c r="F1930" i="1"/>
  <c r="F1895" i="1"/>
  <c r="F1896" i="1"/>
  <c r="F1906" i="1"/>
  <c r="F1929" i="1"/>
  <c r="F1924" i="1"/>
  <c r="F1939" i="1"/>
  <c r="F672" i="1"/>
  <c r="F699" i="1"/>
  <c r="F666" i="1"/>
  <c r="F675" i="1"/>
  <c r="F690" i="1"/>
  <c r="F663" i="1"/>
  <c r="F684" i="1"/>
  <c r="F681" i="1"/>
  <c r="F693" i="1"/>
  <c r="F702" i="1"/>
  <c r="F665" i="1"/>
  <c r="F703" i="1"/>
  <c r="F685" i="1"/>
  <c r="F667" i="1"/>
  <c r="F704" i="1"/>
  <c r="F674" i="1"/>
  <c r="F662" i="1"/>
  <c r="F683" i="1"/>
  <c r="F671" i="1"/>
  <c r="F710" i="1"/>
  <c r="F697" i="1"/>
  <c r="F679" i="1"/>
  <c r="F668" i="1"/>
  <c r="F705" i="1"/>
  <c r="F692" i="1"/>
  <c r="F680" i="1"/>
  <c r="F707" i="1"/>
  <c r="F694" i="1"/>
  <c r="F676" i="1"/>
  <c r="F677" i="1"/>
  <c r="F708" i="1"/>
  <c r="F698" i="1"/>
  <c r="F706" i="1"/>
  <c r="F688" i="1"/>
  <c r="F670" i="1"/>
  <c r="F695" i="1"/>
  <c r="F678" i="1"/>
  <c r="F664" i="1"/>
  <c r="F669" i="1"/>
  <c r="F701" i="1"/>
  <c r="F709" i="1"/>
  <c r="F686" i="1"/>
  <c r="F687" i="1"/>
  <c r="F689" i="1"/>
  <c r="F700" i="1"/>
  <c r="F696" i="1"/>
  <c r="F691" i="1"/>
  <c r="F673" i="1"/>
  <c r="F682" i="1"/>
  <c r="E1952" i="1"/>
  <c r="E1985" i="1"/>
  <c r="E1949" i="1"/>
  <c r="E1975" i="1"/>
  <c r="E1979" i="1"/>
  <c r="E1972" i="1"/>
  <c r="E1982" i="1"/>
  <c r="E1988" i="1"/>
  <c r="E1946" i="1"/>
  <c r="E1978" i="1"/>
  <c r="E1991" i="1"/>
  <c r="E1945" i="1"/>
  <c r="E1943" i="1"/>
  <c r="E1986" i="1"/>
  <c r="E1968" i="1"/>
  <c r="E1950" i="1"/>
  <c r="E1958" i="1"/>
  <c r="E1967" i="1"/>
  <c r="E1964" i="1"/>
  <c r="E1980" i="1"/>
  <c r="E1962" i="1"/>
  <c r="E1944" i="1"/>
  <c r="E1970" i="1"/>
  <c r="E1954" i="1"/>
  <c r="E1984" i="1"/>
  <c r="E1960" i="1"/>
  <c r="E1977" i="1"/>
  <c r="E1959" i="1"/>
  <c r="E1987" i="1"/>
  <c r="E1966" i="1"/>
  <c r="E1948" i="1"/>
  <c r="E1990" i="1"/>
  <c r="E1973" i="1"/>
  <c r="E1974" i="1"/>
  <c r="E1956" i="1"/>
  <c r="E1976" i="1"/>
  <c r="E1961" i="1"/>
  <c r="E1955" i="1"/>
  <c r="E1953" i="1"/>
  <c r="E1981" i="1"/>
  <c r="E1947" i="1"/>
  <c r="E1989" i="1"/>
  <c r="E1969" i="1"/>
  <c r="E1983" i="1"/>
  <c r="E1951" i="1"/>
  <c r="E1963" i="1"/>
  <c r="E1971" i="1"/>
  <c r="E1957" i="1"/>
  <c r="E1965" i="1"/>
  <c r="E763" i="1"/>
  <c r="E762" i="1"/>
  <c r="E1992" i="1"/>
  <c r="E749" i="1"/>
  <c r="E725" i="1"/>
  <c r="E719" i="1"/>
  <c r="E746" i="1"/>
  <c r="E716" i="1"/>
  <c r="E740" i="1"/>
  <c r="E734" i="1"/>
  <c r="E761" i="1"/>
  <c r="E752" i="1"/>
  <c r="E731" i="1"/>
  <c r="E758" i="1"/>
  <c r="E755" i="1"/>
  <c r="E721" i="1"/>
  <c r="E757" i="1"/>
  <c r="E748" i="1"/>
  <c r="E743" i="1"/>
  <c r="E727" i="1"/>
  <c r="E728" i="1"/>
  <c r="E733" i="1"/>
  <c r="E713" i="1"/>
  <c r="E739" i="1"/>
  <c r="E730" i="1"/>
  <c r="E759" i="1"/>
  <c r="E737" i="1"/>
  <c r="E715" i="1"/>
  <c r="E751" i="1"/>
  <c r="E742" i="1"/>
  <c r="E722" i="1"/>
  <c r="E745" i="1"/>
  <c r="E754" i="1"/>
  <c r="E760" i="1"/>
  <c r="E718" i="1"/>
  <c r="E736" i="1"/>
  <c r="E720" i="1"/>
  <c r="E738" i="1"/>
  <c r="E756" i="1"/>
  <c r="E723" i="1"/>
  <c r="E741" i="1"/>
  <c r="E724" i="1"/>
  <c r="E735" i="1"/>
  <c r="E714" i="1"/>
  <c r="E744" i="1"/>
  <c r="E717" i="1"/>
  <c r="E747" i="1"/>
  <c r="E726" i="1"/>
  <c r="E750" i="1"/>
  <c r="E732" i="1"/>
  <c r="E729" i="1"/>
  <c r="E753" i="1"/>
  <c r="O18" i="4"/>
  <c r="K19" i="4" s="1"/>
  <c r="N19" i="4"/>
  <c r="J20" i="4" s="1"/>
  <c r="B3" i="3"/>
  <c r="F753" i="1" l="1"/>
  <c r="F723" i="1"/>
  <c r="F759" i="1"/>
  <c r="F747" i="1"/>
  <c r="F750" i="1"/>
  <c r="F714" i="1"/>
  <c r="F744" i="1"/>
  <c r="F738" i="1"/>
  <c r="F735" i="1"/>
  <c r="F741" i="1"/>
  <c r="F756" i="1"/>
  <c r="F720" i="1"/>
  <c r="F726" i="1"/>
  <c r="F752" i="1"/>
  <c r="F716" i="1"/>
  <c r="F731" i="1"/>
  <c r="F754" i="1"/>
  <c r="F736" i="1"/>
  <c r="F718" i="1"/>
  <c r="F717" i="1"/>
  <c r="F746" i="1"/>
  <c r="F761" i="1"/>
  <c r="F725" i="1"/>
  <c r="F751" i="1"/>
  <c r="F733" i="1"/>
  <c r="F715" i="1"/>
  <c r="F729" i="1"/>
  <c r="F740" i="1"/>
  <c r="F755" i="1"/>
  <c r="F719" i="1"/>
  <c r="F748" i="1"/>
  <c r="F730" i="1"/>
  <c r="F734" i="1"/>
  <c r="F749" i="1"/>
  <c r="F713" i="1"/>
  <c r="F745" i="1"/>
  <c r="F727" i="1"/>
  <c r="F732" i="1"/>
  <c r="F758" i="1"/>
  <c r="F722" i="1"/>
  <c r="F737" i="1"/>
  <c r="F757" i="1"/>
  <c r="F739" i="1"/>
  <c r="F721" i="1"/>
  <c r="F724" i="1"/>
  <c r="F728" i="1"/>
  <c r="F743" i="1"/>
  <c r="F742" i="1"/>
  <c r="F760" i="1"/>
  <c r="F1992" i="1"/>
  <c r="F763" i="1"/>
  <c r="F762" i="1"/>
  <c r="F1981" i="1"/>
  <c r="F1979" i="1"/>
  <c r="F1943" i="1"/>
  <c r="F1961" i="1"/>
  <c r="F1978" i="1"/>
  <c r="F1984" i="1"/>
  <c r="F1945" i="1"/>
  <c r="F1950" i="1"/>
  <c r="F1966" i="1"/>
  <c r="F1970" i="1"/>
  <c r="F1954" i="1"/>
  <c r="F1974" i="1"/>
  <c r="F1980" i="1"/>
  <c r="F1989" i="1"/>
  <c r="F1986" i="1"/>
  <c r="F1953" i="1"/>
  <c r="F1957" i="1"/>
  <c r="F1990" i="1"/>
  <c r="F1947" i="1"/>
  <c r="F1952" i="1"/>
  <c r="F1975" i="1"/>
  <c r="F1976" i="1"/>
  <c r="F1973" i="1"/>
  <c r="F1946" i="1"/>
  <c r="F1951" i="1"/>
  <c r="F1983" i="1"/>
  <c r="F1991" i="1"/>
  <c r="F1948" i="1"/>
  <c r="F1971" i="1"/>
  <c r="F1969" i="1"/>
  <c r="F1967" i="1"/>
  <c r="F1964" i="1"/>
  <c r="F1962" i="1"/>
  <c r="F1965" i="1"/>
  <c r="F1982" i="1"/>
  <c r="F1988" i="1"/>
  <c r="F1949" i="1"/>
  <c r="F1956" i="1"/>
  <c r="F1985" i="1"/>
  <c r="F1977" i="1"/>
  <c r="F1955" i="1"/>
  <c r="F1972" i="1"/>
  <c r="F1959" i="1"/>
  <c r="F1963" i="1"/>
  <c r="F1987" i="1"/>
  <c r="F1944" i="1"/>
  <c r="F1958" i="1"/>
  <c r="F1960" i="1"/>
  <c r="F1968" i="1"/>
  <c r="E2009" i="1"/>
  <c r="E2012" i="1"/>
  <c r="E2011" i="1"/>
  <c r="E2000" i="1"/>
  <c r="E2021" i="1"/>
  <c r="E2029" i="1"/>
  <c r="E2039" i="1"/>
  <c r="E2032" i="1"/>
  <c r="E2026" i="1"/>
  <c r="E2014" i="1"/>
  <c r="E2018" i="1"/>
  <c r="E2015" i="1"/>
  <c r="E2017" i="1"/>
  <c r="E2023" i="1"/>
  <c r="E2005" i="1"/>
  <c r="E2041" i="1"/>
  <c r="E1994" i="1"/>
  <c r="E2035" i="1"/>
  <c r="E2040" i="1"/>
  <c r="E2002" i="1"/>
  <c r="E2030" i="1"/>
  <c r="E2033" i="1"/>
  <c r="E2020" i="1"/>
  <c r="E2003" i="1"/>
  <c r="E1993" i="1"/>
  <c r="E1996" i="1"/>
  <c r="E2008" i="1"/>
  <c r="E2038" i="1"/>
  <c r="E2024" i="1"/>
  <c r="E1999" i="1"/>
  <c r="E2006" i="1"/>
  <c r="E2036" i="1"/>
  <c r="E2027" i="1"/>
  <c r="E2007" i="1"/>
  <c r="E2025" i="1"/>
  <c r="E1997" i="1"/>
  <c r="E1995" i="1"/>
  <c r="E2013" i="1"/>
  <c r="E2031" i="1"/>
  <c r="E1998" i="1"/>
  <c r="E2016" i="1"/>
  <c r="E2034" i="1"/>
  <c r="E2001" i="1"/>
  <c r="E2019" i="1"/>
  <c r="E2037" i="1"/>
  <c r="E2022" i="1"/>
  <c r="E2028" i="1"/>
  <c r="E2004" i="1"/>
  <c r="E2010" i="1"/>
  <c r="E799" i="1"/>
  <c r="E806" i="1"/>
  <c r="E790" i="1"/>
  <c r="E772" i="1"/>
  <c r="E769" i="1"/>
  <c r="E810" i="1"/>
  <c r="E803" i="1"/>
  <c r="E785" i="1"/>
  <c r="E776" i="1"/>
  <c r="E779" i="1"/>
  <c r="E797" i="1"/>
  <c r="E784" i="1"/>
  <c r="E805" i="1"/>
  <c r="E767" i="1"/>
  <c r="E811" i="1"/>
  <c r="E794" i="1"/>
  <c r="E812" i="1"/>
  <c r="E791" i="1"/>
  <c r="E775" i="1"/>
  <c r="E808" i="1"/>
  <c r="E770" i="1"/>
  <c r="E782" i="1"/>
  <c r="E764" i="1"/>
  <c r="E796" i="1"/>
  <c r="E778" i="1"/>
  <c r="E787" i="1"/>
  <c r="E809" i="1"/>
  <c r="E766" i="1"/>
  <c r="E773" i="1"/>
  <c r="E793" i="1"/>
  <c r="E781" i="1"/>
  <c r="E802" i="1"/>
  <c r="E788" i="1"/>
  <c r="E780" i="1"/>
  <c r="E798" i="1"/>
  <c r="E765" i="1"/>
  <c r="E783" i="1"/>
  <c r="E801" i="1"/>
  <c r="E771" i="1"/>
  <c r="E795" i="1"/>
  <c r="E774" i="1"/>
  <c r="E804" i="1"/>
  <c r="E800" i="1"/>
  <c r="E777" i="1"/>
  <c r="E807" i="1"/>
  <c r="E786" i="1"/>
  <c r="E768" i="1"/>
  <c r="E792" i="1"/>
  <c r="E789" i="1"/>
  <c r="E814" i="1"/>
  <c r="E813" i="1"/>
  <c r="E2042" i="1"/>
  <c r="O19" i="4"/>
  <c r="K20" i="4" s="1"/>
  <c r="N20" i="4"/>
  <c r="J21" i="4" s="1"/>
  <c r="S2" i="3"/>
  <c r="S3" i="3"/>
  <c r="S4" i="3"/>
  <c r="F795" i="1" l="1"/>
  <c r="F810" i="1"/>
  <c r="F765" i="1"/>
  <c r="F801" i="1"/>
  <c r="F777" i="1"/>
  <c r="F783" i="1"/>
  <c r="F789" i="1"/>
  <c r="F771" i="1"/>
  <c r="F807" i="1"/>
  <c r="F792" i="1"/>
  <c r="F798" i="1"/>
  <c r="F768" i="1"/>
  <c r="F804" i="1"/>
  <c r="F779" i="1"/>
  <c r="F794" i="1"/>
  <c r="F811" i="1"/>
  <c r="F793" i="1"/>
  <c r="F774" i="1"/>
  <c r="F786" i="1"/>
  <c r="F797" i="1"/>
  <c r="F812" i="1"/>
  <c r="F776" i="1"/>
  <c r="F802" i="1"/>
  <c r="F784" i="1"/>
  <c r="F766" i="1"/>
  <c r="F785" i="1"/>
  <c r="F782" i="1"/>
  <c r="F796" i="1"/>
  <c r="F772" i="1"/>
  <c r="F780" i="1"/>
  <c r="F773" i="1"/>
  <c r="F770" i="1"/>
  <c r="F790" i="1"/>
  <c r="F769" i="1"/>
  <c r="F764" i="1"/>
  <c r="F767" i="1"/>
  <c r="F787" i="1"/>
  <c r="F809" i="1"/>
  <c r="F806" i="1"/>
  <c r="F808" i="1"/>
  <c r="F781" i="1"/>
  <c r="F791" i="1"/>
  <c r="F788" i="1"/>
  <c r="F799" i="1"/>
  <c r="F775" i="1"/>
  <c r="F803" i="1"/>
  <c r="F800" i="1"/>
  <c r="F778" i="1"/>
  <c r="F805" i="1"/>
  <c r="F814" i="1"/>
  <c r="F813" i="1"/>
  <c r="F2042" i="1"/>
  <c r="F2027" i="1"/>
  <c r="F2005" i="1"/>
  <c r="F2035" i="1"/>
  <c r="F2003" i="1"/>
  <c r="F1994" i="1"/>
  <c r="F2014" i="1"/>
  <c r="F2001" i="1"/>
  <c r="F2009" i="1"/>
  <c r="F2010" i="1"/>
  <c r="F2033" i="1"/>
  <c r="F2017" i="1"/>
  <c r="F2031" i="1"/>
  <c r="F2024" i="1"/>
  <c r="F2041" i="1"/>
  <c r="F1999" i="1"/>
  <c r="F2015" i="1"/>
  <c r="F2006" i="1"/>
  <c r="F2026" i="1"/>
  <c r="F2030" i="1"/>
  <c r="F2013" i="1"/>
  <c r="F2023" i="1"/>
  <c r="F1997" i="1"/>
  <c r="F2002" i="1"/>
  <c r="F1998" i="1"/>
  <c r="F2011" i="1"/>
  <c r="F2025" i="1"/>
  <c r="F2020" i="1"/>
  <c r="F2028" i="1"/>
  <c r="F2040" i="1"/>
  <c r="F2004" i="1"/>
  <c r="F2021" i="1"/>
  <c r="F2034" i="1"/>
  <c r="F2037" i="1"/>
  <c r="F2036" i="1"/>
  <c r="F2000" i="1"/>
  <c r="F1996" i="1"/>
  <c r="F2038" i="1"/>
  <c r="F2029" i="1"/>
  <c r="F1993" i="1"/>
  <c r="F2008" i="1"/>
  <c r="F2018" i="1"/>
  <c r="F2032" i="1"/>
  <c r="F2016" i="1"/>
  <c r="F2019" i="1"/>
  <c r="F1995" i="1"/>
  <c r="F2022" i="1"/>
  <c r="F2039" i="1"/>
  <c r="F2012" i="1"/>
  <c r="F2007" i="1"/>
  <c r="E2072" i="1"/>
  <c r="E2063" i="1"/>
  <c r="E2057" i="1"/>
  <c r="E2050" i="1"/>
  <c r="E2089" i="1"/>
  <c r="E2081" i="1"/>
  <c r="E2077" i="1"/>
  <c r="E2071" i="1"/>
  <c r="E2045" i="1"/>
  <c r="E2060" i="1"/>
  <c r="E2075" i="1"/>
  <c r="E2056" i="1"/>
  <c r="E2086" i="1"/>
  <c r="E2080" i="1"/>
  <c r="E2068" i="1"/>
  <c r="E2088" i="1"/>
  <c r="E2070" i="1"/>
  <c r="E2052" i="1"/>
  <c r="E2062" i="1"/>
  <c r="E2065" i="1"/>
  <c r="E2082" i="1"/>
  <c r="E2064" i="1"/>
  <c r="E2046" i="1"/>
  <c r="E2044" i="1"/>
  <c r="E2047" i="1"/>
  <c r="E2084" i="1"/>
  <c r="E2066" i="1"/>
  <c r="E2079" i="1"/>
  <c r="E2061" i="1"/>
  <c r="E2043" i="1"/>
  <c r="E2087" i="1"/>
  <c r="E2048" i="1"/>
  <c r="E2090" i="1"/>
  <c r="E2076" i="1"/>
  <c r="E2058" i="1"/>
  <c r="E2083" i="1"/>
  <c r="E2078" i="1"/>
  <c r="E2053" i="1"/>
  <c r="E2091" i="1"/>
  <c r="E2074" i="1"/>
  <c r="E2085" i="1"/>
  <c r="E2051" i="1"/>
  <c r="E2073" i="1"/>
  <c r="E2069" i="1"/>
  <c r="E2067" i="1"/>
  <c r="E2054" i="1"/>
  <c r="E2049" i="1"/>
  <c r="E2055" i="1"/>
  <c r="E2059" i="1"/>
  <c r="E861" i="1"/>
  <c r="E852" i="1"/>
  <c r="E836" i="1"/>
  <c r="E833" i="1"/>
  <c r="E831" i="1"/>
  <c r="E829" i="1"/>
  <c r="E824" i="1"/>
  <c r="E823" i="1"/>
  <c r="E821" i="1"/>
  <c r="E820" i="1"/>
  <c r="E815" i="1"/>
  <c r="E835" i="1"/>
  <c r="E863" i="1"/>
  <c r="E862" i="1"/>
  <c r="E858" i="1"/>
  <c r="E826" i="1"/>
  <c r="E827" i="1"/>
  <c r="E854" i="1"/>
  <c r="E853" i="1"/>
  <c r="E849" i="1"/>
  <c r="E844" i="1"/>
  <c r="E860" i="1"/>
  <c r="E843" i="1"/>
  <c r="E856" i="1"/>
  <c r="E840" i="1"/>
  <c r="E838" i="1"/>
  <c r="E834" i="1"/>
  <c r="E817" i="1"/>
  <c r="E818" i="1"/>
  <c r="E857" i="1"/>
  <c r="E851" i="1"/>
  <c r="E847" i="1"/>
  <c r="E842" i="1"/>
  <c r="E837" i="1"/>
  <c r="E841" i="1"/>
  <c r="E822" i="1"/>
  <c r="E850" i="1"/>
  <c r="E848" i="1"/>
  <c r="E825" i="1"/>
  <c r="E845" i="1"/>
  <c r="E855" i="1"/>
  <c r="E832" i="1"/>
  <c r="E839" i="1"/>
  <c r="E846" i="1"/>
  <c r="E816" i="1"/>
  <c r="E859" i="1"/>
  <c r="E828" i="1"/>
  <c r="E830" i="1"/>
  <c r="E819" i="1"/>
  <c r="E865" i="1"/>
  <c r="E864" i="1"/>
  <c r="E2092" i="1"/>
  <c r="N21" i="4"/>
  <c r="J22" i="4" s="1"/>
  <c r="O20" i="4"/>
  <c r="K21" i="4" s="1"/>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AE2" i="1"/>
  <c r="F865" i="1" l="1"/>
  <c r="F2092" i="1"/>
  <c r="F864" i="1"/>
  <c r="F2060" i="1"/>
  <c r="F2066" i="1"/>
  <c r="F2081" i="1"/>
  <c r="F2076" i="1"/>
  <c r="F2075" i="1"/>
  <c r="F2046" i="1"/>
  <c r="F2072" i="1"/>
  <c r="F2052" i="1"/>
  <c r="F2079" i="1"/>
  <c r="F2056" i="1"/>
  <c r="F2080" i="1"/>
  <c r="F2078" i="1"/>
  <c r="F2091" i="1"/>
  <c r="F2043" i="1"/>
  <c r="F2090" i="1"/>
  <c r="F2085" i="1"/>
  <c r="F2062" i="1"/>
  <c r="F2067" i="1"/>
  <c r="F2044" i="1"/>
  <c r="F2088" i="1"/>
  <c r="F2055" i="1"/>
  <c r="F2051" i="1"/>
  <c r="F2049" i="1"/>
  <c r="F2089" i="1"/>
  <c r="F2068" i="1"/>
  <c r="F2047" i="1"/>
  <c r="F2048" i="1"/>
  <c r="F2063" i="1"/>
  <c r="F2086" i="1"/>
  <c r="F2087" i="1"/>
  <c r="F2082" i="1"/>
  <c r="F2053" i="1"/>
  <c r="F2057" i="1"/>
  <c r="F2045" i="1"/>
  <c r="F2070" i="1"/>
  <c r="F2083" i="1"/>
  <c r="F2069" i="1"/>
  <c r="F2073" i="1"/>
  <c r="F2059" i="1"/>
  <c r="F2084" i="1"/>
  <c r="F2077" i="1"/>
  <c r="F2065" i="1"/>
  <c r="F2061" i="1"/>
  <c r="F2064" i="1"/>
  <c r="F2074" i="1"/>
  <c r="F2071" i="1"/>
  <c r="F2054" i="1"/>
  <c r="F2050" i="1"/>
  <c r="F2058" i="1"/>
  <c r="F857" i="1"/>
  <c r="F841" i="1"/>
  <c r="F848" i="1"/>
  <c r="F816" i="1"/>
  <c r="F850" i="1"/>
  <c r="F846" i="1"/>
  <c r="F828" i="1"/>
  <c r="F853" i="1"/>
  <c r="F845" i="1"/>
  <c r="F862" i="1"/>
  <c r="F820" i="1"/>
  <c r="F822" i="1"/>
  <c r="F858" i="1"/>
  <c r="F840" i="1"/>
  <c r="F847" i="1"/>
  <c r="F835" i="1"/>
  <c r="F824" i="1"/>
  <c r="F844" i="1"/>
  <c r="F855" i="1"/>
  <c r="F837" i="1"/>
  <c r="F836" i="1"/>
  <c r="F830" i="1"/>
  <c r="F849" i="1"/>
  <c r="F831" i="1"/>
  <c r="F860" i="1"/>
  <c r="F856" i="1"/>
  <c r="F815" i="1"/>
  <c r="F823" i="1"/>
  <c r="F854" i="1"/>
  <c r="F821" i="1"/>
  <c r="F859" i="1"/>
  <c r="F829" i="1"/>
  <c r="F818" i="1"/>
  <c r="F861" i="1"/>
  <c r="F842" i="1"/>
  <c r="F851" i="1"/>
  <c r="F819" i="1"/>
  <c r="F852" i="1"/>
  <c r="F827" i="1"/>
  <c r="F833" i="1"/>
  <c r="F825" i="1"/>
  <c r="F834" i="1"/>
  <c r="F838" i="1"/>
  <c r="F817" i="1"/>
  <c r="F839" i="1"/>
  <c r="F843" i="1"/>
  <c r="F832" i="1"/>
  <c r="F863" i="1"/>
  <c r="F826" i="1"/>
  <c r="E2142" i="1"/>
  <c r="E915" i="1"/>
  <c r="E916" i="1"/>
  <c r="E2140" i="1"/>
  <c r="E2098" i="1"/>
  <c r="E2135" i="1"/>
  <c r="E2122" i="1"/>
  <c r="E2110" i="1"/>
  <c r="E2137" i="1"/>
  <c r="E2095" i="1"/>
  <c r="E2093" i="1"/>
  <c r="E2120" i="1"/>
  <c r="E2125" i="1"/>
  <c r="E2108" i="1"/>
  <c r="E2138" i="1"/>
  <c r="E2104" i="1"/>
  <c r="E2134" i="1"/>
  <c r="E2111" i="1"/>
  <c r="E2102" i="1"/>
  <c r="E2131" i="1"/>
  <c r="E2113" i="1"/>
  <c r="E2116" i="1"/>
  <c r="E2107" i="1"/>
  <c r="E2126" i="1"/>
  <c r="E2119" i="1"/>
  <c r="E2129" i="1"/>
  <c r="E2101" i="1"/>
  <c r="E2099" i="1"/>
  <c r="E2117" i="1"/>
  <c r="E2128" i="1"/>
  <c r="E2133" i="1"/>
  <c r="E2115" i="1"/>
  <c r="E2097" i="1"/>
  <c r="E2132" i="1"/>
  <c r="E2127" i="1"/>
  <c r="E2109" i="1"/>
  <c r="E2096" i="1"/>
  <c r="E2124" i="1"/>
  <c r="E2106" i="1"/>
  <c r="E2105" i="1"/>
  <c r="E2139" i="1"/>
  <c r="E2121" i="1"/>
  <c r="E2103" i="1"/>
  <c r="E2114" i="1"/>
  <c r="E2100" i="1"/>
  <c r="E2094" i="1"/>
  <c r="E2136" i="1"/>
  <c r="E2123" i="1"/>
  <c r="E2130" i="1"/>
  <c r="E2141" i="1"/>
  <c r="E2118" i="1"/>
  <c r="E2112" i="1"/>
  <c r="E911" i="1"/>
  <c r="E906" i="1"/>
  <c r="E892" i="1"/>
  <c r="E874" i="1"/>
  <c r="E872" i="1"/>
  <c r="E901" i="1"/>
  <c r="E897" i="1"/>
  <c r="E883" i="1"/>
  <c r="E881" i="1"/>
  <c r="E875" i="1"/>
  <c r="E902" i="1"/>
  <c r="E870" i="1"/>
  <c r="E891" i="1"/>
  <c r="E879" i="1"/>
  <c r="E890" i="1"/>
  <c r="E873" i="1"/>
  <c r="E900" i="1"/>
  <c r="E888" i="1"/>
  <c r="E882" i="1"/>
  <c r="E910" i="1"/>
  <c r="E866" i="1"/>
  <c r="E909" i="1"/>
  <c r="E908" i="1"/>
  <c r="E913" i="1"/>
  <c r="E868" i="1"/>
  <c r="E899" i="1"/>
  <c r="E877" i="1"/>
  <c r="E884" i="1"/>
  <c r="E886" i="1"/>
  <c r="E893" i="1"/>
  <c r="E904" i="1"/>
  <c r="E876" i="1"/>
  <c r="E912" i="1"/>
  <c r="E895" i="1"/>
  <c r="E880" i="1"/>
  <c r="E896" i="1"/>
  <c r="E887" i="1"/>
  <c r="E867" i="1"/>
  <c r="E903" i="1"/>
  <c r="E894" i="1"/>
  <c r="E869" i="1"/>
  <c r="E889" i="1"/>
  <c r="E898" i="1"/>
  <c r="E907" i="1"/>
  <c r="E905" i="1"/>
  <c r="E914" i="1"/>
  <c r="E871" i="1"/>
  <c r="E885" i="1"/>
  <c r="E878" i="1"/>
  <c r="N22" i="4"/>
  <c r="J23" i="4" s="1"/>
  <c r="O21" i="4"/>
  <c r="K22" i="4" s="1"/>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2" i="1"/>
  <c r="F2142" i="1" l="1"/>
  <c r="F916" i="1"/>
  <c r="F915" i="1"/>
  <c r="F908" i="1"/>
  <c r="F893" i="1"/>
  <c r="F883" i="1"/>
  <c r="F875" i="1"/>
  <c r="F866" i="1"/>
  <c r="F874" i="1"/>
  <c r="F878" i="1"/>
  <c r="F913" i="1"/>
  <c r="F899" i="1"/>
  <c r="F884" i="1"/>
  <c r="F892" i="1"/>
  <c r="F887" i="1"/>
  <c r="F902" i="1"/>
  <c r="F910" i="1"/>
  <c r="F905" i="1"/>
  <c r="F896" i="1"/>
  <c r="F872" i="1"/>
  <c r="F869" i="1"/>
  <c r="F912" i="1"/>
  <c r="F890" i="1"/>
  <c r="F901" i="1"/>
  <c r="F904" i="1"/>
  <c r="F898" i="1"/>
  <c r="F914" i="1"/>
  <c r="F907" i="1"/>
  <c r="F881" i="1"/>
  <c r="F868" i="1"/>
  <c r="F911" i="1"/>
  <c r="F895" i="1"/>
  <c r="F889" i="1"/>
  <c r="F880" i="1"/>
  <c r="F877" i="1"/>
  <c r="F886" i="1"/>
  <c r="F871" i="1"/>
  <c r="F879" i="1"/>
  <c r="F897" i="1"/>
  <c r="F882" i="1"/>
  <c r="F900" i="1"/>
  <c r="F867" i="1"/>
  <c r="F885" i="1"/>
  <c r="F903" i="1"/>
  <c r="F870" i="1"/>
  <c r="F888" i="1"/>
  <c r="F906" i="1"/>
  <c r="F876" i="1"/>
  <c r="F894" i="1"/>
  <c r="F873" i="1"/>
  <c r="F891" i="1"/>
  <c r="F909" i="1"/>
  <c r="F2140" i="1"/>
  <c r="F2112" i="1"/>
  <c r="F2100" i="1"/>
  <c r="F2096" i="1"/>
  <c r="F2105" i="1"/>
  <c r="F2130" i="1"/>
  <c r="F2120" i="1"/>
  <c r="F2102" i="1"/>
  <c r="F2117" i="1"/>
  <c r="F2132" i="1"/>
  <c r="F2115" i="1"/>
  <c r="F2127" i="1"/>
  <c r="F2139" i="1"/>
  <c r="F2106" i="1"/>
  <c r="F2111" i="1"/>
  <c r="F2135" i="1"/>
  <c r="F2126" i="1"/>
  <c r="F2133" i="1"/>
  <c r="F2129" i="1"/>
  <c r="F2097" i="1"/>
  <c r="F2108" i="1"/>
  <c r="F2099" i="1"/>
  <c r="F2118" i="1"/>
  <c r="F2123" i="1"/>
  <c r="F2094" i="1"/>
  <c r="F2109" i="1"/>
  <c r="F2121" i="1"/>
  <c r="F2114" i="1"/>
  <c r="F2141" i="1"/>
  <c r="F2103" i="1"/>
  <c r="F2138" i="1"/>
  <c r="F2136" i="1"/>
  <c r="F2124" i="1"/>
  <c r="F2093" i="1"/>
  <c r="F2107" i="1"/>
  <c r="F2125" i="1"/>
  <c r="F2113" i="1"/>
  <c r="F2134" i="1"/>
  <c r="F2095" i="1"/>
  <c r="F2116" i="1"/>
  <c r="F2137" i="1"/>
  <c r="F2104" i="1"/>
  <c r="F2098" i="1"/>
  <c r="F2119" i="1"/>
  <c r="F2101" i="1"/>
  <c r="F2122" i="1"/>
  <c r="F2128" i="1"/>
  <c r="F2110" i="1"/>
  <c r="F2131" i="1"/>
  <c r="E967" i="1"/>
  <c r="E2192" i="1"/>
  <c r="E966" i="1"/>
  <c r="E941" i="1"/>
  <c r="E963" i="1"/>
  <c r="E957" i="1"/>
  <c r="E956" i="1"/>
  <c r="E930" i="1"/>
  <c r="E948" i="1"/>
  <c r="E952" i="1"/>
  <c r="E945" i="1"/>
  <c r="E965" i="1"/>
  <c r="E943" i="1"/>
  <c r="E921" i="1"/>
  <c r="E961" i="1"/>
  <c r="E959" i="1"/>
  <c r="E938" i="1"/>
  <c r="E939" i="1"/>
  <c r="E920" i="1"/>
  <c r="E923" i="1"/>
  <c r="E927" i="1"/>
  <c r="E925" i="1"/>
  <c r="E931" i="1"/>
  <c r="E949" i="1"/>
  <c r="E932" i="1"/>
  <c r="E934" i="1"/>
  <c r="E950" i="1"/>
  <c r="E951" i="1"/>
  <c r="E919" i="1"/>
  <c r="E955" i="1"/>
  <c r="E928" i="1"/>
  <c r="E964" i="1"/>
  <c r="E926" i="1"/>
  <c r="E962" i="1"/>
  <c r="E935" i="1"/>
  <c r="E940" i="1"/>
  <c r="E933" i="1"/>
  <c r="E946" i="1"/>
  <c r="E936" i="1"/>
  <c r="E953" i="1"/>
  <c r="E947" i="1"/>
  <c r="E960" i="1"/>
  <c r="E954" i="1"/>
  <c r="E937" i="1"/>
  <c r="E917" i="1"/>
  <c r="E918" i="1"/>
  <c r="E958" i="1"/>
  <c r="E942" i="1"/>
  <c r="E929" i="1"/>
  <c r="E924" i="1"/>
  <c r="E944" i="1"/>
  <c r="E922" i="1"/>
  <c r="E2183" i="1"/>
  <c r="E2179" i="1"/>
  <c r="E2165" i="1"/>
  <c r="E2153" i="1"/>
  <c r="E2191" i="1"/>
  <c r="E2171" i="1"/>
  <c r="E2168" i="1"/>
  <c r="E2159" i="1"/>
  <c r="E2156" i="1"/>
  <c r="E2162" i="1"/>
  <c r="E2152" i="1"/>
  <c r="E2150" i="1"/>
  <c r="E2147" i="1"/>
  <c r="E2149" i="1"/>
  <c r="E2158" i="1"/>
  <c r="E2155" i="1"/>
  <c r="E2143" i="1"/>
  <c r="E2189" i="1"/>
  <c r="E2161" i="1"/>
  <c r="E2174" i="1"/>
  <c r="E2190" i="1"/>
  <c r="E2146" i="1"/>
  <c r="E2185" i="1"/>
  <c r="E2182" i="1"/>
  <c r="E2180" i="1"/>
  <c r="E2177" i="1"/>
  <c r="E2167" i="1"/>
  <c r="E2164" i="1"/>
  <c r="E2170" i="1"/>
  <c r="E2188" i="1"/>
  <c r="E2186" i="1"/>
  <c r="E2176" i="1"/>
  <c r="E2173" i="1"/>
  <c r="E2144" i="1"/>
  <c r="E2148" i="1"/>
  <c r="E2166" i="1"/>
  <c r="E2184" i="1"/>
  <c r="E2154" i="1"/>
  <c r="E2172" i="1"/>
  <c r="E2157" i="1"/>
  <c r="E2175" i="1"/>
  <c r="E2160" i="1"/>
  <c r="E2178" i="1"/>
  <c r="E2181" i="1"/>
  <c r="E2187" i="1"/>
  <c r="E2145" i="1"/>
  <c r="E2151" i="1"/>
  <c r="E2169" i="1"/>
  <c r="E2163" i="1"/>
  <c r="N23" i="4"/>
  <c r="J24" i="4" s="1"/>
  <c r="O22" i="4"/>
  <c r="K23" i="4" s="1"/>
  <c r="F2192" i="1" l="1"/>
  <c r="F967" i="1"/>
  <c r="F966" i="1"/>
  <c r="F956" i="1"/>
  <c r="F943" i="1"/>
  <c r="F952" i="1"/>
  <c r="F931" i="1"/>
  <c r="F944" i="1"/>
  <c r="F946" i="1"/>
  <c r="F925" i="1"/>
  <c r="F932" i="1"/>
  <c r="F962" i="1"/>
  <c r="F965" i="1"/>
  <c r="F923" i="1"/>
  <c r="F950" i="1"/>
  <c r="F964" i="1"/>
  <c r="F917" i="1"/>
  <c r="F941" i="1"/>
  <c r="F955" i="1"/>
  <c r="F934" i="1"/>
  <c r="F920" i="1"/>
  <c r="F938" i="1"/>
  <c r="F926" i="1"/>
  <c r="F940" i="1"/>
  <c r="F928" i="1"/>
  <c r="F959" i="1"/>
  <c r="F935" i="1"/>
  <c r="F958" i="1"/>
  <c r="F949" i="1"/>
  <c r="F922" i="1"/>
  <c r="F929" i="1"/>
  <c r="F953" i="1"/>
  <c r="F937" i="1"/>
  <c r="F961" i="1"/>
  <c r="F963" i="1"/>
  <c r="F947" i="1"/>
  <c r="F919" i="1"/>
  <c r="F921" i="1"/>
  <c r="F939" i="1"/>
  <c r="F957" i="1"/>
  <c r="F924" i="1"/>
  <c r="F942" i="1"/>
  <c r="F960" i="1"/>
  <c r="F927" i="1"/>
  <c r="F945" i="1"/>
  <c r="F930" i="1"/>
  <c r="F948" i="1"/>
  <c r="F918" i="1"/>
  <c r="F936" i="1"/>
  <c r="F954" i="1"/>
  <c r="F951" i="1"/>
  <c r="F933" i="1"/>
  <c r="F2174" i="1"/>
  <c r="F2187" i="1"/>
  <c r="F2160" i="1"/>
  <c r="F2188" i="1"/>
  <c r="F2170" i="1"/>
  <c r="F2152" i="1"/>
  <c r="F2171" i="1"/>
  <c r="F2166" i="1"/>
  <c r="F2159" i="1"/>
  <c r="F2154" i="1"/>
  <c r="F2185" i="1"/>
  <c r="F2167" i="1"/>
  <c r="F2149" i="1"/>
  <c r="F2162" i="1"/>
  <c r="F2157" i="1"/>
  <c r="F2150" i="1"/>
  <c r="F2145" i="1"/>
  <c r="F2165" i="1"/>
  <c r="F2179" i="1"/>
  <c r="F2191" i="1"/>
  <c r="F2173" i="1"/>
  <c r="F2143" i="1"/>
  <c r="F2175" i="1"/>
  <c r="F2181" i="1"/>
  <c r="F2178" i="1"/>
  <c r="F2164" i="1"/>
  <c r="F2189" i="1"/>
  <c r="F2148" i="1"/>
  <c r="F2172" i="1"/>
  <c r="F2144" i="1"/>
  <c r="F2161" i="1"/>
  <c r="F2180" i="1"/>
  <c r="F2186" i="1"/>
  <c r="F2163" i="1"/>
  <c r="F2182" i="1"/>
  <c r="F2183" i="1"/>
  <c r="F2147" i="1"/>
  <c r="F2158" i="1"/>
  <c r="F2153" i="1"/>
  <c r="F2177" i="1"/>
  <c r="F2169" i="1"/>
  <c r="F2156" i="1"/>
  <c r="F2168" i="1"/>
  <c r="F2176" i="1"/>
  <c r="F2146" i="1"/>
  <c r="F2184" i="1"/>
  <c r="F2190" i="1"/>
  <c r="F2151" i="1"/>
  <c r="F2155" i="1"/>
  <c r="E976" i="1"/>
  <c r="E975" i="1"/>
  <c r="E2242" i="1"/>
  <c r="E968" i="1"/>
  <c r="E971" i="1"/>
  <c r="E969" i="1"/>
  <c r="E970" i="1"/>
  <c r="E973" i="1"/>
  <c r="E974" i="1"/>
  <c r="E972" i="1"/>
  <c r="E2240" i="1"/>
  <c r="E2198" i="1"/>
  <c r="E2216" i="1"/>
  <c r="E2234" i="1"/>
  <c r="E2230" i="1"/>
  <c r="E2212" i="1"/>
  <c r="E2194" i="1"/>
  <c r="E2226" i="1"/>
  <c r="E2208" i="1"/>
  <c r="E2237" i="1"/>
  <c r="E2201" i="1"/>
  <c r="E2222" i="1"/>
  <c r="E2224" i="1"/>
  <c r="E2206" i="1"/>
  <c r="E2238" i="1"/>
  <c r="E2220" i="1"/>
  <c r="E2202" i="1"/>
  <c r="E2225" i="1"/>
  <c r="E2210" i="1"/>
  <c r="E2239" i="1"/>
  <c r="E2221" i="1"/>
  <c r="E2203" i="1"/>
  <c r="E2235" i="1"/>
  <c r="E2217" i="1"/>
  <c r="E2199" i="1"/>
  <c r="E2219" i="1"/>
  <c r="E2228" i="1"/>
  <c r="E2236" i="1"/>
  <c r="E2218" i="1"/>
  <c r="E2200" i="1"/>
  <c r="E2232" i="1"/>
  <c r="E2214" i="1"/>
  <c r="E2196" i="1"/>
  <c r="E2213" i="1"/>
  <c r="E2233" i="1"/>
  <c r="E2229" i="1"/>
  <c r="E2207" i="1"/>
  <c r="E2204" i="1"/>
  <c r="E2227" i="1"/>
  <c r="E2223" i="1"/>
  <c r="E2195" i="1"/>
  <c r="E2215" i="1"/>
  <c r="E2211" i="1"/>
  <c r="E2209" i="1"/>
  <c r="E2205" i="1"/>
  <c r="E2231" i="1"/>
  <c r="E2197" i="1"/>
  <c r="E2193" i="1"/>
  <c r="E2241" i="1"/>
  <c r="N24" i="4"/>
  <c r="J25" i="4" s="1"/>
  <c r="O23" i="4"/>
  <c r="K24" i="4" s="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F2242" i="1" l="1"/>
  <c r="F976" i="1"/>
  <c r="F975" i="1"/>
  <c r="F970" i="1"/>
  <c r="F972" i="1"/>
  <c r="F974" i="1"/>
  <c r="F971" i="1"/>
  <c r="F973" i="1"/>
  <c r="F968" i="1"/>
  <c r="F969" i="1"/>
  <c r="F2234" i="1"/>
  <c r="F2198" i="1"/>
  <c r="F2216" i="1"/>
  <c r="F2230" i="1"/>
  <c r="F2212" i="1"/>
  <c r="F2194" i="1"/>
  <c r="F2211" i="1"/>
  <c r="F2226" i="1"/>
  <c r="F2237" i="1"/>
  <c r="F2201" i="1"/>
  <c r="F2204" i="1"/>
  <c r="F2227" i="1"/>
  <c r="F2209" i="1"/>
  <c r="F2241" i="1"/>
  <c r="F2205" i="1"/>
  <c r="F2220" i="1"/>
  <c r="F2231" i="1"/>
  <c r="F2195" i="1"/>
  <c r="F2222" i="1"/>
  <c r="F2224" i="1"/>
  <c r="F2206" i="1"/>
  <c r="F2235" i="1"/>
  <c r="F2199" i="1"/>
  <c r="F2214" i="1"/>
  <c r="F2225" i="1"/>
  <c r="F2210" i="1"/>
  <c r="F2239" i="1"/>
  <c r="F2221" i="1"/>
  <c r="F2203" i="1"/>
  <c r="F2229" i="1"/>
  <c r="F2193" i="1"/>
  <c r="F2208" i="1"/>
  <c r="F2219" i="1"/>
  <c r="F2228" i="1"/>
  <c r="F2233" i="1"/>
  <c r="F2215" i="1"/>
  <c r="F2197" i="1"/>
  <c r="F2217" i="1"/>
  <c r="F2232" i="1"/>
  <c r="F2196" i="1"/>
  <c r="F2207" i="1"/>
  <c r="F2202" i="1"/>
  <c r="F2223" i="1"/>
  <c r="F2236" i="1"/>
  <c r="F2213" i="1"/>
  <c r="F2218" i="1"/>
  <c r="F2200" i="1"/>
  <c r="F2238" i="1"/>
  <c r="F2240" i="1"/>
  <c r="E2292" i="1"/>
  <c r="E1026" i="1"/>
  <c r="E1027" i="1"/>
  <c r="E2283" i="1"/>
  <c r="E2264" i="1"/>
  <c r="E2279" i="1"/>
  <c r="E2243" i="1"/>
  <c r="E2291" i="1"/>
  <c r="E2258" i="1"/>
  <c r="E2273" i="1"/>
  <c r="E2289" i="1"/>
  <c r="E2252" i="1"/>
  <c r="E2267" i="1"/>
  <c r="E2282" i="1"/>
  <c r="E2246" i="1"/>
  <c r="E2261" i="1"/>
  <c r="E2270" i="1"/>
  <c r="E2285" i="1"/>
  <c r="E2249" i="1"/>
  <c r="E2286" i="1"/>
  <c r="E2255" i="1"/>
  <c r="E2276" i="1"/>
  <c r="E2256" i="1"/>
  <c r="E2274" i="1"/>
  <c r="E2284" i="1"/>
  <c r="E2260" i="1"/>
  <c r="E2278" i="1"/>
  <c r="E2244" i="1"/>
  <c r="E2262" i="1"/>
  <c r="E2280" i="1"/>
  <c r="E2248" i="1"/>
  <c r="E2266" i="1"/>
  <c r="E2247" i="1"/>
  <c r="E2265" i="1"/>
  <c r="E2251" i="1"/>
  <c r="E2269" i="1"/>
  <c r="E2288" i="1"/>
  <c r="E2250" i="1"/>
  <c r="E2268" i="1"/>
  <c r="E2290" i="1"/>
  <c r="E2254" i="1"/>
  <c r="E2272" i="1"/>
  <c r="E2245" i="1"/>
  <c r="E2257" i="1"/>
  <c r="E2253" i="1"/>
  <c r="E2263" i="1"/>
  <c r="E2259" i="1"/>
  <c r="E2275" i="1"/>
  <c r="E2271" i="1"/>
  <c r="E2281" i="1"/>
  <c r="E2277" i="1"/>
  <c r="E2287" i="1"/>
  <c r="E1025" i="1"/>
  <c r="E1003" i="1"/>
  <c r="E1023" i="1"/>
  <c r="E999" i="1"/>
  <c r="E987" i="1"/>
  <c r="E1008" i="1"/>
  <c r="E998" i="1"/>
  <c r="E1017" i="1"/>
  <c r="E981" i="1"/>
  <c r="E994" i="1"/>
  <c r="E991" i="1"/>
  <c r="E1001" i="1"/>
  <c r="E1019" i="1"/>
  <c r="E992" i="1"/>
  <c r="E1016" i="1"/>
  <c r="E980" i="1"/>
  <c r="E1021" i="1"/>
  <c r="E985" i="1"/>
  <c r="E1012" i="1"/>
  <c r="E1009" i="1"/>
  <c r="E990" i="1"/>
  <c r="E1010" i="1"/>
  <c r="E993" i="1"/>
  <c r="E997" i="1"/>
  <c r="E1002" i="1"/>
  <c r="E983" i="1"/>
  <c r="E1005" i="1"/>
  <c r="E1004" i="1"/>
  <c r="E1006" i="1"/>
  <c r="E1011" i="1"/>
  <c r="E986" i="1"/>
  <c r="E995" i="1"/>
  <c r="E989" i="1"/>
  <c r="E1015" i="1"/>
  <c r="E1013" i="1"/>
  <c r="E996" i="1"/>
  <c r="E1022" i="1"/>
  <c r="E1020" i="1"/>
  <c r="E1000" i="1"/>
  <c r="E977" i="1"/>
  <c r="E1024" i="1"/>
  <c r="E1007" i="1"/>
  <c r="E979" i="1"/>
  <c r="E988" i="1"/>
  <c r="E982" i="1"/>
  <c r="E1018" i="1"/>
  <c r="E978" i="1"/>
  <c r="E1014" i="1"/>
  <c r="E984" i="1"/>
  <c r="N25" i="4"/>
  <c r="J26" i="4" s="1"/>
  <c r="O24" i="4"/>
  <c r="K25" i="4" s="1"/>
  <c r="B1" i="3"/>
  <c r="AB11" i="3"/>
  <c r="AB10" i="3"/>
  <c r="AB9" i="3"/>
  <c r="AB8" i="3"/>
  <c r="AB7" i="3"/>
  <c r="AB6" i="3"/>
  <c r="AB5" i="3"/>
  <c r="AB4" i="3"/>
  <c r="Y10" i="3"/>
  <c r="Y9" i="3"/>
  <c r="Y8" i="3"/>
  <c r="B57" i="3"/>
  <c r="F1027" i="1" l="1"/>
  <c r="F1026" i="1"/>
  <c r="F2292" i="1"/>
  <c r="F1023" i="1"/>
  <c r="F1004" i="1"/>
  <c r="F997" i="1"/>
  <c r="F1018" i="1"/>
  <c r="F994" i="1"/>
  <c r="F1015" i="1"/>
  <c r="F991" i="1"/>
  <c r="F1009" i="1"/>
  <c r="F982" i="1"/>
  <c r="F1007" i="1"/>
  <c r="F979" i="1"/>
  <c r="F989" i="1"/>
  <c r="F986" i="1"/>
  <c r="F1000" i="1"/>
  <c r="F983" i="1"/>
  <c r="F1025" i="1"/>
  <c r="F1022" i="1"/>
  <c r="F1010" i="1"/>
  <c r="F998" i="1"/>
  <c r="F1001" i="1"/>
  <c r="F1016" i="1"/>
  <c r="F1003" i="1"/>
  <c r="F980" i="1"/>
  <c r="F1021" i="1"/>
  <c r="F1013" i="1"/>
  <c r="F1019" i="1"/>
  <c r="F1012" i="1"/>
  <c r="F1006" i="1"/>
  <c r="F992" i="1"/>
  <c r="F977" i="1"/>
  <c r="F988" i="1"/>
  <c r="F985" i="1"/>
  <c r="F1024" i="1"/>
  <c r="F987" i="1"/>
  <c r="F1005" i="1"/>
  <c r="F990" i="1"/>
  <c r="F1008" i="1"/>
  <c r="F993" i="1"/>
  <c r="F1011" i="1"/>
  <c r="F978" i="1"/>
  <c r="F996" i="1"/>
  <c r="F1014" i="1"/>
  <c r="F984" i="1"/>
  <c r="F1002" i="1"/>
  <c r="F1020" i="1"/>
  <c r="F995" i="1"/>
  <c r="F981" i="1"/>
  <c r="F999" i="1"/>
  <c r="F1017" i="1"/>
  <c r="F2276" i="1"/>
  <c r="F2258" i="1"/>
  <c r="F2289" i="1"/>
  <c r="F2282" i="1"/>
  <c r="F2273" i="1"/>
  <c r="F2270" i="1"/>
  <c r="F2264" i="1"/>
  <c r="F2255" i="1"/>
  <c r="F2252" i="1"/>
  <c r="F2246" i="1"/>
  <c r="F2285" i="1"/>
  <c r="F2279" i="1"/>
  <c r="F2249" i="1"/>
  <c r="F2243" i="1"/>
  <c r="F2274" i="1"/>
  <c r="F2267" i="1"/>
  <c r="F2261" i="1"/>
  <c r="F2256" i="1"/>
  <c r="F2287" i="1"/>
  <c r="F2265" i="1"/>
  <c r="F2280" i="1"/>
  <c r="F2247" i="1"/>
  <c r="F2253" i="1"/>
  <c r="F2244" i="1"/>
  <c r="F2259" i="1"/>
  <c r="F2250" i="1"/>
  <c r="F2271" i="1"/>
  <c r="F2268" i="1"/>
  <c r="F2283" i="1"/>
  <c r="F2262" i="1"/>
  <c r="F2277" i="1"/>
  <c r="F2284" i="1"/>
  <c r="F2248" i="1"/>
  <c r="F2266" i="1"/>
  <c r="F2288" i="1"/>
  <c r="F2291" i="1"/>
  <c r="F2260" i="1"/>
  <c r="F2281" i="1"/>
  <c r="F2254" i="1"/>
  <c r="F2286" i="1"/>
  <c r="F2263" i="1"/>
  <c r="F2290" i="1"/>
  <c r="F2245" i="1"/>
  <c r="F2269" i="1"/>
  <c r="F2251" i="1"/>
  <c r="F2272" i="1"/>
  <c r="F2257" i="1"/>
  <c r="F2278" i="1"/>
  <c r="F2275" i="1"/>
  <c r="E1077" i="1"/>
  <c r="E2342" i="1"/>
  <c r="E1078" i="1"/>
  <c r="E1075" i="1"/>
  <c r="E1042" i="1"/>
  <c r="E1056" i="1"/>
  <c r="E1049" i="1"/>
  <c r="E1074" i="1"/>
  <c r="E1031" i="1"/>
  <c r="E1038" i="1"/>
  <c r="E1067" i="1"/>
  <c r="E1036" i="1"/>
  <c r="E1072" i="1"/>
  <c r="E1051" i="1"/>
  <c r="E1062" i="1"/>
  <c r="E1041" i="1"/>
  <c r="E1043" i="1"/>
  <c r="E1058" i="1"/>
  <c r="E1030" i="1"/>
  <c r="E1066" i="1"/>
  <c r="E1045" i="1"/>
  <c r="E1060" i="1"/>
  <c r="E1050" i="1"/>
  <c r="E1029" i="1"/>
  <c r="E1065" i="1"/>
  <c r="E1037" i="1"/>
  <c r="E1073" i="1"/>
  <c r="E1068" i="1"/>
  <c r="E1055" i="1"/>
  <c r="E1059" i="1"/>
  <c r="E1028" i="1"/>
  <c r="E1064" i="1"/>
  <c r="E1033" i="1"/>
  <c r="E1063" i="1"/>
  <c r="E1035" i="1"/>
  <c r="E1071" i="1"/>
  <c r="E1040" i="1"/>
  <c r="E1070" i="1"/>
  <c r="E1039" i="1"/>
  <c r="E1032" i="1"/>
  <c r="E1047" i="1"/>
  <c r="E1046" i="1"/>
  <c r="E1061" i="1"/>
  <c r="E1076" i="1"/>
  <c r="E1048" i="1"/>
  <c r="E1052" i="1"/>
  <c r="E1057" i="1"/>
  <c r="E1044" i="1"/>
  <c r="E1069" i="1"/>
  <c r="E1053" i="1"/>
  <c r="E1054" i="1"/>
  <c r="E1034" i="1"/>
  <c r="E2340" i="1"/>
  <c r="E2319" i="1"/>
  <c r="E2310" i="1"/>
  <c r="E2306" i="1"/>
  <c r="E2337" i="1"/>
  <c r="E2333" i="1"/>
  <c r="E2297" i="1"/>
  <c r="E2324" i="1"/>
  <c r="E2328" i="1"/>
  <c r="E2315" i="1"/>
  <c r="E2301" i="1"/>
  <c r="E2298" i="1"/>
  <c r="E2325" i="1"/>
  <c r="E2300" i="1"/>
  <c r="E2327" i="1"/>
  <c r="E2341" i="1"/>
  <c r="E2323" i="1"/>
  <c r="E2305" i="1"/>
  <c r="E2307" i="1"/>
  <c r="E2334" i="1"/>
  <c r="E2309" i="1"/>
  <c r="E2336" i="1"/>
  <c r="E2335" i="1"/>
  <c r="E2317" i="1"/>
  <c r="E2299" i="1"/>
  <c r="E2312" i="1"/>
  <c r="E2339" i="1"/>
  <c r="E2313" i="1"/>
  <c r="E2332" i="1"/>
  <c r="E2314" i="1"/>
  <c r="E2296" i="1"/>
  <c r="E2316" i="1"/>
  <c r="E2318" i="1"/>
  <c r="E2329" i="1"/>
  <c r="E2311" i="1"/>
  <c r="E2293" i="1"/>
  <c r="E2295" i="1"/>
  <c r="E2338" i="1"/>
  <c r="E2294" i="1"/>
  <c r="E2304" i="1"/>
  <c r="E2326" i="1"/>
  <c r="E2303" i="1"/>
  <c r="E2322" i="1"/>
  <c r="E2320" i="1"/>
  <c r="E2330" i="1"/>
  <c r="E2302" i="1"/>
  <c r="E2321" i="1"/>
  <c r="E2331" i="1"/>
  <c r="E2308" i="1"/>
  <c r="N26" i="4"/>
  <c r="J27" i="4" s="1"/>
  <c r="O25" i="4"/>
  <c r="K26" i="4" s="1"/>
  <c r="X2" i="1"/>
  <c r="F1078" i="1" l="1"/>
  <c r="F2342" i="1"/>
  <c r="F1077" i="1"/>
  <c r="F2312" i="1"/>
  <c r="F2299" i="1"/>
  <c r="F2303" i="1"/>
  <c r="F2302" i="1"/>
  <c r="F2341" i="1"/>
  <c r="F2300" i="1"/>
  <c r="F2324" i="1"/>
  <c r="F2329" i="1"/>
  <c r="F2335" i="1"/>
  <c r="F2327" i="1"/>
  <c r="F2339" i="1"/>
  <c r="F2311" i="1"/>
  <c r="F2317" i="1"/>
  <c r="F2309" i="1"/>
  <c r="F2294" i="1"/>
  <c r="F2306" i="1"/>
  <c r="F2332" i="1"/>
  <c r="F2336" i="1"/>
  <c r="F2333" i="1"/>
  <c r="F2318" i="1"/>
  <c r="F2323" i="1"/>
  <c r="F2320" i="1"/>
  <c r="F2305" i="1"/>
  <c r="F2315" i="1"/>
  <c r="F2314" i="1"/>
  <c r="F2297" i="1"/>
  <c r="F2296" i="1"/>
  <c r="F2293" i="1"/>
  <c r="F2330" i="1"/>
  <c r="F2308" i="1"/>
  <c r="F2338" i="1"/>
  <c r="F2340" i="1"/>
  <c r="F2321" i="1"/>
  <c r="F2326" i="1"/>
  <c r="F2310" i="1"/>
  <c r="F2328" i="1"/>
  <c r="F2295" i="1"/>
  <c r="F2313" i="1"/>
  <c r="F2331" i="1"/>
  <c r="F2298" i="1"/>
  <c r="F2316" i="1"/>
  <c r="F2334" i="1"/>
  <c r="F2304" i="1"/>
  <c r="F2301" i="1"/>
  <c r="F2319" i="1"/>
  <c r="F2337" i="1"/>
  <c r="F2307" i="1"/>
  <c r="F2325" i="1"/>
  <c r="F2322" i="1"/>
  <c r="F1034" i="1"/>
  <c r="F1076" i="1"/>
  <c r="F1058" i="1"/>
  <c r="F1030" i="1"/>
  <c r="F1033" i="1"/>
  <c r="F1051" i="1"/>
  <c r="F1061" i="1"/>
  <c r="F1040" i="1"/>
  <c r="F1048" i="1"/>
  <c r="F1074" i="1"/>
  <c r="F1069" i="1"/>
  <c r="F1066" i="1"/>
  <c r="F1055" i="1"/>
  <c r="F1073" i="1"/>
  <c r="F1063" i="1"/>
  <c r="F1037" i="1"/>
  <c r="F1070" i="1"/>
  <c r="F1043" i="1"/>
  <c r="F1054" i="1"/>
  <c r="F1042" i="1"/>
  <c r="F1060" i="1"/>
  <c r="F1049" i="1"/>
  <c r="F1067" i="1"/>
  <c r="F1057" i="1"/>
  <c r="F1045" i="1"/>
  <c r="F1052" i="1"/>
  <c r="F1046" i="1"/>
  <c r="F1036" i="1"/>
  <c r="F1039" i="1"/>
  <c r="F1072" i="1"/>
  <c r="F1075" i="1"/>
  <c r="F1031" i="1"/>
  <c r="F1064" i="1"/>
  <c r="F1029" i="1"/>
  <c r="F1047" i="1"/>
  <c r="F1065" i="1"/>
  <c r="F1032" i="1"/>
  <c r="F1050" i="1"/>
  <c r="F1068" i="1"/>
  <c r="F1035" i="1"/>
  <c r="F1053" i="1"/>
  <c r="F1071" i="1"/>
  <c r="F1028" i="1"/>
  <c r="F1038" i="1"/>
  <c r="F1056" i="1"/>
  <c r="F1044" i="1"/>
  <c r="F1062" i="1"/>
  <c r="F1059" i="1"/>
  <c r="F1041" i="1"/>
  <c r="E2390" i="1"/>
  <c r="E2352" i="1"/>
  <c r="E2379" i="1"/>
  <c r="E2358" i="1"/>
  <c r="E2385" i="1"/>
  <c r="E2361" i="1"/>
  <c r="E2388" i="1"/>
  <c r="E2367" i="1"/>
  <c r="E2383" i="1"/>
  <c r="E2365" i="1"/>
  <c r="E2347" i="1"/>
  <c r="E2364" i="1"/>
  <c r="E2391" i="1"/>
  <c r="E2366" i="1"/>
  <c r="E2345" i="1"/>
  <c r="E2372" i="1"/>
  <c r="E2343" i="1"/>
  <c r="E2370" i="1"/>
  <c r="E2349" i="1"/>
  <c r="E2376" i="1"/>
  <c r="E2377" i="1"/>
  <c r="E2359" i="1"/>
  <c r="E2346" i="1"/>
  <c r="E2373" i="1"/>
  <c r="E2348" i="1"/>
  <c r="E2363" i="1"/>
  <c r="E2357" i="1"/>
  <c r="E2381" i="1"/>
  <c r="E2389" i="1"/>
  <c r="E2362" i="1"/>
  <c r="E2355" i="1"/>
  <c r="E2375" i="1"/>
  <c r="E2386" i="1"/>
  <c r="E2356" i="1"/>
  <c r="E2360" i="1"/>
  <c r="E2384" i="1"/>
  <c r="E2380" i="1"/>
  <c r="E2353" i="1"/>
  <c r="E2369" i="1"/>
  <c r="E2382" i="1"/>
  <c r="E2374" i="1"/>
  <c r="E2350" i="1"/>
  <c r="E2378" i="1"/>
  <c r="E2371" i="1"/>
  <c r="E2368" i="1"/>
  <c r="E2351" i="1"/>
  <c r="E2387" i="1"/>
  <c r="E2354" i="1"/>
  <c r="E2344" i="1"/>
  <c r="E1128" i="1"/>
  <c r="E2392" i="1"/>
  <c r="E1129" i="1"/>
  <c r="E1121" i="1"/>
  <c r="E1108" i="1"/>
  <c r="E1113" i="1"/>
  <c r="E1085" i="1"/>
  <c r="E1088" i="1"/>
  <c r="E1099" i="1"/>
  <c r="E1094" i="1"/>
  <c r="E1097" i="1"/>
  <c r="E1123" i="1"/>
  <c r="E1124" i="1"/>
  <c r="E1079" i="1"/>
  <c r="E1090" i="1"/>
  <c r="E1095" i="1"/>
  <c r="E1119" i="1"/>
  <c r="E1117" i="1"/>
  <c r="E1115" i="1"/>
  <c r="E1083" i="1"/>
  <c r="E1122" i="1"/>
  <c r="E1086" i="1"/>
  <c r="E1087" i="1"/>
  <c r="E1092" i="1"/>
  <c r="E1096" i="1"/>
  <c r="E1101" i="1"/>
  <c r="E1104" i="1"/>
  <c r="E1105" i="1"/>
  <c r="E1112" i="1"/>
  <c r="E1081" i="1"/>
  <c r="E1111" i="1"/>
  <c r="E1080" i="1"/>
  <c r="E1082" i="1"/>
  <c r="E1118" i="1"/>
  <c r="E1084" i="1"/>
  <c r="E1120" i="1"/>
  <c r="E1089" i="1"/>
  <c r="E1125" i="1"/>
  <c r="E1126" i="1"/>
  <c r="E1106" i="1"/>
  <c r="E1109" i="1"/>
  <c r="E1093" i="1"/>
  <c r="E1116" i="1"/>
  <c r="E1100" i="1"/>
  <c r="E1127" i="1"/>
  <c r="E1103" i="1"/>
  <c r="E1107" i="1"/>
  <c r="E1091" i="1"/>
  <c r="E1110" i="1"/>
  <c r="E1102" i="1"/>
  <c r="E1114" i="1"/>
  <c r="E1098" i="1"/>
  <c r="N27" i="4"/>
  <c r="J28" i="4" s="1"/>
  <c r="O26" i="4"/>
  <c r="K27" i="4" s="1"/>
  <c r="AB2" i="3"/>
  <c r="F2392" i="1" l="1"/>
  <c r="F1129" i="1"/>
  <c r="F1128" i="1"/>
  <c r="F1125" i="1"/>
  <c r="F1114" i="1"/>
  <c r="F1082" i="1"/>
  <c r="F1111" i="1"/>
  <c r="F1105" i="1"/>
  <c r="F1100" i="1"/>
  <c r="F1127" i="1"/>
  <c r="F1093" i="1"/>
  <c r="F1123" i="1"/>
  <c r="F1088" i="1"/>
  <c r="F1118" i="1"/>
  <c r="F1079" i="1"/>
  <c r="F1096" i="1"/>
  <c r="F1103" i="1"/>
  <c r="F1091" i="1"/>
  <c r="F1084" i="1"/>
  <c r="F1117" i="1"/>
  <c r="F1112" i="1"/>
  <c r="F1102" i="1"/>
  <c r="F1094" i="1"/>
  <c r="F1087" i="1"/>
  <c r="F1126" i="1"/>
  <c r="F1106" i="1"/>
  <c r="F1108" i="1"/>
  <c r="F1085" i="1"/>
  <c r="F1115" i="1"/>
  <c r="F1090" i="1"/>
  <c r="F1099" i="1"/>
  <c r="F1097" i="1"/>
  <c r="F1121" i="1"/>
  <c r="F1109" i="1"/>
  <c r="F1081" i="1"/>
  <c r="F1120" i="1"/>
  <c r="F1124" i="1"/>
  <c r="F1089" i="1"/>
  <c r="F1107" i="1"/>
  <c r="F1092" i="1"/>
  <c r="F1110" i="1"/>
  <c r="F1095" i="1"/>
  <c r="F1113" i="1"/>
  <c r="F1080" i="1"/>
  <c r="F1098" i="1"/>
  <c r="F1116" i="1"/>
  <c r="F1086" i="1"/>
  <c r="F1104" i="1"/>
  <c r="F1122" i="1"/>
  <c r="F1083" i="1"/>
  <c r="F1101" i="1"/>
  <c r="F1119" i="1"/>
  <c r="F2390" i="1"/>
  <c r="F2380" i="1"/>
  <c r="F2353" i="1"/>
  <c r="F2348" i="1"/>
  <c r="F2384" i="1"/>
  <c r="F2375" i="1"/>
  <c r="F2344" i="1"/>
  <c r="F2357" i="1"/>
  <c r="F2362" i="1"/>
  <c r="F2371" i="1"/>
  <c r="F2389" i="1"/>
  <c r="F2366" i="1"/>
  <c r="F2368" i="1"/>
  <c r="F2379" i="1"/>
  <c r="F2361" i="1"/>
  <c r="F2343" i="1"/>
  <c r="F2369" i="1"/>
  <c r="F2372" i="1"/>
  <c r="F2391" i="1"/>
  <c r="F2370" i="1"/>
  <c r="F2349" i="1"/>
  <c r="F2365" i="1"/>
  <c r="F2355" i="1"/>
  <c r="F2345" i="1"/>
  <c r="F2377" i="1"/>
  <c r="F2388" i="1"/>
  <c r="F2367" i="1"/>
  <c r="F2346" i="1"/>
  <c r="F2374" i="1"/>
  <c r="F2350" i="1"/>
  <c r="F2381" i="1"/>
  <c r="F2385" i="1"/>
  <c r="F2364" i="1"/>
  <c r="F2347" i="1"/>
  <c r="F2378" i="1"/>
  <c r="F2359" i="1"/>
  <c r="F2356" i="1"/>
  <c r="F2354" i="1"/>
  <c r="F2386" i="1"/>
  <c r="F2382" i="1"/>
  <c r="F2358" i="1"/>
  <c r="F2351" i="1"/>
  <c r="F2383" i="1"/>
  <c r="F2376" i="1"/>
  <c r="F2363" i="1"/>
  <c r="F2373" i="1"/>
  <c r="F2352" i="1"/>
  <c r="F2360" i="1"/>
  <c r="F2387" i="1"/>
  <c r="E2442" i="1"/>
  <c r="E1179" i="1"/>
  <c r="E1180" i="1"/>
  <c r="E2441" i="1"/>
  <c r="E2409" i="1"/>
  <c r="E2399" i="1"/>
  <c r="E2421" i="1"/>
  <c r="E2415" i="1"/>
  <c r="E2393" i="1"/>
  <c r="E2427" i="1"/>
  <c r="E2439" i="1"/>
  <c r="E2433" i="1"/>
  <c r="E2397" i="1"/>
  <c r="E2436" i="1"/>
  <c r="E2405" i="1"/>
  <c r="E2417" i="1"/>
  <c r="E2403" i="1"/>
  <c r="E2411" i="1"/>
  <c r="E2396" i="1"/>
  <c r="E2408" i="1"/>
  <c r="E2402" i="1"/>
  <c r="E2394" i="1"/>
  <c r="E2430" i="1"/>
  <c r="E2406" i="1"/>
  <c r="E2424" i="1"/>
  <c r="E2400" i="1"/>
  <c r="E2418" i="1"/>
  <c r="E2414" i="1"/>
  <c r="E2412" i="1"/>
  <c r="E2407" i="1"/>
  <c r="E2401" i="1"/>
  <c r="E2404" i="1"/>
  <c r="E2425" i="1"/>
  <c r="E2429" i="1"/>
  <c r="E2410" i="1"/>
  <c r="E2428" i="1"/>
  <c r="E2432" i="1"/>
  <c r="E2440" i="1"/>
  <c r="E2426" i="1"/>
  <c r="E2413" i="1"/>
  <c r="E2431" i="1"/>
  <c r="E2435" i="1"/>
  <c r="E2398" i="1"/>
  <c r="E2437" i="1"/>
  <c r="E2422" i="1"/>
  <c r="E2395" i="1"/>
  <c r="E2416" i="1"/>
  <c r="E2434" i="1"/>
  <c r="E2420" i="1"/>
  <c r="E2438" i="1"/>
  <c r="E2423" i="1"/>
  <c r="E2419" i="1"/>
  <c r="E1133" i="1"/>
  <c r="E1178" i="1"/>
  <c r="E1151" i="1"/>
  <c r="E1154" i="1"/>
  <c r="E1162" i="1"/>
  <c r="E1145" i="1"/>
  <c r="E1144" i="1"/>
  <c r="E1136" i="1"/>
  <c r="E1140" i="1"/>
  <c r="E1152" i="1"/>
  <c r="E1169" i="1"/>
  <c r="E1172" i="1"/>
  <c r="E1165" i="1"/>
  <c r="E1147" i="1"/>
  <c r="E1158" i="1"/>
  <c r="E1156" i="1"/>
  <c r="E1176" i="1"/>
  <c r="E1161" i="1"/>
  <c r="E1138" i="1"/>
  <c r="E1134" i="1"/>
  <c r="E1150" i="1"/>
  <c r="E1163" i="1"/>
  <c r="E1157" i="1"/>
  <c r="E1155" i="1"/>
  <c r="E1170" i="1"/>
  <c r="E1164" i="1"/>
  <c r="E1146" i="1"/>
  <c r="E1148" i="1"/>
  <c r="E1135" i="1"/>
  <c r="E1171" i="1"/>
  <c r="E1168" i="1"/>
  <c r="E1159" i="1"/>
  <c r="E1142" i="1"/>
  <c r="E1175" i="1"/>
  <c r="E1166" i="1"/>
  <c r="E1149" i="1"/>
  <c r="E1130" i="1"/>
  <c r="E1173" i="1"/>
  <c r="E1153" i="1"/>
  <c r="E1143" i="1"/>
  <c r="E1139" i="1"/>
  <c r="E1141" i="1"/>
  <c r="E1174" i="1"/>
  <c r="E1131" i="1"/>
  <c r="E1167" i="1"/>
  <c r="E1177" i="1"/>
  <c r="E1132" i="1"/>
  <c r="E1160" i="1"/>
  <c r="E1137" i="1"/>
  <c r="N28" i="4"/>
  <c r="J29" i="4" s="1"/>
  <c r="O27" i="4"/>
  <c r="K28" i="4" s="1"/>
  <c r="Y7" i="3"/>
  <c r="Y6" i="3"/>
  <c r="Y5" i="3"/>
  <c r="Y4" i="3"/>
  <c r="Y3" i="3"/>
  <c r="Y2" i="3"/>
  <c r="V2" i="3"/>
  <c r="B56" i="3"/>
  <c r="B52" i="3"/>
  <c r="B21" i="3"/>
  <c r="B20" i="3"/>
  <c r="B19" i="3"/>
  <c r="B18" i="3"/>
  <c r="B16" i="3"/>
  <c r="B14" i="3"/>
  <c r="B13" i="3"/>
  <c r="B12" i="3"/>
  <c r="B10" i="3"/>
  <c r="B9" i="3"/>
  <c r="B8" i="3"/>
  <c r="B7" i="3"/>
  <c r="B6" i="3"/>
  <c r="B5" i="3"/>
  <c r="B4" i="3"/>
  <c r="B2" i="3"/>
  <c r="F1179" i="1" l="1"/>
  <c r="F2442" i="1"/>
  <c r="F1180" i="1"/>
  <c r="F1174" i="1"/>
  <c r="F1153" i="1"/>
  <c r="F1175" i="1"/>
  <c r="F1142" i="1"/>
  <c r="F1178" i="1"/>
  <c r="F1169" i="1"/>
  <c r="F1144" i="1"/>
  <c r="F1145" i="1"/>
  <c r="F1157" i="1"/>
  <c r="F1133" i="1"/>
  <c r="F1150" i="1"/>
  <c r="F1162" i="1"/>
  <c r="F1138" i="1"/>
  <c r="F1154" i="1"/>
  <c r="F1156" i="1"/>
  <c r="F1147" i="1"/>
  <c r="F1136" i="1"/>
  <c r="F1176" i="1"/>
  <c r="F1163" i="1"/>
  <c r="F1139" i="1"/>
  <c r="F1177" i="1"/>
  <c r="F1165" i="1"/>
  <c r="F1141" i="1"/>
  <c r="F1159" i="1"/>
  <c r="F1132" i="1"/>
  <c r="F1130" i="1"/>
  <c r="F1168" i="1"/>
  <c r="F1160" i="1"/>
  <c r="F1151" i="1"/>
  <c r="F1148" i="1"/>
  <c r="F1172" i="1"/>
  <c r="F1166" i="1"/>
  <c r="F1131" i="1"/>
  <c r="F1149" i="1"/>
  <c r="F1167" i="1"/>
  <c r="F1134" i="1"/>
  <c r="F1152" i="1"/>
  <c r="F1170" i="1"/>
  <c r="F1137" i="1"/>
  <c r="F1155" i="1"/>
  <c r="F1173" i="1"/>
  <c r="F1140" i="1"/>
  <c r="F1158" i="1"/>
  <c r="F1135" i="1"/>
  <c r="F1146" i="1"/>
  <c r="F1164" i="1"/>
  <c r="F1171" i="1"/>
  <c r="F1143" i="1"/>
  <c r="F1161" i="1"/>
  <c r="F2435" i="1"/>
  <c r="F2407" i="1"/>
  <c r="F2438" i="1"/>
  <c r="F2417" i="1"/>
  <c r="F2404" i="1"/>
  <c r="F2393" i="1"/>
  <c r="F2408" i="1"/>
  <c r="F2422" i="1"/>
  <c r="F2429" i="1"/>
  <c r="F2432" i="1"/>
  <c r="F2402" i="1"/>
  <c r="F2441" i="1"/>
  <c r="F2398" i="1"/>
  <c r="F2420" i="1"/>
  <c r="F2399" i="1"/>
  <c r="F2413" i="1"/>
  <c r="F2416" i="1"/>
  <c r="F2395" i="1"/>
  <c r="F2426" i="1"/>
  <c r="F2423" i="1"/>
  <c r="F2436" i="1"/>
  <c r="F2418" i="1"/>
  <c r="F2400" i="1"/>
  <c r="F2410" i="1"/>
  <c r="F2434" i="1"/>
  <c r="F2411" i="1"/>
  <c r="F2427" i="1"/>
  <c r="F2406" i="1"/>
  <c r="F2405" i="1"/>
  <c r="F2433" i="1"/>
  <c r="F2424" i="1"/>
  <c r="F2403" i="1"/>
  <c r="F2414" i="1"/>
  <c r="F2428" i="1"/>
  <c r="F2421" i="1"/>
  <c r="F2397" i="1"/>
  <c r="F2419" i="1"/>
  <c r="F2431" i="1"/>
  <c r="F2439" i="1"/>
  <c r="F2415" i="1"/>
  <c r="F2394" i="1"/>
  <c r="F2425" i="1"/>
  <c r="F2412" i="1"/>
  <c r="F2430" i="1"/>
  <c r="F2409" i="1"/>
  <c r="F2401" i="1"/>
  <c r="F2437" i="1"/>
  <c r="F2440" i="1"/>
  <c r="F2396" i="1"/>
  <c r="E1231" i="1"/>
  <c r="E2492" i="1"/>
  <c r="E1230" i="1"/>
  <c r="E1215" i="1"/>
  <c r="E1189" i="1"/>
  <c r="E1226" i="1"/>
  <c r="E1208" i="1"/>
  <c r="E1227" i="1"/>
  <c r="E1195" i="1"/>
  <c r="E1198" i="1"/>
  <c r="E1197" i="1"/>
  <c r="E1223" i="1"/>
  <c r="E1205" i="1"/>
  <c r="E1216" i="1"/>
  <c r="E1182" i="1"/>
  <c r="E1203" i="1"/>
  <c r="E1218" i="1"/>
  <c r="E1228" i="1"/>
  <c r="E1201" i="1"/>
  <c r="E1220" i="1"/>
  <c r="E1202" i="1"/>
  <c r="E1209" i="1"/>
  <c r="E1186" i="1"/>
  <c r="E1207" i="1"/>
  <c r="E1229" i="1"/>
  <c r="E1193" i="1"/>
  <c r="E1222" i="1"/>
  <c r="E1184" i="1"/>
  <c r="E1217" i="1"/>
  <c r="E1224" i="1"/>
  <c r="E1183" i="1"/>
  <c r="E1191" i="1"/>
  <c r="E1181" i="1"/>
  <c r="E1214" i="1"/>
  <c r="E1213" i="1"/>
  <c r="E1190" i="1"/>
  <c r="E1200" i="1"/>
  <c r="E1188" i="1"/>
  <c r="E1185" i="1"/>
  <c r="E1211" i="1"/>
  <c r="E1206" i="1"/>
  <c r="E1194" i="1"/>
  <c r="E1204" i="1"/>
  <c r="E1192" i="1"/>
  <c r="E1196" i="1"/>
  <c r="E1225" i="1"/>
  <c r="E1187" i="1"/>
  <c r="E1219" i="1"/>
  <c r="E1212" i="1"/>
  <c r="E1199" i="1"/>
  <c r="E1221" i="1"/>
  <c r="E1210" i="1"/>
  <c r="E2490" i="1"/>
  <c r="E2458" i="1"/>
  <c r="E2483" i="1"/>
  <c r="E2443" i="1"/>
  <c r="E2461" i="1"/>
  <c r="E2479" i="1"/>
  <c r="E2450" i="1"/>
  <c r="E2468" i="1"/>
  <c r="E2486" i="1"/>
  <c r="E2457" i="1"/>
  <c r="E2475" i="1"/>
  <c r="E2446" i="1"/>
  <c r="E2464" i="1"/>
  <c r="E2482" i="1"/>
  <c r="E2453" i="1"/>
  <c r="E2471" i="1"/>
  <c r="E2489" i="1"/>
  <c r="E2460" i="1"/>
  <c r="E2478" i="1"/>
  <c r="E2476" i="1"/>
  <c r="E2465" i="1"/>
  <c r="E2449" i="1"/>
  <c r="E2467" i="1"/>
  <c r="E2485" i="1"/>
  <c r="E2456" i="1"/>
  <c r="E2474" i="1"/>
  <c r="E2445" i="1"/>
  <c r="E2463" i="1"/>
  <c r="E2481" i="1"/>
  <c r="E2473" i="1"/>
  <c r="E2462" i="1"/>
  <c r="E2451" i="1"/>
  <c r="E2447" i="1"/>
  <c r="E2452" i="1"/>
  <c r="E2470" i="1"/>
  <c r="E2488" i="1"/>
  <c r="E2459" i="1"/>
  <c r="E2477" i="1"/>
  <c r="E2448" i="1"/>
  <c r="E2466" i="1"/>
  <c r="E2484" i="1"/>
  <c r="E2491" i="1"/>
  <c r="E2480" i="1"/>
  <c r="E2469" i="1"/>
  <c r="E2455" i="1"/>
  <c r="E2444" i="1"/>
  <c r="E2487" i="1"/>
  <c r="E2454" i="1"/>
  <c r="E2472" i="1"/>
  <c r="N29" i="4"/>
  <c r="J30" i="4" s="1"/>
  <c r="O28" i="4"/>
  <c r="K29" i="4" s="1"/>
  <c r="F1231" i="1" l="1"/>
  <c r="F2492" i="1"/>
  <c r="F1230" i="1"/>
  <c r="F2490" i="1"/>
  <c r="F2458" i="1"/>
  <c r="F2444" i="1"/>
  <c r="F2449" i="1"/>
  <c r="F2453" i="1"/>
  <c r="F2462" i="1"/>
  <c r="F2471" i="1"/>
  <c r="F2467" i="1"/>
  <c r="F2479" i="1"/>
  <c r="F2482" i="1"/>
  <c r="F2452" i="1"/>
  <c r="F2464" i="1"/>
  <c r="F2488" i="1"/>
  <c r="F2491" i="1"/>
  <c r="F2473" i="1"/>
  <c r="F2468" i="1"/>
  <c r="F2485" i="1"/>
  <c r="F2447" i="1"/>
  <c r="F2477" i="1"/>
  <c r="F2456" i="1"/>
  <c r="F2443" i="1"/>
  <c r="F2465" i="1"/>
  <c r="F2476" i="1"/>
  <c r="F2470" i="1"/>
  <c r="F2455" i="1"/>
  <c r="F2459" i="1"/>
  <c r="F2446" i="1"/>
  <c r="F2450" i="1"/>
  <c r="F2474" i="1"/>
  <c r="F2461" i="1"/>
  <c r="F2483" i="1"/>
  <c r="F2451" i="1"/>
  <c r="F2469" i="1"/>
  <c r="F2487" i="1"/>
  <c r="F2445" i="1"/>
  <c r="F2486" i="1"/>
  <c r="F2454" i="1"/>
  <c r="F2472" i="1"/>
  <c r="F2463" i="1"/>
  <c r="F2489" i="1"/>
  <c r="F2457" i="1"/>
  <c r="F2475" i="1"/>
  <c r="F2460" i="1"/>
  <c r="F2478" i="1"/>
  <c r="F2481" i="1"/>
  <c r="F2480" i="1"/>
  <c r="F2448" i="1"/>
  <c r="F2466" i="1"/>
  <c r="F2484" i="1"/>
  <c r="F1201" i="1"/>
  <c r="F1226" i="1"/>
  <c r="F1193" i="1"/>
  <c r="F1200" i="1"/>
  <c r="F1222" i="1"/>
  <c r="F1218" i="1"/>
  <c r="F1225" i="1"/>
  <c r="F1210" i="1"/>
  <c r="F1181" i="1"/>
  <c r="F1208" i="1"/>
  <c r="F1190" i="1"/>
  <c r="F1207" i="1"/>
  <c r="F1184" i="1"/>
  <c r="F1186" i="1"/>
  <c r="F1228" i="1"/>
  <c r="F1183" i="1"/>
  <c r="F1215" i="1"/>
  <c r="F1194" i="1"/>
  <c r="F1195" i="1"/>
  <c r="F1224" i="1"/>
  <c r="F1203" i="1"/>
  <c r="F1204" i="1"/>
  <c r="F1213" i="1"/>
  <c r="F1196" i="1"/>
  <c r="F1217" i="1"/>
  <c r="F1197" i="1"/>
  <c r="F1229" i="1"/>
  <c r="F1227" i="1"/>
  <c r="F1192" i="1"/>
  <c r="F1223" i="1"/>
  <c r="F1219" i="1"/>
  <c r="F1221" i="1"/>
  <c r="F1206" i="1"/>
  <c r="F1199" i="1"/>
  <c r="F1187" i="1"/>
  <c r="F1211" i="1"/>
  <c r="F1212" i="1"/>
  <c r="F1214" i="1"/>
  <c r="F1191" i="1"/>
  <c r="F1205" i="1"/>
  <c r="F1198" i="1"/>
  <c r="F1202" i="1"/>
  <c r="F1189" i="1"/>
  <c r="F1188" i="1"/>
  <c r="F1220" i="1"/>
  <c r="F1185" i="1"/>
  <c r="F1209" i="1"/>
  <c r="F1216" i="1"/>
  <c r="F1182" i="1"/>
  <c r="E1282" i="1"/>
  <c r="E1281" i="1"/>
  <c r="E1276" i="1"/>
  <c r="E1277" i="1"/>
  <c r="E1259" i="1"/>
  <c r="E1241" i="1"/>
  <c r="E1252" i="1"/>
  <c r="E1249" i="1"/>
  <c r="E1251" i="1"/>
  <c r="E1274" i="1"/>
  <c r="E1256" i="1"/>
  <c r="E1238" i="1"/>
  <c r="E1245" i="1"/>
  <c r="E1242" i="1"/>
  <c r="E1257" i="1"/>
  <c r="E1271" i="1"/>
  <c r="E1253" i="1"/>
  <c r="E1235" i="1"/>
  <c r="E1234" i="1"/>
  <c r="E1255" i="1"/>
  <c r="E1280" i="1"/>
  <c r="E1244" i="1"/>
  <c r="E1260" i="1"/>
  <c r="E1246" i="1"/>
  <c r="E1269" i="1"/>
  <c r="E1237" i="1"/>
  <c r="E1268" i="1"/>
  <c r="E1232" i="1"/>
  <c r="E1261" i="1"/>
  <c r="E1236" i="1"/>
  <c r="E1275" i="1"/>
  <c r="E1243" i="1"/>
  <c r="E1265" i="1"/>
  <c r="E1270" i="1"/>
  <c r="E1266" i="1"/>
  <c r="E1273" i="1"/>
  <c r="E1248" i="1"/>
  <c r="E1262" i="1"/>
  <c r="E1263" i="1"/>
  <c r="E1272" i="1"/>
  <c r="E1279" i="1"/>
  <c r="E1254" i="1"/>
  <c r="E1239" i="1"/>
  <c r="E1247" i="1"/>
  <c r="E1267" i="1"/>
  <c r="E1240" i="1"/>
  <c r="E1264" i="1"/>
  <c r="E1258" i="1"/>
  <c r="E1250" i="1"/>
  <c r="E1278" i="1"/>
  <c r="E1233" i="1"/>
  <c r="E2541" i="1"/>
  <c r="E2530" i="1"/>
  <c r="E2497" i="1"/>
  <c r="E2515" i="1"/>
  <c r="E2533" i="1"/>
  <c r="E2507" i="1"/>
  <c r="E2525" i="1"/>
  <c r="E2496" i="1"/>
  <c r="E2514" i="1"/>
  <c r="E2532" i="1"/>
  <c r="E2522" i="1"/>
  <c r="E2511" i="1"/>
  <c r="E2500" i="1"/>
  <c r="E2518" i="1"/>
  <c r="E2536" i="1"/>
  <c r="E2510" i="1"/>
  <c r="E2528" i="1"/>
  <c r="E2499" i="1"/>
  <c r="E2517" i="1"/>
  <c r="E2535" i="1"/>
  <c r="E2503" i="1"/>
  <c r="E2521" i="1"/>
  <c r="E2539" i="1"/>
  <c r="E2495" i="1"/>
  <c r="E2513" i="1"/>
  <c r="E2531" i="1"/>
  <c r="E2502" i="1"/>
  <c r="E2520" i="1"/>
  <c r="E2538" i="1"/>
  <c r="E2527" i="1"/>
  <c r="E2501" i="1"/>
  <c r="E2508" i="1"/>
  <c r="E2494" i="1"/>
  <c r="E2506" i="1"/>
  <c r="E2524" i="1"/>
  <c r="E2498" i="1"/>
  <c r="E2516" i="1"/>
  <c r="E2534" i="1"/>
  <c r="E2505" i="1"/>
  <c r="E2523" i="1"/>
  <c r="E2537" i="1"/>
  <c r="E2526" i="1"/>
  <c r="E2540" i="1"/>
  <c r="E2493" i="1"/>
  <c r="E2509" i="1"/>
  <c r="E2519" i="1"/>
  <c r="E2512" i="1"/>
  <c r="E2504" i="1"/>
  <c r="E2529" i="1"/>
  <c r="O29" i="4"/>
  <c r="K30" i="4" s="1"/>
  <c r="N30" i="4"/>
  <c r="E1291" i="1" s="1"/>
  <c r="F1282" i="1" l="1"/>
  <c r="F1281" i="1"/>
  <c r="F1280" i="1"/>
  <c r="F1243" i="1"/>
  <c r="F1264" i="1"/>
  <c r="F1233" i="1"/>
  <c r="F1265" i="1"/>
  <c r="F1275" i="1"/>
  <c r="F1253" i="1"/>
  <c r="F1244" i="1"/>
  <c r="F1254" i="1"/>
  <c r="F1276" i="1"/>
  <c r="F1272" i="1"/>
  <c r="F1235" i="1"/>
  <c r="F1258" i="1"/>
  <c r="F1277" i="1"/>
  <c r="F1232" i="1"/>
  <c r="F1246" i="1"/>
  <c r="F1269" i="1"/>
  <c r="F1257" i="1"/>
  <c r="F1268" i="1"/>
  <c r="F1249" i="1"/>
  <c r="F1262" i="1"/>
  <c r="F1247" i="1"/>
  <c r="F1242" i="1"/>
  <c r="F1251" i="1"/>
  <c r="F1236" i="1"/>
  <c r="F1278" i="1"/>
  <c r="F1267" i="1"/>
  <c r="F1260" i="1"/>
  <c r="F1279" i="1"/>
  <c r="F1250" i="1"/>
  <c r="F1239" i="1"/>
  <c r="F1240" i="1"/>
  <c r="F1271" i="1"/>
  <c r="F1234" i="1"/>
  <c r="F1270" i="1"/>
  <c r="F1255" i="1"/>
  <c r="F1238" i="1"/>
  <c r="F1274" i="1"/>
  <c r="F1259" i="1"/>
  <c r="F1261" i="1"/>
  <c r="F1245" i="1"/>
  <c r="F1266" i="1"/>
  <c r="F1263" i="1"/>
  <c r="F1237" i="1"/>
  <c r="F1241" i="1"/>
  <c r="F1252" i="1"/>
  <c r="F1248" i="1"/>
  <c r="F1256" i="1"/>
  <c r="F1273" i="1"/>
  <c r="F2503" i="1"/>
  <c r="F2494" i="1"/>
  <c r="F2541" i="1"/>
  <c r="F2512" i="1"/>
  <c r="F2530" i="1"/>
  <c r="F2497" i="1"/>
  <c r="F2509" i="1"/>
  <c r="F2518" i="1"/>
  <c r="F2527" i="1"/>
  <c r="F2536" i="1"/>
  <c r="F2515" i="1"/>
  <c r="F2506" i="1"/>
  <c r="F2533" i="1"/>
  <c r="F2524" i="1"/>
  <c r="F2500" i="1"/>
  <c r="F2539" i="1"/>
  <c r="F2521" i="1"/>
  <c r="F2504" i="1"/>
  <c r="F2522" i="1"/>
  <c r="F2540" i="1"/>
  <c r="F2508" i="1"/>
  <c r="F2526" i="1"/>
  <c r="F2534" i="1"/>
  <c r="F2520" i="1"/>
  <c r="F2507" i="1"/>
  <c r="F2525" i="1"/>
  <c r="F2493" i="1"/>
  <c r="F2511" i="1"/>
  <c r="F2529" i="1"/>
  <c r="F2498" i="1"/>
  <c r="F2510" i="1"/>
  <c r="F2528" i="1"/>
  <c r="F2496" i="1"/>
  <c r="F2514" i="1"/>
  <c r="F2532" i="1"/>
  <c r="F2502" i="1"/>
  <c r="F2495" i="1"/>
  <c r="F2513" i="1"/>
  <c r="F2531" i="1"/>
  <c r="F2499" i="1"/>
  <c r="F2517" i="1"/>
  <c r="F2535" i="1"/>
  <c r="F2516" i="1"/>
  <c r="F2501" i="1"/>
  <c r="F2519" i="1"/>
  <c r="F2537" i="1"/>
  <c r="F2505" i="1"/>
  <c r="F2523" i="1"/>
  <c r="F2538" i="1"/>
  <c r="E1290" i="1"/>
  <c r="E1284" i="1"/>
  <c r="E1288" i="1"/>
  <c r="E1287" i="1"/>
  <c r="E1285" i="1"/>
  <c r="E1289" i="1"/>
  <c r="E1283" i="1"/>
  <c r="E1286" i="1"/>
  <c r="O30" i="4"/>
  <c r="F1291" i="1" s="1"/>
  <c r="F1286" i="1" l="1"/>
  <c r="F1289" i="1"/>
  <c r="F1290" i="1"/>
  <c r="F1284" i="1"/>
  <c r="F1283" i="1"/>
  <c r="F1287" i="1"/>
  <c r="F1288" i="1"/>
  <c r="F1285" i="1"/>
  <c r="K5" i="7" l="1"/>
  <c r="T5" i="7"/>
  <c r="X5" i="7"/>
  <c r="L2" i="7"/>
  <c r="K2" i="7"/>
  <c r="L5" i="7"/>
  <c r="U4" i="7"/>
  <c r="N5" i="7"/>
  <c r="W4" i="7"/>
  <c r="N3" i="7"/>
  <c r="N2" i="7"/>
  <c r="V5" i="7"/>
  <c r="N4" i="7" l="1"/>
  <c r="O3" i="7"/>
  <c r="L4" i="7"/>
  <c r="M2" i="7"/>
  <c r="O5" i="7"/>
  <c r="M4" i="7"/>
  <c r="M3" i="7"/>
  <c r="X4" i="7"/>
  <c r="K4" i="7"/>
  <c r="K3" i="7"/>
  <c r="W5" i="7"/>
  <c r="V4" i="7"/>
  <c r="U5" i="7"/>
  <c r="L3" i="7"/>
  <c r="M5" i="7"/>
  <c r="T4" i="7"/>
  <c r="O4" i="7"/>
  <c r="O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t>
        </r>
        <r>
          <rPr>
            <sz val="9"/>
            <color indexed="81"/>
            <rFont val="돋움"/>
            <family val="3"/>
            <charset val="129"/>
          </rPr>
          <t xml:space="preserve">
</t>
        </r>
        <r>
          <rPr>
            <sz val="9"/>
            <color indexed="81"/>
            <rFont val="Tahoma"/>
            <family val="2"/>
          </rPr>
          <t>1: angelMap</t>
        </r>
        <r>
          <rPr>
            <sz val="9"/>
            <color indexed="81"/>
            <rFont val="돋움"/>
            <family val="3"/>
            <charset val="129"/>
          </rPr>
          <t xml:space="preserve">
</t>
        </r>
        <r>
          <rPr>
            <sz val="9"/>
            <color indexed="81"/>
            <rFont val="Tahoma"/>
            <family val="2"/>
          </rPr>
          <t>2: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I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O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<sst xmlns="http://schemas.openxmlformats.org/spreadsheetml/2006/main" count="5001" uniqueCount="743">
  <si>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</si>
  <si>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</si>
  <si>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</si>
  <si>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</si>
  <si>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</si>
  <si>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</si>
  <si>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</si>
  <si>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</si>
  <si>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</si>
  <si>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</si>
  <si>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</si>
  <si>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</si>
  <si>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</si>
  <si>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</si>
  <si>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</si>
  <si>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</si>
  <si>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</si>
  <si>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</si>
  <si>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</si>
  <si>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</si>
  <si>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</si>
  <si>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</si>
  <si>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</si>
  <si>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</si>
  <si>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</si>
  <si>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</si>
  <si>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</si>
  <si>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</si>
  <si>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</si>
  <si>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</si>
  <si>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</si>
  <si>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</si>
  <si>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</si>
  <si>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</si>
  <si>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</si>
  <si>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</si>
  <si>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</si>
  <si>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</si>
  <si>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</si>
  <si>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</si>
  <si>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</si>
  <si>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</si>
  <si>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</si>
  <si>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</si>
  <si>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</si>
  <si>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</si>
  <si>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</si>
  <si>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</si>
  <si>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</si>
  <si>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</si>
  <si>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</si>
  <si>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</si>
  <si>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</si>
  <si>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</si>
  <si>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</si>
  <si>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</si>
  <si>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</si>
  <si>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</si>
  <si>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</si>
  <si>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</si>
  <si>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</si>
  <si>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</si>
  <si>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</si>
  <si>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</si>
  <si>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</si>
  <si>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</si>
  <si>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</si>
  <si>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</si>
  <si>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</si>
  <si>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</si>
  <si>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</si>
  <si>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</si>
  <si>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</si>
  <si>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</si>
  <si>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</si>
  <si>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</si>
  <si>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</si>
  <si>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</si>
  <si>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</si>
  <si>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</si>
  <si>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</si>
  <si>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</si>
  <si>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</si>
  <si>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</si>
  <si>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</si>
  <si>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</si>
  <si>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</si>
  <si>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</si>
  <si>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</si>
  <si>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</si>
  <si>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</si>
  <si>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</si>
  <si>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</si>
  <si>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Map_3x1, Map_3x2, Map_3x4</t>
  </si>
  <si>
    <t>Map_3xMiddle1</t>
  </si>
  <si>
    <t>GroupBomb1</t>
  </si>
  <si>
    <t>Map_2x1, Map_2x2, Map_2x4</t>
  </si>
  <si>
    <t>mapSetId|String!</t>
    <phoneticPr fontId="1" type="noConversion"/>
  </si>
  <si>
    <t>stageCount|Int</t>
    <phoneticPr fontId="1" type="noConversion"/>
  </si>
  <si>
    <t>stageType|Int</t>
    <phoneticPr fontId="1" type="noConversion"/>
  </si>
  <si>
    <t>normalMonsterMap|String!</t>
    <phoneticPr fontId="1" type="noConversion"/>
  </si>
  <si>
    <t>Map_3x1_1, Map_3x2, Map_3x4</t>
    <phoneticPr fontId="1" type="noConversion"/>
  </si>
  <si>
    <t>Map_1xMiddle1</t>
    <phoneticPr fontId="1" type="noConversion"/>
  </si>
  <si>
    <t>Map_1x1, Map_1x2, Map_1x4</t>
    <phoneticPr fontId="1" type="noConversion"/>
  </si>
  <si>
    <t>chaos|Bool</t>
    <phoneticPr fontId="1" type="noConversion"/>
  </si>
  <si>
    <t>SingeFast2</t>
    <phoneticPr fontId="1" type="noConversion"/>
  </si>
  <si>
    <t>SingleFast2</t>
    <phoneticPr fontId="1" type="noConversion"/>
  </si>
  <si>
    <t>SingleFast1</t>
    <phoneticPr fontId="1" type="noConversion"/>
  </si>
  <si>
    <t>environmentSetting|String!</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</si>
  <si>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</si>
  <si>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</si>
  <si>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</si>
  <si>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</si>
  <si>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</si>
  <si>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</si>
  <si>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</si>
  <si>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</si>
  <si>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</si>
  <si>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</si>
  <si>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</si>
  <si>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</si>
  <si>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</si>
  <si>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</si>
  <si>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</si>
  <si>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</si>
  <si>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</si>
  <si>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</si>
  <si>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</si>
  <si>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</si>
  <si>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</si>
  <si>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</si>
  <si>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</si>
  <si>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</si>
  <si>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</si>
  <si>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</si>
  <si>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</si>
  <si>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</si>
  <si>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</si>
  <si>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</si>
  <si>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</si>
  <si>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</si>
  <si>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</si>
  <si>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</si>
  <si>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</si>
  <si>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</si>
  <si>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</si>
  <si>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</si>
  <si>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</si>
  <si>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</si>
  <si>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</si>
  <si>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</si>
  <si>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</si>
  <si>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</si>
  <si>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</si>
  <si>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</si>
  <si>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</si>
  <si>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</si>
  <si>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</si>
  <si>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</si>
  <si>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</si>
  <si>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</si>
  <si>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</si>
  <si>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</si>
  <si>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</si>
  <si>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</si>
  <si>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</si>
  <si>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</si>
  <si>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</si>
  <si>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</si>
  <si>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</si>
  <si>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</si>
  <si>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</si>
  <si>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</si>
  <si>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</si>
  <si>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</si>
  <si>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</si>
  <si>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</si>
  <si>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</si>
  <si>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</si>
  <si>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</si>
  <si>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</si>
  <si>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</si>
  <si>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</si>
  <si>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</si>
  <si>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</si>
  <si>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</si>
  <si>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</si>
  <si>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</si>
  <si>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</si>
  <si>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</si>
  <si>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</si>
  <si>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</si>
  <si>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</si>
  <si>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</si>
  <si>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</si>
  <si>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</si>
  <si>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</si>
  <si>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</si>
  <si>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</si>
  <si>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</si>
  <si>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</si>
  <si>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</si>
  <si>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</si>
  <si>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</si>
  <si>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</si>
  <si>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</si>
  <si>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</si>
  <si>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</si>
  <si>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</si>
  <si>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</si>
  <si>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</si>
  <si>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</si>
  <si>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</si>
  <si>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</si>
  <si>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</si>
  <si>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</si>
  <si>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</si>
  <si>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</si>
  <si>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</si>
  <si>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</si>
  <si>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</si>
  <si>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</si>
  <si>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</si>
  <si>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</si>
  <si>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</si>
  <si>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</si>
  <si>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</si>
  <si>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</si>
  <si>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</si>
  <si>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</si>
  <si>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</si>
  <si>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</si>
  <si>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</si>
  <si>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</si>
  <si>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</si>
  <si>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</si>
  <si>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</si>
  <si>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</si>
  <si>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</si>
  <si>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</si>
  <si>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</si>
  <si>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</si>
  <si>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</si>
  <si>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</si>
  <si>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</si>
  <si>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</si>
  <si>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</si>
  <si>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</si>
  <si>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</si>
  <si>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</si>
  <si>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</si>
  <si>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</si>
  <si>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</si>
  <si>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</si>
  <si>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</si>
  <si>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</si>
  <si>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</si>
  <si>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</si>
  <si>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</si>
  <si>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</si>
  <si>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</si>
  <si>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</si>
  <si>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</si>
  <si>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</si>
  <si>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</si>
  <si>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</si>
  <si>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</si>
  <si>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</si>
  <si>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</si>
  <si>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</si>
  <si>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</si>
  <si>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</si>
  <si>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</si>
  <si>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</si>
  <si>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</si>
  <si>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</si>
  <si>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</si>
  <si>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</si>
  <si>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</si>
  <si>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</si>
  <si>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CreatureStump_Brown</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</si>
  <si>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</si>
  <si>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</si>
  <si>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</si>
  <si>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</si>
  <si>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</si>
  <si>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</si>
  <si>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</si>
  <si>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</si>
  <si>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</si>
  <si>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</si>
  <si>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</si>
  <si>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</si>
  <si>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</si>
  <si>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</si>
  <si>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</si>
  <si>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</si>
  <si>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</si>
  <si>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</si>
  <si>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</si>
  <si>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</si>
  <si>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</si>
  <si>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</si>
  <si>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</si>
  <si>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</si>
  <si>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</si>
  <si>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</si>
  <si>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</si>
  <si>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</si>
  <si>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</si>
  <si>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</si>
  <si>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</si>
  <si>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</si>
  <si>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</si>
  <si>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</si>
  <si>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</si>
  <si>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</si>
  <si>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</si>
  <si>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</si>
  <si>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</si>
  <si>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</si>
  <si>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</si>
  <si>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</si>
  <si>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</si>
  <si>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</si>
  <si>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</si>
  <si>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</si>
  <si>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</si>
  <si>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</si>
  <si>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</si>
  <si>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</si>
  <si>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</si>
  <si>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</si>
  <si>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</si>
  <si>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</si>
  <si>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</si>
  <si>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</si>
  <si>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</si>
  <si>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</si>
  <si>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</si>
  <si>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</si>
  <si>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</si>
  <si>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</si>
  <si>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</si>
  <si>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</si>
  <si>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</si>
  <si>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</si>
  <si>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</si>
  <si>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</si>
  <si>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</si>
  <si>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</si>
  <si>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</si>
  <si>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</si>
  <si>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</si>
  <si>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</si>
  <si>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Actor001, Actor003</t>
    <phoneticPr fontId="1" type="noConversion"/>
  </si>
  <si>
    <t>Actor001, Actor004</t>
    <phoneticPr fontId="1" type="noConversion"/>
  </si>
  <si>
    <t>Actor002</t>
    <phoneticPr fontId="1" type="noConversion"/>
  </si>
  <si>
    <t>Actor001, Actor003</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</si>
  <si>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</si>
  <si>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</si>
  <si>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</si>
  <si>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</si>
  <si>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</si>
  <si>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</si>
  <si>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</si>
  <si>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</si>
  <si>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</si>
  <si>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</si>
  <si>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</si>
  <si>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</si>
  <si>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</si>
  <si>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</si>
  <si>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</si>
  <si>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</si>
  <si>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</si>
  <si>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</si>
  <si>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</si>
  <si>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</si>
  <si>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</si>
  <si>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</si>
  <si>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</si>
  <si>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</si>
  <si>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</si>
  <si>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</si>
  <si>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</si>
  <si>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</si>
  <si>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</si>
  <si>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</si>
  <si>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</si>
  <si>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</si>
  <si>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</si>
  <si>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</si>
  <si>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</si>
  <si>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</si>
  <si>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</si>
  <si>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</si>
  <si>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</si>
  <si>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</si>
  <si>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</si>
  <si>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</si>
  <si>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</si>
  <si>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</si>
  <si>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</si>
  <si>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</si>
  <si>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</si>
  <si>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</si>
  <si>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</si>
  <si>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</si>
  <si>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</si>
  <si>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</si>
  <si>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</si>
  <si>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</si>
  <si>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</si>
  <si>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</si>
  <si>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</si>
  <si>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</si>
  <si>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</si>
  <si>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</si>
  <si>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</si>
  <si>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</si>
  <si>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</si>
  <si>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</si>
  <si>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</si>
  <si>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</si>
  <si>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</si>
  <si>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</si>
  <si>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</si>
  <si>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</si>
  <si>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</si>
  <si>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</si>
  <si>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</si>
  <si>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</si>
  <si>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</si>
  <si>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</si>
  <si>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</si>
  <si>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</si>
  <si>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</si>
  <si>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</si>
  <si>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</si>
  <si>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</si>
  <si>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</si>
  <si>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</si>
  <si>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</si>
  <si>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</si>
  <si>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</si>
  <si>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</si>
  <si>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</si>
  <si>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</si>
  <si>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</si>
  <si>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</si>
  <si>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</si>
  <si>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</si>
  <si>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</si>
  <si>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</si>
  <si>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</si>
  <si>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</si>
  <si>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</si>
  <si>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</si>
  <si>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</si>
  <si>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</si>
  <si>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</si>
  <si>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</si>
  <si>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</si>
  <si>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</si>
  <si>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</si>
  <si>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</si>
  <si>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</si>
  <si>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PortalFlag_12_40_4_1</t>
    <phoneticPr fontId="1" type="noConversion"/>
  </si>
  <si>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</si>
  <si>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</si>
  <si>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</si>
  <si>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</si>
  <si>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</si>
  <si>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</si>
  <si>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</si>
  <si>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</si>
  <si>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</si>
  <si>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</si>
  <si>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</si>
  <si>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</si>
  <si>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</si>
  <si>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</si>
  <si>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</si>
  <si>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</si>
  <si>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</si>
  <si>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</si>
  <si>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</si>
  <si>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</si>
  <si>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</si>
  <si>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</si>
  <si>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</si>
  <si>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</si>
  <si>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</si>
  <si>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</si>
  <si>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</si>
  <si>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</si>
  <si>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</si>
  <si>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</si>
  <si>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</si>
  <si>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</si>
  <si>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</si>
  <si>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</si>
  <si>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</si>
  <si>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</si>
  <si>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</si>
  <si>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</si>
  <si>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</si>
  <si>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</si>
  <si>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</si>
  <si>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</si>
  <si>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</si>
  <si>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</si>
  <si>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</si>
  <si>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</si>
  <si>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</si>
  <si>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</si>
  <si>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</si>
  <si>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</si>
  <si>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</si>
  <si>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</si>
  <si>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</si>
  <si>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</si>
  <si>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</si>
  <si>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</si>
  <si>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</si>
  <si>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</si>
  <si>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</si>
  <si>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</si>
  <si>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</si>
  <si>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</si>
  <si>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</si>
  <si>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</si>
  <si>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</si>
  <si>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</si>
  <si>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</si>
  <si>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</si>
  <si>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</si>
  <si>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</si>
  <si>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</si>
  <si>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</si>
  <si>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</si>
  <si>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</si>
  <si>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</si>
  <si>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</si>
  <si>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</si>
  <si>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</si>
  <si>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</si>
  <si>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</si>
  <si>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</si>
  <si>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</si>
  <si>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</si>
  <si>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</si>
  <si>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</si>
  <si>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</si>
  <si>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</si>
  <si>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</si>
  <si>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</si>
  <si>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</si>
  <si>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</si>
  <si>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</si>
  <si>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</si>
  <si>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</si>
  <si>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</si>
  <si>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</si>
  <si>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</si>
  <si>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</si>
  <si>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</si>
  <si>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</si>
  <si>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</si>
  <si>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</si>
  <si>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</si>
  <si>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</si>
  <si>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</si>
  <si>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</si>
  <si>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</si>
  <si>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</si>
  <si>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</si>
  <si>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</si>
  <si>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</si>
  <si>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</si>
  <si>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</si>
  <si>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</si>
  <si>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</si>
  <si>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</si>
  <si>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</si>
  <si>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</si>
  <si>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</si>
  <si>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</si>
  <si>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</si>
  <si>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</si>
  <si>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</si>
  <si>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</si>
  <si>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</si>
  <si>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</si>
  <si>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</si>
  <si>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</si>
  <si>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</si>
  <si>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</si>
  <si>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</si>
  <si>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</si>
  <si>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</si>
  <si>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</si>
  <si>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</si>
  <si>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</si>
  <si>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</si>
  <si>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</si>
  <si>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</si>
  <si>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</si>
  <si>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</si>
  <si>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</si>
  <si>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</si>
  <si>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</si>
  <si>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</si>
  <si>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</si>
  <si>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</si>
  <si>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</si>
  <si>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</si>
  <si>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</si>
  <si>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</si>
  <si>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</si>
  <si>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</si>
  <si>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</si>
  <si>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</si>
  <si>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</si>
  <si>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</si>
  <si>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</si>
  <si>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</si>
  <si>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</si>
  <si>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</si>
  <si>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</si>
  <si>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</si>
  <si>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</si>
  <si>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</si>
  <si>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</si>
  <si>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</si>
  <si>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</si>
  <si>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</si>
  <si>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</si>
  <si>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</si>
  <si>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</si>
  <si>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</si>
  <si>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</si>
  <si>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</si>
  <si>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</si>
  <si>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</si>
  <si>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</si>
  <si>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</si>
  <si>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</si>
  <si>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</si>
  <si>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</si>
  <si>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</si>
  <si>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</si>
  <si>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</si>
  <si>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</si>
  <si>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</si>
  <si>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</si>
  <si>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</si>
  <si>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</si>
  <si>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</si>
  <si>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</si>
  <si>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</si>
  <si>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</si>
  <si>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</si>
  <si>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</si>
  <si>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</si>
  <si>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</si>
  <si>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</si>
  <si>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</si>
  <si>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</si>
  <si>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</si>
  <si>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</si>
  <si>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</si>
  <si>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</si>
  <si>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</si>
  <si>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</si>
  <si>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</si>
  <si>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</si>
  <si>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</si>
  <si>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</si>
  <si>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</si>
  <si>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</si>
  <si>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</si>
  <si>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</si>
  <si>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</si>
  <si>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</si>
  <si>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</si>
  <si>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</si>
  <si>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</si>
  <si>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</si>
  <si>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</si>
  <si>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</si>
  <si>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</si>
  <si>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</si>
  <si>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</si>
  <si>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</si>
  <si>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</si>
  <si>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</si>
  <si>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</si>
  <si>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</si>
  <si>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</si>
  <si>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</si>
  <si>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</si>
  <si>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</si>
  <si>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</si>
  <si>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</si>
  <si>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</si>
  <si>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</si>
  <si>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</si>
  <si>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</si>
  <si>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</si>
  <si>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</si>
  <si>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</si>
  <si>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</si>
  <si>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Map_1x9</t>
    <phoneticPr fontId="1" type="noConversion"/>
  </si>
  <si>
    <t>Map_3x9</t>
    <phoneticPr fontId="1" type="noConversion"/>
  </si>
  <si>
    <t>Map_2x9</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</si>
  <si>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</si>
  <si>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</si>
  <si>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</si>
  <si>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</si>
  <si>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</si>
  <si>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</si>
  <si>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</si>
  <si>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</si>
  <si>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</si>
  <si>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</si>
  <si>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</si>
  <si>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</si>
  <si>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</si>
  <si>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</si>
  <si>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</si>
  <si>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PolygonalMetalon_Green</t>
    <phoneticPr fontId="1" type="noConversion"/>
  </si>
  <si>
    <t>CuteUniq_White</t>
    <phoneticPr fontId="1" type="noConversion"/>
  </si>
  <si>
    <t>Wall_12_40_2_27</t>
    <phoneticPr fontId="1" type="noConversion"/>
  </si>
  <si>
    <t>Plane_12_40_2_2</t>
    <phoneticPr fontId="1" type="noConversion"/>
  </si>
  <si>
    <t>Plane_12_40_2_1</t>
    <phoneticPr fontId="1" type="noConversion"/>
  </si>
  <si>
    <t>Plane_12_40_2_3</t>
    <phoneticPr fontId="1" type="noConversion"/>
  </si>
  <si>
    <t>Env_DayLight</t>
  </si>
  <si>
    <t>Env_DayLight, Night</t>
  </si>
  <si>
    <t>Env_Night</t>
    <phoneticPr fontId="1" type="noConversion"/>
  </si>
  <si>
    <t>Env_Dawn</t>
    <phoneticPr fontId="1" type="noConversion"/>
  </si>
  <si>
    <t>Env_Sunset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</si>
</sst>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53">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SystemUI_DisconnectServer</v>
          </cell>
          <cell r="B7" t="str">
            <v>서버와의 접속이 원활하지 않습니다._x000D_
프로그램을 재시작합니다.</v>
          </cell>
          <cell r="C7" t="str">
            <v>Bad connection_x000D_
Restarting the app</v>
          </cell>
        </row>
        <row r="8">
          <cell r="A8" t="str">
            <v>SystemUI_Mainternance</v>
          </cell>
          <cell r="B8" t="str">
            <v>서버 점검 중입니다.</v>
          </cell>
          <cell r="C8" t="str">
            <v>We're on a mainternance</v>
          </cell>
        </row>
        <row r="9">
          <cell r="A9" t="str">
            <v>SystemUI_MainternanceDetail</v>
          </cell>
          <cell r="B9" t="str">
            <v>5월 29일 화요일 오전 3시부터 대략 11시까지 정기 점검 예정입니다. 이 동안 서버 및 웹 서비스 등을 사용하실 수 없습니다._x000D_
_x000D_
감사합니다.</v>
          </cell>
          <cell r="C9" t="str">
            <v>We will be performing scheduled maintenance on Tuesday, May 29th. Maintenance will begin at 3:00 AM PDT and conclude at approximately 11:00 AM PDT. During this time, servers and many web services will be unavailable._x000D_
_x000D_
Thank you for your patience.</v>
          </cell>
        </row>
        <row r="10">
          <cell r="A10" t="str">
            <v>SystemUI_Downloading</v>
          </cell>
          <cell r="B10" t="str">
            <v>다운로드 중</v>
          </cell>
          <cell r="C10" t="str">
            <v>Downloading</v>
          </cell>
        </row>
        <row r="11">
          <cell r="A11" t="str">
            <v>GameUI_RomanNumber1</v>
          </cell>
          <cell r="B11" t="str">
            <v>I</v>
          </cell>
          <cell r="C11" t="str">
            <v>I</v>
          </cell>
        </row>
        <row r="12">
          <cell r="A12" t="str">
            <v>GameUI_RomanNumber2</v>
          </cell>
          <cell r="B12" t="str">
            <v>II</v>
          </cell>
          <cell r="C12" t="str">
            <v>II</v>
          </cell>
        </row>
        <row r="13">
          <cell r="A13" t="str">
            <v>GameUI_RomanNumber3</v>
          </cell>
          <cell r="B13" t="str">
            <v>III</v>
          </cell>
          <cell r="C13" t="str">
            <v>III</v>
          </cell>
        </row>
        <row r="14">
          <cell r="A14" t="str">
            <v>GameUI_RomanNumber4</v>
          </cell>
          <cell r="B14" t="str">
            <v>IV</v>
          </cell>
          <cell r="C14" t="str">
            <v>IV</v>
          </cell>
        </row>
        <row r="15">
          <cell r="A15" t="str">
            <v>GameUI_RomanNumber5</v>
          </cell>
          <cell r="B15" t="str">
            <v>V</v>
          </cell>
          <cell r="C15" t="str">
            <v>V</v>
          </cell>
        </row>
        <row r="16">
          <cell r="A16" t="str">
            <v>GameUI_RomanNumber6</v>
          </cell>
          <cell r="B16" t="str">
            <v>VI</v>
          </cell>
          <cell r="C16" t="str">
            <v>VI</v>
          </cell>
        </row>
        <row r="17">
          <cell r="A17" t="str">
            <v>GameUI_RomanNumber7</v>
          </cell>
          <cell r="B17" t="str">
            <v>VII</v>
          </cell>
          <cell r="C17" t="str">
            <v>VII</v>
          </cell>
        </row>
        <row r="18">
          <cell r="A18" t="str">
            <v>GameUI_RomanNumber8</v>
          </cell>
          <cell r="B18" t="str">
            <v>VIII</v>
          </cell>
          <cell r="C18" t="str">
            <v>VIII</v>
          </cell>
        </row>
        <row r="19">
          <cell r="A19" t="str">
            <v>GameUI_RomanNumber9</v>
          </cell>
          <cell r="B19" t="str">
            <v>IX</v>
          </cell>
          <cell r="C19" t="str">
            <v>IX</v>
          </cell>
        </row>
        <row r="20">
          <cell r="A20" t="str">
            <v>GameUI_RomanNumber10</v>
          </cell>
          <cell r="B20" t="str">
            <v>X</v>
          </cell>
          <cell r="C20" t="str">
            <v>X</v>
          </cell>
        </row>
        <row r="21">
          <cell r="A21" t="str">
            <v>GameUI_RomanNumber11</v>
          </cell>
          <cell r="B21" t="str">
            <v>XI</v>
          </cell>
          <cell r="C21" t="str">
            <v>XI</v>
          </cell>
        </row>
        <row r="22">
          <cell r="A22" t="str">
            <v>GameUI_RomanNumber12</v>
          </cell>
          <cell r="B22" t="str">
            <v>XII</v>
          </cell>
          <cell r="C22" t="str">
            <v>XII</v>
          </cell>
        </row>
        <row r="23">
          <cell r="A23" t="str">
            <v>GameUI_RomanNumber13</v>
          </cell>
          <cell r="B23" t="str">
            <v>XIII</v>
          </cell>
          <cell r="C23" t="str">
            <v>XIII</v>
          </cell>
        </row>
        <row r="24">
          <cell r="A24" t="str">
            <v>GameUI_RomanNumber14</v>
          </cell>
          <cell r="B24" t="str">
            <v>XIV</v>
          </cell>
          <cell r="C24" t="str">
            <v>XIV</v>
          </cell>
        </row>
        <row r="25">
          <cell r="A25" t="str">
            <v>GameUI_RomanNumber15</v>
          </cell>
          <cell r="B25" t="str">
            <v>XV</v>
          </cell>
          <cell r="C25" t="str">
            <v>XV</v>
          </cell>
        </row>
        <row r="26">
          <cell r="A26" t="str">
            <v>GameUI_RomanNumber16</v>
          </cell>
          <cell r="B26" t="str">
            <v>XVI</v>
          </cell>
          <cell r="C26" t="str">
            <v>XVI</v>
          </cell>
        </row>
        <row r="27">
          <cell r="A27" t="str">
            <v>GameUI_RomanNumber17</v>
          </cell>
          <cell r="B27" t="str">
            <v>XVII</v>
          </cell>
          <cell r="C27" t="str">
            <v>XVII</v>
          </cell>
        </row>
        <row r="28">
          <cell r="A28" t="str">
            <v>GameUI_RomanNumber18</v>
          </cell>
          <cell r="B28" t="str">
            <v>XVIII</v>
          </cell>
          <cell r="C28" t="str">
            <v>XVIII</v>
          </cell>
        </row>
        <row r="29">
          <cell r="A29" t="str">
            <v>GameUI_RomanNumber19</v>
          </cell>
          <cell r="B29" t="str">
            <v>XIX</v>
          </cell>
          <cell r="C29" t="str">
            <v>XIX</v>
          </cell>
        </row>
        <row r="30">
          <cell r="A30" t="str">
            <v>GameUI_RomanNumber20</v>
          </cell>
          <cell r="B30" t="str">
            <v>XX</v>
          </cell>
          <cell r="C30" t="str">
            <v>XX</v>
          </cell>
        </row>
        <row r="31">
          <cell r="A31" t="str">
            <v>GameUI_RomanNumber21</v>
          </cell>
          <cell r="B31" t="str">
            <v>XXI</v>
          </cell>
          <cell r="C31" t="str">
            <v>XXI</v>
          </cell>
        </row>
        <row r="32">
          <cell r="A32" t="str">
            <v>GameUI_RomanNumber22</v>
          </cell>
          <cell r="B32" t="str">
            <v>XXII</v>
          </cell>
          <cell r="C32" t="str">
            <v>XXII</v>
          </cell>
        </row>
        <row r="33">
          <cell r="A33" t="str">
            <v>GameUI_RomanNumber23</v>
          </cell>
          <cell r="B33" t="str">
            <v>XXIII</v>
          </cell>
          <cell r="C33" t="str">
            <v>XXIII</v>
          </cell>
        </row>
        <row r="34">
          <cell r="A34" t="str">
            <v>GameUI_RomanNumber24</v>
          </cell>
          <cell r="B34" t="str">
            <v>XXIV</v>
          </cell>
          <cell r="C34" t="str">
            <v>XXIV</v>
          </cell>
        </row>
        <row r="35">
          <cell r="A35" t="str">
            <v>GameUI_RomanNumber25</v>
          </cell>
          <cell r="B35" t="str">
            <v>XXV</v>
          </cell>
          <cell r="C35" t="str">
            <v>XXV</v>
          </cell>
        </row>
        <row r="36">
          <cell r="A36" t="str">
            <v>GameUI_RomanNumber26</v>
          </cell>
          <cell r="B36" t="str">
            <v>XXVI</v>
          </cell>
          <cell r="C36" t="str">
            <v>XXVI</v>
          </cell>
        </row>
        <row r="37">
          <cell r="A37" t="str">
            <v>GameUI_RomanNumber27</v>
          </cell>
          <cell r="B37" t="str">
            <v>XXVII</v>
          </cell>
          <cell r="C37" t="str">
            <v>XXVII</v>
          </cell>
        </row>
        <row r="38">
          <cell r="A38" t="str">
            <v>GameUI_RomanNumber28</v>
          </cell>
          <cell r="B38" t="str">
            <v>XXVIII</v>
          </cell>
          <cell r="C38" t="str">
            <v>XXVIII</v>
          </cell>
        </row>
        <row r="39">
          <cell r="A39" t="str">
            <v>GameUI_RomanNumber29</v>
          </cell>
          <cell r="B39" t="str">
            <v>XXIX</v>
          </cell>
          <cell r="C39" t="str">
            <v>XXIX</v>
          </cell>
        </row>
        <row r="40">
          <cell r="A40" t="str">
            <v>GameUI_RomanNumber30</v>
          </cell>
          <cell r="B40" t="str">
            <v>XXX</v>
          </cell>
          <cell r="C40" t="str">
            <v>XXX</v>
          </cell>
        </row>
        <row r="41">
          <cell r="A41" t="str">
            <v>GameUI_Magic</v>
          </cell>
          <cell r="B41" t="str">
            <v>마법</v>
          </cell>
          <cell r="C41" t="str">
            <v>Magic</v>
          </cell>
        </row>
        <row r="42">
          <cell r="A42" t="str">
            <v>GameUI_Machine</v>
          </cell>
          <cell r="B42" t="str">
            <v>기계</v>
          </cell>
          <cell r="C42" t="str">
            <v>Machine</v>
          </cell>
        </row>
        <row r="43">
          <cell r="A43" t="str">
            <v>GameUI_Nature</v>
          </cell>
          <cell r="B43" t="str">
            <v>자연</v>
          </cell>
          <cell r="C43" t="str">
            <v>Nature</v>
          </cell>
        </row>
        <row r="44">
          <cell r="A44" t="str">
            <v>GameUI_Qigong</v>
          </cell>
          <cell r="B44" t="str">
            <v>기공</v>
          </cell>
          <cell r="C44" t="str">
            <v>Qigong</v>
          </cell>
        </row>
        <row r="45">
          <cell r="A45" t="str">
            <v>GameUI_CharGrade0</v>
          </cell>
          <cell r="B45" t="str">
            <v>일반</v>
          </cell>
          <cell r="C45" t="str">
            <v>Normal</v>
          </cell>
        </row>
        <row r="46">
          <cell r="A46" t="str">
            <v>GameUI_CharGrade1</v>
          </cell>
          <cell r="B46" t="str">
            <v>영웅</v>
          </cell>
          <cell r="C46" t="str">
            <v>Heroic</v>
          </cell>
        </row>
        <row r="47">
          <cell r="A47" t="str">
            <v>GameUI_CharGrade2</v>
          </cell>
          <cell r="B47" t="str">
            <v>전설</v>
          </cell>
          <cell r="C47" t="str">
            <v>Legendary</v>
          </cell>
        </row>
        <row r="48">
          <cell r="A48" t="str">
            <v>GameUI_EquipGrade0</v>
          </cell>
          <cell r="B48" t="str">
            <v>일반</v>
          </cell>
          <cell r="C48" t="str">
            <v>Normal</v>
          </cell>
        </row>
        <row r="49">
          <cell r="A49" t="str">
            <v>GameUI_EquipGrade1</v>
          </cell>
          <cell r="B49" t="str">
            <v>희귀</v>
          </cell>
          <cell r="C49" t="str">
            <v>Rare</v>
          </cell>
        </row>
        <row r="50">
          <cell r="A50" t="str">
            <v>GameUI_EquipGrade2</v>
          </cell>
          <cell r="B50" t="str">
            <v>영웅</v>
          </cell>
          <cell r="C50" t="str">
            <v>Heroic</v>
          </cell>
        </row>
        <row r="51">
          <cell r="A51" t="str">
            <v>GameUI_EquipGrade3</v>
          </cell>
          <cell r="B51" t="str">
            <v>에픽</v>
          </cell>
          <cell r="C51" t="str">
            <v>Epic</v>
          </cell>
        </row>
        <row r="52">
          <cell r="A52" t="str">
            <v>GameUI_EquipGrade4</v>
          </cell>
          <cell r="B52" t="str">
            <v>전설</v>
          </cell>
          <cell r="C52" t="str">
            <v>Legendary</v>
          </cell>
        </row>
        <row r="53">
          <cell r="A53" t="str">
            <v>GameUI_Lv</v>
          </cell>
          <cell r="B53" t="str">
            <v>Lv. {0}</v>
          </cell>
          <cell r="C53" t="str">
            <v>Lv. {0}</v>
          </cell>
        </row>
        <row r="54">
          <cell r="A54" t="str">
            <v>GameUI_LevelPackLv</v>
          </cell>
          <cell r="B54" t="str">
            <v>Lv. &lt;size=30&gt;{0}&lt;/size&gt;</v>
          </cell>
          <cell r="C54" t="str">
            <v>Lv. &lt;size=30&gt;{0}&lt;/size&gt;</v>
          </cell>
        </row>
        <row r="55">
          <cell r="A55" t="str">
            <v>GameUI_ExitGame</v>
          </cell>
          <cell r="B55" t="str">
            <v>나가기</v>
          </cell>
          <cell r="C55" t="str">
            <v>Exit</v>
          </cell>
        </row>
        <row r="56">
          <cell r="A56" t="str">
            <v>GameUI_ExitGameDescription</v>
          </cell>
          <cell r="B56" t="str">
            <v>게임을 종료하시겠습니까?</v>
          </cell>
          <cell r="C56" t="str">
            <v>Quit the game?</v>
          </cell>
        </row>
        <row r="57">
          <cell r="A57" t="str">
            <v>GameUI_BackToLobby</v>
          </cell>
          <cell r="B57" t="str">
            <v>나가기</v>
          </cell>
          <cell r="C57" t="str">
            <v>Exit</v>
          </cell>
        </row>
        <row r="58">
          <cell r="A58" t="str">
            <v>GameUI_BackToLobbyDescription</v>
          </cell>
          <cell r="B58" t="str">
            <v>현재 획득한 골드, 아이템 등은 획득할 수 없습니다._x000D_
전투를 중지하시겠습니까?</v>
          </cell>
          <cell r="C58" t="str">
            <v>You cannot get gold, items you got til now._x000D_
Sure to quit the battle?</v>
          </cell>
        </row>
        <row r="59">
          <cell r="A59" t="str">
            <v>GameUI_TouchToMove</v>
          </cell>
          <cell r="B59" t="str">
            <v>터치하여 이동하세요</v>
          </cell>
          <cell r="C59" t="str">
            <v>Touch to move</v>
          </cell>
        </row>
        <row r="60">
          <cell r="A60" t="str">
            <v>GameUI_BossReady</v>
          </cell>
          <cell r="B60" t="str">
            <v>보스에 대비하세요</v>
          </cell>
          <cell r="C60" t="str">
            <v>Prepare for the boss</v>
          </cell>
        </row>
        <row r="61">
          <cell r="A61" t="str">
            <v>GameUI_PossibleAfterTraining</v>
          </cell>
          <cell r="B61" t="str">
            <v>훈련 챕터 클리어 후 진행 가능</v>
          </cell>
          <cell r="C61" t="str">
            <v>Possible to play after the training chapter</v>
          </cell>
        </row>
        <row r="62">
          <cell r="A62" t="str">
            <v>GameUI_GameSetting</v>
          </cell>
          <cell r="B62" t="str">
            <v>게임설정</v>
          </cell>
          <cell r="C62" t="str">
            <v>Game Setting</v>
          </cell>
        </row>
        <row r="63">
          <cell r="A63" t="str">
            <v>GameUI_EmptyLevelPack</v>
          </cell>
          <cell r="B63" t="str">
            <v>획득한 전투팩이 없습니다</v>
          </cell>
          <cell r="C63" t="str">
            <v>Empty Battle Pack</v>
          </cell>
        </row>
        <row r="64">
          <cell r="A64" t="str">
            <v>GameUI_SoundFX</v>
          </cell>
          <cell r="B64" t="str">
            <v>효과음</v>
          </cell>
          <cell r="C64" t="str">
            <v>Sound FX</v>
          </cell>
        </row>
        <row r="65">
          <cell r="A65" t="str">
            <v>GameUI_Music</v>
          </cell>
          <cell r="B65" t="str">
            <v>BGM</v>
          </cell>
          <cell r="C65" t="str">
            <v>BGM</v>
          </cell>
        </row>
        <row r="66">
          <cell r="A66" t="str">
            <v>GameUI_UltimateWithDoubleTap</v>
          </cell>
          <cell r="B66" t="str">
            <v>전투 중 더블탭으로 궁극기 사용</v>
          </cell>
          <cell r="C66" t="str">
            <v>Use Ultimate Skill with double-tap during battle</v>
          </cell>
        </row>
        <row r="67">
          <cell r="A67" t="str">
            <v>GameUI_FixUltimateIcon</v>
          </cell>
          <cell r="B67" t="str">
            <v>궁극기 아이콘 위치 고정</v>
          </cell>
          <cell r="C67" t="str">
            <v>Fixed Ultimate Skill position</v>
          </cell>
        </row>
        <row r="68">
          <cell r="A68" t="str">
            <v>GameUI_SystemSetting</v>
          </cell>
          <cell r="B68" t="str">
            <v>시스템설정</v>
          </cell>
          <cell r="C68" t="str">
            <v>System Setting</v>
          </cell>
        </row>
        <row r="69">
          <cell r="A69" t="str">
            <v>GameUI_Language</v>
          </cell>
          <cell r="B69" t="str">
            <v>언어</v>
          </cell>
          <cell r="C69" t="str">
            <v>Language</v>
          </cell>
        </row>
        <row r="70">
          <cell r="A70" t="str">
            <v>GameUI_Language_KOR</v>
          </cell>
          <cell r="B70" t="str">
            <v>한국어</v>
          </cell>
          <cell r="C70" t="str">
            <v>Korean</v>
          </cell>
        </row>
        <row r="71">
          <cell r="A71" t="str">
            <v>GameUI_Language_ENG</v>
          </cell>
          <cell r="B71" t="str">
            <v>영어</v>
          </cell>
          <cell r="C71" t="str">
            <v>English</v>
          </cell>
        </row>
        <row r="72">
          <cell r="A72" t="str">
            <v>GameUI_Confirm</v>
          </cell>
          <cell r="B72" t="str">
            <v>확인</v>
          </cell>
          <cell r="C72" t="str">
            <v>Confirm</v>
          </cell>
        </row>
        <row r="73">
          <cell r="A73" t="str">
            <v>GameUI_ChangeLanguageDesc</v>
          </cell>
          <cell r="B73" t="str">
            <v>언어를 변경하시겠습니까?</v>
          </cell>
          <cell r="C73" t="str">
            <v>Would you change the language?</v>
          </cell>
        </row>
        <row r="74">
          <cell r="A74" t="str">
            <v>GameUI_FrameRate</v>
          </cell>
          <cell r="B74" t="str">
            <v>재생 속도</v>
          </cell>
          <cell r="C74" t="str">
            <v>Frame Rate</v>
          </cell>
        </row>
        <row r="75">
          <cell r="A75" t="str">
            <v>GameUI_Shop</v>
          </cell>
          <cell r="B75" t="str">
            <v>상점</v>
          </cell>
          <cell r="C75" t="str">
            <v>Shop</v>
          </cell>
        </row>
        <row r="76">
          <cell r="A76" t="str">
            <v>GameUI_Challenge</v>
          </cell>
          <cell r="B76" t="str">
            <v>도전</v>
          </cell>
          <cell r="C76" t="str">
            <v>Challenge</v>
          </cell>
        </row>
        <row r="77">
          <cell r="A77" t="str">
            <v>GameUI_Revert</v>
          </cell>
          <cell r="B77" t="str">
            <v>환원</v>
          </cell>
          <cell r="C77" t="str">
            <v>Revert</v>
          </cell>
        </row>
        <row r="78">
          <cell r="A78" t="str">
            <v>GameUI_Swappable</v>
          </cell>
          <cell r="B78" t="str">
            <v>교체 가능</v>
          </cell>
          <cell r="C78" t="str">
            <v>Can be swapped</v>
          </cell>
        </row>
        <row r="79">
          <cell r="A79" t="str">
            <v>GameUI_EnterInfo</v>
          </cell>
          <cell r="B79" t="str">
            <v>입장 안내</v>
          </cell>
          <cell r="C79" t="str">
            <v>Entry Info</v>
          </cell>
        </row>
        <row r="80">
          <cell r="A80" t="str">
            <v>GameUI_EnterInfoDesc</v>
          </cell>
          <cell r="B80" t="str">
            <v>현재 캐릭터의 파워레벨이 부족합니다_x000D_
_x000D_
캐릭터를 변경하시겠습니까?</v>
          </cell>
          <cell r="C80" t="str">
            <v>Not enough Power Level_x000D_
_x000D_
Change the player?</v>
          </cell>
        </row>
        <row r="81">
          <cell r="A81" t="str">
            <v>GameUI_EnterRecommendDesc</v>
          </cell>
          <cell r="B81" t="str">
            <v>더 적합한 추천 캐릭터가 있습니다_x000D_
_x000D_
캐릭터를 변경하시겠습니까?</v>
          </cell>
          <cell r="C81" t="str">
            <v>There is a more suitable recommended chracter_x000D_
_x000D_
Change the player?</v>
          </cell>
        </row>
        <row r="82">
          <cell r="A82" t="str">
            <v>GameUI_ChangeCharacter</v>
          </cell>
          <cell r="B82" t="str">
            <v>캐릭터 교체</v>
          </cell>
          <cell r="C82" t="str">
            <v>Change Character</v>
          </cell>
        </row>
        <row r="83">
          <cell r="A83" t="str">
            <v>GameUI_Chapter</v>
          </cell>
          <cell r="B83" t="str">
            <v>CHAPTER &lt;size=46&gt;{0}&lt;/size&gt;</v>
          </cell>
          <cell r="C83" t="str">
            <v>CHAPTER &lt;size=46&gt;{0}&lt;/size&gt;</v>
          </cell>
        </row>
        <row r="84">
          <cell r="A84" t="str">
            <v>GameUI_ChaosMode</v>
          </cell>
          <cell r="B84" t="str">
            <v>카오스 모드</v>
          </cell>
          <cell r="C84" t="str">
            <v>Chaos Mode</v>
          </cell>
        </row>
        <row r="85">
          <cell r="A85" t="str">
            <v>GameUI_SuggestedPowerLevel</v>
          </cell>
          <cell r="B85" t="str">
            <v>권장 파워레벨</v>
          </cell>
          <cell r="C85" t="str">
            <v>Recommended Power Level</v>
          </cell>
        </row>
        <row r="86">
          <cell r="A86" t="str">
            <v>GameUI_NumberRange</v>
          </cell>
          <cell r="B86" t="str">
            <v>{0}~{1}</v>
          </cell>
          <cell r="C86" t="str">
            <v>{0}-{1}</v>
          </cell>
        </row>
        <row r="87">
          <cell r="A87" t="str">
            <v>GameUI_Power</v>
          </cell>
          <cell r="B87" t="str">
            <v>&lt;color=#E0E0E0&gt;POWER&lt;/color&gt; &lt;size=17&gt;{0}&lt;/size&gt;</v>
          </cell>
          <cell r="C87" t="str">
            <v>&lt;color=#E0E0E0&gt;POWER&lt;/color&gt; &lt;size=17&gt;{0}&lt;/size&gt;</v>
          </cell>
        </row>
        <row r="88">
          <cell r="A88" t="str">
            <v>GameUI_Suggested</v>
          </cell>
          <cell r="B88" t="str">
            <v>추천캐릭터</v>
          </cell>
          <cell r="C88" t="str">
            <v>Recommended</v>
          </cell>
        </row>
        <row r="89">
          <cell r="A89" t="str">
            <v>GameUI_FirstSwapHealNotApplied</v>
          </cell>
          <cell r="B89" t="str">
            <v>이미 전투에 참가했던 캐릭터는 회복되지 않습니다</v>
          </cell>
          <cell r="C89" t="str">
            <v>Characters already in combat will not recover</v>
          </cell>
        </row>
        <row r="90">
          <cell r="A90" t="str">
            <v>GameUI_NowPlayingCharacter</v>
          </cell>
          <cell r="B90" t="str">
            <v>현재 플레이 중인 캐릭터입니다</v>
          </cell>
          <cell r="C90" t="str">
            <v>Now playing!</v>
          </cell>
        </row>
        <row r="91">
          <cell r="A91" t="str">
            <v>GameUI_Invincible</v>
          </cell>
          <cell r="B91" t="str">
            <v>무적!</v>
          </cell>
          <cell r="C91" t="str">
            <v>INVINCIBLE!</v>
          </cell>
        </row>
        <row r="92">
          <cell r="A92" t="str">
            <v>GameUI_Miss</v>
          </cell>
          <cell r="B92" t="str">
            <v>빗맞음</v>
          </cell>
          <cell r="C92" t="str">
            <v>MISS</v>
          </cell>
        </row>
        <row r="93">
          <cell r="A93" t="str">
            <v>GameUI_Headshot</v>
          </cell>
          <cell r="B93" t="str">
            <v>즉사!</v>
          </cell>
          <cell r="C93" t="str">
            <v>DEATH!</v>
          </cell>
        </row>
        <row r="94">
          <cell r="A94" t="str">
            <v>GameUI_ImmortalWill</v>
          </cell>
          <cell r="B94" t="str">
            <v>불사!</v>
          </cell>
          <cell r="C94" t="str">
            <v>IMMORTAL!</v>
          </cell>
        </row>
        <row r="95">
          <cell r="A95" t="str">
            <v>GameUI_ReduceContinuousDmg</v>
          </cell>
          <cell r="B95" t="str">
            <v>연타 저항!</v>
          </cell>
          <cell r="C95" t="str">
            <v>RESIST REPEAT!</v>
          </cell>
        </row>
        <row r="96">
          <cell r="A96" t="str">
            <v>GameUI_DefenseStrongDmg</v>
          </cell>
          <cell r="B96" t="str">
            <v>강공격 방어!</v>
          </cell>
          <cell r="C96" t="str">
            <v>RESIST STRONG!</v>
          </cell>
        </row>
        <row r="97">
          <cell r="A97" t="str">
            <v>GameUI_PaybackSp</v>
          </cell>
          <cell r="B97" t="str">
            <v>페이백!</v>
          </cell>
          <cell r="C97" t="str">
            <v>PAYBACK!</v>
          </cell>
        </row>
        <row r="98">
          <cell r="A98" t="str">
            <v>GameUI_Critical</v>
          </cell>
          <cell r="B98" t="str">
            <v>치명타!</v>
          </cell>
          <cell r="C98" t="str">
            <v>CRITICAL!</v>
          </cell>
        </row>
        <row r="99">
          <cell r="A99" t="str">
            <v>TimeSpaceUI_Low</v>
          </cell>
          <cell r="B99" t="str">
            <v>소</v>
          </cell>
          <cell r="C99" t="str">
            <v>Low</v>
          </cell>
        </row>
        <row r="100">
          <cell r="A100" t="str">
            <v>TimeSpaceUI_Medium</v>
          </cell>
          <cell r="B100" t="str">
            <v>중</v>
          </cell>
          <cell r="C100" t="str">
            <v>Medium</v>
          </cell>
        </row>
        <row r="101">
          <cell r="A101" t="str">
            <v>TimeSpaceUI_High</v>
          </cell>
          <cell r="B101" t="str">
            <v>대</v>
          </cell>
          <cell r="C101" t="str">
            <v>High</v>
          </cell>
        </row>
        <row r="102">
          <cell r="A102" t="str">
            <v>TimeSpaceUI_Ultra</v>
          </cell>
          <cell r="B102" t="str">
            <v>극대</v>
          </cell>
          <cell r="C102" t="str">
            <v>Ultra</v>
          </cell>
        </row>
        <row r="103">
          <cell r="A103" t="str">
            <v>TimeSpaceUI_ExtraUltra</v>
          </cell>
          <cell r="B103" t="str">
            <v>초극대</v>
          </cell>
          <cell r="C103" t="str">
            <v>ExtraUltra</v>
          </cell>
        </row>
        <row r="104">
          <cell r="A104" t="str">
            <v>PowerSourceUI_ComeHere</v>
          </cell>
          <cell r="B104" t="str">
            <v>가까이 다가가 힘의 원천으로부터 축복을 받으세요</v>
          </cell>
          <cell r="C104" t="str">
            <v>Get close to be blessed from Power Source</v>
          </cell>
        </row>
        <row r="105">
          <cell r="A105" t="str">
            <v>PowerSourceUI_Heal</v>
          </cell>
          <cell r="B105" t="str">
            <v>힘의 원천으로부터 눈부신 빛이 흘러나옵니다</v>
          </cell>
          <cell r="C105" t="str">
            <v>The bright light flows from Power Source</v>
          </cell>
        </row>
        <row r="106">
          <cell r="A106" t="str">
            <v>GameUI_Exclusive</v>
          </cell>
          <cell r="B106" t="str">
            <v>전용</v>
          </cell>
          <cell r="C106" t="str">
            <v>Exclusive</v>
          </cell>
        </row>
        <row r="107">
          <cell r="A107" t="str">
            <v>GameUI_SelectLevelPack</v>
          </cell>
          <cell r="B107" t="str">
            <v>전투팩을 선택하세요</v>
          </cell>
          <cell r="C107" t="str">
            <v>Choose a Battle Pack</v>
          </cell>
        </row>
        <row r="108">
          <cell r="A108" t="str">
            <v>GameUI_BossClearReward</v>
          </cell>
          <cell r="B108" t="str">
            <v>보스 클리어 보상</v>
          </cell>
          <cell r="C108" t="str">
            <v>Boss Clear Reward</v>
          </cell>
        </row>
        <row r="109">
          <cell r="A109" t="str">
            <v>GameUI_NoHitClearReward</v>
          </cell>
          <cell r="B109" t="str">
            <v>&lt;color=#FFC080&gt;노히트&lt;/color&gt; 클리어 보상</v>
          </cell>
          <cell r="C109" t="str">
            <v>&lt;color=#FFC080&gt;No Hit&lt;/color&gt; Clear Reward</v>
          </cell>
        </row>
        <row r="110">
          <cell r="A110" t="str">
            <v>GameUI_GetExclusiveLevelPack</v>
          </cell>
          <cell r="B110" t="str">
            <v>{0}레벨 달성! 전용 전투팩 지급</v>
          </cell>
          <cell r="C110" t="str">
            <v>Reached level {0}! Got an exclusive Battle Pack</v>
          </cell>
        </row>
        <row r="111">
          <cell r="A111" t="str">
            <v>GameUI_LevelPack</v>
          </cell>
          <cell r="B111" t="str">
            <v>전투팩</v>
          </cell>
          <cell r="C111" t="str">
            <v>Battle Pack</v>
          </cell>
        </row>
        <row r="112">
          <cell r="A112" t="str">
            <v>GameUI_NoHitLevelPack</v>
          </cell>
          <cell r="B112" t="str">
            <v>&lt;color=#FFC080&gt;노히트&lt;/color&gt; 전투팩</v>
          </cell>
          <cell r="C112" t="str">
            <v>&lt;color=#FFC080&gt;No Hit&lt;/color&gt; Battle Pack</v>
          </cell>
        </row>
        <row r="113">
          <cell r="A113" t="str">
            <v>LevelPackUIName_Atk</v>
          </cell>
          <cell r="B113" t="str">
            <v>공격력</v>
          </cell>
          <cell r="C113" t="str">
            <v>Attack Boost</v>
          </cell>
        </row>
        <row r="114">
          <cell r="A114" t="str">
            <v>LevelPackUIName_AtkBetter</v>
          </cell>
          <cell r="B114" t="str">
            <v>&lt;color=#FFC080&gt;상급&lt;/color&gt; 공격력</v>
          </cell>
          <cell r="C114" t="str">
            <v>&lt;color=#FFC080&gt;Better&lt;/color&gt; Attack Boost</v>
          </cell>
        </row>
        <row r="115">
          <cell r="A115" t="str">
            <v>LevelPackUIName_AtkBetterForGanfaul</v>
          </cell>
          <cell r="B115" t="str">
            <v>&lt;color=#FFC080&gt;구원자의 힘&lt;/color&gt;</v>
          </cell>
          <cell r="C115" t="str">
            <v>&lt;color=#FFC080&gt;Better&lt;/color&gt; Attack Boost</v>
          </cell>
        </row>
        <row r="116">
          <cell r="A116" t="str">
            <v>LevelPackUIName_AtkBetterForBei</v>
          </cell>
          <cell r="B116" t="str">
            <v>&lt;color=#FFC080&gt;불꽃의 노래&lt;/color&gt;</v>
          </cell>
          <cell r="C116" t="str">
            <v>&lt;color=#FFC080&gt;Better&lt;/color&gt; Attack Boost</v>
          </cell>
        </row>
        <row r="117">
          <cell r="A117" t="str">
            <v>LevelPackUIName_AtkBest</v>
          </cell>
          <cell r="B117" t="str">
            <v>&lt;color=#FFC080&gt;최상급&lt;/color&gt; 공격력</v>
          </cell>
          <cell r="C117" t="str">
            <v>&lt;color=#FFC080&gt;Best&lt;/color&gt; Attack Boost</v>
          </cell>
        </row>
        <row r="118">
          <cell r="A118" t="str">
            <v>LevelPackUIName_AtkSpeed</v>
          </cell>
          <cell r="B118" t="str">
            <v>공격 속도</v>
          </cell>
          <cell r="C118" t="str">
            <v>Attack Speed Boost</v>
          </cell>
        </row>
        <row r="119">
          <cell r="A119" t="str">
            <v>LevelPackUIName_AtkSpeedBetter</v>
          </cell>
          <cell r="B119" t="str">
            <v>&lt;color=#FFC080&gt;상급&lt;/color&gt; 공격 속도</v>
          </cell>
          <cell r="C119" t="str">
            <v>In progress of translating…(119)</v>
          </cell>
        </row>
        <row r="120">
          <cell r="A120" t="str">
            <v>LevelPackUIName_AtkSpeedBetterForBigBatSuccubus</v>
          </cell>
          <cell r="B120" t="str">
            <v>&lt;color=#FFC080&gt;야수의 민첩함&lt;/color&gt;</v>
          </cell>
          <cell r="C120" t="str">
            <v>In progress of translating…(120)</v>
          </cell>
        </row>
        <row r="121">
          <cell r="A121" t="str">
            <v>LevelPackUIName_AtkSpeedBest</v>
          </cell>
          <cell r="B121" t="str">
            <v>&lt;color=#FFC080&gt;최상급&lt;/color&gt; 공격 속도</v>
          </cell>
          <cell r="C121" t="str">
            <v>In progress of translating…(121)</v>
          </cell>
        </row>
        <row r="122">
          <cell r="A122" t="str">
            <v>LevelPackUIName_Crit</v>
          </cell>
          <cell r="B122" t="str">
            <v>치명타 공격</v>
          </cell>
          <cell r="C122" t="str">
            <v>In progress of translating…(122)</v>
          </cell>
        </row>
        <row r="123">
          <cell r="A123" t="str">
            <v>LevelPackUIName_CritBetter</v>
          </cell>
          <cell r="B123" t="str">
            <v>&lt;color=#FFC080&gt;상급&lt;/color&gt; 치명타 공격</v>
          </cell>
          <cell r="C123" t="str">
            <v>In progress of translating…(123)</v>
          </cell>
        </row>
        <row r="124">
          <cell r="A124" t="str">
            <v>LevelPackUIName_CritBest</v>
          </cell>
          <cell r="B124" t="str">
            <v>&lt;color=#FFC080&gt;최상급&lt;/color&gt; 치명타 공격</v>
          </cell>
          <cell r="C124" t="str">
            <v>In progress of translating…(124)</v>
          </cell>
        </row>
        <row r="125">
          <cell r="A125" t="str">
            <v>LevelPackUIName_MaxHp</v>
          </cell>
          <cell r="B125" t="str">
            <v>최대 체력</v>
          </cell>
          <cell r="C125" t="str">
            <v>In progress of translating…(125)</v>
          </cell>
        </row>
        <row r="126">
          <cell r="A126" t="str">
            <v>LevelPackUIName_MaxHpBetter</v>
          </cell>
          <cell r="B126" t="str">
            <v>&lt;color=#FFC080&gt;상급&lt;/color&gt; 최대 체력</v>
          </cell>
          <cell r="C126" t="str">
            <v>In progress of translating…(126)</v>
          </cell>
        </row>
        <row r="127">
          <cell r="A127" t="str">
            <v>LevelPackUIName_MaxHpBest</v>
          </cell>
          <cell r="B127" t="str">
            <v>&lt;color=#FFC080&gt;최상급&lt;/color&gt; 최대 체력</v>
          </cell>
          <cell r="C127" t="str">
            <v>In progress of translating…(127)</v>
          </cell>
        </row>
        <row r="128">
          <cell r="A128" t="str">
            <v>LevelPackUIName_ReduceDmgProjectile</v>
          </cell>
          <cell r="B128" t="str">
            <v>발사체 대미지 감소</v>
          </cell>
          <cell r="C128" t="str">
            <v>In progress of translating…(128)</v>
          </cell>
        </row>
        <row r="129">
          <cell r="A129" t="str">
            <v>LevelPackUIName_ReduceDmgProjectileBetter</v>
          </cell>
          <cell r="B129" t="str">
            <v>&lt;color=#FFC080&gt;상급&lt;/color&gt; 발사체 대미지 감소</v>
          </cell>
          <cell r="C129" t="str">
            <v>In progress of translating…(129)</v>
          </cell>
        </row>
        <row r="130">
          <cell r="A130" t="str">
            <v>LevelPackUIName_ReduceDmgMelee</v>
          </cell>
          <cell r="B130" t="str">
            <v>근접공격 대미지 감소</v>
          </cell>
          <cell r="C130" t="str">
            <v>In progress of translating…(130)</v>
          </cell>
        </row>
        <row r="131">
          <cell r="A131" t="str">
            <v>LevelPackUIName_ReduceDmgMeleeBetter</v>
          </cell>
          <cell r="B131" t="str">
            <v>&lt;color=#FFC080&gt;상급&lt;/color&gt; 근접공격 대미지 감소</v>
          </cell>
          <cell r="C131" t="str">
            <v>In progress of translating…(131)</v>
          </cell>
        </row>
        <row r="132">
          <cell r="A132" t="str">
            <v>LevelPackUIName_ReduceDmgClose</v>
          </cell>
          <cell r="B132" t="str">
            <v>충돌 대미지 감소</v>
          </cell>
          <cell r="C132" t="str">
            <v>In progress of translating…(132)</v>
          </cell>
        </row>
        <row r="133">
          <cell r="A133" t="str">
            <v>LevelPackUIName_ReduceDmgCloseBetter</v>
          </cell>
          <cell r="B133" t="str">
            <v>&lt;color=#FFC080&gt;상급&lt;/color&gt; 충돌 대미지 감소</v>
          </cell>
          <cell r="C133" t="str">
            <v>In progress of translating…(133)</v>
          </cell>
        </row>
        <row r="134">
          <cell r="A134" t="str">
            <v>LevelPackUIName_ReduceDmgTrap</v>
          </cell>
          <cell r="B134" t="str">
            <v>트랩 대미지 감소</v>
          </cell>
          <cell r="C134" t="str">
            <v>In progress of translating…(134)</v>
          </cell>
        </row>
        <row r="135">
          <cell r="A135" t="str">
            <v>LevelPackUIName_ReduceDmgTrapBetter</v>
          </cell>
          <cell r="B135" t="str">
            <v>&lt;color=#FFC080&gt;상급&lt;/color&gt; 트랩 대미지 감소</v>
          </cell>
          <cell r="C135" t="str">
            <v>In progress of translating…(135)</v>
          </cell>
        </row>
        <row r="136">
          <cell r="A136" t="str">
            <v>LevelPackUIName_ReduceContinuousDmg</v>
          </cell>
          <cell r="B136" t="str">
            <v>&lt;color=#FFC080&gt;연타 저항&lt;/color&gt;</v>
          </cell>
          <cell r="C136" t="str">
            <v>In progress of translating…(136)</v>
          </cell>
        </row>
        <row r="137">
          <cell r="A137" t="str">
            <v>LevelPackUIName_DefenseStrongDmg</v>
          </cell>
          <cell r="B137" t="str">
            <v>&lt;color=#FFC080&gt;강공격 방어&lt;/color&gt;</v>
          </cell>
          <cell r="C137" t="str">
            <v>In progress of translating…(137)</v>
          </cell>
        </row>
        <row r="138">
          <cell r="A138" t="str">
            <v>LevelPackUIName_ExtraGold</v>
          </cell>
          <cell r="B138" t="str">
            <v>골드 획득량 증가</v>
          </cell>
          <cell r="C138" t="str">
            <v>In progress of translating…(138)</v>
          </cell>
        </row>
        <row r="139">
          <cell r="A139" t="str">
            <v>LevelPackUIName_ExtraGoldBetter</v>
          </cell>
          <cell r="B139" t="str">
            <v>&lt;color=#FFC080&gt;상급&lt;/color&gt; 골드 획득량 증가</v>
          </cell>
          <cell r="C139" t="str">
            <v>In progress of translating…(139)</v>
          </cell>
        </row>
        <row r="140">
          <cell r="A140" t="str">
            <v>LevelPackUIName_ItemChanceBoost</v>
          </cell>
          <cell r="B140" t="str">
            <v>아이템 확률 증가</v>
          </cell>
          <cell r="C140" t="str">
            <v>In progress of translating…(140)</v>
          </cell>
        </row>
        <row r="141">
          <cell r="A141" t="str">
            <v>LevelPackUIName_ItemChanceBoostBetter</v>
          </cell>
          <cell r="B141" t="str">
            <v>&lt;color=#FFC080&gt;상급&lt;/color&gt; 아이템 확률 증가</v>
          </cell>
          <cell r="C141" t="str">
            <v>In progress of translating…(141)</v>
          </cell>
        </row>
        <row r="142">
          <cell r="A142" t="str">
            <v>LevelPackUIName_HealChanceBoost</v>
          </cell>
          <cell r="B142" t="str">
            <v>회복구슬 확률 증가</v>
          </cell>
          <cell r="C142" t="str">
            <v>In progress of translating…(142)</v>
          </cell>
        </row>
        <row r="143">
          <cell r="A143" t="str">
            <v>LevelPackUIName_HealChanceBoostBetter</v>
          </cell>
          <cell r="B143" t="str">
            <v>&lt;color=#FFC080&gt;상급&lt;/color&gt; 회복구슬 확률 증가</v>
          </cell>
          <cell r="C143" t="str">
            <v>In progress of translating…(143)</v>
          </cell>
        </row>
        <row r="144">
          <cell r="A144" t="str">
            <v>LevelPackUIName_MonsterThrough</v>
          </cell>
          <cell r="B144" t="str">
            <v>&lt;color=#FFC080&gt;몬스터 관통샷&lt;/color&gt;</v>
          </cell>
          <cell r="C144" t="str">
            <v>In progress of translating…(144)</v>
          </cell>
        </row>
        <row r="145">
          <cell r="A145" t="str">
            <v>LevelPackUIName_Ricochet</v>
          </cell>
          <cell r="B145" t="str">
            <v>&lt;color=#FFC080&gt;체인샷&lt;/color&gt;</v>
          </cell>
          <cell r="C145" t="str">
            <v>In progress of translating…(145)</v>
          </cell>
        </row>
        <row r="146">
          <cell r="A146" t="str">
            <v>LevelPackUIName_BounceWallQuad</v>
          </cell>
          <cell r="B146" t="str">
            <v>&lt;color=#FFC080&gt;벽 반사샷&lt;/color&gt;</v>
          </cell>
          <cell r="C146" t="str">
            <v>In progress of translating…(146)</v>
          </cell>
        </row>
        <row r="147">
          <cell r="A147" t="str">
            <v>LevelPackUIName_Parallel</v>
          </cell>
          <cell r="B147" t="str">
            <v>&lt;color=#FFC080&gt;전방샷&lt;/color&gt;</v>
          </cell>
          <cell r="C147" t="str">
            <v>In progress of translating…(147)</v>
          </cell>
        </row>
        <row r="148">
          <cell r="A148" t="str">
            <v>LevelPackUIName_DiagonalNwayGenerator</v>
          </cell>
          <cell r="B148" t="str">
            <v>&lt;color=#FFC080&gt;대각샷&lt;/color&gt;</v>
          </cell>
          <cell r="C148" t="str">
            <v>In progress of translating…(148)</v>
          </cell>
        </row>
        <row r="149">
          <cell r="A149" t="str">
            <v>LevelPackUIName_LeftRightNwayGenerator</v>
          </cell>
          <cell r="B149" t="str">
            <v>&lt;color=#FFC080&gt;좌우샷&lt;/color&gt;</v>
          </cell>
          <cell r="C149" t="str">
            <v>In progress of translating…(149)</v>
          </cell>
        </row>
        <row r="150">
          <cell r="A150" t="str">
            <v>LevelPackUIName_BackNwayGenerator</v>
          </cell>
          <cell r="B150" t="str">
            <v>&lt;color=#FFC080&gt;후방샷&lt;/color&gt;</v>
          </cell>
          <cell r="C150" t="str">
            <v>In progress of translating…(150)</v>
          </cell>
        </row>
        <row r="151">
          <cell r="A151" t="str">
            <v>LevelPackUIName_Repeat</v>
          </cell>
          <cell r="B151" t="str">
            <v>&lt;color=#FFC080&gt;반복 공격&lt;/color&gt;</v>
          </cell>
          <cell r="C151" t="str">
            <v>In progress of translating…(151)</v>
          </cell>
        </row>
        <row r="152">
          <cell r="A152" t="str">
            <v>LevelPackUIName_HealOnKill</v>
          </cell>
          <cell r="B152" t="str">
            <v>몬스터 킬 시 회복</v>
          </cell>
          <cell r="C152" t="str">
            <v>In progress of translating…(152)</v>
          </cell>
        </row>
        <row r="153">
          <cell r="A153" t="str">
            <v>LevelPackUIName_HealOnKillBetter</v>
          </cell>
          <cell r="B153" t="str">
            <v>&lt;color=#FFC080&gt;상급&lt;/color&gt; 몬스터 킬 시 회복</v>
          </cell>
          <cell r="C153" t="str">
            <v>In progress of translating…(153)</v>
          </cell>
        </row>
        <row r="154">
          <cell r="A154" t="str">
            <v>LevelPackUIName_AtkSpeedUpOnEncounter</v>
          </cell>
          <cell r="B154" t="str">
            <v>적 조우 시_x000D_
공격 속도 증가</v>
          </cell>
          <cell r="C154" t="str">
            <v>In progress of translating…(154)</v>
          </cell>
        </row>
        <row r="155">
          <cell r="A155" t="str">
            <v>LevelPackUIName_AtkSpeedUpOnEncounterBetter</v>
          </cell>
          <cell r="B155" t="str">
            <v>&lt;color=#FFC080&gt;상급&lt;/color&gt; 적 조우 시_x000D_
공격 속도 증가</v>
          </cell>
          <cell r="C155" t="str">
            <v>In progress of translating…(155)</v>
          </cell>
        </row>
        <row r="156">
          <cell r="A156" t="str">
            <v>LevelPackUIName_VampireOnAttack</v>
          </cell>
          <cell r="B156" t="str">
            <v>공격 시 흡혈</v>
          </cell>
          <cell r="C156" t="str">
            <v>In progress of translating…(156)</v>
          </cell>
        </row>
        <row r="157">
          <cell r="A157" t="str">
            <v>LevelPackUIName_VampireOnAttackBetter</v>
          </cell>
          <cell r="B157" t="str">
            <v>&lt;color=#FFC080&gt;상급&lt;/color&gt; 공격 시 흡혈</v>
          </cell>
          <cell r="C157" t="str">
            <v>In progress of translating…(157)</v>
          </cell>
        </row>
        <row r="158">
          <cell r="A158" t="str">
            <v>LevelPackUIName_RecoverOnAttacked</v>
          </cell>
          <cell r="B158" t="str">
            <v>&lt;color=#FFC080&gt;피격 시 HP 리젠&lt;/color&gt;</v>
          </cell>
          <cell r="C158" t="str">
            <v>In progress of translating…(158)</v>
          </cell>
        </row>
        <row r="159">
          <cell r="A159" t="str">
            <v>LevelPackUIName_ReflectOnAttacked</v>
          </cell>
          <cell r="B159" t="str">
            <v>피격 시 반사</v>
          </cell>
          <cell r="C159" t="str">
            <v>In progress of translating…(159)</v>
          </cell>
        </row>
        <row r="160">
          <cell r="A160" t="str">
            <v>LevelPackUIName_ReflectOnAttackedBetter</v>
          </cell>
          <cell r="B160" t="str">
            <v>&lt;color=#FFC080&gt;상급&lt;/color&gt; 피격 시 반사</v>
          </cell>
          <cell r="C160" t="str">
            <v>In progress of translating…(160)</v>
          </cell>
        </row>
        <row r="161">
          <cell r="A161" t="str">
            <v>LevelPackUIName_AtkUpOnLowerHp</v>
          </cell>
          <cell r="B161" t="str">
            <v>HP 낮을수록_x000D_
공격력 증가</v>
          </cell>
          <cell r="C161" t="str">
            <v>In progress of translating…(161)</v>
          </cell>
        </row>
        <row r="162">
          <cell r="A162" t="str">
            <v>LevelPackUIName_AtkUpOnLowerHpBetter</v>
          </cell>
          <cell r="B162" t="str">
            <v>&lt;color=#FFC080&gt;상급&lt;/color&gt; HP 낮을수록_x000D_
공격력 증가</v>
          </cell>
          <cell r="C162" t="str">
            <v>In progress of translating…(162)</v>
          </cell>
        </row>
        <row r="163">
          <cell r="A163" t="str">
            <v>LevelPackUIName_CritDmgUpOnLowerHp</v>
          </cell>
          <cell r="B163" t="str">
            <v>적 HP 낮을수록_x000D_
치명타 대미지 증가</v>
          </cell>
          <cell r="C163" t="str">
            <v>In progress of translating…(163)</v>
          </cell>
        </row>
        <row r="164">
          <cell r="A164" t="str">
            <v>LevelPackUIName_CritDmgUpOnLowerHpBetter</v>
          </cell>
          <cell r="B164" t="str">
            <v>&lt;color=#FFC080&gt;상급&lt;/color&gt; 적 HP 낮을수록_x000D_
치명타 대미지 증가</v>
          </cell>
          <cell r="C164" t="str">
            <v>In progress of translating…(164)</v>
          </cell>
        </row>
        <row r="165">
          <cell r="A165" t="str">
            <v>LevelPackUIName_InstantKill</v>
          </cell>
          <cell r="B165" t="str">
            <v>일정확률로 즉사</v>
          </cell>
          <cell r="C165" t="str">
            <v>In progress of translating…(165)</v>
          </cell>
        </row>
        <row r="166">
          <cell r="A166" t="str">
            <v>LevelPackUIName_InstantKillBetter</v>
          </cell>
          <cell r="B166" t="str">
            <v>&lt;color=#FFC080&gt;상급&lt;/color&gt; 일정확률로 즉사</v>
          </cell>
          <cell r="C166" t="str">
            <v>In progress of translating…(166)</v>
          </cell>
        </row>
        <row r="167">
          <cell r="A167" t="str">
            <v>LevelPackUIName_ImmortalWill</v>
          </cell>
          <cell r="B167" t="str">
            <v>불사의 의지</v>
          </cell>
          <cell r="C167" t="str">
            <v>In progress of translating…(167)</v>
          </cell>
        </row>
        <row r="168">
          <cell r="A168" t="str">
            <v>LevelPackUIName_ImmortalWillBetter</v>
          </cell>
          <cell r="B168" t="str">
            <v>&lt;color=#FFC080&gt;상급&lt;/color&gt; 불사의 의지</v>
          </cell>
          <cell r="C168" t="str">
            <v>In progress of translating…(168)</v>
          </cell>
        </row>
        <row r="169">
          <cell r="A169" t="str">
            <v>LevelPackUIName_HealAreaOnEncounter</v>
          </cell>
          <cell r="B169" t="str">
            <v>&lt;color=#FFC080&gt;적 조우 시 회복지대&lt;/color&gt;</v>
          </cell>
          <cell r="C169" t="str">
            <v>In progress of translating…(169)</v>
          </cell>
        </row>
        <row r="170">
          <cell r="A170" t="str">
            <v>LevelPackUIName_MoveSpeedUpOnAttacked</v>
          </cell>
          <cell r="B170" t="str">
            <v>&lt;color=#FFC080&gt;피격 시_x000D_
이동 속도 증가&lt;/color&gt;</v>
          </cell>
          <cell r="C170" t="str">
            <v>In progress of translating…(170)</v>
          </cell>
        </row>
        <row r="171">
          <cell r="A171" t="str">
            <v>LevelPackUIName_MoveSpeedUpOnKill</v>
          </cell>
          <cell r="B171" t="str">
            <v>&lt;color=#FFC080&gt;킬 시_x000D_
이동 속도 증가&lt;/color&gt;</v>
          </cell>
          <cell r="C171" t="str">
            <v>In progress of translating…(171)</v>
          </cell>
        </row>
        <row r="172">
          <cell r="A172" t="str">
            <v>LevelPackUIName_MineOnMove</v>
          </cell>
          <cell r="B172" t="str">
            <v>&lt;color=#FFC080&gt;이동 중 오브 설치&lt;/color&gt;</v>
          </cell>
          <cell r="C172" t="str">
            <v>In progress of translating…(172)</v>
          </cell>
        </row>
        <row r="173">
          <cell r="A173" t="str">
            <v>LevelPackUIName_SlowHitObject</v>
          </cell>
          <cell r="B173" t="str">
            <v>발사체 속도 감소</v>
          </cell>
          <cell r="C173" t="str">
            <v>In progress of translating…(173)</v>
          </cell>
        </row>
        <row r="174">
          <cell r="A174" t="str">
            <v>LevelPackUIName_SlowHitObjectBetter</v>
          </cell>
          <cell r="B174" t="str">
            <v>&lt;color=#FFC080&gt;상급&lt;/color&gt; 발사체 속도 감소</v>
          </cell>
          <cell r="C174" t="str">
            <v>In progress of translating…(174)</v>
          </cell>
        </row>
        <row r="175">
          <cell r="A175" t="str">
            <v>LevelPackUIName_Paralyze</v>
          </cell>
          <cell r="B175" t="str">
            <v>&lt;color=#FFC080&gt;마비 효과&lt;/color&gt;</v>
          </cell>
          <cell r="C175" t="str">
            <v>In progress of translating…(175)</v>
          </cell>
        </row>
        <row r="176">
          <cell r="A176" t="str">
            <v>LevelPackUIName_Hold</v>
          </cell>
          <cell r="B176" t="str">
            <v>&lt;color=#FFC080&gt;이동 불가 효과&lt;/color&gt;</v>
          </cell>
          <cell r="C176" t="str">
            <v>In progress of translating…(176)</v>
          </cell>
        </row>
        <row r="177">
          <cell r="A177" t="str">
            <v>LevelPackUIName_Transport</v>
          </cell>
          <cell r="B177" t="str">
            <v>&lt;color=#FFC080&gt;몬스터 전이 효과&lt;/color&gt;</v>
          </cell>
          <cell r="C177" t="str">
            <v>In progress of translating…(177)</v>
          </cell>
        </row>
        <row r="178">
          <cell r="A178" t="str">
            <v>LevelPackUIName_SummonShield</v>
          </cell>
          <cell r="B178" t="str">
            <v>&lt;color=#FFC080&gt;쉴드 소환&lt;/color&gt;</v>
          </cell>
          <cell r="C178" t="str">
            <v>In progress of translating…(178)</v>
          </cell>
        </row>
        <row r="179">
          <cell r="A179" t="str">
            <v>LevelPackUIName_HealSpOnAttack</v>
          </cell>
          <cell r="B179" t="str">
            <v>공격 시 궁게이지 획득</v>
          </cell>
          <cell r="C179" t="str">
            <v>In progress of translating…(179)</v>
          </cell>
        </row>
        <row r="180">
          <cell r="A180" t="str">
            <v>LevelPackUIName_HealSpOnAttackBetter</v>
          </cell>
          <cell r="B180" t="str">
            <v>&lt;color=#FFC080&gt;상급&lt;/color&gt; 공격 시 궁게이지 획득</v>
          </cell>
          <cell r="C180" t="str">
            <v>In progress of translating…(180)</v>
          </cell>
        </row>
        <row r="181">
          <cell r="A181" t="str">
            <v>LevelPackUIName_PaybackSp</v>
          </cell>
          <cell r="B181" t="str">
            <v>&lt;color=#FFC080&gt;궁게이지 페이백&lt;/color&gt;</v>
          </cell>
          <cell r="C181" t="str">
            <v>In progress of translating…(181)</v>
          </cell>
        </row>
        <row r="182">
          <cell r="A182" t="str">
            <v>LevelPackUIDesc_Atk</v>
          </cell>
          <cell r="B182" t="str">
            <v>공격력이 증가합니다</v>
          </cell>
          <cell r="C182" t="str">
            <v>In progress of translating…(182)</v>
          </cell>
        </row>
        <row r="183">
          <cell r="A183" t="str">
            <v>LevelPackUIDesc_AtkBetter</v>
          </cell>
          <cell r="B183" t="str">
            <v>공격력이 많이 증가합니다</v>
          </cell>
          <cell r="C183" t="str">
            <v>In progress of translating…(183)</v>
          </cell>
        </row>
        <row r="184">
          <cell r="A184" t="str">
            <v>LevelPackUIDesc_AtkBest</v>
          </cell>
          <cell r="B184" t="str">
            <v>공격력이 매우 많이 증가합니다</v>
          </cell>
          <cell r="C184" t="str">
            <v>In progress of translating…(184)</v>
          </cell>
        </row>
        <row r="185">
          <cell r="A185" t="str">
            <v>LevelPackUIDesc_AtkSpeed</v>
          </cell>
          <cell r="B185" t="str">
            <v>공격 속도가 증가합니다</v>
          </cell>
          <cell r="C185" t="str">
            <v>In progress of translating…(185)</v>
          </cell>
        </row>
        <row r="186">
          <cell r="A186" t="str">
            <v>LevelPackUIDesc_AtkSpeedBetter</v>
          </cell>
          <cell r="B186" t="str">
            <v>공격 속도가 많이 증가합니다</v>
          </cell>
          <cell r="C186" t="str">
            <v>In progress of translating…(186)</v>
          </cell>
        </row>
        <row r="187">
          <cell r="A187" t="str">
            <v>LevelPackUIDesc_AtkSpeedBest</v>
          </cell>
          <cell r="B187" t="str">
            <v>공격 속도가 매우 많이 증가합니다</v>
          </cell>
          <cell r="C187" t="str">
            <v>In progress of translating…(187)</v>
          </cell>
        </row>
        <row r="188">
          <cell r="A188" t="str">
            <v>LevelPackUIDesc_Crit</v>
          </cell>
          <cell r="B188" t="str">
            <v>치명타 확률과 치명타 대미지가 증가합니다</v>
          </cell>
          <cell r="C188" t="str">
            <v>In progress of translating…(188)</v>
          </cell>
        </row>
        <row r="189">
          <cell r="A189" t="str">
            <v>LevelPackUIDesc_CritBetter</v>
          </cell>
          <cell r="B189" t="str">
            <v>치명타 확률과 치명타 대미지가 많이 증가합니다</v>
          </cell>
          <cell r="C189" t="str">
            <v>In progress of translating…(189)</v>
          </cell>
        </row>
        <row r="190">
          <cell r="A190" t="str">
            <v>LevelPackUIDesc_CritBest</v>
          </cell>
          <cell r="B190" t="str">
            <v>치명타 확률과 치명타 대미지가 매우 많이 증가합니다</v>
          </cell>
          <cell r="C190" t="str">
            <v>In progress of translating…(190)</v>
          </cell>
        </row>
        <row r="191">
          <cell r="A191" t="str">
            <v>LevelPackUIDesc_MaxHp</v>
          </cell>
          <cell r="B191" t="str">
            <v>최대 체력이 증가합니다</v>
          </cell>
          <cell r="C191" t="str">
            <v>In progress of translating…(191)</v>
          </cell>
        </row>
        <row r="192">
          <cell r="A192" t="str">
            <v>LevelPackUIDesc_MaxHpBetter</v>
          </cell>
          <cell r="B192" t="str">
            <v>최대 체력이 많이 증가합니다</v>
          </cell>
          <cell r="C192" t="str">
            <v>In progress of translating…(192)</v>
          </cell>
        </row>
        <row r="193">
          <cell r="A193" t="str">
            <v>LevelPackUIDesc_MaxHpBest</v>
          </cell>
          <cell r="B193" t="str">
            <v>최대 체력이 매우 많이 증가합니다</v>
          </cell>
          <cell r="C193" t="str">
            <v>In progress of translating…(193)</v>
          </cell>
        </row>
        <row r="194">
          <cell r="A194" t="str">
            <v>LevelPackUIDesc_ReduceDmgProjectile</v>
          </cell>
          <cell r="B194" t="str">
            <v>발사체의 대미지가 감소합니다</v>
          </cell>
          <cell r="C194" t="str">
            <v>In progress of translating…(194)</v>
          </cell>
        </row>
        <row r="195">
          <cell r="A195" t="str">
            <v>LevelPackUIDesc_ReduceDmgProjectileBetter</v>
          </cell>
          <cell r="B195" t="str">
            <v>발사체의 대미지가 더 많이 감소합니다</v>
          </cell>
          <cell r="C195" t="str">
            <v>In progress of translating…(195)</v>
          </cell>
        </row>
        <row r="196">
          <cell r="A196" t="str">
            <v>LevelPackUIDesc_ReduceDmgMelee</v>
          </cell>
          <cell r="B196" t="str">
            <v>근접공격의 대미지가 감소합니다</v>
          </cell>
          <cell r="C196" t="str">
            <v>In progress of translating…(196)</v>
          </cell>
        </row>
        <row r="197">
          <cell r="A197" t="str">
            <v>LevelPackUIDesc_ReduceDmgMeleeBetter</v>
          </cell>
          <cell r="B197" t="str">
            <v>근접공격의 대미지가 더 많이 감소합니다</v>
          </cell>
          <cell r="C197" t="str">
            <v>In progress of translating…(197)</v>
          </cell>
        </row>
        <row r="198">
          <cell r="A198" t="str">
            <v>LevelPackUIDesc_ReduceDmgClose</v>
          </cell>
          <cell r="B198" t="str">
            <v>몬스터와 충돌 시 대미지가 감소합니다</v>
          </cell>
          <cell r="C198" t="str">
            <v>In progress of translating…(198)</v>
          </cell>
        </row>
        <row r="199">
          <cell r="A199" t="str">
            <v>LevelPackUIDesc_ReduceDmgCloseBetter</v>
          </cell>
          <cell r="B199" t="str">
            <v>몬스터와 충돌 시 대미지가 더 많이 감소합니다</v>
          </cell>
          <cell r="C199" t="str">
            <v>In progress of translating…(199)</v>
          </cell>
        </row>
        <row r="200">
          <cell r="A200" t="str">
            <v>LevelPackUIDesc_ReduceDmgTrap</v>
          </cell>
          <cell r="B200" t="str">
            <v>트랩의 대미지가 감소합니다</v>
          </cell>
          <cell r="C200" t="str">
            <v>In progress of translating…(200)</v>
          </cell>
        </row>
        <row r="201">
          <cell r="A201" t="str">
            <v>LevelPackUIDesc_ReduceDmgTrapBetter</v>
          </cell>
          <cell r="B201" t="str">
            <v>트랩의 대미지가 더 많이 감소합니다</v>
          </cell>
          <cell r="C201" t="str">
            <v>In progress of translating…(201)</v>
          </cell>
        </row>
        <row r="202">
          <cell r="A202" t="str">
            <v>LevelPackUIDesc_ReduceContinuousDmg</v>
          </cell>
          <cell r="B202" t="str">
            <v>몬스터에게 피격 시 짧은 시간 동안 대미지가 감소합니다</v>
          </cell>
          <cell r="C202" t="str">
            <v>In progress of translating…(202)</v>
          </cell>
        </row>
        <row r="203">
          <cell r="A203" t="str">
            <v>LevelPackUIDesc_DefenseStrongDmg</v>
          </cell>
          <cell r="B203" t="str">
            <v>대미지가 최대 체력의 일정량을 넘지 않습니다</v>
          </cell>
          <cell r="C203" t="str">
            <v>In progress of translating…(203)</v>
          </cell>
        </row>
        <row r="204">
          <cell r="A204" t="str">
            <v>LevelPackUIDesc_ExtraGold</v>
          </cell>
          <cell r="B204" t="str">
            <v>골드 획득량이 증가합니다</v>
          </cell>
          <cell r="C204" t="str">
            <v>In progress of translating…(204)</v>
          </cell>
        </row>
        <row r="205">
          <cell r="A205" t="str">
            <v>LevelPackUIDesc_ExtraGoldBetter</v>
          </cell>
          <cell r="B205" t="str">
            <v>골드 획득량이 더 많이 증가합니다</v>
          </cell>
          <cell r="C205" t="str">
            <v>In progress of translating…(205)</v>
          </cell>
        </row>
        <row r="206">
          <cell r="A206" t="str">
            <v>LevelPackUIDesc_ItemChanceBoost</v>
          </cell>
          <cell r="B206" t="str">
            <v>아이템 획득 확률이 증가합니다</v>
          </cell>
          <cell r="C206" t="str">
            <v>In progress of translating…(206)</v>
          </cell>
        </row>
        <row r="207">
          <cell r="A207" t="str">
            <v>LevelPackUIDesc_ItemChanceBoostBetter</v>
          </cell>
          <cell r="B207" t="str">
            <v>아이템 획득 확률이 더 많이 증가합니다</v>
          </cell>
          <cell r="C207" t="str">
            <v>In progress of translating…(207)</v>
          </cell>
        </row>
        <row r="208">
          <cell r="A208" t="str">
            <v>LevelPackUIDesc_HealChanceBoost</v>
          </cell>
          <cell r="B208" t="str">
            <v>회복구슬 획득 확률이 증가합니다</v>
          </cell>
          <cell r="C208" t="str">
            <v>In progress of translating…(208)</v>
          </cell>
        </row>
        <row r="209">
          <cell r="A209" t="str">
            <v>LevelPackUIDesc_HealChanceBoostBetter</v>
          </cell>
          <cell r="B209" t="str">
            <v>회복구슬 획득 확률이 더 많이 증가합니다</v>
          </cell>
          <cell r="C209" t="str">
            <v>In progress of translating…(209)</v>
          </cell>
        </row>
        <row r="210">
          <cell r="A210" t="str">
            <v>LevelPackUIDesc_MonsterThrough</v>
          </cell>
          <cell r="B210" t="str">
            <v>평타 공격이 몬스터를 관통합니다</v>
          </cell>
          <cell r="C210" t="str">
            <v>In progress of translating…(210)</v>
          </cell>
        </row>
        <row r="211">
          <cell r="A211" t="str">
            <v>LevelPackUIDesc_Ricochet</v>
          </cell>
          <cell r="B211" t="str">
            <v>평타 공격이 몬스터 명중 후 다른 몬스터로 향해갑니다</v>
          </cell>
          <cell r="C211" t="str">
            <v>In progress of translating…(211)</v>
          </cell>
        </row>
        <row r="212">
          <cell r="A212" t="str">
            <v>LevelPackUIDesc_BounceWallQuad</v>
          </cell>
          <cell r="B212" t="str">
            <v>평타 공격이 벽에 튕겨 날아갑니다</v>
          </cell>
          <cell r="C212" t="str">
            <v>In progress of translating…(212)</v>
          </cell>
        </row>
        <row r="213">
          <cell r="A213" t="str">
            <v>LevelPackUIDesc_Parallel</v>
          </cell>
          <cell r="B213" t="str">
            <v>평타 공격이 전방으로 더 발사됩니다</v>
          </cell>
          <cell r="C213" t="str">
            <v>In progress of translating…(213)</v>
          </cell>
        </row>
        <row r="214">
          <cell r="A214" t="str">
            <v>LevelPackUIDesc_DiagonalNwayGenerator</v>
          </cell>
          <cell r="B214" t="str">
            <v>평타 공격이 대각으로 더 발사됩니다</v>
          </cell>
          <cell r="C214" t="str">
            <v>In progress of translating…(214)</v>
          </cell>
        </row>
        <row r="215">
          <cell r="A215" t="str">
            <v>LevelPackUIDesc_LeftRightNwayGenerator</v>
          </cell>
          <cell r="B215" t="str">
            <v>평타 공격이 좌우로 더 발사됩니다</v>
          </cell>
          <cell r="C215" t="str">
            <v>In progress of translating…(215)</v>
          </cell>
        </row>
        <row r="216">
          <cell r="A216" t="str">
            <v>LevelPackUIDesc_BackNwayGenerator</v>
          </cell>
          <cell r="B216" t="str">
            <v>평타 공격이 후방으로 더 발사됩니다</v>
          </cell>
          <cell r="C216" t="str">
            <v>In progress of translating…(216)</v>
          </cell>
        </row>
        <row r="217">
          <cell r="A217" t="str">
            <v>LevelPackUIDesc_Repeat</v>
          </cell>
          <cell r="B217" t="str">
            <v>평타 공격이 한 번 더 반복됩니다</v>
          </cell>
          <cell r="C217" t="str">
            <v>In progress of translating…(217)</v>
          </cell>
        </row>
        <row r="218">
          <cell r="A218" t="str">
            <v>LevelPackUIDesc_HealOnKill</v>
          </cell>
          <cell r="B218" t="str">
            <v>몬스터를 죽일 때 회복합니다</v>
          </cell>
          <cell r="C218" t="str">
            <v>In progress of translating…(218)</v>
          </cell>
        </row>
        <row r="219">
          <cell r="A219" t="str">
            <v>LevelPackUIDesc_HealOnKillBetter</v>
          </cell>
          <cell r="B219" t="str">
            <v>몬스터를 죽일 때 더 많이 회복합니다</v>
          </cell>
          <cell r="C219" t="str">
            <v>In progress of translating…(219)</v>
          </cell>
        </row>
        <row r="220">
          <cell r="A220" t="str">
            <v>LevelPackUIDesc_AtkSpeedUpOnEncounter</v>
          </cell>
          <cell r="B220" t="str">
            <v>몬스터 조우 시 공격 속도가 증가합니다</v>
          </cell>
          <cell r="C220" t="str">
            <v>In progress of translating…(220)</v>
          </cell>
        </row>
        <row r="221">
          <cell r="A221" t="str">
            <v>LevelPackUIDesc_AtkSpeedUpOnEncounterBetter</v>
          </cell>
          <cell r="B221" t="str">
            <v>몬스터 조우 시 공격 속도가 더 많이 증가합니다</v>
          </cell>
          <cell r="C221" t="str">
            <v>In progress of translating…(221)</v>
          </cell>
        </row>
        <row r="222">
          <cell r="A222" t="str">
            <v>LevelPackUIDesc_VampireOnAttack</v>
          </cell>
          <cell r="B222" t="str">
            <v>몬스터 공격 시 대미지의 일부를 흡수합니다</v>
          </cell>
          <cell r="C222" t="str">
            <v>In progress of translating…(222)</v>
          </cell>
        </row>
        <row r="223">
          <cell r="A223" t="str">
            <v>LevelPackUIDesc_VampireOnAttackBetter</v>
          </cell>
          <cell r="B223" t="str">
            <v>몬스터 공격 시 대미지의 일부를 더 많이 흡수합니다</v>
          </cell>
          <cell r="C223" t="str">
            <v>In progress of translating…(223)</v>
          </cell>
        </row>
        <row r="224">
          <cell r="A224" t="str">
            <v>LevelPackUIDesc_RecoverOnAttacked</v>
          </cell>
          <cell r="B224" t="str">
            <v>HP를 잃을 때 대미지의 일부를 서서히 회복합니다</v>
          </cell>
          <cell r="C224" t="str">
            <v>In progress of translating…(224)</v>
          </cell>
        </row>
        <row r="225">
          <cell r="A225" t="str">
            <v>LevelPackUIDesc_ReflectOnAttacked</v>
          </cell>
          <cell r="B225" t="str">
            <v>몬스터에게 피격 시 대미지의 일부를 반사합니다</v>
          </cell>
          <cell r="C225" t="str">
            <v>In progress of translating…(225)</v>
          </cell>
        </row>
        <row r="226">
          <cell r="A226" t="str">
            <v>LevelPackUIDesc_ReflectOnAttackedBetter</v>
          </cell>
          <cell r="B226" t="str">
            <v>몬스터에게 피격 시 대미지의 일부를 더 많이 반사합니다</v>
          </cell>
          <cell r="C226" t="str">
            <v>In progress of translating…(226)</v>
          </cell>
        </row>
        <row r="227">
          <cell r="A227" t="str">
            <v>LevelPackUIDesc_AtkUpOnLowerHp</v>
          </cell>
          <cell r="B227" t="str">
            <v>HP가 낮을수록 공격력이 증가합니다</v>
          </cell>
          <cell r="C227" t="str">
            <v>In progress of translating…(227)</v>
          </cell>
        </row>
        <row r="228">
          <cell r="A228" t="str">
            <v>LevelPackUIDesc_AtkUpOnLowerHpBetter</v>
          </cell>
          <cell r="B228" t="str">
            <v>HP가 낮을수록 공격력이 더 많이 증가합니다</v>
          </cell>
          <cell r="C228" t="str">
            <v>In progress of translating…(228)</v>
          </cell>
        </row>
        <row r="229">
          <cell r="A229" t="str">
            <v>LevelPackUIDesc_CritDmgUpOnLowerHp</v>
          </cell>
          <cell r="B229" t="str">
            <v>상대의 HP가 낮을수록 치명타 대미지가 증가합니다</v>
          </cell>
          <cell r="C229" t="str">
            <v>In progress of translating…(229)</v>
          </cell>
        </row>
        <row r="230">
          <cell r="A230" t="str">
            <v>LevelPackUIDesc_CritDmgUpOnLowerHpBetter</v>
          </cell>
          <cell r="B230" t="str">
            <v>상대의 HP가 낮을수록 치명타 대미지가 더 많이 증가합니다</v>
          </cell>
          <cell r="C230" t="str">
            <v>In progress of translating…(230)</v>
          </cell>
        </row>
        <row r="231">
          <cell r="A231" t="str">
            <v>LevelPackUIDesc_InstantKill</v>
          </cell>
          <cell r="B231" t="str">
            <v>몬스터를 확률로 한 방에 죽입니다</v>
          </cell>
          <cell r="C231" t="str">
            <v>In progress of translating…(231)</v>
          </cell>
        </row>
        <row r="232">
          <cell r="A232" t="str">
            <v>LevelPackUIDesc_InstantKillBetter</v>
          </cell>
          <cell r="B232" t="str">
            <v>몬스터를 더 높은 확률로 한 방에 죽입니다</v>
          </cell>
          <cell r="C232" t="str">
            <v>In progress of translating…(232)</v>
          </cell>
        </row>
        <row r="233">
          <cell r="A233" t="str">
            <v>LevelPackUIDesc_ImmortalWill</v>
          </cell>
          <cell r="B233" t="str">
            <v>HP가 0 이 될 때 확률로 살아납니다</v>
          </cell>
          <cell r="C233" t="str">
            <v>In progress of translating…(233)</v>
          </cell>
        </row>
        <row r="234">
          <cell r="A234" t="str">
            <v>LevelPackUIDesc_ImmortalWillBetter</v>
          </cell>
          <cell r="B234" t="str">
            <v>HP가 0 이 될 때 더 높은 확률로 살아납니다</v>
          </cell>
          <cell r="C234" t="str">
            <v>In progress of translating…(234)</v>
          </cell>
        </row>
        <row r="235">
          <cell r="A235" t="str">
            <v>LevelPackUIDesc_HealAreaOnEncounter</v>
          </cell>
          <cell r="B235" t="str">
            <v>몬스터 조우 시 회복지대가 생성됩니다</v>
          </cell>
          <cell r="C235" t="str">
            <v>In progress of translating…(235)</v>
          </cell>
        </row>
        <row r="236">
          <cell r="A236" t="str">
            <v>LevelPackUIDesc_MoveSpeedUpOnAttacked</v>
          </cell>
          <cell r="B236" t="str">
            <v>HP를 잃을 때 이동 속도가 증가합니다</v>
          </cell>
          <cell r="C236" t="str">
            <v>In progress of translating…(236)</v>
          </cell>
        </row>
        <row r="237">
          <cell r="A237" t="str">
            <v>LevelPackUIDesc_MoveSpeedUpOnKill</v>
          </cell>
          <cell r="B237" t="str">
            <v>몬스터를 죽일 때 이동 속도가 증가합니다</v>
          </cell>
          <cell r="C237" t="str">
            <v>In progress of translating…(237)</v>
          </cell>
        </row>
        <row r="238">
          <cell r="A238" t="str">
            <v>LevelPackUIDesc_MineOnMove</v>
          </cell>
          <cell r="B238" t="str">
            <v>이동 시 공격구체를 설치합니다</v>
          </cell>
          <cell r="C238" t="str">
            <v>In progress of translating…(238)</v>
          </cell>
        </row>
        <row r="239">
          <cell r="A239" t="str">
            <v>LevelPackUIDesc_SlowHitObject</v>
          </cell>
          <cell r="B239" t="str">
            <v>몬스터의 발사체 속도가 줄어듭니다</v>
          </cell>
          <cell r="C239" t="str">
            <v>In progress of translating…(239)</v>
          </cell>
        </row>
        <row r="240">
          <cell r="A240" t="str">
            <v>LevelPackUIDesc_SlowHitObjectBetter</v>
          </cell>
          <cell r="B240" t="str">
            <v>몬스터의 발사체 속도가 더 많이 줄어듭니다</v>
          </cell>
          <cell r="C240" t="str">
            <v>In progress of translating…(240)</v>
          </cell>
        </row>
        <row r="241">
          <cell r="A241" t="str">
            <v>LevelPackUIDesc_Paralyze</v>
          </cell>
          <cell r="B241" t="str">
            <v>공격에 마비 효과를 부여합니다</v>
          </cell>
          <cell r="C241" t="str">
            <v>In progress of translating…(241)</v>
          </cell>
        </row>
        <row r="242">
          <cell r="A242" t="str">
            <v>LevelPackUIDesc_Hold</v>
          </cell>
          <cell r="B242" t="str">
            <v>공격에 이동 불가 효과를 부여합니다</v>
          </cell>
          <cell r="C242" t="str">
            <v>In progress of translating…(242)</v>
          </cell>
        </row>
        <row r="243">
          <cell r="A243" t="str">
            <v>LevelPackUIDesc_Transport</v>
          </cell>
          <cell r="B243" t="str">
            <v>공격에 몬스터 전이 효과를 부여합니다</v>
          </cell>
          <cell r="C243" t="str">
            <v>In progress of translating…(243)</v>
          </cell>
        </row>
        <row r="244">
          <cell r="A244" t="str">
            <v>LevelPackUIDesc_SummonShield</v>
          </cell>
          <cell r="B244" t="str">
            <v>주기적으로 발사체를 막는 쉴드를 소환합니다</v>
          </cell>
          <cell r="C244" t="str">
            <v>In progress of translating…(244)</v>
          </cell>
        </row>
        <row r="245">
          <cell r="A245" t="str">
            <v>LevelPackUIDesc_HealSpOnAttack</v>
          </cell>
          <cell r="B245" t="str">
            <v>몬스터 공격 시 확률로 궁극기 게이지를 획득합니다</v>
          </cell>
          <cell r="C245" t="str">
            <v>In progress of translating…(245)</v>
          </cell>
        </row>
        <row r="246">
          <cell r="A246" t="str">
            <v>LevelPackUIDesc_HealSpOnAttackBetter</v>
          </cell>
          <cell r="B246" t="str">
            <v>몬스터 공격 시 더 높은 확률로 궁극기 게이지를 획득합니다</v>
          </cell>
          <cell r="C246" t="str">
            <v>In progress of translating…(246)</v>
          </cell>
        </row>
        <row r="247">
          <cell r="A247" t="str">
            <v>LevelPackUIDesc_PaybackSp</v>
          </cell>
          <cell r="B247" t="str">
            <v>궁극기 사용 시 일부 궁극기 게이지를 돌려받습니다</v>
          </cell>
          <cell r="C247" t="str">
            <v>In progress of translating…(247)</v>
          </cell>
        </row>
        <row r="248">
          <cell r="A248" t="str">
            <v>Chapter1Name</v>
          </cell>
          <cell r="B248" t="str">
            <v>드넓은 평야</v>
          </cell>
          <cell r="C248" t="str">
            <v>In progress of translating…(248)</v>
          </cell>
        </row>
        <row r="249">
          <cell r="A249" t="str">
            <v>Chapter2Name</v>
          </cell>
          <cell r="B249" t="str">
            <v>드넓은 평야2</v>
          </cell>
          <cell r="C249" t="str">
            <v>In progress of translating…(249)</v>
          </cell>
        </row>
        <row r="250">
          <cell r="A250" t="str">
            <v>Chapter3Name</v>
          </cell>
          <cell r="B250" t="str">
            <v>드넓은 평야3</v>
          </cell>
          <cell r="C250" t="str">
            <v>In progress of translating…(250)</v>
          </cell>
        </row>
        <row r="251">
          <cell r="A251" t="str">
            <v>Chapter4Name</v>
          </cell>
          <cell r="B251" t="str">
            <v>드넓은 평야4</v>
          </cell>
          <cell r="C251" t="str">
            <v>In progress of translating…(251)</v>
          </cell>
        </row>
        <row r="252">
          <cell r="A252" t="str">
            <v>Chapter5Name</v>
          </cell>
          <cell r="B252" t="str">
            <v>드넓은 평야5</v>
          </cell>
          <cell r="C252" t="str">
            <v>In progress of translating…(252)</v>
          </cell>
        </row>
        <row r="253">
          <cell r="A253" t="str">
            <v>Chapter6Name</v>
          </cell>
          <cell r="B253" t="str">
            <v>드넓은 평야6</v>
          </cell>
          <cell r="C253" t="str">
            <v>In progress of translating…(253)</v>
          </cell>
        </row>
        <row r="254">
          <cell r="A254" t="str">
            <v>Chapter7Name</v>
          </cell>
          <cell r="B254" t="str">
            <v>드넓은 평야7</v>
          </cell>
          <cell r="C254" t="str">
            <v>In progress of translating…(254)</v>
          </cell>
        </row>
        <row r="255">
          <cell r="A255" t="str">
            <v>Chapter8Name</v>
          </cell>
          <cell r="B255" t="str">
            <v>드넓은 평야8</v>
          </cell>
          <cell r="C255" t="str">
            <v>In progress of translating…(255)</v>
          </cell>
        </row>
        <row r="256">
          <cell r="A256" t="str">
            <v>Chapter9Name</v>
          </cell>
          <cell r="B256" t="str">
            <v>드넓은 평야9</v>
          </cell>
          <cell r="C256" t="str">
            <v>In progress of translating…(256)</v>
          </cell>
        </row>
        <row r="257">
          <cell r="A257" t="str">
            <v>Chapter10Name</v>
          </cell>
          <cell r="B257" t="str">
            <v>드넓은 평야10</v>
          </cell>
          <cell r="C257" t="str">
            <v>In progress of translating…(257)</v>
          </cell>
        </row>
        <row r="258">
          <cell r="A258" t="str">
            <v>Chapter11Name</v>
          </cell>
          <cell r="B258" t="str">
            <v>드넓은 평야11</v>
          </cell>
          <cell r="C258" t="str">
            <v>In progress of translating…(258)</v>
          </cell>
        </row>
        <row r="259">
          <cell r="A259" t="str">
            <v>Chapter12Name</v>
          </cell>
          <cell r="B259" t="str">
            <v>드넓은 평야12</v>
          </cell>
          <cell r="C259" t="str">
            <v>In progress of translating…(259)</v>
          </cell>
        </row>
        <row r="260">
          <cell r="A260" t="str">
            <v>Chapter13Name</v>
          </cell>
          <cell r="B260" t="str">
            <v>드넓은 평야13</v>
          </cell>
          <cell r="C260" t="str">
            <v>In progress of translating…(260)</v>
          </cell>
        </row>
        <row r="261">
          <cell r="A261" t="str">
            <v>Chapter14Name</v>
          </cell>
          <cell r="B261" t="str">
            <v>드넓은 평야14</v>
          </cell>
          <cell r="C261" t="str">
            <v>In progress of translating…(261)</v>
          </cell>
        </row>
        <row r="262">
          <cell r="A262" t="str">
            <v>Chapter15Name</v>
          </cell>
          <cell r="B262" t="str">
            <v>드넓은 평야15</v>
          </cell>
          <cell r="C262" t="str">
            <v>In progress of translating…(262)</v>
          </cell>
        </row>
        <row r="263">
          <cell r="A263" t="str">
            <v>Chapter16Name</v>
          </cell>
          <cell r="B263" t="str">
            <v>드넓은 평야16</v>
          </cell>
          <cell r="C263" t="str">
            <v>In progress of translating…(263)</v>
          </cell>
        </row>
        <row r="264">
          <cell r="A264" t="str">
            <v>Chapter17Name</v>
          </cell>
          <cell r="B264" t="str">
            <v>드넓은 평야17</v>
          </cell>
          <cell r="C264" t="str">
            <v>In progress of translating…(264)</v>
          </cell>
        </row>
        <row r="265">
          <cell r="A265" t="str">
            <v>Chapter18Name</v>
          </cell>
          <cell r="B265" t="str">
            <v>드넓은 평야18</v>
          </cell>
          <cell r="C265" t="str">
            <v>In progress of translating…(265)</v>
          </cell>
        </row>
        <row r="266">
          <cell r="A266" t="str">
            <v>Chapter19Name</v>
          </cell>
          <cell r="B266" t="str">
            <v>드넓은 평야19</v>
          </cell>
          <cell r="C266" t="str">
            <v>In progress of translating…(266)</v>
          </cell>
        </row>
        <row r="267">
          <cell r="A267" t="str">
            <v>Chapter20Name</v>
          </cell>
          <cell r="B267" t="str">
            <v>드넓은 평야20</v>
          </cell>
          <cell r="C267" t="str">
            <v>In progress of translating…(267)</v>
          </cell>
        </row>
        <row r="268">
          <cell r="A268" t="str">
            <v>Chapter21Name</v>
          </cell>
          <cell r="B268" t="str">
            <v>드넓은 평야21</v>
          </cell>
          <cell r="C268" t="str">
            <v>In progress of translating…(268)</v>
          </cell>
        </row>
        <row r="269">
          <cell r="A269" t="str">
            <v>Chapter22Name</v>
          </cell>
          <cell r="B269" t="str">
            <v>드넓은 평야22</v>
          </cell>
          <cell r="C269" t="str">
            <v>In progress of translating…(269)</v>
          </cell>
        </row>
        <row r="270">
          <cell r="A270" t="str">
            <v>Chapter23Name</v>
          </cell>
          <cell r="B270" t="str">
            <v>드넓은 평야23</v>
          </cell>
          <cell r="C270" t="str">
            <v>In progress of translating…(270)</v>
          </cell>
        </row>
        <row r="271">
          <cell r="A271" t="str">
            <v>Chapter24Name</v>
          </cell>
          <cell r="B271" t="str">
            <v>드넓은 평야24</v>
          </cell>
          <cell r="C271" t="str">
            <v>In progress of translating…(271)</v>
          </cell>
        </row>
        <row r="272">
          <cell r="A272" t="str">
            <v>Chapter25Name</v>
          </cell>
          <cell r="B272" t="str">
            <v>드넓은 평야25</v>
          </cell>
          <cell r="C272" t="str">
            <v>In progress of translating…(272)</v>
          </cell>
        </row>
        <row r="273">
          <cell r="A273" t="str">
            <v>Chapter26Name</v>
          </cell>
          <cell r="B273" t="str">
            <v>드넓은 평야26</v>
          </cell>
          <cell r="C273" t="str">
            <v>In progress of translating…(273)</v>
          </cell>
        </row>
        <row r="274">
          <cell r="A274" t="str">
            <v>Chapter27Name</v>
          </cell>
          <cell r="B274" t="str">
            <v>드넓은 평야27</v>
          </cell>
          <cell r="C274" t="str">
            <v>In progress of translating…(274)</v>
          </cell>
        </row>
        <row r="275">
          <cell r="A275" t="str">
            <v>Chapter28Name</v>
          </cell>
          <cell r="B275" t="str">
            <v>드넓은 평야28</v>
          </cell>
          <cell r="C275" t="str">
            <v>In progress of translating…(275)</v>
          </cell>
        </row>
        <row r="276">
          <cell r="A276" t="str">
            <v>Chapter29Name</v>
          </cell>
          <cell r="B276" t="str">
            <v>드넓은 평야29</v>
          </cell>
          <cell r="C276" t="str">
            <v>In progress of translating…(276)</v>
          </cell>
        </row>
        <row r="277">
          <cell r="A277" t="str">
            <v>Chapter1Desc</v>
          </cell>
          <cell r="B277" t="str">
            <v>하얀 눈보라는 휘날리는 설원입니다. 래빗 무리가 몰려오고 있으니 조심하세요!</v>
          </cell>
          <cell r="C277" t="str">
            <v>In progress of translating…(277)</v>
          </cell>
        </row>
        <row r="278">
          <cell r="A278" t="str">
            <v>Chapter2Desc</v>
          </cell>
          <cell r="B278" t="str">
            <v>챕터2 디스크립션 {0} 등을 이용해서 저지하세요.</v>
          </cell>
          <cell r="C278" t="str">
            <v>In progress of translating…(278)</v>
          </cell>
        </row>
        <row r="279">
          <cell r="A279" t="str">
            <v>Chapter3Desc</v>
          </cell>
          <cell r="B279" t="str">
            <v>챕터3 디스크립션 {0} 등을 이용해서 저지하세요.</v>
          </cell>
          <cell r="C279" t="str">
            <v>In progress of translating…(279)</v>
          </cell>
        </row>
        <row r="280">
          <cell r="A280" t="str">
            <v>Chapter4Desc</v>
          </cell>
          <cell r="B280" t="str">
            <v>챕터4 디스크립션 {0} 등을 이용해서 저지하세요.</v>
          </cell>
          <cell r="C280" t="str">
            <v>In progress of translating…(280)</v>
          </cell>
        </row>
        <row r="281">
          <cell r="A281" t="str">
            <v>Chapter5Desc</v>
          </cell>
          <cell r="B281" t="str">
            <v>챕터5 디스크립션 {0} 등을 이용해서 저지하세요.</v>
          </cell>
          <cell r="C281" t="str">
            <v>In progress of translating…(281)</v>
          </cell>
        </row>
        <row r="282">
          <cell r="A282" t="str">
            <v>Chapter6Desc</v>
          </cell>
          <cell r="B282" t="str">
            <v>챕터6 디스크립션 {0} 등을 이용해서 저지하세요.</v>
          </cell>
          <cell r="C282" t="str">
            <v>In progress of translating…(282)</v>
          </cell>
        </row>
        <row r="283">
          <cell r="A283" t="str">
            <v>Chapter7Desc</v>
          </cell>
          <cell r="B283" t="str">
            <v>6개의 관문을 통과해야 합니다 래빗 무리가 몰려오고 있으니 {0} 등을 이용해서 저지하세요.</v>
          </cell>
          <cell r="C283" t="str">
            <v>In progress of translating…(283)</v>
          </cell>
        </row>
        <row r="284">
          <cell r="A284" t="str">
            <v>Chapter8Desc</v>
          </cell>
          <cell r="B284" t="str">
            <v>챕터8 디스크립션 {0} 등을 이용해서 저지하세요.</v>
          </cell>
          <cell r="C284" t="str">
            <v>In progress of translating…(284)</v>
          </cell>
        </row>
        <row r="285">
          <cell r="A285" t="str">
            <v>Chapter9Desc</v>
          </cell>
          <cell r="B285" t="str">
            <v>챕터9 디스크립션 {0} 등을 이용해서 저지하세요.</v>
          </cell>
          <cell r="C285" t="str">
            <v>In progress of translating…(285)</v>
          </cell>
        </row>
        <row r="286">
          <cell r="A286" t="str">
            <v>Chapter10Desc</v>
          </cell>
          <cell r="B286" t="str">
            <v>챕터10 디스크립션 {0} 등을 이용해서 저지하세요.</v>
          </cell>
          <cell r="C286" t="str">
            <v>In progress of translating…(286)</v>
          </cell>
        </row>
        <row r="287">
          <cell r="A287" t="str">
            <v>Chapter11Desc</v>
          </cell>
          <cell r="B287" t="str">
            <v>챕터11 디스크립션 {0} 등을 이용해서 저지하세요.</v>
          </cell>
          <cell r="C287" t="str">
            <v>In progress of translating…(287)</v>
          </cell>
        </row>
        <row r="288">
          <cell r="A288" t="str">
            <v>Chapter12Desc</v>
          </cell>
          <cell r="B288" t="str">
            <v>챕터12 디스크립션 {0} 등을 이용해서 저지하세요.</v>
          </cell>
          <cell r="C288" t="str">
            <v>In progress of translating…(288)</v>
          </cell>
        </row>
        <row r="289">
          <cell r="A289" t="str">
            <v>Chapter13Desc</v>
          </cell>
          <cell r="B289" t="str">
            <v>챕터13 디스크립션 {0} 등을 이용해서 저지하세요.</v>
          </cell>
          <cell r="C289" t="str">
            <v>In progress of translating…(289)</v>
          </cell>
        </row>
        <row r="290">
          <cell r="A290" t="str">
            <v>Chapter14Desc</v>
          </cell>
          <cell r="B290" t="str">
            <v>챕터14 디스크립션 {0} 등을 이용해서 저지하세요.</v>
          </cell>
          <cell r="C290" t="str">
            <v>In progress of translating…(290)</v>
          </cell>
        </row>
        <row r="291">
          <cell r="A291" t="str">
            <v>Chapter15Desc</v>
          </cell>
          <cell r="B291" t="str">
            <v>챕터15 디스크립션 {0} 등을 이용해서 저지하세요.</v>
          </cell>
          <cell r="C291" t="str">
            <v>In progress of translating…(291)</v>
          </cell>
        </row>
        <row r="292">
          <cell r="A292" t="str">
            <v>Chapter16Desc</v>
          </cell>
          <cell r="B292" t="str">
            <v>챕터16 디스크립션 {0} 등을 이용해서 저지하세요.</v>
          </cell>
          <cell r="C292" t="str">
            <v>In progress of translating…(292)</v>
          </cell>
        </row>
        <row r="293">
          <cell r="A293" t="str">
            <v>Chapter17Desc</v>
          </cell>
          <cell r="B293" t="str">
            <v>챕터17 디스크립션 {0} 등을 이용해서 저지하세요.</v>
          </cell>
          <cell r="C293" t="str">
            <v>In progress of translating…(293)</v>
          </cell>
        </row>
        <row r="294">
          <cell r="A294" t="str">
            <v>Chapter18Desc</v>
          </cell>
          <cell r="B294" t="str">
            <v>챕터18 디스크립션 {0} 등을 이용해서 저지하세요.</v>
          </cell>
          <cell r="C294" t="str">
            <v>In progress of translating…(294)</v>
          </cell>
        </row>
        <row r="295">
          <cell r="A295" t="str">
            <v>Chapter19Desc</v>
          </cell>
          <cell r="B295" t="str">
            <v>챕터19 디스크립션 {0} 등을 이용해서 저지하세요.</v>
          </cell>
          <cell r="C295" t="str">
            <v>In progress of translating…(295)</v>
          </cell>
        </row>
        <row r="296">
          <cell r="A296" t="str">
            <v>Chapter20Desc</v>
          </cell>
          <cell r="B296" t="str">
            <v>챕터20 디스크립션 {0} 등을 이용해서 저지하세요.</v>
          </cell>
          <cell r="C296" t="str">
            <v>In progress of translating…(296)</v>
          </cell>
        </row>
        <row r="297">
          <cell r="A297" t="str">
            <v>Chapter21Desc</v>
          </cell>
          <cell r="B297" t="str">
            <v>챕터21 디스크립션 {0} 등을 이용해서 저지하세요.</v>
          </cell>
          <cell r="C297" t="str">
            <v>In progress of translating…(297)</v>
          </cell>
        </row>
        <row r="298">
          <cell r="A298" t="str">
            <v>Chapter22Desc</v>
          </cell>
          <cell r="B298" t="str">
            <v>챕터22 디스크립션 {0} 등을 이용해서 저지하세요.</v>
          </cell>
          <cell r="C298" t="str">
            <v>In progress of translating…(298)</v>
          </cell>
        </row>
        <row r="299">
          <cell r="A299" t="str">
            <v>Chapter23Desc</v>
          </cell>
          <cell r="B299" t="str">
            <v>챕터23 디스크립션 {0} 등을 이용해서 저지하세요.</v>
          </cell>
          <cell r="C299" t="str">
            <v>In progress of translating…(299)</v>
          </cell>
        </row>
        <row r="300">
          <cell r="A300" t="str">
            <v>Chapter24Desc</v>
          </cell>
          <cell r="B300" t="str">
            <v>챕터24 디스크립션 {0} 등을 이용해서 저지하세요.</v>
          </cell>
          <cell r="C300" t="str">
            <v>In progress of translating…(300)</v>
          </cell>
        </row>
        <row r="301">
          <cell r="A301" t="str">
            <v>Chapter25Desc</v>
          </cell>
          <cell r="B301" t="str">
            <v>챕터25 디스크립션 {0} 등을 이용해서 저지하세요.</v>
          </cell>
          <cell r="C301" t="str">
            <v>In progress of translating…(301)</v>
          </cell>
        </row>
        <row r="302">
          <cell r="A302" t="str">
            <v>Chapter26Desc</v>
          </cell>
          <cell r="B302" t="str">
            <v>챕터26 디스크립션 {0} 등을 이용해서 저지하세요.</v>
          </cell>
          <cell r="C302" t="str">
            <v>In progress of translating…(302)</v>
          </cell>
        </row>
        <row r="303">
          <cell r="A303" t="str">
            <v>Chapter27Desc</v>
          </cell>
          <cell r="B303" t="str">
            <v>챕터27 디스크립션 {0} 등을 이용해서 저지하세요.</v>
          </cell>
          <cell r="C303" t="str">
            <v>In progress of translating…(303)</v>
          </cell>
        </row>
        <row r="304">
          <cell r="A304" t="str">
            <v>Chapter28Desc</v>
          </cell>
          <cell r="B304" t="str">
            <v>챕터28 디스크립션 {0} 등을 이용해서 저지하세요.</v>
          </cell>
          <cell r="C304" t="str">
            <v>In progress of translating…(304)</v>
          </cell>
        </row>
        <row r="305">
          <cell r="A305" t="str">
            <v>Chapter29Desc</v>
          </cell>
          <cell r="B305" t="str">
            <v>챕터29 디스크립션 {0} 등을 이용해서 저지하세요.</v>
          </cell>
          <cell r="C305" t="str">
            <v>In progress of translating…(305)</v>
          </cell>
        </row>
        <row r="306">
          <cell r="A306" t="str">
            <v>CharName_Ganfaul</v>
          </cell>
          <cell r="B306" t="str">
            <v>간파울</v>
          </cell>
          <cell r="C306" t="str">
            <v>Ganfaul</v>
          </cell>
        </row>
        <row r="307">
          <cell r="A307" t="str">
            <v>CharDesc_Ganfaul</v>
          </cell>
          <cell r="B307"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07" t="str">
            <v>In progress of translating…(307)</v>
          </cell>
        </row>
        <row r="308">
          <cell r="A308" t="str">
            <v>CharName_KeepSeries</v>
          </cell>
          <cell r="B308" t="str">
            <v>킵시리즈</v>
          </cell>
          <cell r="C308" t="str">
            <v>KeepSeries</v>
          </cell>
        </row>
        <row r="309">
          <cell r="A309" t="str">
            <v>CharDesc_KeepSeries</v>
          </cell>
          <cell r="B309"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09" t="str">
            <v>In progress of translating…(309)</v>
          </cell>
        </row>
        <row r="310">
          <cell r="A310" t="str">
            <v>CharName_BigBatSuccubus</v>
          </cell>
          <cell r="B310" t="str">
            <v>빅뱃서큐버스</v>
          </cell>
          <cell r="C310" t="str">
            <v>Succubus</v>
          </cell>
        </row>
        <row r="311">
          <cell r="A311" t="str">
            <v>CharDesc_BigBatSuccubus</v>
          </cell>
          <cell r="B311" t="str">
            <v>빅뱃서큐버스의 설명 우다다다_x000D_
_x000D_
연타 공격을 사용한다</v>
          </cell>
          <cell r="C311" t="str">
            <v>In progress of translating…(311)</v>
          </cell>
        </row>
        <row r="312">
          <cell r="A312" t="str">
            <v>CharName_Bei</v>
          </cell>
          <cell r="B312" t="str">
            <v>베이</v>
          </cell>
          <cell r="C312" t="str">
            <v>Bei</v>
          </cell>
        </row>
        <row r="313">
          <cell r="A313" t="str">
            <v>CharDesc_Bei</v>
          </cell>
          <cell r="B313" t="str">
            <v>베이의 설명 우다다다_x000D_
_x000D_
장판 공격을 사용한다</v>
          </cell>
          <cell r="C313" t="str">
            <v>In progress of translating…(313)</v>
          </cell>
        </row>
        <row r="314">
          <cell r="A314" t="str">
            <v>CharName_JellyFishGirl</v>
          </cell>
          <cell r="B314" t="str">
            <v>젤리피쉬걸</v>
          </cell>
          <cell r="C314" t="str">
            <v>JellyFIshGirl</v>
          </cell>
        </row>
        <row r="315">
          <cell r="A315" t="str">
            <v>CharDesc_JellyFishGirl</v>
          </cell>
          <cell r="B315" t="str">
            <v>젤리피쉬걸의 설명 우다다다_x000D_
_x000D_
곡사로 공격한다</v>
          </cell>
          <cell r="C315" t="str">
            <v>In progress of translating…(315)</v>
          </cell>
        </row>
        <row r="316">
          <cell r="A316" t="str">
            <v>CharName_EarthMage</v>
          </cell>
          <cell r="B316" t="str">
            <v>어스메이지</v>
          </cell>
          <cell r="C316" t="str">
            <v>EarthMage</v>
          </cell>
        </row>
        <row r="317">
          <cell r="A317" t="str">
            <v>CharDesc_EarthMage</v>
          </cell>
          <cell r="B317" t="str">
            <v>어스메이지의 설명 우다다다_x000D_
_x000D_
적의 미스를 무마시키는 백발백중 캐릭터</v>
          </cell>
          <cell r="C317" t="str">
            <v>In progress of translating…(317)</v>
          </cell>
        </row>
        <row r="318">
          <cell r="A318" t="str">
            <v>CharName_DynaMob</v>
          </cell>
          <cell r="B318" t="str">
            <v>다이나몹</v>
          </cell>
          <cell r="C318" t="str">
            <v>DynaMob</v>
          </cell>
        </row>
        <row r="319">
          <cell r="A319" t="str">
            <v>CharDesc_DynaMob</v>
          </cell>
          <cell r="B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19" t="str">
            <v>In progress of translating…(319)</v>
          </cell>
        </row>
        <row r="320">
          <cell r="A320" t="str">
            <v>CharName_SciFiWarrior</v>
          </cell>
          <cell r="B320" t="str">
            <v>SF워리어</v>
          </cell>
          <cell r="C320" t="str">
            <v>SFWarrior</v>
          </cell>
        </row>
        <row r="321">
          <cell r="A321" t="str">
            <v>CharDesc_SciFiWarrior</v>
          </cell>
          <cell r="B321" t="str">
            <v>SF워리어의 설명 우다다다_x000D_
_x000D_
멀티타겟 프리셋으로 공격한다</v>
          </cell>
          <cell r="C321" t="str">
            <v>In progress of translating…(321)</v>
          </cell>
        </row>
        <row r="322">
          <cell r="A322" t="str">
            <v>CharName_ChaosElemental</v>
          </cell>
          <cell r="B322" t="str">
            <v>카오스엘리멘탈</v>
          </cell>
          <cell r="C322" t="str">
            <v>ChaosElemental</v>
          </cell>
        </row>
        <row r="323">
          <cell r="A323" t="str">
            <v>CharDesc_ChaosElemental</v>
          </cell>
          <cell r="B323" t="str">
            <v>카오스엘리멘탈의 설명 우다다다_x000D_
_x000D_
멀티타겟 프리셋으로 공격한다</v>
          </cell>
          <cell r="C323" t="str">
            <v>In progress of translating…(323)</v>
          </cell>
        </row>
        <row r="324">
          <cell r="A324" t="str">
            <v>CharName_SuperHero</v>
          </cell>
          <cell r="B324" t="str">
            <v>슈퍼히어로</v>
          </cell>
          <cell r="C324" t="str">
            <v>SuperHero</v>
          </cell>
        </row>
        <row r="325">
          <cell r="A325" t="str">
            <v>CharDesc_SuperHero</v>
          </cell>
          <cell r="B325" t="str">
            <v>슈퍼히어로의 설명 우다다다_x000D_
_x000D_
멀티타겟 프리셋으로 공격한다</v>
          </cell>
          <cell r="C325" t="str">
            <v>In progress of translating…(325)</v>
          </cell>
        </row>
        <row r="326">
          <cell r="A326" t="str">
            <v>CharName_Meryl</v>
          </cell>
          <cell r="B326" t="str">
            <v>메릴</v>
          </cell>
          <cell r="C326" t="str">
            <v>Meryl</v>
          </cell>
        </row>
        <row r="327">
          <cell r="A327" t="str">
            <v>CharDesc_Meryl</v>
          </cell>
          <cell r="B327" t="str">
            <v>메릴의 설명 우다다다_x000D_
_x000D_
멀티타겟 프리셋으로 공격한다</v>
          </cell>
          <cell r="C327" t="str">
            <v>In progress of translating…(327)</v>
          </cell>
        </row>
        <row r="328">
          <cell r="A328" t="str">
            <v>CharName_GreekWarrior</v>
          </cell>
          <cell r="B328" t="str">
            <v>그릭워리어</v>
          </cell>
          <cell r="C328" t="str">
            <v>GreekWarrior</v>
          </cell>
        </row>
        <row r="329">
          <cell r="A329" t="str">
            <v>CharDesc_GreekWarrior</v>
          </cell>
          <cell r="B329" t="str">
            <v>그릭워리어의 설명 우다다다_x000D_
_x000D_
멀티타겟 프리셋으로 공격한다</v>
          </cell>
          <cell r="C329" t="str">
            <v>In progress of translating…(329)</v>
          </cell>
        </row>
        <row r="330">
          <cell r="A330" t="str">
            <v>CharName_Akai</v>
          </cell>
          <cell r="B330" t="str">
            <v>아카이</v>
          </cell>
          <cell r="C330" t="str">
            <v>Akai</v>
          </cell>
        </row>
        <row r="331">
          <cell r="A331" t="str">
            <v>CharDesc_Akai</v>
          </cell>
          <cell r="B331" t="str">
            <v>아카이의 설명 우다다다_x000D_
_x000D_
멀티타겟 프리셋으로 공격한다</v>
          </cell>
          <cell r="C331" t="str">
            <v>In progress of translating…(331)</v>
          </cell>
        </row>
        <row r="332">
          <cell r="A332" t="str">
            <v>CharName_Yuka</v>
          </cell>
          <cell r="B332" t="str">
            <v>유카</v>
          </cell>
          <cell r="C332" t="str">
            <v>Yuka</v>
          </cell>
        </row>
        <row r="333">
          <cell r="A333" t="str">
            <v>CharDesc_Yuka</v>
          </cell>
          <cell r="B333" t="str">
            <v>유카의 설명 우다다다_x000D_
_x000D_
멀티타겟 프리셋으로 공격한다</v>
          </cell>
          <cell r="C333" t="str">
            <v>In progress of translating…(333)</v>
          </cell>
        </row>
        <row r="334">
          <cell r="A334" t="str">
            <v>CharName_SteampunkRobot</v>
          </cell>
          <cell r="B334" t="str">
            <v>스팀펑크로봇</v>
          </cell>
          <cell r="C334" t="str">
            <v>SteampunkRobot</v>
          </cell>
        </row>
        <row r="335">
          <cell r="A335" t="str">
            <v>CharDesc_SteampunkRobot</v>
          </cell>
          <cell r="B335" t="str">
            <v>스팀펑크로봇의 설명 우다다다_x000D_
_x000D_
멀티타겟 프리셋으로 공격한다</v>
          </cell>
          <cell r="C335" t="str">
            <v>In progress of translating…(335)</v>
          </cell>
        </row>
        <row r="336">
          <cell r="A336" t="str">
            <v>CharName_Kachujin</v>
          </cell>
          <cell r="B336" t="str">
            <v>카츄진</v>
          </cell>
          <cell r="C336" t="str">
            <v>Kachujin</v>
          </cell>
        </row>
        <row r="337">
          <cell r="A337" t="str">
            <v>CharDesc_Kachujin</v>
          </cell>
          <cell r="B337" t="str">
            <v>카츄진의 설명 우다다다_x000D_
_x000D_
멀티타겟 프리셋으로 공격한다</v>
          </cell>
          <cell r="C337" t="str">
            <v>In progress of translating…(337)</v>
          </cell>
        </row>
        <row r="338">
          <cell r="A338" t="str">
            <v>CharName_Medea</v>
          </cell>
          <cell r="B338" t="str">
            <v>메디아</v>
          </cell>
          <cell r="C338" t="str">
            <v>Medea</v>
          </cell>
        </row>
        <row r="339">
          <cell r="A339" t="str">
            <v>CharDesc_Medea</v>
          </cell>
          <cell r="B339" t="str">
            <v>메디아의 설명 우다다다_x000D_
_x000D_
멀티타겟 프리셋으로 공격한다</v>
          </cell>
          <cell r="C339" t="str">
            <v>In progress of translating…(339)</v>
          </cell>
        </row>
        <row r="340">
          <cell r="A340" t="str">
            <v>CharName_Lola</v>
          </cell>
          <cell r="B340" t="str">
            <v>롤라</v>
          </cell>
          <cell r="C340" t="str">
            <v>Lola</v>
          </cell>
        </row>
        <row r="341">
          <cell r="A341" t="str">
            <v>CharDesc_Lola</v>
          </cell>
          <cell r="B341" t="str">
            <v>롤라의 설명 우다다다_x000D_
_x000D_
멀티타겟 프리셋으로 공격한다</v>
          </cell>
          <cell r="C341" t="str">
            <v>In progress of translating…(341)</v>
          </cell>
        </row>
        <row r="342">
          <cell r="A342" t="str">
            <v>CharName_RockElemental</v>
          </cell>
          <cell r="B342" t="str">
            <v>바위엘리멘탈</v>
          </cell>
          <cell r="C342" t="str">
            <v>RockElemental</v>
          </cell>
        </row>
        <row r="343">
          <cell r="A343" t="str">
            <v>CharDesc_RockElemental</v>
          </cell>
          <cell r="B343" t="str">
            <v>바위엘리멘탈의 설명 우다다다_x000D_
_x000D_
멀티타겟 프리셋으로 공격한다</v>
          </cell>
          <cell r="C343" t="str">
            <v>In progress of translating…(343)</v>
          </cell>
        </row>
        <row r="344">
          <cell r="A344" t="str">
            <v>CharName_Soldier</v>
          </cell>
          <cell r="B344" t="str">
            <v>솔져</v>
          </cell>
          <cell r="C344" t="str">
            <v>Soldier</v>
          </cell>
        </row>
        <row r="345">
          <cell r="A345" t="str">
            <v>CharDesc_Soldier</v>
          </cell>
          <cell r="B345" t="str">
            <v>솔져의 설명 우다다다_x000D_
_x000D_
멀티타겟 프리셋으로 공격한다</v>
          </cell>
          <cell r="C345" t="str">
            <v>In progress of translating…(345)</v>
          </cell>
        </row>
        <row r="346">
          <cell r="A346" t="str">
            <v>CharName_DualWarrior</v>
          </cell>
          <cell r="B346" t="str">
            <v>듀얼워리어</v>
          </cell>
          <cell r="C346" t="str">
            <v>DualWarrior</v>
          </cell>
        </row>
        <row r="347">
          <cell r="A347" t="str">
            <v>CharDesc_DualWarrior</v>
          </cell>
          <cell r="B347" t="str">
            <v>듀얼워리어의 설명 우다다다_x000D_
_x000D_
멀티타겟 프리셋으로 공격한다</v>
          </cell>
          <cell r="C347" t="str">
            <v>In progress of translating…(347)</v>
          </cell>
        </row>
        <row r="348">
          <cell r="A348" t="str">
            <v>CharName_GloryArmor</v>
          </cell>
          <cell r="B348" t="str">
            <v>글로리아머</v>
          </cell>
          <cell r="C348" t="str">
            <v>GloryArmor</v>
          </cell>
        </row>
        <row r="349">
          <cell r="A349" t="str">
            <v>CharDesc_GloryArmor</v>
          </cell>
          <cell r="B349" t="str">
            <v>글로리아머의 설명 우다다다_x000D_
_x000D_
멀티타겟 프리셋으로 공격한다</v>
          </cell>
          <cell r="C349" t="str">
            <v>In progress of translating…(349)</v>
          </cell>
        </row>
        <row r="350">
          <cell r="A350" t="str">
            <v>CharName_RpgKnight</v>
          </cell>
          <cell r="B350" t="str">
            <v>RPG나이트</v>
          </cell>
          <cell r="C350" t="str">
            <v>RpgKnight</v>
          </cell>
        </row>
        <row r="351">
          <cell r="A351" t="str">
            <v>CharDesc_RpgKnight</v>
          </cell>
          <cell r="B351" t="str">
            <v>RPG나이트의 설명 우다다다_x000D_
_x000D_
멀티타겟 프리셋으로 공격한다</v>
          </cell>
          <cell r="C351" t="str">
            <v>In progress of translating…(351)</v>
          </cell>
        </row>
        <row r="352">
          <cell r="A352" t="str">
            <v>CharName_DemonHuntress</v>
          </cell>
          <cell r="B352" t="str">
            <v>데몬헌트리스</v>
          </cell>
          <cell r="C352" t="str">
            <v>DemonHuntress</v>
          </cell>
        </row>
        <row r="353">
          <cell r="A353" t="str">
            <v>CharDesc_DemonHuntress</v>
          </cell>
          <cell r="B353" t="str">
            <v>데몬헌트리스의 설명 우다다다_x000D_
_x000D_
멀티타겟 프리셋으로 공격한다</v>
          </cell>
          <cell r="C353" t="str">
            <v>In progress of translating…(353)</v>
          </cell>
        </row>
        <row r="354">
          <cell r="A354" t="str">
            <v>CharName_MobileFemale</v>
          </cell>
          <cell r="B354" t="str">
            <v>모바일피메일</v>
          </cell>
          <cell r="C354" t="str">
            <v>MobileFemale</v>
          </cell>
        </row>
        <row r="355">
          <cell r="A355" t="str">
            <v>CharDesc_MobileFemale</v>
          </cell>
          <cell r="B355" t="str">
            <v>모바일피메일의 설명 우다다다_x000D_
_x000D_
멀티타겟 프리셋으로 공격한다</v>
          </cell>
          <cell r="C355" t="str">
            <v>In progress of translating…(355)</v>
          </cell>
        </row>
        <row r="356">
          <cell r="A356" t="str">
            <v>CharName_CyborgCharacter</v>
          </cell>
          <cell r="B356" t="str">
            <v>사이보그캐릭터</v>
          </cell>
          <cell r="C356" t="str">
            <v>CyborgCharacter</v>
          </cell>
        </row>
        <row r="357">
          <cell r="A357" t="str">
            <v>CharDesc_CyborgCharacter</v>
          </cell>
          <cell r="B357" t="str">
            <v>사이보그캐릭터의 설명 우다다다_x000D_
_x000D_
멀티타겟 프리셋으로 공격한다</v>
          </cell>
          <cell r="C357" t="str">
            <v>In progress of translating…(357)</v>
          </cell>
        </row>
        <row r="358">
          <cell r="A358" t="str">
            <v>CharName_SandWarrior</v>
          </cell>
          <cell r="B358" t="str">
            <v>샌드워리어</v>
          </cell>
          <cell r="C358" t="str">
            <v>SandWarrior</v>
          </cell>
        </row>
        <row r="359">
          <cell r="A359" t="str">
            <v>CharDesc_SandWarrior</v>
          </cell>
          <cell r="B359" t="str">
            <v>샌드워리어의 설명 우다다다_x000D_
_x000D_
멀티타겟 프리셋으로 공격한다</v>
          </cell>
          <cell r="C359" t="str">
            <v>In progress of translating…(359)</v>
          </cell>
        </row>
        <row r="360">
          <cell r="A360" t="str">
            <v>CharName_BladeFanDancer</v>
          </cell>
          <cell r="B360" t="str">
            <v>블레이드팬댄서</v>
          </cell>
          <cell r="C360" t="str">
            <v>BladeFanDancer</v>
          </cell>
        </row>
        <row r="361">
          <cell r="A361" t="str">
            <v>CharDesc_BladeFanDancer</v>
          </cell>
          <cell r="B361" t="str">
            <v>블레이드팬댄서의 설명 우다다다_x000D_
_x000D_
멀티타겟 프리셋으로 공격한다</v>
          </cell>
          <cell r="C361" t="str">
            <v>In progress of translating…(361)</v>
          </cell>
        </row>
        <row r="362">
          <cell r="A362" t="str">
            <v>CharName_Syria</v>
          </cell>
          <cell r="B362" t="str">
            <v>시리아</v>
          </cell>
          <cell r="C362" t="str">
            <v>Syria</v>
          </cell>
        </row>
        <row r="363">
          <cell r="A363" t="str">
            <v>CharDesc_Syria</v>
          </cell>
          <cell r="B363" t="str">
            <v>시리아의 설명 우다다다_x000D_
_x000D_
멀티타겟 프리셋으로 공격한다</v>
          </cell>
          <cell r="C363" t="str">
            <v>In progress of translating…(363)</v>
          </cell>
        </row>
        <row r="364">
          <cell r="A364" t="str">
            <v>CharName_Linhi</v>
          </cell>
          <cell r="B364" t="str">
            <v>린하이</v>
          </cell>
          <cell r="C364" t="str">
            <v>Linhi</v>
          </cell>
        </row>
        <row r="365">
          <cell r="A365" t="str">
            <v>CharDesc_Linhi</v>
          </cell>
          <cell r="B365" t="str">
            <v>린하이의 설명 우다다다_x000D_
_x000D_
멀티타겟 프리셋으로 공격한다</v>
          </cell>
          <cell r="C365" t="str">
            <v>In progress of translating…(365)</v>
          </cell>
        </row>
        <row r="366">
          <cell r="A366" t="str">
            <v>CharName_NecromancerFour</v>
          </cell>
          <cell r="B366" t="str">
            <v>네크로맨서포</v>
          </cell>
          <cell r="C366" t="str">
            <v>NecromancerFour</v>
          </cell>
        </row>
        <row r="367">
          <cell r="A367" t="str">
            <v>CharDesc_NecromancerFour</v>
          </cell>
          <cell r="B367" t="str">
            <v>네크로맨서포의 설명 우다다다_x000D_
_x000D_
멀티타겟 프리셋으로 공격한다</v>
          </cell>
          <cell r="C367" t="str">
            <v>In progress of translating…(367)</v>
          </cell>
        </row>
        <row r="368">
          <cell r="A368" t="str">
            <v>CharName_GirlWarrior</v>
          </cell>
          <cell r="B368" t="str">
            <v>걸워리어</v>
          </cell>
          <cell r="C368" t="str">
            <v>GirlWarrior</v>
          </cell>
        </row>
        <row r="369">
          <cell r="A369" t="str">
            <v>CharDesc_GirlWarrior</v>
          </cell>
          <cell r="B369" t="str">
            <v>걸워리어의 설명 우다다다_x000D_
_x000D_
멀티타겟 프리셋으로 공격한다</v>
          </cell>
          <cell r="C369" t="str">
            <v>In progress of translating…(369)</v>
          </cell>
        </row>
        <row r="370">
          <cell r="A370" t="str">
            <v>CharName_GirlArcher</v>
          </cell>
          <cell r="B370" t="str">
            <v>걸아처</v>
          </cell>
          <cell r="C370" t="str">
            <v>GirlArcher</v>
          </cell>
        </row>
        <row r="371">
          <cell r="A371" t="str">
            <v>CharDesc_GirlArcher</v>
          </cell>
          <cell r="B371" t="str">
            <v>걸아처의 설명 우다다다_x000D_
_x000D_
멀티타겟 프리셋으로 공격한다</v>
          </cell>
          <cell r="C371" t="str">
            <v>In progress of translating…(371)</v>
          </cell>
        </row>
        <row r="372">
          <cell r="A372" t="str">
            <v>CharName_EnergyShieldRobot</v>
          </cell>
          <cell r="B372" t="str">
            <v>에너지실드로봇</v>
          </cell>
          <cell r="C372" t="str">
            <v>EnergyShieldRobot</v>
          </cell>
        </row>
        <row r="373">
          <cell r="A373" t="str">
            <v>CharDesc_EnergyShieldRobot</v>
          </cell>
          <cell r="B373" t="str">
            <v>에너지실드로봇의 설명 우다다다_x000D_
_x000D_
멀티타겟 프리셋으로 공격한다</v>
          </cell>
          <cell r="C373" t="str">
            <v>In progress of translating…(373)</v>
          </cell>
        </row>
        <row r="374">
          <cell r="A374" t="str">
            <v>CharName_IceMagician</v>
          </cell>
          <cell r="B374" t="str">
            <v>아이스매지션</v>
          </cell>
          <cell r="C374" t="str">
            <v>IceMagician</v>
          </cell>
        </row>
        <row r="375">
          <cell r="A375" t="str">
            <v>CharDesc_IceMagician</v>
          </cell>
          <cell r="B375" t="str">
            <v>아이스매지션의 설명 우다다다_x000D_
_x000D_
멀티타겟 프리셋으로 공격한다</v>
          </cell>
          <cell r="C375" t="str">
            <v>In progress of translating…(375)</v>
          </cell>
        </row>
        <row r="376">
          <cell r="A376" t="str">
            <v>CharName_AngelicWarrior</v>
          </cell>
          <cell r="B376" t="str">
            <v>앤젤릭워리어</v>
          </cell>
          <cell r="C376" t="str">
            <v>AngelicWarrior</v>
          </cell>
        </row>
        <row r="377">
          <cell r="A377" t="str">
            <v>CharDesc_AngelicWarrior</v>
          </cell>
          <cell r="B377" t="str">
            <v>앤젤릭워리어의 설명 우다다다_x000D_
_x000D_
멀티타겟 프리셋으로 공격한다</v>
          </cell>
          <cell r="C377" t="str">
            <v>In progress of translating…(377)</v>
          </cell>
        </row>
        <row r="378">
          <cell r="A378" t="str">
            <v>BossName_SlimeRabbit</v>
          </cell>
          <cell r="B378" t="str">
            <v>초록 토끼귀 슬라임</v>
          </cell>
          <cell r="C378" t="str">
            <v>Green Rabbit Slime</v>
          </cell>
        </row>
        <row r="379">
          <cell r="A379" t="str">
            <v>BossName_SlimeRabbit_Red</v>
          </cell>
          <cell r="B379" t="str">
            <v>붉은 토끼귀 슬라임</v>
          </cell>
          <cell r="C379" t="str">
            <v>Red Rabbit Slime</v>
          </cell>
        </row>
        <row r="380">
          <cell r="A380" t="str">
            <v>BossName_TerribleStump_Purple</v>
          </cell>
          <cell r="B380" t="str">
            <v>나무귀신</v>
          </cell>
          <cell r="C380" t="str">
            <v>Terrible Stump</v>
          </cell>
        </row>
        <row r="381">
          <cell r="A381" t="str">
            <v>BossName_PolygonalMetalon_Red</v>
          </cell>
          <cell r="B381" t="str">
            <v>외뿔 풍뎅이</v>
          </cell>
          <cell r="C381" t="str">
            <v>In progress of translating…(381)</v>
          </cell>
        </row>
        <row r="382">
          <cell r="A382" t="str">
            <v>BossName_SpiritKing</v>
          </cell>
          <cell r="B382" t="str">
            <v>스피릿 킹</v>
          </cell>
          <cell r="C382" t="str">
            <v>Spirit King</v>
          </cell>
        </row>
        <row r="383">
          <cell r="A383" t="str">
            <v>BossName_RpgDemon_Violet</v>
          </cell>
          <cell r="B383" t="str">
            <v>알피지데몬</v>
          </cell>
          <cell r="C383" t="str">
            <v>In progress of translating…(383)</v>
          </cell>
        </row>
        <row r="384">
          <cell r="A384" t="str">
            <v>BossName_BigBatCrab</v>
          </cell>
          <cell r="B384" t="str">
            <v>빅뱃크랩</v>
          </cell>
          <cell r="C384" t="str">
            <v>In progress of translating…(384)</v>
          </cell>
        </row>
        <row r="385">
          <cell r="A385" t="str">
            <v>BossName_CreatureStump_Brown</v>
          </cell>
          <cell r="B385" t="str">
            <v>크리처스텀프브라운</v>
          </cell>
          <cell r="C385" t="str">
            <v>In progress of translating…(385)</v>
          </cell>
        </row>
        <row r="386">
          <cell r="A386" t="str">
            <v>BossName_CuteUniq</v>
          </cell>
          <cell r="B386" t="str">
            <v>유니콘</v>
          </cell>
          <cell r="C386" t="str">
            <v>In progress of translating…(386)</v>
          </cell>
        </row>
        <row r="387">
          <cell r="A387" t="str">
            <v>BossName_RobotSphere</v>
          </cell>
          <cell r="B387" t="str">
            <v>로봇스피어</v>
          </cell>
          <cell r="C387" t="str">
            <v>In progress of translating…(387)</v>
          </cell>
        </row>
        <row r="388">
          <cell r="A388" t="str">
            <v>BossDesc_SlimeRabbit</v>
          </cell>
          <cell r="B388" t="str">
            <v>친구들을 계속 불러내는 슬라임 무리입니다. 광역 공격을 할 수 있는 {0} 등 캐릭터를 사용하세요!</v>
          </cell>
          <cell r="C388" t="str">
            <v>In progress of translating…(388)</v>
          </cell>
        </row>
        <row r="389">
          <cell r="A389" t="str">
            <v>BossDesc_SlimeRabbit_Red</v>
          </cell>
          <cell r="B389" t="str">
            <v>좀 더 공격적인 슬라임 무리입니다. 광역 공격을 할 수 있는 {0} 등 캐릭터를 사용하세요!</v>
          </cell>
          <cell r="C389" t="str">
            <v>In progress of translating…(389)</v>
          </cell>
        </row>
        <row r="390">
          <cell r="A390" t="str">
            <v>BossDesc_TerribleStump_Purple</v>
          </cell>
          <cell r="B390" t="str">
            <v>화가 단단히 난 듯한 나무 귀신입니다. {0} 등 단일 개체에게 강한 캐릭터로 저지하세요!</v>
          </cell>
          <cell r="C390" t="str">
            <v>In progress of translating…(390)</v>
          </cell>
        </row>
        <row r="391">
          <cell r="A391" t="str">
            <v>BossDesc_PolygonalMetalon_Red</v>
          </cell>
          <cell r="B391" t="str">
            <v>거대한 몸집의 풍뎅이네요. {0} 등 단일 개체에게 강한 캐릭터로 저지하세요!</v>
          </cell>
          <cell r="C391" t="str">
            <v>In progress of translating…(391)</v>
          </cell>
        </row>
        <row r="392">
          <cell r="A392" t="str">
            <v>BossDesc_SpiritKing</v>
          </cell>
          <cell r="B392" t="str">
            <v>무시무시한 눈빛과 거대한 몸집을 가진 스피릿 킹입니다. {0} 등 큰 개체에게 공격할 수 있는 캐릭터를 써보세요!</v>
          </cell>
          <cell r="C392" t="str">
            <v>In progress of translating…(392)</v>
          </cell>
        </row>
        <row r="393">
          <cell r="A393" t="str">
            <v>BossDesc_RpgDemon_Violet</v>
          </cell>
          <cell r="B393" t="str">
            <v>단일 공격을 할 수 있는 {0} 등 캐릭터를 사용하세요!</v>
          </cell>
          <cell r="C393" t="str">
            <v>In progress of translating…(393)</v>
          </cell>
        </row>
        <row r="394">
          <cell r="A394" t="str">
            <v>BossDesc_BigBatCrab</v>
          </cell>
          <cell r="B394" t="str">
            <v>단일 공격을 할 수 있는 {0} 등 캐릭터를 사용하세요!</v>
          </cell>
          <cell r="C394" t="str">
            <v>In progress of translating…(394)</v>
          </cell>
        </row>
        <row r="395">
          <cell r="A395" t="str">
            <v>BossDesc_CreatureStump_Brown</v>
          </cell>
          <cell r="B395" t="str">
            <v>떼로 몰려오네요. {0} 등 광역 개체에게 강한 캐릭터로 저지하세요!</v>
          </cell>
          <cell r="C395" t="str">
            <v>In progress of translating…(395)</v>
          </cell>
        </row>
        <row r="396">
          <cell r="A396" t="str">
            <v>BossDesc_CuteUniq</v>
          </cell>
          <cell r="B396" t="str">
            <v>돌진하여 공격하는 강력한 몬스터예요. {0} 등 근거리에서 강한 캐릭터로 저지하세요!</v>
          </cell>
          <cell r="C396" t="str">
            <v>In progress of translating…(396)</v>
          </cell>
        </row>
        <row r="397">
          <cell r="A397" t="str">
            <v>BossDesc_RobotSphere</v>
          </cell>
          <cell r="B397" t="str">
            <v>데굴데굴 굴러다니는 로봇이에요. {0} 등 근거리에서 강한 캐릭터를 써보세요!</v>
          </cell>
          <cell r="C397" t="str">
            <v>In progress of translating…(397)</v>
          </cell>
        </row>
        <row r="398">
          <cell r="A398" t="str">
            <v>PenaltyUIName_One</v>
          </cell>
          <cell r="B398" t="str">
            <v>&lt;color=#FF0000&gt;{0}&lt;/color&gt; 계열 캐릭터의 &lt;color=#FF0000&gt;대미지 피해 {1}배&lt;/color&gt;</v>
          </cell>
          <cell r="C398" t="str">
            <v>In progress of translating…(398)</v>
          </cell>
        </row>
        <row r="399">
          <cell r="A399" t="str">
            <v>PenaltyUIMind_One</v>
          </cell>
          <cell r="B399" t="str">
            <v>던전의 으스스한 기운으로 &lt;color=#FF0000&gt;{0}&lt;/color&gt; 계열이 &lt;color=#FF0000&gt;더 많은 대미지&lt;/color&gt;를 입게 됩니다</v>
          </cell>
          <cell r="C399" t="str">
            <v>In progress of translating…(399)</v>
          </cell>
        </row>
        <row r="400">
          <cell r="A400" t="str">
            <v>PenaltyUIRepre_OneOfTwo</v>
          </cell>
          <cell r="B400" t="str">
            <v>&lt;color=#FF0000&gt;{0}&lt;/color&gt; 또는 &lt;color=#FF0000&gt;{1}&lt;/color&gt; 계열 캐릭터의 &lt;color=#FF0000&gt;대미지 피해 {2}배&lt;/color&gt;</v>
          </cell>
          <cell r="C400" t="str">
            <v>In progress of translating…(400)</v>
          </cell>
        </row>
        <row r="401">
          <cell r="A401" t="str">
            <v>PenaltyUIName_Two</v>
          </cell>
          <cell r="B401" t="str">
            <v>&lt;color=#FF0000&gt;{0}&lt;/color&gt;, &lt;color=#FF0000&gt;{1}&lt;/color&gt; 계열 캐릭터의 &lt;color=#FF0000&gt;대미지 피해 {2}배&lt;/color&gt;</v>
          </cell>
          <cell r="C401" t="str">
            <v>In progress of translating…(401)</v>
          </cell>
        </row>
        <row r="402">
          <cell r="A402" t="str">
            <v>PenaltyUIMind_Two</v>
          </cell>
          <cell r="B402" t="str">
            <v>던전의 으스스한 기운으로 &lt;color=#FF0000&gt;{0}&lt;/color&gt;, &lt;color=#FF0000&gt;{1}&lt;/color&gt; 계열이 &lt;color=#FF0000&gt;더 많은 대미지&lt;/color&gt;를 입게 됩니다</v>
          </cell>
          <cell r="C402" t="str">
            <v>In progress of translating…(402)</v>
          </cell>
        </row>
        <row r="403">
          <cell r="A403" t="str">
            <v>PenaltyUIRepre_TwoOfFour</v>
          </cell>
          <cell r="B403" t="str">
            <v>&lt;color=#FF0000&gt;{0}&lt;/color&gt;, &lt;color=#FF0000&gt;{1}&lt;/color&gt;, &lt;color=#FF0000&gt;{2}&lt;/color&gt;, &lt;color=#FF0000&gt;{3}&lt;/color&gt; 계열 중 &lt;color=#FF0000&gt;{4} 계열&lt;/color&gt; 캐릭터의 &lt;color=#FF0000&gt;대미지 피해 {5}배&lt;/color&gt;</v>
          </cell>
          <cell r="C403" t="str">
            <v>In progress of translating…(403)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DyeingTable"/>
    </sheetNames>
    <sheetDataSet>
      <sheetData sheetId="0"/>
      <sheetData sheetId="1"/>
      <sheetData sheetId="2">
        <row r="3">
          <cell r="B3">
            <v>600</v>
          </cell>
          <cell r="C3">
            <v>150</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1001</v>
          </cell>
          <cell r="B2" t="str">
            <v>1-10 노멀드랍</v>
          </cell>
        </row>
        <row r="3">
          <cell r="A3">
            <v>1002</v>
          </cell>
          <cell r="B3" t="str">
            <v>11-20 노멀드랍</v>
          </cell>
        </row>
        <row r="4">
          <cell r="A4">
            <v>1003</v>
          </cell>
          <cell r="B4" t="str">
            <v>21-30 노멀드랍</v>
          </cell>
        </row>
        <row r="5">
          <cell r="A5">
            <v>1004</v>
          </cell>
          <cell r="B5" t="str">
            <v>31-40 노멀드랍</v>
          </cell>
        </row>
        <row r="6">
          <cell r="A6">
            <v>1005</v>
          </cell>
          <cell r="B6" t="str">
            <v>41-50 노멀드랍</v>
          </cell>
        </row>
        <row r="7">
          <cell r="A7">
            <v>2001</v>
          </cell>
          <cell r="B7" t="str">
            <v>하트 2개</v>
          </cell>
        </row>
        <row r="8">
          <cell r="A8">
            <v>3001</v>
          </cell>
          <cell r="B8" t="str">
            <v>장비 1개</v>
          </cell>
        </row>
        <row r="9">
          <cell r="A9">
            <v>5001</v>
          </cell>
          <cell r="B9" t="str">
            <v>1 중간보스드랍</v>
          </cell>
        </row>
        <row r="10">
          <cell r="A10">
            <v>5002</v>
          </cell>
          <cell r="B10" t="str">
            <v>1 중간보스드랍</v>
          </cell>
        </row>
        <row r="11">
          <cell r="A11">
            <v>5003</v>
          </cell>
          <cell r="B11" t="str">
            <v>1 중간보스드랍</v>
          </cell>
        </row>
        <row r="12">
          <cell r="A12">
            <v>5004</v>
          </cell>
          <cell r="B12" t="str">
            <v>1 중간보스드랍</v>
          </cell>
        </row>
        <row r="13">
          <cell r="A13">
            <v>6001</v>
          </cell>
          <cell r="B13" t="str">
            <v>1 최종보스드랍</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NormalAttack0.75</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NormalAttackMelee0.75</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NormalAttackGanfaul</v>
          </cell>
        </row>
        <row r="15">
          <cell r="A15" t="str">
            <v>UltimatePositionBuffGanfaul</v>
          </cell>
        </row>
        <row r="16">
          <cell r="A16" t="str">
            <v>UltimateAttackGanfaul</v>
          </cell>
        </row>
        <row r="17">
          <cell r="A17" t="str">
            <v>NormalAttackKeepSeries</v>
          </cell>
        </row>
        <row r="18">
          <cell r="A18" t="str">
            <v>UltimateRemoveKeepSeries</v>
          </cell>
        </row>
        <row r="19">
          <cell r="A19" t="str">
            <v>UltimateCreateKeepSeries</v>
          </cell>
        </row>
        <row r="20">
          <cell r="A20" t="str">
            <v>UltimateAttackKeepSeries</v>
          </cell>
        </row>
        <row r="21">
          <cell r="A21" t="str">
            <v>NormalAttackBigBatSuccubus</v>
          </cell>
        </row>
        <row r="22">
          <cell r="A22" t="str">
            <v>NormalAttackBei</v>
          </cell>
        </row>
        <row r="23">
          <cell r="A23" t="str">
            <v>NormalAttackJellyFishGirl</v>
          </cell>
        </row>
        <row r="24">
          <cell r="A24" t="str">
            <v>NormalAttackEarthMage</v>
          </cell>
        </row>
        <row r="25">
          <cell r="A25" t="str">
            <v>NormalAttackDynaMob</v>
          </cell>
        </row>
        <row r="26">
          <cell r="A26" t="str">
            <v>NormalAttackSciFiWarrior</v>
          </cell>
        </row>
        <row r="27">
          <cell r="A27" t="str">
            <v>NormalAttackChaosElemental</v>
          </cell>
        </row>
        <row r="28">
          <cell r="A28" t="str">
            <v>NormalAttackSuperHero</v>
          </cell>
        </row>
        <row r="29">
          <cell r="A29" t="str">
            <v>NormalAttackMeryl</v>
          </cell>
        </row>
        <row r="30">
          <cell r="A30" t="str">
            <v>NormalAttackGreekWarrior</v>
          </cell>
        </row>
        <row r="31">
          <cell r="A31" t="str">
            <v>NormalAttackAkai</v>
          </cell>
        </row>
        <row r="32">
          <cell r="A32" t="str">
            <v>NormalAttackYuka</v>
          </cell>
        </row>
        <row r="33">
          <cell r="A33" t="str">
            <v>NormalAttackSteampunkRobot</v>
          </cell>
        </row>
        <row r="34">
          <cell r="A34" t="str">
            <v>NormalAttackKachujin</v>
          </cell>
        </row>
        <row r="35">
          <cell r="A35" t="str">
            <v>NormalAttackMedea</v>
          </cell>
        </row>
        <row r="36">
          <cell r="A36" t="str">
            <v>NormalAttackLola</v>
          </cell>
        </row>
        <row r="37">
          <cell r="A37" t="str">
            <v>NormalAttackRockElemental</v>
          </cell>
        </row>
        <row r="38">
          <cell r="A38" t="str">
            <v>NormalAttackSoldier</v>
          </cell>
        </row>
        <row r="39">
          <cell r="A39" t="str">
            <v>NormalAttackDualWarrior</v>
          </cell>
        </row>
        <row r="40">
          <cell r="A40" t="str">
            <v>NormalAttackGloryArmor</v>
          </cell>
        </row>
        <row r="41">
          <cell r="A41" t="str">
            <v>NormalAttackRpgKnight</v>
          </cell>
        </row>
        <row r="42">
          <cell r="A42" t="str">
            <v>NormalAttackDemonHuntress</v>
          </cell>
        </row>
        <row r="43">
          <cell r="A43" t="str">
            <v>NormalAttackMobileFemale</v>
          </cell>
        </row>
        <row r="44">
          <cell r="A44" t="str">
            <v>NormalAttackCyborgCharacter</v>
          </cell>
        </row>
        <row r="45">
          <cell r="A45" t="str">
            <v>NormalAttackSandWarrior</v>
          </cell>
        </row>
        <row r="46">
          <cell r="A46" t="str">
            <v>NormalAttackBladeFanDancer</v>
          </cell>
        </row>
        <row r="47">
          <cell r="A47" t="str">
            <v>NormalAttackSyria</v>
          </cell>
        </row>
        <row r="48">
          <cell r="A48" t="str">
            <v>NormalAttackLinhi</v>
          </cell>
        </row>
        <row r="49">
          <cell r="A49" t="str">
            <v>NormalAttackNecromancerFour</v>
          </cell>
        </row>
        <row r="50">
          <cell r="A50" t="str">
            <v>NormalAttackGirlWarrior</v>
          </cell>
        </row>
        <row r="51">
          <cell r="A51" t="str">
            <v>NormalAttackGirlArcher</v>
          </cell>
        </row>
        <row r="52">
          <cell r="A52" t="str">
            <v>NormalAttackEnergyShieldRobot</v>
          </cell>
        </row>
        <row r="53">
          <cell r="A53" t="str">
            <v>NormalAttackIceMagician</v>
          </cell>
        </row>
        <row r="54">
          <cell r="A54" t="str">
            <v>NormalAttackAngelicWarrior</v>
          </cell>
        </row>
        <row r="55">
          <cell r="A55" t="str">
            <v>CallInvincibleTortoise</v>
          </cell>
        </row>
        <row r="56">
          <cell r="A56" t="str">
            <v>InvincibleTortoise</v>
          </cell>
        </row>
        <row r="57">
          <cell r="A57" t="str">
            <v>CountBarrier5Times</v>
          </cell>
        </row>
        <row r="58">
          <cell r="A58" t="str">
            <v>CallBurrowNinjaAssassin</v>
          </cell>
        </row>
        <row r="59">
          <cell r="A59" t="str">
            <v>BurrowNinjaAssassin</v>
          </cell>
        </row>
        <row r="60">
          <cell r="A60" t="str">
            <v>RushPigPet</v>
          </cell>
        </row>
        <row r="61">
          <cell r="A61" t="str">
            <v>RushPolygonalMetalon_Green</v>
          </cell>
        </row>
        <row r="62">
          <cell r="A62" t="str">
            <v>RushCuteUniq</v>
          </cell>
        </row>
        <row r="63">
          <cell r="A63" t="str">
            <v>RushRobotSphere</v>
          </cell>
        </row>
        <row r="64">
          <cell r="A64" t="str">
            <v>LP_Atk</v>
          </cell>
        </row>
        <row r="65">
          <cell r="A65" t="str">
            <v>LP_AtkBetter</v>
          </cell>
        </row>
        <row r="66">
          <cell r="A66" t="str">
            <v>LP_AtkBest</v>
          </cell>
        </row>
        <row r="67">
          <cell r="A67" t="str">
            <v>LP_AtkSpeed</v>
          </cell>
        </row>
        <row r="68">
          <cell r="A68" t="str">
            <v>LP_AtkSpeedBetter</v>
          </cell>
        </row>
        <row r="69">
          <cell r="A69" t="str">
            <v>LP_AtkSpeedBest</v>
          </cell>
        </row>
        <row r="70">
          <cell r="A70" t="str">
            <v>LP_Crit</v>
          </cell>
        </row>
        <row r="71">
          <cell r="A71" t="str">
            <v>LP_CritBetter</v>
          </cell>
        </row>
        <row r="72">
          <cell r="A72" t="str">
            <v>LP_CritBest</v>
          </cell>
        </row>
        <row r="73">
          <cell r="A73" t="str">
            <v>LP_CritDamage</v>
          </cell>
        </row>
        <row r="74">
          <cell r="A74" t="str">
            <v>LP_CritDamage_Crit</v>
          </cell>
        </row>
        <row r="75">
          <cell r="A75" t="str">
            <v>LP_CritDamageBetter</v>
          </cell>
        </row>
        <row r="76">
          <cell r="A76" t="str">
            <v>LP_CritDamageBetter_Crit</v>
          </cell>
        </row>
        <row r="77">
          <cell r="A77" t="str">
            <v>LP_CritDamageBest</v>
          </cell>
        </row>
        <row r="78">
          <cell r="A78" t="str">
            <v>LP_CritDamageBest_Crit</v>
          </cell>
        </row>
        <row r="79">
          <cell r="A79" t="str">
            <v>LP_MaxHp</v>
          </cell>
        </row>
        <row r="80">
          <cell r="A80" t="str">
            <v>LP_MaxHpBetter</v>
          </cell>
        </row>
        <row r="81">
          <cell r="A81" t="str">
            <v>LP_MaxHpBest</v>
          </cell>
        </row>
        <row r="82">
          <cell r="A82" t="str">
            <v>LP_ReduceDmgProjectile</v>
          </cell>
        </row>
        <row r="83">
          <cell r="A83" t="str">
            <v>LP_ReduceDmgProjectileBetter</v>
          </cell>
        </row>
        <row r="84">
          <cell r="A84" t="str">
            <v>LP_ReduceDmgMelee</v>
          </cell>
        </row>
        <row r="85">
          <cell r="A85" t="str">
            <v>LP_ReduceDmgMeleeBetter</v>
          </cell>
        </row>
        <row r="86">
          <cell r="A86" t="str">
            <v>LP_ReduceDmgClose</v>
          </cell>
        </row>
        <row r="87">
          <cell r="A87" t="str">
            <v>LP_ReduceDmgCloseBetter</v>
          </cell>
        </row>
        <row r="88">
          <cell r="A88" t="str">
            <v>LP_ReduceDmgTrap</v>
          </cell>
        </row>
        <row r="89">
          <cell r="A89" t="str">
            <v>LP_ReduceDmgTrapBetter</v>
          </cell>
        </row>
        <row r="90">
          <cell r="A90" t="str">
            <v>LP_ReduceContinuousDmg</v>
          </cell>
        </row>
        <row r="91">
          <cell r="A91" t="str">
            <v>LP_DefenseStrongDmg</v>
          </cell>
        </row>
        <row r="92">
          <cell r="A92" t="str">
            <v>LP_ExtraGold</v>
          </cell>
        </row>
        <row r="93">
          <cell r="A93" t="str">
            <v>LP_ExtraGoldBetter</v>
          </cell>
        </row>
        <row r="94">
          <cell r="A94" t="str">
            <v>LP_ItemChanceBoost</v>
          </cell>
        </row>
        <row r="95">
          <cell r="A95" t="str">
            <v>LP_ItemChanceBoostBetter</v>
          </cell>
        </row>
        <row r="96">
          <cell r="A96" t="str">
            <v>LP_HealChanceBoost</v>
          </cell>
        </row>
        <row r="97">
          <cell r="A97" t="str">
            <v>LP_HealChanceBoostBetter</v>
          </cell>
        </row>
        <row r="98">
          <cell r="A98" t="str">
            <v>LP_MonsterThrough</v>
          </cell>
        </row>
        <row r="99">
          <cell r="A99" t="str">
            <v>LP_Ricochet</v>
          </cell>
        </row>
        <row r="100">
          <cell r="A100" t="str">
            <v>LP_BounceWallQuad</v>
          </cell>
        </row>
        <row r="101">
          <cell r="A101" t="str">
            <v>LP_Parallel</v>
          </cell>
        </row>
        <row r="102">
          <cell r="A102" t="str">
            <v>LP_DiagonalNwayGenerator</v>
          </cell>
        </row>
        <row r="103">
          <cell r="A103" t="str">
            <v>LP_LeftRightNwayGenerator</v>
          </cell>
        </row>
        <row r="104">
          <cell r="A104" t="str">
            <v>LP_BackNwayGenerator</v>
          </cell>
        </row>
        <row r="105">
          <cell r="A105" t="str">
            <v>LP_Repeat</v>
          </cell>
        </row>
        <row r="106">
          <cell r="A106" t="str">
            <v>LP_HealOnKill</v>
          </cell>
        </row>
        <row r="107">
          <cell r="A107" t="str">
            <v>LP_HealOnKillBetter</v>
          </cell>
        </row>
        <row r="108">
          <cell r="A108" t="str">
            <v>LP_AtkSpeedUpOnEncounter</v>
          </cell>
        </row>
        <row r="109">
          <cell r="A109" t="str">
            <v>LP_AtkSpeedUpOnEncounter_Spd</v>
          </cell>
        </row>
        <row r="110">
          <cell r="A110" t="str">
            <v>LP_AtkSpeedUpOnEncounterBetter</v>
          </cell>
        </row>
        <row r="111">
          <cell r="A111" t="str">
            <v>LP_AtkSpeedUpOnEncounterBetter_Spd</v>
          </cell>
        </row>
        <row r="112">
          <cell r="A112" t="str">
            <v>LP_VampireOnAttack</v>
          </cell>
        </row>
        <row r="113">
          <cell r="A113" t="str">
            <v>LP_VampireOnAttackBetter</v>
          </cell>
        </row>
        <row r="114">
          <cell r="A114" t="str">
            <v>LP_RecoverOnAttacked</v>
          </cell>
        </row>
        <row r="115">
          <cell r="A115" t="str">
            <v>LP_RecoverOnAttacked_Heal</v>
          </cell>
        </row>
        <row r="116">
          <cell r="A116" t="str">
            <v>LP_ReflectOnAttacked</v>
          </cell>
        </row>
        <row r="117">
          <cell r="A117" t="str">
            <v>LP_ReflectOnAttackedBetter</v>
          </cell>
        </row>
        <row r="118">
          <cell r="A118" t="str">
            <v>LP_AtkUpOnLowerHp</v>
          </cell>
        </row>
        <row r="119">
          <cell r="A119" t="str">
            <v>LP_AtkUpOnLowerHpBetter</v>
          </cell>
        </row>
        <row r="120">
          <cell r="A120" t="str">
            <v>LP_CritDmgUpOnLowerHp</v>
          </cell>
        </row>
        <row r="121">
          <cell r="A121" t="str">
            <v>LP_CritDmgUpOnLowerHpBetter</v>
          </cell>
        </row>
        <row r="122">
          <cell r="A122" t="str">
            <v>LP_InstantKill</v>
          </cell>
        </row>
        <row r="123">
          <cell r="A123" t="str">
            <v>LP_InstantKillBetter</v>
          </cell>
        </row>
        <row r="124">
          <cell r="A124" t="str">
            <v>LP_ImmortalWill</v>
          </cell>
        </row>
        <row r="125">
          <cell r="A125" t="str">
            <v>LP_ImmortalWillBetter</v>
          </cell>
        </row>
        <row r="126">
          <cell r="A126" t="str">
            <v>LP_HealAreaOnEncounter</v>
          </cell>
        </row>
        <row r="127">
          <cell r="A127" t="str">
            <v>LP_HealAreaOnEncounter_CreateHit</v>
          </cell>
        </row>
        <row r="128">
          <cell r="A128" t="str">
            <v>LP_HealAreaOnEncounter_CH_Heal</v>
          </cell>
        </row>
        <row r="129">
          <cell r="A129" t="str">
            <v>LP_MoveSpeedUpOnAttacked</v>
          </cell>
        </row>
        <row r="130">
          <cell r="A130" t="str">
            <v>LP_MoveSpeedUpOnAttacked_Move</v>
          </cell>
        </row>
        <row r="131">
          <cell r="A131" t="str">
            <v>LP_MoveSpeedUpOnKill</v>
          </cell>
        </row>
        <row r="132">
          <cell r="A132" t="str">
            <v>LP_MoveSpeedUpOnKill_Move</v>
          </cell>
        </row>
        <row r="133">
          <cell r="A133" t="str">
            <v>LP_MineOnMove</v>
          </cell>
        </row>
        <row r="134">
          <cell r="A134" t="str">
            <v>LP_MineOnMove_Damage</v>
          </cell>
        </row>
        <row r="135">
          <cell r="A135" t="str">
            <v>LP_SlowHitObject</v>
          </cell>
        </row>
        <row r="136">
          <cell r="A136" t="str">
            <v>LP_SlowHitObjectBetter</v>
          </cell>
        </row>
        <row r="137">
          <cell r="A137" t="str">
            <v>LP_Paralyze</v>
          </cell>
        </row>
        <row r="138">
          <cell r="A138" t="str">
            <v>LP_Paralyze_CannotAction</v>
          </cell>
        </row>
        <row r="139">
          <cell r="A139" t="str">
            <v>LP_Hold</v>
          </cell>
        </row>
        <row r="140">
          <cell r="A140" t="str">
            <v>LP_Hold_CannotMove</v>
          </cell>
        </row>
        <row r="141">
          <cell r="A141" t="str">
            <v>LP_Transport</v>
          </cell>
        </row>
        <row r="142">
          <cell r="A142" t="str">
            <v>LP_Transport_Teleported</v>
          </cell>
        </row>
        <row r="143">
          <cell r="A143" t="str">
            <v>LP_SummonShield</v>
          </cell>
        </row>
        <row r="144">
          <cell r="A144" t="str">
            <v>LP_HealSpOnAttack</v>
          </cell>
        </row>
        <row r="145">
          <cell r="A145" t="str">
            <v>LP_HealSpOnAttackBetter</v>
          </cell>
        </row>
        <row r="146">
          <cell r="A146" t="str">
            <v>LP_PaybackSp</v>
          </cell>
        </row>
        <row r="147">
          <cell r="A147" t="str">
            <v>PN_Magic2Times</v>
          </cell>
        </row>
        <row r="148">
          <cell r="A148" t="str">
            <v>PN_Machine2Times</v>
          </cell>
        </row>
        <row r="149">
          <cell r="A149" t="str">
            <v>PN_Nature2Times</v>
          </cell>
        </row>
        <row r="150">
          <cell r="A150"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Rush</v>
          </cell>
          <cell r="F2" t="str">
            <v>돌진 어펙터</v>
          </cell>
          <cell r="I2" t="str">
            <v>속도</v>
          </cell>
          <cell r="J2" t="str">
            <v>최소 돌진 거리</v>
          </cell>
          <cell r="K2" t="str">
            <v>지나칠 거리
(시간으로 환산)
(음수가능)</v>
          </cell>
          <cell r="L2" t="str">
            <v>i1=0 일때
추적능력 0~50
50이면 완전추적
i1=1or2 일때
타겟(플레이어)이 얼마나(거리) 근접하면 멈출 것인가</v>
          </cell>
          <cell r="M2" t="str">
            <v/>
          </cell>
          <cell r="N2" t="str">
            <v>오버라이딩
우측 입력은 여기</v>
          </cell>
          <cell r="O2" t="str">
            <v>종료조건 대상
0: 타겟
1: 타겟첫위치
2: 랜덤위치</v>
          </cell>
          <cell r="P2" t="str">
            <v>i1=1or2 일때
근접하면 멈출지 말지 사용여부</v>
          </cell>
          <cell r="Q2" t="str">
            <v/>
          </cell>
          <cell r="R2" t="str">
            <v>오버라이딩
우측 입력은 여기</v>
          </cell>
          <cell r="S2" t="str">
            <v>관통여부
(개발예정)</v>
          </cell>
          <cell r="T2" t="str">
            <v>도착 시 실행할 StateName</v>
          </cell>
          <cell r="U2" t="str">
            <v/>
          </cell>
          <cell r="V2" t="str">
            <v/>
          </cell>
          <cell r="W2" t="str">
            <v/>
          </cell>
          <cell r="Y2" t="str">
            <v>MaxHp</v>
          </cell>
          <cell r="Z2">
            <v>0</v>
          </cell>
          <cell r="AB2" t="str">
            <v>OnStartStage</v>
          </cell>
          <cell r="AC2">
            <v>1</v>
          </cell>
        </row>
        <row r="3">
          <cell r="A3" t="str">
            <v>NormalAttack0.75_01</v>
          </cell>
          <cell r="B3" t="str">
            <v>NormalAttack0.75</v>
          </cell>
          <cell r="C3" t="str">
            <v/>
          </cell>
          <cell r="D3">
            <v>1</v>
          </cell>
          <cell r="E3" t="str">
            <v>BaseDamage</v>
          </cell>
          <cell r="H3" t="str">
            <v/>
          </cell>
          <cell r="I3">
            <v>0.75</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NormalAttackMelee0.75_01</v>
          </cell>
          <cell r="B9" t="str">
            <v>NormalAttackMelee0.75</v>
          </cell>
          <cell r="C9" t="str">
            <v/>
          </cell>
          <cell r="D9">
            <v>1</v>
          </cell>
          <cell r="E9" t="str">
            <v>BaseDamage</v>
          </cell>
          <cell r="H9" t="str">
            <v/>
          </cell>
          <cell r="I9">
            <v>0.75</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NormalAttackGanfaul_01</v>
          </cell>
          <cell r="B15" t="str">
            <v>NormalAttackGanfaul</v>
          </cell>
          <cell r="C15" t="str">
            <v/>
          </cell>
          <cell r="D15">
            <v>1</v>
          </cell>
          <cell r="E15" t="str">
            <v>BaseDamage</v>
          </cell>
          <cell r="H15" t="str">
            <v/>
          </cell>
          <cell r="I15">
            <v>0.92</v>
          </cell>
          <cell r="O15" t="str">
            <v/>
          </cell>
          <cell r="S15" t="str">
            <v/>
          </cell>
          <cell r="Y15" t="str">
            <v>BossMonsterDamageIncreaseAddRate</v>
          </cell>
          <cell r="Z15">
            <v>13</v>
          </cell>
        </row>
        <row r="16">
          <cell r="A16" t="str">
            <v>UltimatePositionBuffGanfaul_01</v>
          </cell>
          <cell r="B16" t="str">
            <v>UltimatePositionBuffGanfaul</v>
          </cell>
          <cell r="C16" t="str">
            <v/>
          </cell>
          <cell r="D16">
            <v>1</v>
          </cell>
          <cell r="E16" t="str">
            <v>PositionBuff</v>
          </cell>
          <cell r="H16" t="str">
            <v/>
          </cell>
          <cell r="I16">
            <v>4.8</v>
          </cell>
          <cell r="J16">
            <v>2</v>
          </cell>
          <cell r="K16">
            <v>-0.05</v>
          </cell>
          <cell r="N16">
            <v>5</v>
          </cell>
          <cell r="O16">
            <v>5</v>
          </cell>
          <cell r="S16" t="str">
            <v/>
          </cell>
          <cell r="V16" t="str">
            <v>Magic shield 1_D</v>
          </cell>
          <cell r="Y16" t="str">
            <v>BossMonsterDamageDecreaseAddRate</v>
          </cell>
          <cell r="Z16">
            <v>14</v>
          </cell>
        </row>
        <row r="17">
          <cell r="A17" t="str">
            <v>UltimateAttackGanfaul_01</v>
          </cell>
          <cell r="B17" t="str">
            <v>UltimateAttackGanfaul</v>
          </cell>
          <cell r="C17" t="str">
            <v/>
          </cell>
          <cell r="D17">
            <v>1</v>
          </cell>
          <cell r="E17" t="str">
            <v>BaseDamage</v>
          </cell>
          <cell r="H17" t="str">
            <v/>
          </cell>
          <cell r="I17">
            <v>4</v>
          </cell>
          <cell r="O17" t="str">
            <v/>
          </cell>
          <cell r="S17" t="str">
            <v/>
          </cell>
          <cell r="Y17" t="str">
            <v>PowerSourceHealAddRate</v>
          </cell>
          <cell r="Z17">
            <v>15</v>
          </cell>
        </row>
        <row r="18">
          <cell r="A18" t="str">
            <v>NormalAttackKeepSeries_01</v>
          </cell>
          <cell r="B18" t="str">
            <v>NormalAttackKeepSeries</v>
          </cell>
          <cell r="C18" t="str">
            <v/>
          </cell>
          <cell r="D18">
            <v>1</v>
          </cell>
          <cell r="E18" t="str">
            <v>BaseDamage</v>
          </cell>
          <cell r="H18" t="str">
            <v/>
          </cell>
          <cell r="I18">
            <v>0.5625</v>
          </cell>
          <cell r="J18">
            <v>2.88</v>
          </cell>
          <cell r="O18" t="str">
            <v/>
          </cell>
          <cell r="S18" t="str">
            <v/>
          </cell>
          <cell r="Y18" t="str">
            <v>SwapHealAddRate</v>
          </cell>
          <cell r="Z18">
            <v>16</v>
          </cell>
        </row>
        <row r="19">
          <cell r="A19" t="str">
            <v>UltimateRemoveKeepSeries_01</v>
          </cell>
          <cell r="B19" t="str">
            <v>UltimateRemoveKeepSeries</v>
          </cell>
          <cell r="C19" t="str">
            <v/>
          </cell>
          <cell r="D19">
            <v>1</v>
          </cell>
          <cell r="E19" t="str">
            <v>RemoveColliderHitObjectAffector</v>
          </cell>
          <cell r="H19" t="str">
            <v/>
          </cell>
          <cell r="I19">
            <v>0.9</v>
          </cell>
          <cell r="J19">
            <v>2.2000000000000002</v>
          </cell>
          <cell r="O19" t="str">
            <v/>
          </cell>
          <cell r="R19">
            <v>0</v>
          </cell>
          <cell r="S19">
            <v>0</v>
          </cell>
          <cell r="W19" t="str">
            <v>Eff3_Left_D</v>
          </cell>
          <cell r="Y19" t="str">
            <v>LevelUpHealRate</v>
          </cell>
          <cell r="Z19">
            <v>17</v>
          </cell>
        </row>
        <row r="20">
          <cell r="A20" t="str">
            <v>UltimateCreateKeepSeries_01</v>
          </cell>
          <cell r="B20" t="str">
            <v>UltimateCreateKeepSeries</v>
          </cell>
          <cell r="C20" t="str">
            <v/>
          </cell>
          <cell r="D20">
            <v>1</v>
          </cell>
          <cell r="E20" t="str">
            <v>CreateHitObject</v>
          </cell>
          <cell r="H20" t="str">
            <v/>
          </cell>
          <cell r="O20" t="str">
            <v/>
          </cell>
          <cell r="S20" t="str">
            <v/>
          </cell>
          <cell r="T20" t="str">
            <v>UltimateHitObjectInfo</v>
          </cell>
          <cell r="Y20" t="str">
            <v>MaxHpAddRate</v>
          </cell>
          <cell r="Z20">
            <v>18</v>
          </cell>
        </row>
        <row r="21">
          <cell r="A21" t="str">
            <v>UltimateAttackKeepSeries_01</v>
          </cell>
          <cell r="B21" t="str">
            <v>UltimateAttackKeepSeries</v>
          </cell>
          <cell r="C21" t="str">
            <v/>
          </cell>
          <cell r="D21">
            <v>1</v>
          </cell>
          <cell r="E21" t="str">
            <v>BaseDamage</v>
          </cell>
          <cell r="H21" t="str">
            <v/>
          </cell>
          <cell r="I21">
            <v>0.84375</v>
          </cell>
          <cell r="O21" t="str">
            <v/>
          </cell>
          <cell r="S21" t="str">
            <v/>
          </cell>
          <cell r="Y21" t="str">
            <v>AttackAddRate</v>
          </cell>
          <cell r="Z21">
            <v>19</v>
          </cell>
        </row>
        <row r="22">
          <cell r="A22" t="str">
            <v>NormalAttackBigBatSuccubus_01</v>
          </cell>
          <cell r="B22" t="str">
            <v>NormalAttackBigBatSuccubus</v>
          </cell>
          <cell r="C22" t="str">
            <v/>
          </cell>
          <cell r="D22">
            <v>1</v>
          </cell>
          <cell r="E22" t="str">
            <v>BaseDamage</v>
          </cell>
          <cell r="H22" t="str">
            <v/>
          </cell>
          <cell r="I22">
            <v>0.23</v>
          </cell>
          <cell r="O22" t="str">
            <v/>
          </cell>
          <cell r="S22" t="str">
            <v/>
          </cell>
          <cell r="Y22" t="str">
            <v>CriticalPower</v>
          </cell>
          <cell r="Z22">
            <v>20</v>
          </cell>
        </row>
        <row r="23">
          <cell r="A23" t="str">
            <v>NormalAttackBei_01</v>
          </cell>
          <cell r="B23" t="str">
            <v>NormalAttackBei</v>
          </cell>
          <cell r="C23" t="str">
            <v/>
          </cell>
          <cell r="D23">
            <v>1</v>
          </cell>
          <cell r="E23" t="str">
            <v>BaseDamage</v>
          </cell>
          <cell r="H23" t="str">
            <v/>
          </cell>
          <cell r="I23">
            <v>0.3</v>
          </cell>
          <cell r="O23" t="str">
            <v/>
          </cell>
          <cell r="S23" t="str">
            <v/>
          </cell>
        </row>
        <row r="24">
          <cell r="A24" t="str">
            <v>NormalAttackJellyFishGirl_01</v>
          </cell>
          <cell r="B24" t="str">
            <v>NormalAttackJellyFishGirl</v>
          </cell>
          <cell r="C24" t="str">
            <v/>
          </cell>
          <cell r="D24">
            <v>1</v>
          </cell>
          <cell r="E24" t="str">
            <v>BaseDamage</v>
          </cell>
          <cell r="H24" t="str">
            <v/>
          </cell>
          <cell r="I24">
            <v>0.55000000000000004</v>
          </cell>
          <cell r="O24" t="str">
            <v/>
          </cell>
          <cell r="S24" t="str">
            <v/>
          </cell>
        </row>
        <row r="25">
          <cell r="A25" t="str">
            <v>NormalAttackEarthMage_01</v>
          </cell>
          <cell r="B25" t="str">
            <v>NormalAttackEarthMage</v>
          </cell>
          <cell r="C25" t="str">
            <v/>
          </cell>
          <cell r="D25">
            <v>1</v>
          </cell>
          <cell r="E25" t="str">
            <v>BaseDamage</v>
          </cell>
          <cell r="H25" t="str">
            <v/>
          </cell>
          <cell r="I25">
            <v>0.55000000000000004</v>
          </cell>
          <cell r="O25" t="str">
            <v/>
          </cell>
          <cell r="S25" t="str">
            <v/>
          </cell>
        </row>
        <row r="26">
          <cell r="A26" t="str">
            <v>NormalAttackDynaMob_01</v>
          </cell>
          <cell r="B26" t="str">
            <v>NormalAttackDynaMob</v>
          </cell>
          <cell r="C26" t="str">
            <v/>
          </cell>
          <cell r="D26">
            <v>1</v>
          </cell>
          <cell r="E26" t="str">
            <v>BaseDamage</v>
          </cell>
          <cell r="H26" t="str">
            <v/>
          </cell>
          <cell r="I26">
            <v>0.55000000000000004</v>
          </cell>
          <cell r="O26" t="str">
            <v/>
          </cell>
          <cell r="S26" t="str">
            <v/>
          </cell>
        </row>
        <row r="27">
          <cell r="A27" t="str">
            <v>NormalAttackSciFiWarrior_01</v>
          </cell>
          <cell r="B27" t="str">
            <v>NormalAttackSciFiWarrior</v>
          </cell>
          <cell r="C27" t="str">
            <v/>
          </cell>
          <cell r="D27">
            <v>1</v>
          </cell>
          <cell r="E27" t="str">
            <v>BaseDamage</v>
          </cell>
          <cell r="H27" t="str">
            <v/>
          </cell>
          <cell r="I27">
            <v>0.55000000000000004</v>
          </cell>
          <cell r="O27" t="str">
            <v/>
          </cell>
          <cell r="S27" t="str">
            <v/>
          </cell>
        </row>
        <row r="28">
          <cell r="A28" t="str">
            <v>NormalAttackChaosElemental_01</v>
          </cell>
          <cell r="B28" t="str">
            <v>NormalAttackChaosElemental</v>
          </cell>
          <cell r="C28" t="str">
            <v/>
          </cell>
          <cell r="D28">
            <v>1</v>
          </cell>
          <cell r="E28" t="str">
            <v>BaseDamage</v>
          </cell>
          <cell r="H28" t="str">
            <v/>
          </cell>
          <cell r="I28">
            <v>0.55000000000000004</v>
          </cell>
          <cell r="O28" t="str">
            <v/>
          </cell>
          <cell r="S28" t="str">
            <v/>
          </cell>
        </row>
        <row r="29">
          <cell r="A29" t="str">
            <v>NormalAttackSuperHero_01</v>
          </cell>
          <cell r="B29" t="str">
            <v>NormalAttackSuperHero</v>
          </cell>
          <cell r="C29" t="str">
            <v/>
          </cell>
          <cell r="D29">
            <v>1</v>
          </cell>
          <cell r="E29" t="str">
            <v>BaseDamage</v>
          </cell>
          <cell r="H29" t="str">
            <v/>
          </cell>
          <cell r="I29">
            <v>0.55000000000000004</v>
          </cell>
          <cell r="O29" t="str">
            <v/>
          </cell>
          <cell r="S29" t="str">
            <v/>
          </cell>
        </row>
        <row r="30">
          <cell r="A30" t="str">
            <v>NormalAttackMeryl_01</v>
          </cell>
          <cell r="B30" t="str">
            <v>NormalAttackMeryl</v>
          </cell>
          <cell r="C30" t="str">
            <v/>
          </cell>
          <cell r="D30">
            <v>1</v>
          </cell>
          <cell r="E30" t="str">
            <v>BaseDamage</v>
          </cell>
          <cell r="H30" t="str">
            <v/>
          </cell>
          <cell r="I30">
            <v>0.55000000000000004</v>
          </cell>
          <cell r="O30" t="str">
            <v/>
          </cell>
          <cell r="S30" t="str">
            <v/>
          </cell>
        </row>
        <row r="31">
          <cell r="A31" t="str">
            <v>NormalAttackGreekWarrior_01</v>
          </cell>
          <cell r="B31" t="str">
            <v>NormalAttackGreekWarrior</v>
          </cell>
          <cell r="C31" t="str">
            <v/>
          </cell>
          <cell r="D31">
            <v>1</v>
          </cell>
          <cell r="E31" t="str">
            <v>BaseDamage</v>
          </cell>
          <cell r="H31" t="str">
            <v/>
          </cell>
          <cell r="I31">
            <v>0.55000000000000004</v>
          </cell>
          <cell r="O31" t="str">
            <v/>
          </cell>
          <cell r="S31" t="str">
            <v/>
          </cell>
        </row>
        <row r="32">
          <cell r="A32" t="str">
            <v>NormalAttackAkai_01</v>
          </cell>
          <cell r="B32" t="str">
            <v>NormalAttackAkai</v>
          </cell>
          <cell r="C32" t="str">
            <v/>
          </cell>
          <cell r="D32">
            <v>1</v>
          </cell>
          <cell r="E32" t="str">
            <v>BaseDamage</v>
          </cell>
          <cell r="H32" t="str">
            <v/>
          </cell>
          <cell r="I32">
            <v>0.55000000000000004</v>
          </cell>
          <cell r="O32" t="str">
            <v/>
          </cell>
          <cell r="S32" t="str">
            <v/>
          </cell>
        </row>
        <row r="33">
          <cell r="A33" t="str">
            <v>NormalAttackYuka_01</v>
          </cell>
          <cell r="B33" t="str">
            <v>NormalAttackYuka</v>
          </cell>
          <cell r="C33" t="str">
            <v/>
          </cell>
          <cell r="D33">
            <v>1</v>
          </cell>
          <cell r="E33" t="str">
            <v>BaseDamage</v>
          </cell>
          <cell r="H33" t="str">
            <v/>
          </cell>
          <cell r="I33">
            <v>0.55000000000000004</v>
          </cell>
          <cell r="O33" t="str">
            <v/>
          </cell>
          <cell r="S33" t="str">
            <v/>
          </cell>
        </row>
        <row r="34">
          <cell r="A34" t="str">
            <v>NormalAttackSteampunkRobot_01</v>
          </cell>
          <cell r="B34" t="str">
            <v>NormalAttackSteampunkRobot</v>
          </cell>
          <cell r="C34" t="str">
            <v/>
          </cell>
          <cell r="D34">
            <v>1</v>
          </cell>
          <cell r="E34" t="str">
            <v>BaseDamage</v>
          </cell>
          <cell r="H34" t="str">
            <v/>
          </cell>
          <cell r="I34">
            <v>0.55000000000000004</v>
          </cell>
          <cell r="O34" t="str">
            <v/>
          </cell>
          <cell r="S34" t="str">
            <v/>
          </cell>
        </row>
        <row r="35">
          <cell r="A35" t="str">
            <v>NormalAttackKachujin_01</v>
          </cell>
          <cell r="B35" t="str">
            <v>NormalAttackKachujin</v>
          </cell>
          <cell r="C35" t="str">
            <v/>
          </cell>
          <cell r="D35">
            <v>1</v>
          </cell>
          <cell r="E35" t="str">
            <v>BaseDamage</v>
          </cell>
          <cell r="H35" t="str">
            <v/>
          </cell>
          <cell r="I35">
            <v>0.55000000000000004</v>
          </cell>
          <cell r="O35" t="str">
            <v/>
          </cell>
          <cell r="S35" t="str">
            <v/>
          </cell>
        </row>
        <row r="36">
          <cell r="A36" t="str">
            <v>NormalAttackMedea_01</v>
          </cell>
          <cell r="B36" t="str">
            <v>NormalAttackMedea</v>
          </cell>
          <cell r="C36" t="str">
            <v/>
          </cell>
          <cell r="D36">
            <v>1</v>
          </cell>
          <cell r="E36" t="str">
            <v>BaseDamage</v>
          </cell>
          <cell r="H36" t="str">
            <v/>
          </cell>
          <cell r="I36">
            <v>0.55000000000000004</v>
          </cell>
          <cell r="O36" t="str">
            <v/>
          </cell>
          <cell r="S36" t="str">
            <v/>
          </cell>
        </row>
        <row r="37">
          <cell r="A37" t="str">
            <v>NormalAttackLola_01</v>
          </cell>
          <cell r="B37" t="str">
            <v>NormalAttackLola</v>
          </cell>
          <cell r="C37" t="str">
            <v/>
          </cell>
          <cell r="D37">
            <v>1</v>
          </cell>
          <cell r="E37" t="str">
            <v>BaseDamage</v>
          </cell>
          <cell r="H37" t="str">
            <v/>
          </cell>
          <cell r="I37">
            <v>0.55000000000000004</v>
          </cell>
          <cell r="O37" t="str">
            <v/>
          </cell>
          <cell r="S37" t="str">
            <v/>
          </cell>
        </row>
        <row r="38">
          <cell r="A38" t="str">
            <v>NormalAttackRockElemental_01</v>
          </cell>
          <cell r="B38" t="str">
            <v>NormalAttackRockElemental</v>
          </cell>
          <cell r="C38" t="str">
            <v/>
          </cell>
          <cell r="D38">
            <v>1</v>
          </cell>
          <cell r="E38" t="str">
            <v>BaseDamage</v>
          </cell>
          <cell r="H38" t="str">
            <v/>
          </cell>
          <cell r="I38">
            <v>0.55000000000000004</v>
          </cell>
          <cell r="O38" t="str">
            <v/>
          </cell>
          <cell r="S38" t="str">
            <v/>
          </cell>
        </row>
        <row r="39">
          <cell r="A39" t="str">
            <v>NormalAttackSoldier_01</v>
          </cell>
          <cell r="B39" t="str">
            <v>NormalAttackSoldier</v>
          </cell>
          <cell r="C39" t="str">
            <v/>
          </cell>
          <cell r="D39">
            <v>1</v>
          </cell>
          <cell r="E39" t="str">
            <v>BaseDamage</v>
          </cell>
          <cell r="H39" t="str">
            <v/>
          </cell>
          <cell r="I39">
            <v>0.55000000000000004</v>
          </cell>
          <cell r="O39" t="str">
            <v/>
          </cell>
          <cell r="S39" t="str">
            <v/>
          </cell>
        </row>
        <row r="40">
          <cell r="A40" t="str">
            <v>NormalAttackDualWarrior_01</v>
          </cell>
          <cell r="B40" t="str">
            <v>NormalAttackDualWarrior</v>
          </cell>
          <cell r="C40" t="str">
            <v/>
          </cell>
          <cell r="D40">
            <v>1</v>
          </cell>
          <cell r="E40" t="str">
            <v>BaseDamage</v>
          </cell>
          <cell r="H40" t="str">
            <v/>
          </cell>
          <cell r="I40">
            <v>0.55000000000000004</v>
          </cell>
          <cell r="O40" t="str">
            <v/>
          </cell>
          <cell r="S40" t="str">
            <v/>
          </cell>
        </row>
        <row r="41">
          <cell r="A41" t="str">
            <v>NormalAttackGloryArmor_01</v>
          </cell>
          <cell r="B41" t="str">
            <v>NormalAttackGloryArmor</v>
          </cell>
          <cell r="C41" t="str">
            <v/>
          </cell>
          <cell r="D41">
            <v>1</v>
          </cell>
          <cell r="E41" t="str">
            <v>BaseDamage</v>
          </cell>
          <cell r="H41" t="str">
            <v/>
          </cell>
          <cell r="I41">
            <v>0.55000000000000004</v>
          </cell>
          <cell r="O41" t="str">
            <v/>
          </cell>
          <cell r="S41" t="str">
            <v/>
          </cell>
        </row>
        <row r="42">
          <cell r="A42" t="str">
            <v>NormalAttackRpgKnight_01</v>
          </cell>
          <cell r="B42" t="str">
            <v>NormalAttackRpgKnight</v>
          </cell>
          <cell r="C42" t="str">
            <v/>
          </cell>
          <cell r="D42">
            <v>1</v>
          </cell>
          <cell r="E42" t="str">
            <v>BaseDamage</v>
          </cell>
          <cell r="H42" t="str">
            <v/>
          </cell>
          <cell r="I42">
            <v>0.55000000000000004</v>
          </cell>
          <cell r="O42" t="str">
            <v/>
          </cell>
          <cell r="S42" t="str">
            <v/>
          </cell>
        </row>
        <row r="43">
          <cell r="A43" t="str">
            <v>NormalAttackDemonHuntress_01</v>
          </cell>
          <cell r="B43" t="str">
            <v>NormalAttackDemonHuntress</v>
          </cell>
          <cell r="C43" t="str">
            <v/>
          </cell>
          <cell r="D43">
            <v>1</v>
          </cell>
          <cell r="E43" t="str">
            <v>BaseDamage</v>
          </cell>
          <cell r="H43" t="str">
            <v/>
          </cell>
          <cell r="I43">
            <v>0.55000000000000004</v>
          </cell>
          <cell r="O43" t="str">
            <v/>
          </cell>
          <cell r="S43" t="str">
            <v/>
          </cell>
        </row>
        <row r="44">
          <cell r="A44" t="str">
            <v>NormalAttackMobileFemale_01</v>
          </cell>
          <cell r="B44" t="str">
            <v>NormalAttackMobileFemale</v>
          </cell>
          <cell r="C44" t="str">
            <v/>
          </cell>
          <cell r="D44">
            <v>1</v>
          </cell>
          <cell r="E44" t="str">
            <v>BaseDamage</v>
          </cell>
          <cell r="H44" t="str">
            <v/>
          </cell>
          <cell r="I44">
            <v>0.55000000000000004</v>
          </cell>
          <cell r="O44" t="str">
            <v/>
          </cell>
          <cell r="S44" t="str">
            <v/>
          </cell>
        </row>
        <row r="45">
          <cell r="A45" t="str">
            <v>NormalAttackCyborgCharacter_01</v>
          </cell>
          <cell r="B45" t="str">
            <v>NormalAttackCyborgCharacter</v>
          </cell>
          <cell r="C45" t="str">
            <v/>
          </cell>
          <cell r="D45">
            <v>1</v>
          </cell>
          <cell r="E45" t="str">
            <v>BaseDamage</v>
          </cell>
          <cell r="H45" t="str">
            <v/>
          </cell>
          <cell r="I45">
            <v>0.55000000000000004</v>
          </cell>
          <cell r="O45" t="str">
            <v/>
          </cell>
          <cell r="S45" t="str">
            <v/>
          </cell>
        </row>
        <row r="46">
          <cell r="A46" t="str">
            <v>NormalAttackSandWarrior_01</v>
          </cell>
          <cell r="B46" t="str">
            <v>NormalAttackSandWarrior</v>
          </cell>
          <cell r="C46" t="str">
            <v/>
          </cell>
          <cell r="D46">
            <v>1</v>
          </cell>
          <cell r="E46" t="str">
            <v>BaseDamage</v>
          </cell>
          <cell r="H46" t="str">
            <v/>
          </cell>
          <cell r="I46">
            <v>0.55000000000000004</v>
          </cell>
          <cell r="O46" t="str">
            <v/>
          </cell>
          <cell r="S46" t="str">
            <v/>
          </cell>
        </row>
        <row r="47">
          <cell r="A47" t="str">
            <v>NormalAttackBladeFanDancer_01</v>
          </cell>
          <cell r="B47" t="str">
            <v>NormalAttackBladeFanDancer</v>
          </cell>
          <cell r="C47" t="str">
            <v/>
          </cell>
          <cell r="D47">
            <v>1</v>
          </cell>
          <cell r="E47" t="str">
            <v>BaseDamage</v>
          </cell>
          <cell r="H47" t="str">
            <v/>
          </cell>
          <cell r="I47">
            <v>0.55000000000000004</v>
          </cell>
          <cell r="O47" t="str">
            <v/>
          </cell>
          <cell r="S47" t="str">
            <v/>
          </cell>
        </row>
        <row r="48">
          <cell r="A48" t="str">
            <v>NormalAttackSyria_01</v>
          </cell>
          <cell r="B48" t="str">
            <v>NormalAttackSyria</v>
          </cell>
          <cell r="C48" t="str">
            <v/>
          </cell>
          <cell r="D48">
            <v>1</v>
          </cell>
          <cell r="E48" t="str">
            <v>BaseDamage</v>
          </cell>
          <cell r="H48" t="str">
            <v/>
          </cell>
          <cell r="I48">
            <v>0.55000000000000004</v>
          </cell>
          <cell r="O48" t="str">
            <v/>
          </cell>
          <cell r="S48" t="str">
            <v/>
          </cell>
        </row>
        <row r="49">
          <cell r="A49" t="str">
            <v>NormalAttackLinhi_01</v>
          </cell>
          <cell r="B49" t="str">
            <v>NormalAttackLinhi</v>
          </cell>
          <cell r="C49" t="str">
            <v/>
          </cell>
          <cell r="D49">
            <v>1</v>
          </cell>
          <cell r="E49" t="str">
            <v>BaseDamage</v>
          </cell>
          <cell r="H49" t="str">
            <v/>
          </cell>
          <cell r="I49">
            <v>0.55000000000000004</v>
          </cell>
          <cell r="O49" t="str">
            <v/>
          </cell>
          <cell r="S49" t="str">
            <v/>
          </cell>
        </row>
        <row r="50">
          <cell r="A50" t="str">
            <v>NormalAttackNecromancerFour_01</v>
          </cell>
          <cell r="B50" t="str">
            <v>NormalAttackNecromancerFour</v>
          </cell>
          <cell r="C50" t="str">
            <v/>
          </cell>
          <cell r="D50">
            <v>1</v>
          </cell>
          <cell r="E50" t="str">
            <v>BaseDamage</v>
          </cell>
          <cell r="H50" t="str">
            <v/>
          </cell>
          <cell r="I50">
            <v>0.55000000000000004</v>
          </cell>
          <cell r="O50" t="str">
            <v/>
          </cell>
          <cell r="S50" t="str">
            <v/>
          </cell>
        </row>
        <row r="51">
          <cell r="A51" t="str">
            <v>NormalAttackGirlWarrior_01</v>
          </cell>
          <cell r="B51" t="str">
            <v>NormalAttackGirlWarrior</v>
          </cell>
          <cell r="C51" t="str">
            <v/>
          </cell>
          <cell r="D51">
            <v>1</v>
          </cell>
          <cell r="E51" t="str">
            <v>BaseDamage</v>
          </cell>
          <cell r="H51" t="str">
            <v/>
          </cell>
          <cell r="I51">
            <v>0.55000000000000004</v>
          </cell>
          <cell r="O51" t="str">
            <v/>
          </cell>
          <cell r="S51" t="str">
            <v/>
          </cell>
        </row>
        <row r="52">
          <cell r="A52" t="str">
            <v>NormalAttackGirlArcher_01</v>
          </cell>
          <cell r="B52" t="str">
            <v>NormalAttackGirlArcher</v>
          </cell>
          <cell r="C52" t="str">
            <v/>
          </cell>
          <cell r="D52">
            <v>1</v>
          </cell>
          <cell r="E52" t="str">
            <v>BaseDamage</v>
          </cell>
          <cell r="H52" t="str">
            <v/>
          </cell>
          <cell r="I52">
            <v>0.55000000000000004</v>
          </cell>
          <cell r="O52" t="str">
            <v/>
          </cell>
          <cell r="S52" t="str">
            <v/>
          </cell>
        </row>
        <row r="53">
          <cell r="A53" t="str">
            <v>NormalAttackEnergyShieldRobot_01</v>
          </cell>
          <cell r="B53" t="str">
            <v>NormalAttackEnergyShieldRobot</v>
          </cell>
          <cell r="C53" t="str">
            <v/>
          </cell>
          <cell r="D53">
            <v>1</v>
          </cell>
          <cell r="E53" t="str">
            <v>BaseDamage</v>
          </cell>
          <cell r="H53" t="str">
            <v/>
          </cell>
          <cell r="I53">
            <v>0.55000000000000004</v>
          </cell>
          <cell r="O53" t="str">
            <v/>
          </cell>
          <cell r="S53" t="str">
            <v/>
          </cell>
        </row>
        <row r="54">
          <cell r="A54" t="str">
            <v>NormalAttackIceMagician_01</v>
          </cell>
          <cell r="B54" t="str">
            <v>NormalAttackIceMagician</v>
          </cell>
          <cell r="C54" t="str">
            <v/>
          </cell>
          <cell r="D54">
            <v>1</v>
          </cell>
          <cell r="E54" t="str">
            <v>BaseDamage</v>
          </cell>
          <cell r="H54" t="str">
            <v/>
          </cell>
          <cell r="I54">
            <v>0.55000000000000004</v>
          </cell>
          <cell r="O54" t="str">
            <v/>
          </cell>
          <cell r="S54" t="str">
            <v/>
          </cell>
        </row>
        <row r="55">
          <cell r="A55" t="str">
            <v>NormalAttackAngelicWarrior_01</v>
          </cell>
          <cell r="B55" t="str">
            <v>NormalAttackAngelicWarrior</v>
          </cell>
          <cell r="C55" t="str">
            <v/>
          </cell>
          <cell r="D55">
            <v>1</v>
          </cell>
          <cell r="E55" t="str">
            <v>BaseDamage</v>
          </cell>
          <cell r="H55" t="str">
            <v/>
          </cell>
          <cell r="I55">
            <v>0.55000000000000004</v>
          </cell>
          <cell r="O55" t="str">
            <v/>
          </cell>
          <cell r="S55" t="str">
            <v/>
          </cell>
        </row>
        <row r="56">
          <cell r="A56" t="str">
            <v>CallInvincibleTortoise_01</v>
          </cell>
          <cell r="B56" t="str">
            <v>CallInvincibleTortoise</v>
          </cell>
          <cell r="C56" t="str">
            <v/>
          </cell>
          <cell r="D56">
            <v>1</v>
          </cell>
          <cell r="E56" t="str">
            <v>CallAffectorValue</v>
          </cell>
          <cell r="H56" t="str">
            <v/>
          </cell>
          <cell r="I56">
            <v>-1</v>
          </cell>
          <cell r="O56" t="str">
            <v/>
          </cell>
          <cell r="Q56" t="str">
            <v>OnDamage</v>
          </cell>
          <cell r="S56">
            <v>4</v>
          </cell>
          <cell r="U56" t="str">
            <v>InvincibleTortoise</v>
          </cell>
        </row>
        <row r="57">
          <cell r="A57" t="str">
            <v>InvincibleTortoise_01</v>
          </cell>
          <cell r="B57" t="str">
            <v>InvincibleTortoise</v>
          </cell>
          <cell r="C57" t="str">
            <v/>
          </cell>
          <cell r="D57">
            <v>1</v>
          </cell>
          <cell r="E57" t="str">
            <v>InvincibleTortoise</v>
          </cell>
          <cell r="H57" t="str">
            <v/>
          </cell>
          <cell r="I57">
            <v>3</v>
          </cell>
          <cell r="O57" t="str">
            <v/>
          </cell>
          <cell r="S57" t="str">
            <v/>
          </cell>
          <cell r="T57" t="str">
            <v>GuardStart</v>
          </cell>
          <cell r="U57" t="str">
            <v>GuardEnd</v>
          </cell>
        </row>
        <row r="58">
          <cell r="A58" t="str">
            <v>CountBarrier5Times_01</v>
          </cell>
          <cell r="B58" t="str">
            <v>CountBarrier5Times</v>
          </cell>
          <cell r="C58" t="str">
            <v/>
          </cell>
          <cell r="D58">
            <v>1</v>
          </cell>
          <cell r="E58" t="str">
            <v>CountBarrier</v>
          </cell>
          <cell r="H58" t="str">
            <v/>
          </cell>
          <cell r="I58">
            <v>-1</v>
          </cell>
          <cell r="O58" t="str">
            <v/>
          </cell>
          <cell r="P58">
            <v>5</v>
          </cell>
          <cell r="S58" t="str">
            <v/>
          </cell>
          <cell r="V58" t="str">
            <v>Effect29_D</v>
          </cell>
        </row>
        <row r="59">
          <cell r="A59" t="str">
            <v>CallBurrowNinjaAssassin_01</v>
          </cell>
          <cell r="B59" t="str">
            <v>CallBurrowNinjaAssassin</v>
          </cell>
          <cell r="C59" t="str">
            <v/>
          </cell>
          <cell r="D59">
            <v>1</v>
          </cell>
          <cell r="E59" t="str">
            <v>CallAffectorValue</v>
          </cell>
          <cell r="H59" t="str">
            <v/>
          </cell>
          <cell r="I59">
            <v>-1</v>
          </cell>
          <cell r="O59" t="str">
            <v/>
          </cell>
          <cell r="Q59" t="str">
            <v>OnDamage</v>
          </cell>
          <cell r="S59">
            <v>4</v>
          </cell>
          <cell r="U59" t="str">
            <v>BurrowNinjaAssassin</v>
          </cell>
        </row>
        <row r="60">
          <cell r="A60" t="str">
            <v>BurrowNinjaAssassin_01</v>
          </cell>
          <cell r="B60" t="str">
            <v>BurrowNinjaAssassin</v>
          </cell>
          <cell r="C60" t="str">
            <v/>
          </cell>
          <cell r="D60">
            <v>1</v>
          </cell>
          <cell r="E60" t="str">
            <v>Burrow</v>
          </cell>
          <cell r="H60" t="str">
            <v/>
          </cell>
          <cell r="I60">
            <v>3</v>
          </cell>
          <cell r="K60">
            <v>0.5</v>
          </cell>
          <cell r="L60">
            <v>1</v>
          </cell>
          <cell r="O60" t="str">
            <v/>
          </cell>
          <cell r="P60">
            <v>2</v>
          </cell>
          <cell r="S60" t="str">
            <v/>
          </cell>
          <cell r="T60" t="str">
            <v>BurrowStart</v>
          </cell>
          <cell r="U60" t="str">
            <v>BurrowEnd</v>
          </cell>
          <cell r="V60" t="str">
            <v>BurrowScrollObject</v>
          </cell>
          <cell r="W60" t="str">
            <v>BurrowAttack</v>
          </cell>
        </row>
        <row r="61">
          <cell r="A61" t="str">
            <v>RushPigPet_01</v>
          </cell>
          <cell r="B61" t="str">
            <v>RushPigPet</v>
          </cell>
          <cell r="C61" t="str">
            <v/>
          </cell>
          <cell r="D61">
            <v>1</v>
          </cell>
          <cell r="E61" t="str">
            <v>Rush</v>
          </cell>
          <cell r="H61" t="str">
            <v/>
          </cell>
          <cell r="I61">
            <v>5</v>
          </cell>
          <cell r="J61">
            <v>2.5</v>
          </cell>
          <cell r="K61">
            <v>0</v>
          </cell>
          <cell r="L61">
            <v>0.3</v>
          </cell>
          <cell r="N61">
            <v>1</v>
          </cell>
          <cell r="O61">
            <v>1</v>
          </cell>
          <cell r="P61">
            <v>1</v>
          </cell>
          <cell r="S61" t="str">
            <v/>
          </cell>
          <cell r="T61" t="str">
            <v>RushEnd</v>
          </cell>
        </row>
        <row r="62">
          <cell r="A62" t="str">
            <v>RushPolygonalMetalon_Green_01</v>
          </cell>
          <cell r="B62" t="str">
            <v>RushPolygonalMetalon_Green</v>
          </cell>
          <cell r="C62" t="str">
            <v/>
          </cell>
          <cell r="D62">
            <v>1</v>
          </cell>
          <cell r="E62" t="str">
            <v>Rush</v>
          </cell>
          <cell r="H62" t="str">
            <v/>
          </cell>
          <cell r="I62">
            <v>8</v>
          </cell>
          <cell r="J62">
            <v>1</v>
          </cell>
          <cell r="K62">
            <v>0</v>
          </cell>
          <cell r="L62">
            <v>2.5</v>
          </cell>
          <cell r="N62">
            <v>1</v>
          </cell>
          <cell r="O62">
            <v>1</v>
          </cell>
          <cell r="P62">
            <v>1</v>
          </cell>
          <cell r="S62" t="str">
            <v/>
          </cell>
          <cell r="T62" t="str">
            <v>RushEnd</v>
          </cell>
        </row>
        <row r="63">
          <cell r="A63" t="str">
            <v>RushCuteUniq_01</v>
          </cell>
          <cell r="B63" t="str">
            <v>RushCuteUniq</v>
          </cell>
          <cell r="C63" t="str">
            <v/>
          </cell>
          <cell r="D63">
            <v>1</v>
          </cell>
          <cell r="E63" t="str">
            <v>Rush</v>
          </cell>
          <cell r="H63" t="str">
            <v/>
          </cell>
          <cell r="I63">
            <v>6.5</v>
          </cell>
          <cell r="J63">
            <v>2.5</v>
          </cell>
          <cell r="K63">
            <v>1</v>
          </cell>
          <cell r="L63">
            <v>0</v>
          </cell>
          <cell r="N63">
            <v>0</v>
          </cell>
          <cell r="O63">
            <v>0</v>
          </cell>
          <cell r="S63" t="str">
            <v/>
          </cell>
          <cell r="T63" t="str">
            <v>RushEnd</v>
          </cell>
        </row>
        <row r="64">
          <cell r="A64" t="str">
            <v>RushRobotSphere_01</v>
          </cell>
          <cell r="B64" t="str">
            <v>RushRobotSphere</v>
          </cell>
          <cell r="C64" t="str">
            <v/>
          </cell>
          <cell r="D64">
            <v>1</v>
          </cell>
          <cell r="E64" t="str">
            <v>Rush</v>
          </cell>
          <cell r="H64" t="str">
            <v/>
          </cell>
          <cell r="I64">
            <v>8</v>
          </cell>
          <cell r="J64">
            <v>2</v>
          </cell>
          <cell r="K64">
            <v>1.5</v>
          </cell>
          <cell r="L64">
            <v>0</v>
          </cell>
          <cell r="N64">
            <v>0</v>
          </cell>
          <cell r="O64">
            <v>0</v>
          </cell>
          <cell r="S64" t="str">
            <v/>
          </cell>
          <cell r="T64" t="str">
            <v>RushEnd</v>
          </cell>
        </row>
        <row r="65">
          <cell r="A65" t="str">
            <v>LP_Atk_01</v>
          </cell>
          <cell r="B65" t="str">
            <v>LP_Atk</v>
          </cell>
          <cell r="C65" t="str">
            <v/>
          </cell>
          <cell r="D65">
            <v>1</v>
          </cell>
          <cell r="E65" t="str">
            <v>ChangeActorStatus</v>
          </cell>
          <cell r="H65" t="str">
            <v/>
          </cell>
          <cell r="I65">
            <v>-1</v>
          </cell>
          <cell r="J65">
            <v>0.15</v>
          </cell>
          <cell r="M65" t="str">
            <v>AttackAddRate</v>
          </cell>
          <cell r="O65">
            <v>19</v>
          </cell>
          <cell r="S65" t="str">
            <v/>
          </cell>
        </row>
        <row r="66">
          <cell r="A66" t="str">
            <v>LP_Atk_02</v>
          </cell>
          <cell r="B66" t="str">
            <v>LP_Atk</v>
          </cell>
          <cell r="C66" t="str">
            <v/>
          </cell>
          <cell r="D66">
            <v>2</v>
          </cell>
          <cell r="E66" t="str">
            <v>ChangeActorStatus</v>
          </cell>
          <cell r="H66" t="str">
            <v/>
          </cell>
          <cell r="I66">
            <v>-1</v>
          </cell>
          <cell r="J66">
            <v>0.315</v>
          </cell>
          <cell r="M66" t="str">
            <v>AttackAddRate</v>
          </cell>
          <cell r="O66">
            <v>19</v>
          </cell>
          <cell r="S66" t="str">
            <v/>
          </cell>
        </row>
        <row r="67">
          <cell r="A67" t="str">
            <v>LP_Atk_03</v>
          </cell>
          <cell r="B67" t="str">
            <v>LP_Atk</v>
          </cell>
          <cell r="C67" t="str">
            <v/>
          </cell>
          <cell r="D67">
            <v>3</v>
          </cell>
          <cell r="E67" t="str">
            <v>ChangeActorStatus</v>
          </cell>
          <cell r="H67" t="str">
            <v/>
          </cell>
          <cell r="I67">
            <v>-1</v>
          </cell>
          <cell r="J67">
            <v>0.49500000000000005</v>
          </cell>
          <cell r="M67" t="str">
            <v>AttackAddRate</v>
          </cell>
          <cell r="O67">
            <v>19</v>
          </cell>
          <cell r="S67" t="str">
            <v/>
          </cell>
        </row>
        <row r="68">
          <cell r="A68" t="str">
            <v>LP_Atk_04</v>
          </cell>
          <cell r="B68" t="str">
            <v>LP_Atk</v>
          </cell>
          <cell r="C68" t="str">
            <v/>
          </cell>
          <cell r="D68">
            <v>4</v>
          </cell>
          <cell r="E68" t="str">
            <v>ChangeActorStatus</v>
          </cell>
          <cell r="H68" t="str">
            <v/>
          </cell>
          <cell r="I68">
            <v>-1</v>
          </cell>
          <cell r="J68">
            <v>0.69</v>
          </cell>
          <cell r="M68" t="str">
            <v>AttackAddRate</v>
          </cell>
          <cell r="O68">
            <v>19</v>
          </cell>
          <cell r="S68" t="str">
            <v/>
          </cell>
        </row>
        <row r="69">
          <cell r="A69" t="str">
            <v>LP_Atk_05</v>
          </cell>
          <cell r="B69" t="str">
            <v>LP_Atk</v>
          </cell>
          <cell r="C69" t="str">
            <v/>
          </cell>
          <cell r="D69">
            <v>5</v>
          </cell>
          <cell r="E69" t="str">
            <v>ChangeActorStatus</v>
          </cell>
          <cell r="H69" t="str">
            <v/>
          </cell>
          <cell r="I69">
            <v>-1</v>
          </cell>
          <cell r="J69">
            <v>0.89999999999999991</v>
          </cell>
          <cell r="M69" t="str">
            <v>AttackAddRate</v>
          </cell>
          <cell r="O69">
            <v>19</v>
          </cell>
          <cell r="S69" t="str">
            <v/>
          </cell>
        </row>
        <row r="70">
          <cell r="A70" t="str">
            <v>LP_Atk_06</v>
          </cell>
          <cell r="B70" t="str">
            <v>LP_Atk</v>
          </cell>
          <cell r="C70" t="str">
            <v/>
          </cell>
          <cell r="D70">
            <v>6</v>
          </cell>
          <cell r="E70" t="str">
            <v>ChangeActorStatus</v>
          </cell>
          <cell r="H70" t="str">
            <v/>
          </cell>
          <cell r="I70">
            <v>-1</v>
          </cell>
          <cell r="J70">
            <v>1.125</v>
          </cell>
          <cell r="M70" t="str">
            <v>AttackAddRate</v>
          </cell>
          <cell r="O70">
            <v>19</v>
          </cell>
          <cell r="S70" t="str">
            <v/>
          </cell>
        </row>
        <row r="71">
          <cell r="A71" t="str">
            <v>LP_Atk_07</v>
          </cell>
          <cell r="B71" t="str">
            <v>LP_Atk</v>
          </cell>
          <cell r="C71" t="str">
            <v/>
          </cell>
          <cell r="D71">
            <v>7</v>
          </cell>
          <cell r="E71" t="str">
            <v>ChangeActorStatus</v>
          </cell>
          <cell r="H71" t="str">
            <v/>
          </cell>
          <cell r="I71">
            <v>-1</v>
          </cell>
          <cell r="J71">
            <v>1.3650000000000002</v>
          </cell>
          <cell r="M71" t="str">
            <v>AttackAddRate</v>
          </cell>
          <cell r="O71">
            <v>19</v>
          </cell>
          <cell r="S71" t="str">
            <v/>
          </cell>
        </row>
        <row r="72">
          <cell r="A72" t="str">
            <v>LP_Atk_08</v>
          </cell>
          <cell r="B72" t="str">
            <v>LP_Atk</v>
          </cell>
          <cell r="C72" t="str">
            <v/>
          </cell>
          <cell r="D72">
            <v>8</v>
          </cell>
          <cell r="E72" t="str">
            <v>ChangeActorStatus</v>
          </cell>
          <cell r="H72" t="str">
            <v/>
          </cell>
          <cell r="I72">
            <v>-1</v>
          </cell>
          <cell r="J72">
            <v>1.62</v>
          </cell>
          <cell r="M72" t="str">
            <v>AttackAddRate</v>
          </cell>
          <cell r="O72">
            <v>19</v>
          </cell>
          <cell r="S72" t="str">
            <v/>
          </cell>
        </row>
        <row r="73">
          <cell r="A73" t="str">
            <v>LP_Atk_09</v>
          </cell>
          <cell r="B73" t="str">
            <v>LP_Atk</v>
          </cell>
          <cell r="C73" t="str">
            <v/>
          </cell>
          <cell r="D73">
            <v>9</v>
          </cell>
          <cell r="E73" t="str">
            <v>ChangeActorStatus</v>
          </cell>
          <cell r="H73" t="str">
            <v/>
          </cell>
          <cell r="I73">
            <v>-1</v>
          </cell>
          <cell r="J73">
            <v>1.89</v>
          </cell>
          <cell r="M73" t="str">
            <v>AttackAddRate</v>
          </cell>
          <cell r="O73">
            <v>19</v>
          </cell>
          <cell r="S73" t="str">
            <v/>
          </cell>
        </row>
        <row r="74">
          <cell r="A74" t="str">
            <v>LP_AtkBetter_01</v>
          </cell>
          <cell r="B74" t="str">
            <v>LP_AtkBetter</v>
          </cell>
          <cell r="C74" t="str">
            <v/>
          </cell>
          <cell r="D74">
            <v>1</v>
          </cell>
          <cell r="E74" t="str">
            <v>ChangeActorStatus</v>
          </cell>
          <cell r="H74" t="str">
            <v/>
          </cell>
          <cell r="I74">
            <v>-1</v>
          </cell>
          <cell r="J74">
            <v>0.25</v>
          </cell>
          <cell r="M74" t="str">
            <v>AttackAddRate</v>
          </cell>
          <cell r="O74">
            <v>19</v>
          </cell>
          <cell r="S74" t="str">
            <v/>
          </cell>
        </row>
        <row r="75">
          <cell r="A75" t="str">
            <v>LP_AtkBetter_02</v>
          </cell>
          <cell r="B75" t="str">
            <v>LP_AtkBetter</v>
          </cell>
          <cell r="C75" t="str">
            <v/>
          </cell>
          <cell r="D75">
            <v>2</v>
          </cell>
          <cell r="E75" t="str">
            <v>ChangeActorStatus</v>
          </cell>
          <cell r="H75" t="str">
            <v/>
          </cell>
          <cell r="I75">
            <v>-1</v>
          </cell>
          <cell r="J75">
            <v>0.52500000000000002</v>
          </cell>
          <cell r="M75" t="str">
            <v>AttackAddRate</v>
          </cell>
          <cell r="O75">
            <v>19</v>
          </cell>
          <cell r="S75" t="str">
            <v/>
          </cell>
        </row>
        <row r="76">
          <cell r="A76" t="str">
            <v>LP_AtkBetter_03</v>
          </cell>
          <cell r="B76" t="str">
            <v>LP_AtkBetter</v>
          </cell>
          <cell r="C76" t="str">
            <v/>
          </cell>
          <cell r="D76">
            <v>3</v>
          </cell>
          <cell r="E76" t="str">
            <v>ChangeActorStatus</v>
          </cell>
          <cell r="H76" t="str">
            <v/>
          </cell>
          <cell r="I76">
            <v>-1</v>
          </cell>
          <cell r="J76">
            <v>0.82500000000000007</v>
          </cell>
          <cell r="M76" t="str">
            <v>AttackAddRate</v>
          </cell>
          <cell r="O76">
            <v>19</v>
          </cell>
          <cell r="S76" t="str">
            <v/>
          </cell>
        </row>
        <row r="77">
          <cell r="A77" t="str">
            <v>LP_AtkBetter_04</v>
          </cell>
          <cell r="B77" t="str">
            <v>LP_AtkBetter</v>
          </cell>
          <cell r="C77" t="str">
            <v/>
          </cell>
          <cell r="D77">
            <v>4</v>
          </cell>
          <cell r="E77" t="str">
            <v>ChangeActorStatus</v>
          </cell>
          <cell r="H77" t="str">
            <v/>
          </cell>
          <cell r="I77">
            <v>-1</v>
          </cell>
          <cell r="J77">
            <v>1.1499999999999999</v>
          </cell>
          <cell r="M77" t="str">
            <v>AttackAddRate</v>
          </cell>
          <cell r="O77">
            <v>19</v>
          </cell>
          <cell r="S77" t="str">
            <v/>
          </cell>
        </row>
        <row r="78">
          <cell r="A78" t="str">
            <v>LP_AtkBetter_05</v>
          </cell>
          <cell r="B78" t="str">
            <v>LP_AtkBetter</v>
          </cell>
          <cell r="C78" t="str">
            <v/>
          </cell>
          <cell r="D78">
            <v>5</v>
          </cell>
          <cell r="E78" t="str">
            <v>ChangeActorStatus</v>
          </cell>
          <cell r="H78" t="str">
            <v/>
          </cell>
          <cell r="I78">
            <v>-1</v>
          </cell>
          <cell r="J78">
            <v>1.5</v>
          </cell>
          <cell r="M78" t="str">
            <v>AttackAddRate</v>
          </cell>
          <cell r="O78">
            <v>19</v>
          </cell>
          <cell r="S78" t="str">
            <v/>
          </cell>
        </row>
        <row r="79">
          <cell r="A79" t="str">
            <v>LP_AtkBetter_06</v>
          </cell>
          <cell r="B79" t="str">
            <v>LP_AtkBetter</v>
          </cell>
          <cell r="C79" t="str">
            <v/>
          </cell>
          <cell r="D79">
            <v>6</v>
          </cell>
          <cell r="E79" t="str">
            <v>ChangeActorStatus</v>
          </cell>
          <cell r="H79" t="str">
            <v/>
          </cell>
          <cell r="I79">
            <v>-1</v>
          </cell>
          <cell r="J79">
            <v>1.875</v>
          </cell>
          <cell r="M79" t="str">
            <v>AttackAddRate</v>
          </cell>
          <cell r="O79">
            <v>19</v>
          </cell>
          <cell r="S79" t="str">
            <v/>
          </cell>
        </row>
        <row r="80">
          <cell r="A80" t="str">
            <v>LP_AtkBetter_07</v>
          </cell>
          <cell r="B80" t="str">
            <v>LP_AtkBetter</v>
          </cell>
          <cell r="C80" t="str">
            <v/>
          </cell>
          <cell r="D80">
            <v>7</v>
          </cell>
          <cell r="E80" t="str">
            <v>ChangeActorStatus</v>
          </cell>
          <cell r="H80" t="str">
            <v/>
          </cell>
          <cell r="I80">
            <v>-1</v>
          </cell>
          <cell r="J80">
            <v>2.2749999999999999</v>
          </cell>
          <cell r="M80" t="str">
            <v>AttackAddRate</v>
          </cell>
          <cell r="O80">
            <v>19</v>
          </cell>
          <cell r="S80" t="str">
            <v/>
          </cell>
        </row>
        <row r="81">
          <cell r="A81" t="str">
            <v>LP_AtkBetter_08</v>
          </cell>
          <cell r="B81" t="str">
            <v>LP_AtkBetter</v>
          </cell>
          <cell r="C81" t="str">
            <v/>
          </cell>
          <cell r="D81">
            <v>8</v>
          </cell>
          <cell r="E81" t="str">
            <v>ChangeActorStatus</v>
          </cell>
          <cell r="H81" t="str">
            <v/>
          </cell>
          <cell r="I81">
            <v>-1</v>
          </cell>
          <cell r="J81">
            <v>2.7</v>
          </cell>
          <cell r="M81" t="str">
            <v>AttackAddRate</v>
          </cell>
          <cell r="O81">
            <v>19</v>
          </cell>
          <cell r="S81" t="str">
            <v/>
          </cell>
        </row>
        <row r="82">
          <cell r="A82" t="str">
            <v>LP_AtkBetter_09</v>
          </cell>
          <cell r="B82" t="str">
            <v>LP_AtkBetter</v>
          </cell>
          <cell r="C82" t="str">
            <v/>
          </cell>
          <cell r="D82">
            <v>9</v>
          </cell>
          <cell r="E82" t="str">
            <v>ChangeActorStatus</v>
          </cell>
          <cell r="H82" t="str">
            <v/>
          </cell>
          <cell r="I82">
            <v>-1</v>
          </cell>
          <cell r="J82">
            <v>3.15</v>
          </cell>
          <cell r="M82" t="str">
            <v>AttackAddRate</v>
          </cell>
          <cell r="O82">
            <v>19</v>
          </cell>
          <cell r="S82" t="str">
            <v/>
          </cell>
        </row>
        <row r="83">
          <cell r="A83" t="str">
            <v>LP_AtkBest_01</v>
          </cell>
          <cell r="B83" t="str">
            <v>LP_AtkBest</v>
          </cell>
          <cell r="C83" t="str">
            <v/>
          </cell>
          <cell r="D83">
            <v>1</v>
          </cell>
          <cell r="E83" t="str">
            <v>ChangeActorStatus</v>
          </cell>
          <cell r="H83" t="str">
            <v/>
          </cell>
          <cell r="I83">
            <v>-1</v>
          </cell>
          <cell r="J83">
            <v>0.45</v>
          </cell>
          <cell r="M83" t="str">
            <v>AttackAddRate</v>
          </cell>
          <cell r="O83">
            <v>19</v>
          </cell>
          <cell r="S83" t="str">
            <v/>
          </cell>
        </row>
        <row r="84">
          <cell r="A84" t="str">
            <v>LP_AtkBest_02</v>
          </cell>
          <cell r="B84" t="str">
            <v>LP_AtkBest</v>
          </cell>
          <cell r="C84" t="str">
            <v/>
          </cell>
          <cell r="D84">
            <v>2</v>
          </cell>
          <cell r="E84" t="str">
            <v>ChangeActorStatus</v>
          </cell>
          <cell r="H84" t="str">
            <v/>
          </cell>
          <cell r="I84">
            <v>-1</v>
          </cell>
          <cell r="J84">
            <v>0.94500000000000006</v>
          </cell>
          <cell r="M84" t="str">
            <v>AttackAddRate</v>
          </cell>
          <cell r="O84">
            <v>19</v>
          </cell>
          <cell r="S84" t="str">
            <v/>
          </cell>
        </row>
        <row r="85">
          <cell r="A85" t="str">
            <v>LP_AtkBest_03</v>
          </cell>
          <cell r="B85" t="str">
            <v>LP_AtkBest</v>
          </cell>
          <cell r="C85" t="str">
            <v/>
          </cell>
          <cell r="D85">
            <v>3</v>
          </cell>
          <cell r="E85" t="str">
            <v>ChangeActorStatus</v>
          </cell>
          <cell r="H85" t="str">
            <v/>
          </cell>
          <cell r="I85">
            <v>-1</v>
          </cell>
          <cell r="J85">
            <v>1.4850000000000003</v>
          </cell>
          <cell r="M85" t="str">
            <v>AttackAddRate</v>
          </cell>
          <cell r="O85">
            <v>19</v>
          </cell>
          <cell r="S85" t="str">
            <v/>
          </cell>
        </row>
        <row r="86">
          <cell r="A86" t="str">
            <v>LP_AtkSpeed_01</v>
          </cell>
          <cell r="B86" t="str">
            <v>LP_AtkSpeed</v>
          </cell>
          <cell r="C86" t="str">
            <v/>
          </cell>
          <cell r="D86">
            <v>1</v>
          </cell>
          <cell r="E86" t="str">
            <v>ChangeActorStatus</v>
          </cell>
          <cell r="H86" t="str">
            <v/>
          </cell>
          <cell r="I86">
            <v>-1</v>
          </cell>
          <cell r="J86">
            <v>0.125</v>
          </cell>
          <cell r="M86" t="str">
            <v>AttackSpeedAddRate</v>
          </cell>
          <cell r="O86">
            <v>3</v>
          </cell>
          <cell r="S86" t="str">
            <v/>
          </cell>
        </row>
        <row r="87">
          <cell r="A87" t="str">
            <v>LP_AtkSpeed_02</v>
          </cell>
          <cell r="B87" t="str">
            <v>LP_AtkSpeed</v>
          </cell>
          <cell r="C87" t="str">
            <v/>
          </cell>
          <cell r="D87">
            <v>2</v>
          </cell>
          <cell r="E87" t="str">
            <v>ChangeActorStatus</v>
          </cell>
          <cell r="H87" t="str">
            <v/>
          </cell>
          <cell r="I87">
            <v>-1</v>
          </cell>
          <cell r="J87">
            <v>0.26250000000000001</v>
          </cell>
          <cell r="M87" t="str">
            <v>AttackSpeedAddRate</v>
          </cell>
          <cell r="O87">
            <v>3</v>
          </cell>
          <cell r="S87" t="str">
            <v/>
          </cell>
        </row>
        <row r="88">
          <cell r="A88" t="str">
            <v>LP_AtkSpeed_03</v>
          </cell>
          <cell r="B88" t="str">
            <v>LP_AtkSpeed</v>
          </cell>
          <cell r="C88" t="str">
            <v/>
          </cell>
          <cell r="D88">
            <v>3</v>
          </cell>
          <cell r="E88" t="str">
            <v>ChangeActorStatus</v>
          </cell>
          <cell r="H88" t="str">
            <v/>
          </cell>
          <cell r="I88">
            <v>-1</v>
          </cell>
          <cell r="J88">
            <v>0.41250000000000003</v>
          </cell>
          <cell r="M88" t="str">
            <v>AttackSpeedAddRate</v>
          </cell>
          <cell r="O88">
            <v>3</v>
          </cell>
          <cell r="S88" t="str">
            <v/>
          </cell>
        </row>
        <row r="89">
          <cell r="A89" t="str">
            <v>LP_AtkSpeed_04</v>
          </cell>
          <cell r="B89" t="str">
            <v>LP_AtkSpeed</v>
          </cell>
          <cell r="C89" t="str">
            <v/>
          </cell>
          <cell r="D89">
            <v>4</v>
          </cell>
          <cell r="E89" t="str">
            <v>ChangeActorStatus</v>
          </cell>
          <cell r="H89" t="str">
            <v/>
          </cell>
          <cell r="I89">
            <v>-1</v>
          </cell>
          <cell r="J89">
            <v>0.57499999999999996</v>
          </cell>
          <cell r="M89" t="str">
            <v>AttackSpeedAddRate</v>
          </cell>
          <cell r="O89">
            <v>3</v>
          </cell>
          <cell r="S89" t="str">
            <v/>
          </cell>
        </row>
        <row r="90">
          <cell r="A90" t="str">
            <v>LP_AtkSpeed_05</v>
          </cell>
          <cell r="B90" t="str">
            <v>LP_AtkSpeed</v>
          </cell>
          <cell r="C90" t="str">
            <v/>
          </cell>
          <cell r="D90">
            <v>5</v>
          </cell>
          <cell r="E90" t="str">
            <v>ChangeActorStatus</v>
          </cell>
          <cell r="H90" t="str">
            <v/>
          </cell>
          <cell r="I90">
            <v>-1</v>
          </cell>
          <cell r="J90">
            <v>0.75</v>
          </cell>
          <cell r="M90" t="str">
            <v>AttackSpeedAddRate</v>
          </cell>
          <cell r="O90">
            <v>3</v>
          </cell>
          <cell r="S90" t="str">
            <v/>
          </cell>
        </row>
        <row r="91">
          <cell r="A91" t="str">
            <v>LP_AtkSpeed_06</v>
          </cell>
          <cell r="B91" t="str">
            <v>LP_AtkSpeed</v>
          </cell>
          <cell r="C91" t="str">
            <v/>
          </cell>
          <cell r="D91">
            <v>6</v>
          </cell>
          <cell r="E91" t="str">
            <v>ChangeActorStatus</v>
          </cell>
          <cell r="H91" t="str">
            <v/>
          </cell>
          <cell r="I91">
            <v>-1</v>
          </cell>
          <cell r="J91">
            <v>0.9375</v>
          </cell>
          <cell r="M91" t="str">
            <v>AttackSpeedAddRate</v>
          </cell>
          <cell r="O91">
            <v>3</v>
          </cell>
          <cell r="S91" t="str">
            <v/>
          </cell>
        </row>
        <row r="92">
          <cell r="A92" t="str">
            <v>LP_AtkSpeed_07</v>
          </cell>
          <cell r="B92" t="str">
            <v>LP_AtkSpeed</v>
          </cell>
          <cell r="C92" t="str">
            <v/>
          </cell>
          <cell r="D92">
            <v>7</v>
          </cell>
          <cell r="E92" t="str">
            <v>ChangeActorStatus</v>
          </cell>
          <cell r="H92" t="str">
            <v/>
          </cell>
          <cell r="I92">
            <v>-1</v>
          </cell>
          <cell r="J92">
            <v>1.1375000000000002</v>
          </cell>
          <cell r="M92" t="str">
            <v>AttackSpeedAddRate</v>
          </cell>
          <cell r="O92">
            <v>3</v>
          </cell>
          <cell r="S92" t="str">
            <v/>
          </cell>
        </row>
        <row r="93">
          <cell r="A93" t="str">
            <v>LP_AtkSpeed_08</v>
          </cell>
          <cell r="B93" t="str">
            <v>LP_AtkSpeed</v>
          </cell>
          <cell r="C93" t="str">
            <v/>
          </cell>
          <cell r="D93">
            <v>8</v>
          </cell>
          <cell r="E93" t="str">
            <v>ChangeActorStatus</v>
          </cell>
          <cell r="H93" t="str">
            <v/>
          </cell>
          <cell r="I93">
            <v>-1</v>
          </cell>
          <cell r="J93">
            <v>1.3500000000000003</v>
          </cell>
          <cell r="M93" t="str">
            <v>AttackSpeedAddRate</v>
          </cell>
          <cell r="O93">
            <v>3</v>
          </cell>
          <cell r="S93" t="str">
            <v/>
          </cell>
        </row>
        <row r="94">
          <cell r="A94" t="str">
            <v>LP_AtkSpeed_09</v>
          </cell>
          <cell r="B94" t="str">
            <v>LP_AtkSpeed</v>
          </cell>
          <cell r="C94" t="str">
            <v/>
          </cell>
          <cell r="D94">
            <v>9</v>
          </cell>
          <cell r="E94" t="str">
            <v>ChangeActorStatus</v>
          </cell>
          <cell r="H94" t="str">
            <v/>
          </cell>
          <cell r="I94">
            <v>-1</v>
          </cell>
          <cell r="J94">
            <v>1.575</v>
          </cell>
          <cell r="M94" t="str">
            <v>AttackSpeedAddRate</v>
          </cell>
          <cell r="O94">
            <v>3</v>
          </cell>
          <cell r="S94" t="str">
            <v/>
          </cell>
        </row>
        <row r="95">
          <cell r="A95" t="str">
            <v>LP_AtkSpeedBetter_01</v>
          </cell>
          <cell r="B95" t="str">
            <v>LP_AtkSpeedBetter</v>
          </cell>
          <cell r="C95" t="str">
            <v/>
          </cell>
          <cell r="D95">
            <v>1</v>
          </cell>
          <cell r="E95" t="str">
            <v>ChangeActorStatus</v>
          </cell>
          <cell r="H95" t="str">
            <v/>
          </cell>
          <cell r="I95">
            <v>-1</v>
          </cell>
          <cell r="J95">
            <v>0.20833333333333334</v>
          </cell>
          <cell r="M95" t="str">
            <v>AttackSpeedAddRate</v>
          </cell>
          <cell r="O95">
            <v>3</v>
          </cell>
          <cell r="S95" t="str">
            <v/>
          </cell>
        </row>
        <row r="96">
          <cell r="A96" t="str">
            <v>LP_AtkSpeedBetter_02</v>
          </cell>
          <cell r="B96" t="str">
            <v>LP_AtkSpeedBetter</v>
          </cell>
          <cell r="C96" t="str">
            <v/>
          </cell>
          <cell r="D96">
            <v>2</v>
          </cell>
          <cell r="E96" t="str">
            <v>ChangeActorStatus</v>
          </cell>
          <cell r="H96" t="str">
            <v/>
          </cell>
          <cell r="I96">
            <v>-1</v>
          </cell>
          <cell r="J96">
            <v>0.4375</v>
          </cell>
          <cell r="M96" t="str">
            <v>AttackSpeedAddRate</v>
          </cell>
          <cell r="O96">
            <v>3</v>
          </cell>
          <cell r="S96" t="str">
            <v/>
          </cell>
        </row>
        <row r="97">
          <cell r="A97" t="str">
            <v>LP_AtkSpeedBetter_03</v>
          </cell>
          <cell r="B97" t="str">
            <v>LP_AtkSpeedBetter</v>
          </cell>
          <cell r="C97" t="str">
            <v/>
          </cell>
          <cell r="D97">
            <v>3</v>
          </cell>
          <cell r="E97" t="str">
            <v>ChangeActorStatus</v>
          </cell>
          <cell r="H97" t="str">
            <v/>
          </cell>
          <cell r="I97">
            <v>-1</v>
          </cell>
          <cell r="J97">
            <v>0.6875</v>
          </cell>
          <cell r="M97" t="str">
            <v>AttackSpeedAddRate</v>
          </cell>
          <cell r="O97">
            <v>3</v>
          </cell>
          <cell r="S97" t="str">
            <v/>
          </cell>
        </row>
        <row r="98">
          <cell r="A98" t="str">
            <v>LP_AtkSpeedBetter_04</v>
          </cell>
          <cell r="B98" t="str">
            <v>LP_AtkSpeedBetter</v>
          </cell>
          <cell r="C98" t="str">
            <v/>
          </cell>
          <cell r="D98">
            <v>4</v>
          </cell>
          <cell r="E98" t="str">
            <v>ChangeActorStatus</v>
          </cell>
          <cell r="H98" t="str">
            <v/>
          </cell>
          <cell r="I98">
            <v>-1</v>
          </cell>
          <cell r="J98">
            <v>0.95833333333333337</v>
          </cell>
          <cell r="M98" t="str">
            <v>AttackSpeedAddRate</v>
          </cell>
          <cell r="O98">
            <v>3</v>
          </cell>
          <cell r="S98" t="str">
            <v/>
          </cell>
        </row>
        <row r="99">
          <cell r="A99" t="str">
            <v>LP_AtkSpeedBetter_05</v>
          </cell>
          <cell r="B99" t="str">
            <v>LP_AtkSpeedBetter</v>
          </cell>
          <cell r="C99" t="str">
            <v/>
          </cell>
          <cell r="D99">
            <v>5</v>
          </cell>
          <cell r="E99" t="str">
            <v>ChangeActorStatus</v>
          </cell>
          <cell r="H99" t="str">
            <v/>
          </cell>
          <cell r="I99">
            <v>-1</v>
          </cell>
          <cell r="J99">
            <v>1.25</v>
          </cell>
          <cell r="M99" t="str">
            <v>AttackSpeedAddRate</v>
          </cell>
          <cell r="O99">
            <v>3</v>
          </cell>
          <cell r="S99" t="str">
            <v/>
          </cell>
        </row>
        <row r="100">
          <cell r="A100" t="str">
            <v>LP_AtkSpeedBetter_06</v>
          </cell>
          <cell r="B100" t="str">
            <v>LP_AtkSpeedBetter</v>
          </cell>
          <cell r="C100" t="str">
            <v/>
          </cell>
          <cell r="D100">
            <v>6</v>
          </cell>
          <cell r="E100" t="str">
            <v>ChangeActorStatus</v>
          </cell>
          <cell r="H100" t="str">
            <v/>
          </cell>
          <cell r="I100">
            <v>-1</v>
          </cell>
          <cell r="J100">
            <v>1.5625</v>
          </cell>
          <cell r="M100" t="str">
            <v>AttackSpeedAddRate</v>
          </cell>
          <cell r="O100">
            <v>3</v>
          </cell>
          <cell r="S100" t="str">
            <v/>
          </cell>
        </row>
        <row r="101">
          <cell r="A101" t="str">
            <v>LP_AtkSpeedBetter_07</v>
          </cell>
          <cell r="B101" t="str">
            <v>LP_AtkSpeedBetter</v>
          </cell>
          <cell r="C101" t="str">
            <v/>
          </cell>
          <cell r="D101">
            <v>7</v>
          </cell>
          <cell r="E101" t="str">
            <v>ChangeActorStatus</v>
          </cell>
          <cell r="H101" t="str">
            <v/>
          </cell>
          <cell r="I101">
            <v>-1</v>
          </cell>
          <cell r="J101">
            <v>1.8958333333333333</v>
          </cell>
          <cell r="M101" t="str">
            <v>AttackSpeedAddRate</v>
          </cell>
          <cell r="O101">
            <v>3</v>
          </cell>
          <cell r="S101" t="str">
            <v/>
          </cell>
        </row>
        <row r="102">
          <cell r="A102" t="str">
            <v>LP_AtkSpeedBetter_08</v>
          </cell>
          <cell r="B102" t="str">
            <v>LP_AtkSpeedBetter</v>
          </cell>
          <cell r="C102" t="str">
            <v/>
          </cell>
          <cell r="D102">
            <v>8</v>
          </cell>
          <cell r="E102" t="str">
            <v>ChangeActorStatus</v>
          </cell>
          <cell r="H102" t="str">
            <v/>
          </cell>
          <cell r="I102">
            <v>-1</v>
          </cell>
          <cell r="J102">
            <v>2.25</v>
          </cell>
          <cell r="M102" t="str">
            <v>AttackSpeedAddRate</v>
          </cell>
          <cell r="O102">
            <v>3</v>
          </cell>
          <cell r="S102" t="str">
            <v/>
          </cell>
        </row>
        <row r="103">
          <cell r="A103" t="str">
            <v>LP_AtkSpeedBetter_09</v>
          </cell>
          <cell r="B103" t="str">
            <v>LP_AtkSpeedBetter</v>
          </cell>
          <cell r="C103" t="str">
            <v/>
          </cell>
          <cell r="D103">
            <v>9</v>
          </cell>
          <cell r="E103" t="str">
            <v>ChangeActorStatus</v>
          </cell>
          <cell r="H103" t="str">
            <v/>
          </cell>
          <cell r="I103">
            <v>-1</v>
          </cell>
          <cell r="J103">
            <v>2.625</v>
          </cell>
          <cell r="M103" t="str">
            <v>AttackSpeedAddRate</v>
          </cell>
          <cell r="O103">
            <v>3</v>
          </cell>
          <cell r="S103" t="str">
            <v/>
          </cell>
        </row>
        <row r="104">
          <cell r="A104" t="str">
            <v>LP_AtkSpeedBest_01</v>
          </cell>
          <cell r="B104" t="str">
            <v>LP_AtkSpeedBest</v>
          </cell>
          <cell r="C104" t="str">
            <v/>
          </cell>
          <cell r="D104">
            <v>1</v>
          </cell>
          <cell r="E104" t="str">
            <v>ChangeActorStatus</v>
          </cell>
          <cell r="H104" t="str">
            <v/>
          </cell>
          <cell r="I104">
            <v>-1</v>
          </cell>
          <cell r="J104">
            <v>0.375</v>
          </cell>
          <cell r="M104" t="str">
            <v>AttackSpeedAddRate</v>
          </cell>
          <cell r="O104">
            <v>3</v>
          </cell>
          <cell r="S104" t="str">
            <v/>
          </cell>
        </row>
        <row r="105">
          <cell r="A105" t="str">
            <v>LP_AtkSpeedBest_02</v>
          </cell>
          <cell r="B105" t="str">
            <v>LP_AtkSpeedBest</v>
          </cell>
          <cell r="C105" t="str">
            <v/>
          </cell>
          <cell r="D105">
            <v>2</v>
          </cell>
          <cell r="E105" t="str">
            <v>ChangeActorStatus</v>
          </cell>
          <cell r="H105" t="str">
            <v/>
          </cell>
          <cell r="I105">
            <v>-1</v>
          </cell>
          <cell r="J105">
            <v>0.78750000000000009</v>
          </cell>
          <cell r="M105" t="str">
            <v>AttackSpeedAddRate</v>
          </cell>
          <cell r="O105">
            <v>3</v>
          </cell>
          <cell r="S105" t="str">
            <v/>
          </cell>
        </row>
        <row r="106">
          <cell r="A106" t="str">
            <v>LP_AtkSpeedBest_03</v>
          </cell>
          <cell r="B106" t="str">
            <v>LP_AtkSpeedBest</v>
          </cell>
          <cell r="C106" t="str">
            <v/>
          </cell>
          <cell r="D106">
            <v>3</v>
          </cell>
          <cell r="E106" t="str">
            <v>ChangeActorStatus</v>
          </cell>
          <cell r="H106" t="str">
            <v/>
          </cell>
          <cell r="I106">
            <v>-1</v>
          </cell>
          <cell r="J106">
            <v>1.2375000000000003</v>
          </cell>
          <cell r="M106" t="str">
            <v>AttackSpeedAddRate</v>
          </cell>
          <cell r="O106">
            <v>3</v>
          </cell>
          <cell r="S106" t="str">
            <v/>
          </cell>
        </row>
        <row r="107">
          <cell r="A107" t="str">
            <v>LP_Crit_01</v>
          </cell>
          <cell r="B107" t="str">
            <v>LP_Crit</v>
          </cell>
          <cell r="C107" t="str">
            <v/>
          </cell>
          <cell r="D107">
            <v>1</v>
          </cell>
          <cell r="E107" t="str">
            <v>ChangeActorStatus</v>
          </cell>
          <cell r="H107" t="str">
            <v/>
          </cell>
          <cell r="I107">
            <v>-1</v>
          </cell>
          <cell r="J107">
            <v>0.15</v>
          </cell>
          <cell r="M107" t="str">
            <v>CriticalPower</v>
          </cell>
          <cell r="O107">
            <v>20</v>
          </cell>
          <cell r="S107" t="str">
            <v/>
          </cell>
        </row>
        <row r="108">
          <cell r="A108" t="str">
            <v>LP_Crit_02</v>
          </cell>
          <cell r="B108" t="str">
            <v>LP_Crit</v>
          </cell>
          <cell r="C108" t="str">
            <v/>
          </cell>
          <cell r="D108">
            <v>2</v>
          </cell>
          <cell r="E108" t="str">
            <v>ChangeActorStatus</v>
          </cell>
          <cell r="H108" t="str">
            <v/>
          </cell>
          <cell r="I108">
            <v>-1</v>
          </cell>
          <cell r="J108">
            <v>0.315</v>
          </cell>
          <cell r="M108" t="str">
            <v>CriticalPower</v>
          </cell>
          <cell r="O108">
            <v>20</v>
          </cell>
          <cell r="S108" t="str">
            <v/>
          </cell>
        </row>
        <row r="109">
          <cell r="A109" t="str">
            <v>LP_Crit_03</v>
          </cell>
          <cell r="B109" t="str">
            <v>LP_Crit</v>
          </cell>
          <cell r="C109" t="str">
            <v/>
          </cell>
          <cell r="D109">
            <v>3</v>
          </cell>
          <cell r="E109" t="str">
            <v>ChangeActorStatus</v>
          </cell>
          <cell r="H109" t="str">
            <v/>
          </cell>
          <cell r="I109">
            <v>-1</v>
          </cell>
          <cell r="J109">
            <v>0.49500000000000005</v>
          </cell>
          <cell r="M109" t="str">
            <v>CriticalPower</v>
          </cell>
          <cell r="O109">
            <v>20</v>
          </cell>
          <cell r="S109" t="str">
            <v/>
          </cell>
        </row>
        <row r="110">
          <cell r="A110" t="str">
            <v>LP_Crit_04</v>
          </cell>
          <cell r="B110" t="str">
            <v>LP_Crit</v>
          </cell>
          <cell r="C110" t="str">
            <v/>
          </cell>
          <cell r="D110">
            <v>4</v>
          </cell>
          <cell r="E110" t="str">
            <v>ChangeActorStatus</v>
          </cell>
          <cell r="H110" t="str">
            <v/>
          </cell>
          <cell r="I110">
            <v>-1</v>
          </cell>
          <cell r="J110">
            <v>0.69</v>
          </cell>
          <cell r="M110" t="str">
            <v>CriticalPower</v>
          </cell>
          <cell r="O110">
            <v>20</v>
          </cell>
          <cell r="S110" t="str">
            <v/>
          </cell>
        </row>
        <row r="111">
          <cell r="A111" t="str">
            <v>LP_Crit_05</v>
          </cell>
          <cell r="B111" t="str">
            <v>LP_Crit</v>
          </cell>
          <cell r="C111" t="str">
            <v/>
          </cell>
          <cell r="D111">
            <v>5</v>
          </cell>
          <cell r="E111" t="str">
            <v>ChangeActorStatus</v>
          </cell>
          <cell r="H111" t="str">
            <v/>
          </cell>
          <cell r="I111">
            <v>-1</v>
          </cell>
          <cell r="J111">
            <v>0.89999999999999991</v>
          </cell>
          <cell r="M111" t="str">
            <v>CriticalPower</v>
          </cell>
          <cell r="O111">
            <v>20</v>
          </cell>
          <cell r="S111" t="str">
            <v/>
          </cell>
        </row>
        <row r="112">
          <cell r="A112" t="str">
            <v>LP_CritBetter_01</v>
          </cell>
          <cell r="B112" t="str">
            <v>LP_CritBetter</v>
          </cell>
          <cell r="C112" t="str">
            <v/>
          </cell>
          <cell r="D112">
            <v>1</v>
          </cell>
          <cell r="E112" t="str">
            <v>ChangeActorStatus</v>
          </cell>
          <cell r="H112" t="str">
            <v/>
          </cell>
          <cell r="I112">
            <v>-1</v>
          </cell>
          <cell r="J112">
            <v>0.25</v>
          </cell>
          <cell r="M112" t="str">
            <v>CriticalPower</v>
          </cell>
          <cell r="O112">
            <v>20</v>
          </cell>
          <cell r="S112" t="str">
            <v/>
          </cell>
        </row>
        <row r="113">
          <cell r="A113" t="str">
            <v>LP_CritBetter_02</v>
          </cell>
          <cell r="B113" t="str">
            <v>LP_CritBetter</v>
          </cell>
          <cell r="C113" t="str">
            <v/>
          </cell>
          <cell r="D113">
            <v>2</v>
          </cell>
          <cell r="E113" t="str">
            <v>ChangeActorStatus</v>
          </cell>
          <cell r="H113" t="str">
            <v/>
          </cell>
          <cell r="I113">
            <v>-1</v>
          </cell>
          <cell r="J113">
            <v>0.52500000000000002</v>
          </cell>
          <cell r="M113" t="str">
            <v>CriticalPower</v>
          </cell>
          <cell r="O113">
            <v>20</v>
          </cell>
          <cell r="S113" t="str">
            <v/>
          </cell>
        </row>
        <row r="114">
          <cell r="A114" t="str">
            <v>LP_CritBetter_03</v>
          </cell>
          <cell r="B114" t="str">
            <v>LP_CritBetter</v>
          </cell>
          <cell r="C114" t="str">
            <v/>
          </cell>
          <cell r="D114">
            <v>3</v>
          </cell>
          <cell r="E114" t="str">
            <v>ChangeActorStatus</v>
          </cell>
          <cell r="H114" t="str">
            <v/>
          </cell>
          <cell r="I114">
            <v>-1</v>
          </cell>
          <cell r="J114">
            <v>0.82500000000000007</v>
          </cell>
          <cell r="M114" t="str">
            <v>CriticalPower</v>
          </cell>
          <cell r="O114">
            <v>20</v>
          </cell>
          <cell r="S114" t="str">
            <v/>
          </cell>
        </row>
        <row r="115">
          <cell r="A115" t="str">
            <v>LP_CritBest_01</v>
          </cell>
          <cell r="B115" t="str">
            <v>LP_CritBest</v>
          </cell>
          <cell r="C115" t="str">
            <v/>
          </cell>
          <cell r="D115">
            <v>1</v>
          </cell>
          <cell r="E115" t="str">
            <v>ChangeActorStatus</v>
          </cell>
          <cell r="H115" t="str">
            <v/>
          </cell>
          <cell r="I115">
            <v>-1</v>
          </cell>
          <cell r="J115">
            <v>0.45</v>
          </cell>
          <cell r="M115" t="str">
            <v>CriticalPower</v>
          </cell>
          <cell r="O115">
            <v>20</v>
          </cell>
          <cell r="S115" t="str">
            <v/>
          </cell>
        </row>
        <row r="116">
          <cell r="A116" t="str">
            <v>LP_CritBest_02</v>
          </cell>
          <cell r="B116" t="str">
            <v>LP_CritBest</v>
          </cell>
          <cell r="C116" t="str">
            <v/>
          </cell>
          <cell r="D116">
            <v>2</v>
          </cell>
          <cell r="E116" t="str">
            <v>ChangeActorStatus</v>
          </cell>
          <cell r="H116" t="str">
            <v/>
          </cell>
          <cell r="I116">
            <v>-1</v>
          </cell>
          <cell r="J116">
            <v>0.94500000000000006</v>
          </cell>
          <cell r="M116" t="str">
            <v>CriticalPower</v>
          </cell>
          <cell r="O116">
            <v>20</v>
          </cell>
          <cell r="S116" t="str">
            <v/>
          </cell>
        </row>
        <row r="117">
          <cell r="A117" t="str">
            <v>LP_CritBest_03</v>
          </cell>
          <cell r="B117" t="str">
            <v>LP_CritBest</v>
          </cell>
          <cell r="C117" t="str">
            <v/>
          </cell>
          <cell r="D117">
            <v>3</v>
          </cell>
          <cell r="E117" t="str">
            <v>ChangeActorStatus</v>
          </cell>
          <cell r="H117" t="str">
            <v/>
          </cell>
          <cell r="I117">
            <v>-1</v>
          </cell>
          <cell r="J117">
            <v>1.4850000000000003</v>
          </cell>
          <cell r="M117" t="str">
            <v>CriticalPower</v>
          </cell>
          <cell r="O117">
            <v>20</v>
          </cell>
          <cell r="S117" t="str">
            <v/>
          </cell>
        </row>
        <row r="118">
          <cell r="A118" t="str">
            <v>LP_MaxHp_01</v>
          </cell>
          <cell r="B118" t="str">
            <v>LP_MaxHp</v>
          </cell>
          <cell r="C118" t="str">
            <v/>
          </cell>
          <cell r="D118">
            <v>1</v>
          </cell>
          <cell r="E118" t="str">
            <v>ChangeActorStatus</v>
          </cell>
          <cell r="H118" t="str">
            <v/>
          </cell>
          <cell r="I118">
            <v>-1</v>
          </cell>
          <cell r="J118">
            <v>0.11249999999999999</v>
          </cell>
          <cell r="M118" t="str">
            <v>MaxHpAddRate</v>
          </cell>
          <cell r="O118">
            <v>18</v>
          </cell>
          <cell r="S118" t="str">
            <v/>
          </cell>
        </row>
        <row r="119">
          <cell r="A119" t="str">
            <v>LP_MaxHp_02</v>
          </cell>
          <cell r="B119" t="str">
            <v>LP_MaxHp</v>
          </cell>
          <cell r="C119" t="str">
            <v/>
          </cell>
          <cell r="D119">
            <v>2</v>
          </cell>
          <cell r="E119" t="str">
            <v>ChangeActorStatus</v>
          </cell>
          <cell r="H119" t="str">
            <v/>
          </cell>
          <cell r="I119">
            <v>-1</v>
          </cell>
          <cell r="J119">
            <v>0.23624999999999999</v>
          </cell>
          <cell r="M119" t="str">
            <v>MaxHpAddRate</v>
          </cell>
          <cell r="O119">
            <v>18</v>
          </cell>
          <cell r="S119" t="str">
            <v/>
          </cell>
        </row>
        <row r="120">
          <cell r="A120" t="str">
            <v>LP_MaxHp_03</v>
          </cell>
          <cell r="B120" t="str">
            <v>LP_MaxHp</v>
          </cell>
          <cell r="C120" t="str">
            <v/>
          </cell>
          <cell r="D120">
            <v>3</v>
          </cell>
          <cell r="E120" t="str">
            <v>ChangeActorStatus</v>
          </cell>
          <cell r="H120" t="str">
            <v/>
          </cell>
          <cell r="I120">
            <v>-1</v>
          </cell>
          <cell r="J120">
            <v>0.37125000000000002</v>
          </cell>
          <cell r="M120" t="str">
            <v>MaxHpAddRate</v>
          </cell>
          <cell r="O120">
            <v>18</v>
          </cell>
          <cell r="S120" t="str">
            <v/>
          </cell>
        </row>
        <row r="121">
          <cell r="A121" t="str">
            <v>LP_MaxHp_04</v>
          </cell>
          <cell r="B121" t="str">
            <v>LP_MaxHp</v>
          </cell>
          <cell r="C121" t="str">
            <v/>
          </cell>
          <cell r="D121">
            <v>4</v>
          </cell>
          <cell r="E121" t="str">
            <v>ChangeActorStatus</v>
          </cell>
          <cell r="H121" t="str">
            <v/>
          </cell>
          <cell r="I121">
            <v>-1</v>
          </cell>
          <cell r="J121">
            <v>0.51749999999999996</v>
          </cell>
          <cell r="M121" t="str">
            <v>MaxHpAddRate</v>
          </cell>
          <cell r="O121">
            <v>18</v>
          </cell>
          <cell r="S121" t="str">
            <v/>
          </cell>
        </row>
        <row r="122">
          <cell r="A122" t="str">
            <v>LP_MaxHp_05</v>
          </cell>
          <cell r="B122" t="str">
            <v>LP_MaxHp</v>
          </cell>
          <cell r="C122" t="str">
            <v/>
          </cell>
          <cell r="D122">
            <v>5</v>
          </cell>
          <cell r="E122" t="str">
            <v>ChangeActorStatus</v>
          </cell>
          <cell r="H122" t="str">
            <v/>
          </cell>
          <cell r="I122">
            <v>-1</v>
          </cell>
          <cell r="J122">
            <v>0.67499999999999993</v>
          </cell>
          <cell r="M122" t="str">
            <v>MaxHpAddRate</v>
          </cell>
          <cell r="O122">
            <v>18</v>
          </cell>
          <cell r="S122" t="str">
            <v/>
          </cell>
        </row>
        <row r="123">
          <cell r="A123" t="str">
            <v>LP_MaxHp_06</v>
          </cell>
          <cell r="B123" t="str">
            <v>LP_MaxHp</v>
          </cell>
          <cell r="C123" t="str">
            <v/>
          </cell>
          <cell r="D123">
            <v>6</v>
          </cell>
          <cell r="E123" t="str">
            <v>ChangeActorStatus</v>
          </cell>
          <cell r="H123" t="str">
            <v/>
          </cell>
          <cell r="I123">
            <v>-1</v>
          </cell>
          <cell r="J123">
            <v>0.84375</v>
          </cell>
          <cell r="M123" t="str">
            <v>MaxHpAddRate</v>
          </cell>
          <cell r="O123">
            <v>18</v>
          </cell>
          <cell r="S123" t="str">
            <v/>
          </cell>
        </row>
        <row r="124">
          <cell r="A124" t="str">
            <v>LP_MaxHp_07</v>
          </cell>
          <cell r="B124" t="str">
            <v>LP_MaxHp</v>
          </cell>
          <cell r="C124" t="str">
            <v/>
          </cell>
          <cell r="D124">
            <v>7</v>
          </cell>
          <cell r="E124" t="str">
            <v>ChangeActorStatus</v>
          </cell>
          <cell r="H124" t="str">
            <v/>
          </cell>
          <cell r="I124">
            <v>-1</v>
          </cell>
          <cell r="J124">
            <v>1.0237500000000002</v>
          </cell>
          <cell r="M124" t="str">
            <v>MaxHpAddRate</v>
          </cell>
          <cell r="O124">
            <v>18</v>
          </cell>
          <cell r="S124" t="str">
            <v/>
          </cell>
        </row>
        <row r="125">
          <cell r="A125" t="str">
            <v>LP_MaxHp_08</v>
          </cell>
          <cell r="B125" t="str">
            <v>LP_MaxHp</v>
          </cell>
          <cell r="C125" t="str">
            <v/>
          </cell>
          <cell r="D125">
            <v>8</v>
          </cell>
          <cell r="E125" t="str">
            <v>ChangeActorStatus</v>
          </cell>
          <cell r="H125" t="str">
            <v/>
          </cell>
          <cell r="I125">
            <v>-1</v>
          </cell>
          <cell r="J125">
            <v>1.2150000000000001</v>
          </cell>
          <cell r="M125" t="str">
            <v>MaxHpAddRate</v>
          </cell>
          <cell r="O125">
            <v>18</v>
          </cell>
          <cell r="S125" t="str">
            <v/>
          </cell>
        </row>
        <row r="126">
          <cell r="A126" t="str">
            <v>LP_MaxHp_09</v>
          </cell>
          <cell r="B126" t="str">
            <v>LP_MaxHp</v>
          </cell>
          <cell r="C126" t="str">
            <v/>
          </cell>
          <cell r="D126">
            <v>9</v>
          </cell>
          <cell r="E126" t="str">
            <v>ChangeActorStatus</v>
          </cell>
          <cell r="H126" t="str">
            <v/>
          </cell>
          <cell r="I126">
            <v>-1</v>
          </cell>
          <cell r="J126">
            <v>1.4174999999999998</v>
          </cell>
          <cell r="M126" t="str">
            <v>MaxHpAddRate</v>
          </cell>
          <cell r="O126">
            <v>18</v>
          </cell>
          <cell r="S126" t="str">
            <v/>
          </cell>
        </row>
        <row r="127">
          <cell r="A127" t="str">
            <v>LP_MaxHpBetter_01</v>
          </cell>
          <cell r="B127" t="str">
            <v>LP_MaxHpBetter</v>
          </cell>
          <cell r="C127" t="str">
            <v/>
          </cell>
          <cell r="D127">
            <v>1</v>
          </cell>
          <cell r="E127" t="str">
            <v>ChangeActorStatus</v>
          </cell>
          <cell r="H127" t="str">
            <v/>
          </cell>
          <cell r="I127">
            <v>-1</v>
          </cell>
          <cell r="J127">
            <v>0.1875</v>
          </cell>
          <cell r="M127" t="str">
            <v>MaxHpAddRate</v>
          </cell>
          <cell r="O127">
            <v>18</v>
          </cell>
          <cell r="S127" t="str">
            <v/>
          </cell>
        </row>
        <row r="128">
          <cell r="A128" t="str">
            <v>LP_MaxHpBetter_02</v>
          </cell>
          <cell r="B128" t="str">
            <v>LP_MaxHpBetter</v>
          </cell>
          <cell r="C128" t="str">
            <v/>
          </cell>
          <cell r="D128">
            <v>2</v>
          </cell>
          <cell r="E128" t="str">
            <v>ChangeActorStatus</v>
          </cell>
          <cell r="H128" t="str">
            <v/>
          </cell>
          <cell r="I128">
            <v>-1</v>
          </cell>
          <cell r="J128">
            <v>0.39375000000000004</v>
          </cell>
          <cell r="M128" t="str">
            <v>MaxHpAddRate</v>
          </cell>
          <cell r="O128">
            <v>18</v>
          </cell>
          <cell r="S128" t="str">
            <v/>
          </cell>
        </row>
        <row r="129">
          <cell r="A129" t="str">
            <v>LP_MaxHpBetter_03</v>
          </cell>
          <cell r="B129" t="str">
            <v>LP_MaxHpBetter</v>
          </cell>
          <cell r="C129" t="str">
            <v/>
          </cell>
          <cell r="D129">
            <v>3</v>
          </cell>
          <cell r="E129" t="str">
            <v>ChangeActorStatus</v>
          </cell>
          <cell r="H129" t="str">
            <v/>
          </cell>
          <cell r="I129">
            <v>-1</v>
          </cell>
          <cell r="J129">
            <v>0.61875000000000002</v>
          </cell>
          <cell r="M129" t="str">
            <v>MaxHpAddRate</v>
          </cell>
          <cell r="O129">
            <v>18</v>
          </cell>
          <cell r="S129" t="str">
            <v/>
          </cell>
        </row>
        <row r="130">
          <cell r="A130" t="str">
            <v>LP_MaxHpBetter_04</v>
          </cell>
          <cell r="B130" t="str">
            <v>LP_MaxHpBetter</v>
          </cell>
          <cell r="C130" t="str">
            <v/>
          </cell>
          <cell r="D130">
            <v>4</v>
          </cell>
          <cell r="E130" t="str">
            <v>ChangeActorStatus</v>
          </cell>
          <cell r="H130" t="str">
            <v/>
          </cell>
          <cell r="I130">
            <v>-1</v>
          </cell>
          <cell r="J130">
            <v>0.86249999999999993</v>
          </cell>
          <cell r="M130" t="str">
            <v>MaxHpAddRate</v>
          </cell>
          <cell r="O130">
            <v>18</v>
          </cell>
          <cell r="S130" t="str">
            <v/>
          </cell>
        </row>
        <row r="131">
          <cell r="A131" t="str">
            <v>LP_MaxHpBetter_05</v>
          </cell>
          <cell r="B131" t="str">
            <v>LP_MaxHpBetter</v>
          </cell>
          <cell r="C131" t="str">
            <v/>
          </cell>
          <cell r="D131">
            <v>5</v>
          </cell>
          <cell r="E131" t="str">
            <v>ChangeActorStatus</v>
          </cell>
          <cell r="H131" t="str">
            <v/>
          </cell>
          <cell r="I131">
            <v>-1</v>
          </cell>
          <cell r="J131">
            <v>1.125</v>
          </cell>
          <cell r="M131" t="str">
            <v>MaxHpAddRate</v>
          </cell>
          <cell r="O131">
            <v>18</v>
          </cell>
          <cell r="S131" t="str">
            <v/>
          </cell>
        </row>
        <row r="132">
          <cell r="A132" t="str">
            <v>LP_MaxHpBetter_06</v>
          </cell>
          <cell r="B132" t="str">
            <v>LP_MaxHpBetter</v>
          </cell>
          <cell r="C132" t="str">
            <v/>
          </cell>
          <cell r="D132">
            <v>6</v>
          </cell>
          <cell r="E132" t="str">
            <v>ChangeActorStatus</v>
          </cell>
          <cell r="H132" t="str">
            <v/>
          </cell>
          <cell r="I132">
            <v>-1</v>
          </cell>
          <cell r="J132">
            <v>1.40625</v>
          </cell>
          <cell r="M132" t="str">
            <v>MaxHpAddRate</v>
          </cell>
          <cell r="O132">
            <v>18</v>
          </cell>
          <cell r="S132" t="str">
            <v/>
          </cell>
        </row>
        <row r="133">
          <cell r="A133" t="str">
            <v>LP_MaxHpBetter_07</v>
          </cell>
          <cell r="B133" t="str">
            <v>LP_MaxHpBetter</v>
          </cell>
          <cell r="C133" t="str">
            <v/>
          </cell>
          <cell r="D133">
            <v>7</v>
          </cell>
          <cell r="E133" t="str">
            <v>ChangeActorStatus</v>
          </cell>
          <cell r="H133" t="str">
            <v/>
          </cell>
          <cell r="I133">
            <v>-1</v>
          </cell>
          <cell r="J133">
            <v>1.7062499999999998</v>
          </cell>
          <cell r="M133" t="str">
            <v>MaxHpAddRate</v>
          </cell>
          <cell r="O133">
            <v>18</v>
          </cell>
          <cell r="S133" t="str">
            <v/>
          </cell>
        </row>
        <row r="134">
          <cell r="A134" t="str">
            <v>LP_MaxHpBetter_08</v>
          </cell>
          <cell r="B134" t="str">
            <v>LP_MaxHpBetter</v>
          </cell>
          <cell r="C134" t="str">
            <v/>
          </cell>
          <cell r="D134">
            <v>8</v>
          </cell>
          <cell r="E134" t="str">
            <v>ChangeActorStatus</v>
          </cell>
          <cell r="H134" t="str">
            <v/>
          </cell>
          <cell r="I134">
            <v>-1</v>
          </cell>
          <cell r="J134">
            <v>2.0249999999999999</v>
          </cell>
          <cell r="M134" t="str">
            <v>MaxHpAddRate</v>
          </cell>
          <cell r="O134">
            <v>18</v>
          </cell>
          <cell r="S134" t="str">
            <v/>
          </cell>
        </row>
        <row r="135">
          <cell r="A135" t="str">
            <v>LP_MaxHpBetter_09</v>
          </cell>
          <cell r="B135" t="str">
            <v>LP_MaxHpBetter</v>
          </cell>
          <cell r="C135" t="str">
            <v/>
          </cell>
          <cell r="D135">
            <v>9</v>
          </cell>
          <cell r="E135" t="str">
            <v>ChangeActorStatus</v>
          </cell>
          <cell r="H135" t="str">
            <v/>
          </cell>
          <cell r="I135">
            <v>-1</v>
          </cell>
          <cell r="J135">
            <v>2.3624999999999998</v>
          </cell>
          <cell r="M135" t="str">
            <v>MaxHpAddRate</v>
          </cell>
          <cell r="O135">
            <v>18</v>
          </cell>
          <cell r="S135" t="str">
            <v/>
          </cell>
        </row>
        <row r="136">
          <cell r="A136" t="str">
            <v>LP_MaxHpBest_01</v>
          </cell>
          <cell r="B136" t="str">
            <v>LP_MaxHpBest</v>
          </cell>
          <cell r="C136" t="str">
            <v/>
          </cell>
          <cell r="D136">
            <v>1</v>
          </cell>
          <cell r="E136" t="str">
            <v>ChangeActorStatus</v>
          </cell>
          <cell r="H136" t="str">
            <v/>
          </cell>
          <cell r="I136">
            <v>-1</v>
          </cell>
          <cell r="J136">
            <v>0.33749999999999997</v>
          </cell>
          <cell r="M136" t="str">
            <v>MaxHpAddRate</v>
          </cell>
          <cell r="O136">
            <v>18</v>
          </cell>
          <cell r="S136" t="str">
            <v/>
          </cell>
        </row>
        <row r="137">
          <cell r="A137" t="str">
            <v>LP_MaxHpBest_02</v>
          </cell>
          <cell r="B137" t="str">
            <v>LP_MaxHpBest</v>
          </cell>
          <cell r="C137" t="str">
            <v/>
          </cell>
          <cell r="D137">
            <v>2</v>
          </cell>
          <cell r="E137" t="str">
            <v>ChangeActorStatus</v>
          </cell>
          <cell r="H137" t="str">
            <v/>
          </cell>
          <cell r="I137">
            <v>-1</v>
          </cell>
          <cell r="J137">
            <v>0.7087500000000001</v>
          </cell>
          <cell r="M137" t="str">
            <v>MaxHpAddRate</v>
          </cell>
          <cell r="O137">
            <v>18</v>
          </cell>
          <cell r="S137" t="str">
            <v/>
          </cell>
        </row>
        <row r="138">
          <cell r="A138" t="str">
            <v>LP_MaxHpBest_03</v>
          </cell>
          <cell r="B138" t="str">
            <v>LP_MaxHpBest</v>
          </cell>
          <cell r="C138" t="str">
            <v/>
          </cell>
          <cell r="D138">
            <v>3</v>
          </cell>
          <cell r="E138" t="str">
            <v>ChangeActorStatus</v>
          </cell>
          <cell r="H138" t="str">
            <v/>
          </cell>
          <cell r="I138">
            <v>-1</v>
          </cell>
          <cell r="J138">
            <v>1.1137500000000002</v>
          </cell>
          <cell r="M138" t="str">
            <v>MaxHpAddRate</v>
          </cell>
          <cell r="O138">
            <v>18</v>
          </cell>
          <cell r="S138" t="str">
            <v/>
          </cell>
        </row>
        <row r="139">
          <cell r="A139" t="str">
            <v>LP_MaxHpBest_04</v>
          </cell>
          <cell r="B139" t="str">
            <v>LP_MaxHpBest</v>
          </cell>
          <cell r="C139" t="str">
            <v/>
          </cell>
          <cell r="D139">
            <v>4</v>
          </cell>
          <cell r="E139" t="str">
            <v>ChangeActorStatus</v>
          </cell>
          <cell r="H139" t="str">
            <v/>
          </cell>
          <cell r="I139">
            <v>-1</v>
          </cell>
          <cell r="J139">
            <v>1.5525</v>
          </cell>
          <cell r="M139" t="str">
            <v>MaxHpAddRate</v>
          </cell>
          <cell r="O139">
            <v>18</v>
          </cell>
          <cell r="S139" t="str">
            <v/>
          </cell>
        </row>
        <row r="140">
          <cell r="A140" t="str">
            <v>LP_MaxHpBest_05</v>
          </cell>
          <cell r="B140" t="str">
            <v>LP_MaxHpBest</v>
          </cell>
          <cell r="C140" t="str">
            <v/>
          </cell>
          <cell r="D140">
            <v>5</v>
          </cell>
          <cell r="E140" t="str">
            <v>ChangeActorStatus</v>
          </cell>
          <cell r="H140" t="str">
            <v/>
          </cell>
          <cell r="I140">
            <v>-1</v>
          </cell>
          <cell r="J140">
            <v>2.0249999999999999</v>
          </cell>
          <cell r="M140" t="str">
            <v>MaxHpAddRate</v>
          </cell>
          <cell r="O140">
            <v>18</v>
          </cell>
          <cell r="S140" t="str">
            <v/>
          </cell>
        </row>
        <row r="141">
          <cell r="A141" t="str">
            <v>LP_ReduceDmgProjectile_01</v>
          </cell>
          <cell r="B141" t="str">
            <v>LP_ReduceDmgProjectile</v>
          </cell>
          <cell r="C141" t="str">
            <v/>
          </cell>
          <cell r="D141">
            <v>1</v>
          </cell>
          <cell r="E141" t="str">
            <v>ReduceDamage</v>
          </cell>
          <cell r="H141" t="str">
            <v/>
          </cell>
          <cell r="J141">
            <v>0.15</v>
          </cell>
          <cell r="O141" t="str">
            <v/>
          </cell>
          <cell r="S141" t="str">
            <v/>
          </cell>
        </row>
        <row r="142">
          <cell r="A142" t="str">
            <v>LP_ReduceDmgProjectile_02</v>
          </cell>
          <cell r="B142" t="str">
            <v>LP_ReduceDmgProjectile</v>
          </cell>
          <cell r="C142" t="str">
            <v/>
          </cell>
          <cell r="D142">
            <v>2</v>
          </cell>
          <cell r="E142" t="str">
            <v>ReduceDamage</v>
          </cell>
          <cell r="H142" t="str">
            <v/>
          </cell>
          <cell r="J142">
            <v>0.315</v>
          </cell>
          <cell r="O142" t="str">
            <v/>
          </cell>
          <cell r="S142" t="str">
            <v/>
          </cell>
        </row>
        <row r="143">
          <cell r="A143" t="str">
            <v>LP_ReduceDmgProjectile_03</v>
          </cell>
          <cell r="B143" t="str">
            <v>LP_ReduceDmgProjectile</v>
          </cell>
          <cell r="C143" t="str">
            <v/>
          </cell>
          <cell r="D143">
            <v>3</v>
          </cell>
          <cell r="E143" t="str">
            <v>ReduceDamage</v>
          </cell>
          <cell r="H143" t="str">
            <v/>
          </cell>
          <cell r="J143">
            <v>0.49500000000000005</v>
          </cell>
          <cell r="O143" t="str">
            <v/>
          </cell>
          <cell r="S143" t="str">
            <v/>
          </cell>
        </row>
        <row r="144">
          <cell r="A144" t="str">
            <v>LP_ReduceDmgProjectile_04</v>
          </cell>
          <cell r="B144" t="str">
            <v>LP_ReduceDmgProjectile</v>
          </cell>
          <cell r="C144" t="str">
            <v/>
          </cell>
          <cell r="D144">
            <v>4</v>
          </cell>
          <cell r="E144" t="str">
            <v>ReduceDamage</v>
          </cell>
          <cell r="H144" t="str">
            <v/>
          </cell>
          <cell r="J144">
            <v>0.69</v>
          </cell>
          <cell r="O144" t="str">
            <v/>
          </cell>
          <cell r="S144" t="str">
            <v/>
          </cell>
        </row>
        <row r="145">
          <cell r="A145" t="str">
            <v>LP_ReduceDmgProjectile_05</v>
          </cell>
          <cell r="B145" t="str">
            <v>LP_ReduceDmgProjectile</v>
          </cell>
          <cell r="C145" t="str">
            <v/>
          </cell>
          <cell r="D145">
            <v>5</v>
          </cell>
          <cell r="E145" t="str">
            <v>ReduceDamage</v>
          </cell>
          <cell r="H145" t="str">
            <v/>
          </cell>
          <cell r="J145">
            <v>0.89999999999999991</v>
          </cell>
          <cell r="O145" t="str">
            <v/>
          </cell>
          <cell r="S145" t="str">
            <v/>
          </cell>
        </row>
        <row r="146">
          <cell r="A146" t="str">
            <v>LP_ReduceDmgProjectile_06</v>
          </cell>
          <cell r="B146" t="str">
            <v>LP_ReduceDmgProjectile</v>
          </cell>
          <cell r="C146" t="str">
            <v/>
          </cell>
          <cell r="D146">
            <v>6</v>
          </cell>
          <cell r="E146" t="str">
            <v>ReduceDamage</v>
          </cell>
          <cell r="H146" t="str">
            <v/>
          </cell>
          <cell r="J146">
            <v>1.125</v>
          </cell>
          <cell r="O146" t="str">
            <v/>
          </cell>
          <cell r="S146" t="str">
            <v/>
          </cell>
        </row>
        <row r="147">
          <cell r="A147" t="str">
            <v>LP_ReduceDmgProjectile_07</v>
          </cell>
          <cell r="B147" t="str">
            <v>LP_ReduceDmgProjectile</v>
          </cell>
          <cell r="C147" t="str">
            <v/>
          </cell>
          <cell r="D147">
            <v>7</v>
          </cell>
          <cell r="E147" t="str">
            <v>ReduceDamage</v>
          </cell>
          <cell r="H147" t="str">
            <v/>
          </cell>
          <cell r="J147">
            <v>1.3650000000000002</v>
          </cell>
          <cell r="O147" t="str">
            <v/>
          </cell>
          <cell r="S147" t="str">
            <v/>
          </cell>
        </row>
        <row r="148">
          <cell r="A148" t="str">
            <v>LP_ReduceDmgProjectile_08</v>
          </cell>
          <cell r="B148" t="str">
            <v>LP_ReduceDmgProjectile</v>
          </cell>
          <cell r="C148" t="str">
            <v/>
          </cell>
          <cell r="D148">
            <v>8</v>
          </cell>
          <cell r="E148" t="str">
            <v>ReduceDamage</v>
          </cell>
          <cell r="H148" t="str">
            <v/>
          </cell>
          <cell r="J148">
            <v>1.62</v>
          </cell>
          <cell r="O148" t="str">
            <v/>
          </cell>
          <cell r="S148" t="str">
            <v/>
          </cell>
        </row>
        <row r="149">
          <cell r="A149" t="str">
            <v>LP_ReduceDmgProjectile_09</v>
          </cell>
          <cell r="B149" t="str">
            <v>LP_ReduceDmgProjectile</v>
          </cell>
          <cell r="C149" t="str">
            <v/>
          </cell>
          <cell r="D149">
            <v>9</v>
          </cell>
          <cell r="E149" t="str">
            <v>ReduceDamage</v>
          </cell>
          <cell r="H149" t="str">
            <v/>
          </cell>
          <cell r="J149">
            <v>1.89</v>
          </cell>
          <cell r="O149" t="str">
            <v/>
          </cell>
          <cell r="S149" t="str">
            <v/>
          </cell>
        </row>
        <row r="150">
          <cell r="A150" t="str">
            <v>LP_ReduceDmgProjectileBetter_01</v>
          </cell>
          <cell r="B150" t="str">
            <v>LP_ReduceDmgProjectileBetter</v>
          </cell>
          <cell r="C150" t="str">
            <v/>
          </cell>
          <cell r="D150">
            <v>1</v>
          </cell>
          <cell r="E150" t="str">
            <v>ReduceDamage</v>
          </cell>
          <cell r="H150" t="str">
            <v/>
          </cell>
          <cell r="J150">
            <v>0.25</v>
          </cell>
          <cell r="O150" t="str">
            <v/>
          </cell>
          <cell r="S150" t="str">
            <v/>
          </cell>
        </row>
        <row r="151">
          <cell r="A151" t="str">
            <v>LP_ReduceDmgProjectileBetter_02</v>
          </cell>
          <cell r="B151" t="str">
            <v>LP_ReduceDmgProjectileBetter</v>
          </cell>
          <cell r="C151" t="str">
            <v/>
          </cell>
          <cell r="D151">
            <v>2</v>
          </cell>
          <cell r="E151" t="str">
            <v>ReduceDamage</v>
          </cell>
          <cell r="H151" t="str">
            <v/>
          </cell>
          <cell r="J151">
            <v>0.52500000000000002</v>
          </cell>
          <cell r="O151" t="str">
            <v/>
          </cell>
          <cell r="S151" t="str">
            <v/>
          </cell>
        </row>
        <row r="152">
          <cell r="A152" t="str">
            <v>LP_ReduceDmgProjectileBetter_03</v>
          </cell>
          <cell r="B152" t="str">
            <v>LP_ReduceDmgProjectileBetter</v>
          </cell>
          <cell r="C152" t="str">
            <v/>
          </cell>
          <cell r="D152">
            <v>3</v>
          </cell>
          <cell r="E152" t="str">
            <v>ReduceDamage</v>
          </cell>
          <cell r="H152" t="str">
            <v/>
          </cell>
          <cell r="J152">
            <v>0.82500000000000007</v>
          </cell>
          <cell r="O152" t="str">
            <v/>
          </cell>
          <cell r="S152" t="str">
            <v/>
          </cell>
        </row>
        <row r="153">
          <cell r="A153" t="str">
            <v>LP_ReduceDmgProjectileBetter_04</v>
          </cell>
          <cell r="B153" t="str">
            <v>LP_ReduceDmgProjectileBetter</v>
          </cell>
          <cell r="C153" t="str">
            <v/>
          </cell>
          <cell r="D153">
            <v>4</v>
          </cell>
          <cell r="E153" t="str">
            <v>ReduceDamage</v>
          </cell>
          <cell r="H153" t="str">
            <v/>
          </cell>
          <cell r="J153">
            <v>1.1499999999999999</v>
          </cell>
          <cell r="O153" t="str">
            <v/>
          </cell>
          <cell r="S153" t="str">
            <v/>
          </cell>
        </row>
        <row r="154">
          <cell r="A154" t="str">
            <v>LP_ReduceDmgProjectileBetter_05</v>
          </cell>
          <cell r="B154" t="str">
            <v>LP_ReduceDmgProjectileBetter</v>
          </cell>
          <cell r="C154" t="str">
            <v/>
          </cell>
          <cell r="D154">
            <v>5</v>
          </cell>
          <cell r="E154" t="str">
            <v>ReduceDamage</v>
          </cell>
          <cell r="H154" t="str">
            <v/>
          </cell>
          <cell r="J154">
            <v>1.5</v>
          </cell>
          <cell r="O154" t="str">
            <v/>
          </cell>
          <cell r="S154" t="str">
            <v/>
          </cell>
        </row>
        <row r="155">
          <cell r="A155" t="str">
            <v>LP_ReduceDmgProjectileBetter_06</v>
          </cell>
          <cell r="B155" t="str">
            <v>LP_ReduceDmgProjectileBetter</v>
          </cell>
          <cell r="C155" t="str">
            <v/>
          </cell>
          <cell r="D155">
            <v>6</v>
          </cell>
          <cell r="E155" t="str">
            <v>ReduceDamage</v>
          </cell>
          <cell r="H155" t="str">
            <v/>
          </cell>
          <cell r="J155">
            <v>1.875</v>
          </cell>
          <cell r="O155" t="str">
            <v/>
          </cell>
          <cell r="S155" t="str">
            <v/>
          </cell>
        </row>
        <row r="156">
          <cell r="A156" t="str">
            <v>LP_ReduceDmgProjectileBetter_07</v>
          </cell>
          <cell r="B156" t="str">
            <v>LP_ReduceDmgProjectileBetter</v>
          </cell>
          <cell r="C156" t="str">
            <v/>
          </cell>
          <cell r="D156">
            <v>7</v>
          </cell>
          <cell r="E156" t="str">
            <v>ReduceDamage</v>
          </cell>
          <cell r="H156" t="str">
            <v/>
          </cell>
          <cell r="J156">
            <v>2.2749999999999999</v>
          </cell>
          <cell r="O156" t="str">
            <v/>
          </cell>
          <cell r="S156" t="str">
            <v/>
          </cell>
        </row>
        <row r="157">
          <cell r="A157" t="str">
            <v>LP_ReduceDmgProjectileBetter_08</v>
          </cell>
          <cell r="B157" t="str">
            <v>LP_ReduceDmgProjectileBetter</v>
          </cell>
          <cell r="C157" t="str">
            <v/>
          </cell>
          <cell r="D157">
            <v>8</v>
          </cell>
          <cell r="E157" t="str">
            <v>ReduceDamage</v>
          </cell>
          <cell r="H157" t="str">
            <v/>
          </cell>
          <cell r="J157">
            <v>2.7</v>
          </cell>
          <cell r="O157" t="str">
            <v/>
          </cell>
          <cell r="S157" t="str">
            <v/>
          </cell>
        </row>
        <row r="158">
          <cell r="A158" t="str">
            <v>LP_ReduceDmgProjectileBetter_09</v>
          </cell>
          <cell r="B158" t="str">
            <v>LP_ReduceDmgProjectileBetter</v>
          </cell>
          <cell r="C158" t="str">
            <v/>
          </cell>
          <cell r="D158">
            <v>9</v>
          </cell>
          <cell r="E158" t="str">
            <v>ReduceDamage</v>
          </cell>
          <cell r="H158" t="str">
            <v/>
          </cell>
          <cell r="J158">
            <v>3.15</v>
          </cell>
          <cell r="O158" t="str">
            <v/>
          </cell>
          <cell r="S158" t="str">
            <v/>
          </cell>
        </row>
        <row r="159">
          <cell r="A159" t="str">
            <v>LP_ReduceDmgMelee_01</v>
          </cell>
          <cell r="B159" t="str">
            <v>LP_ReduceDmgMelee</v>
          </cell>
          <cell r="C159" t="str">
            <v/>
          </cell>
          <cell r="D159">
            <v>1</v>
          </cell>
          <cell r="E159" t="str">
            <v>ReduceDamage</v>
          </cell>
          <cell r="H159" t="str">
            <v/>
          </cell>
          <cell r="I159">
            <v>0.15</v>
          </cell>
          <cell r="O159" t="str">
            <v/>
          </cell>
          <cell r="S159" t="str">
            <v/>
          </cell>
        </row>
        <row r="160">
          <cell r="A160" t="str">
            <v>LP_ReduceDmgMelee_02</v>
          </cell>
          <cell r="B160" t="str">
            <v>LP_ReduceDmgMelee</v>
          </cell>
          <cell r="C160" t="str">
            <v/>
          </cell>
          <cell r="D160">
            <v>2</v>
          </cell>
          <cell r="E160" t="str">
            <v>ReduceDamage</v>
          </cell>
          <cell r="H160" t="str">
            <v/>
          </cell>
          <cell r="I160">
            <v>0.315</v>
          </cell>
          <cell r="O160" t="str">
            <v/>
          </cell>
          <cell r="S160" t="str">
            <v/>
          </cell>
        </row>
        <row r="161">
          <cell r="A161" t="str">
            <v>LP_ReduceDmgMelee_03</v>
          </cell>
          <cell r="B161" t="str">
            <v>LP_ReduceDmgMelee</v>
          </cell>
          <cell r="C161" t="str">
            <v/>
          </cell>
          <cell r="D161">
            <v>3</v>
          </cell>
          <cell r="E161" t="str">
            <v>ReduceDamage</v>
          </cell>
          <cell r="H161" t="str">
            <v/>
          </cell>
          <cell r="I161">
            <v>0.49500000000000005</v>
          </cell>
          <cell r="O161" t="str">
            <v/>
          </cell>
          <cell r="S161" t="str">
            <v/>
          </cell>
        </row>
        <row r="162">
          <cell r="A162" t="str">
            <v>LP_ReduceDmgMelee_04</v>
          </cell>
          <cell r="B162" t="str">
            <v>LP_ReduceDmgMelee</v>
          </cell>
          <cell r="C162" t="str">
            <v/>
          </cell>
          <cell r="D162">
            <v>4</v>
          </cell>
          <cell r="E162" t="str">
            <v>ReduceDamage</v>
          </cell>
          <cell r="H162" t="str">
            <v/>
          </cell>
          <cell r="I162">
            <v>0.69</v>
          </cell>
          <cell r="O162" t="str">
            <v/>
          </cell>
          <cell r="S162" t="str">
            <v/>
          </cell>
        </row>
        <row r="163">
          <cell r="A163" t="str">
            <v>LP_ReduceDmgMelee_05</v>
          </cell>
          <cell r="B163" t="str">
            <v>LP_ReduceDmgMelee</v>
          </cell>
          <cell r="C163" t="str">
            <v/>
          </cell>
          <cell r="D163">
            <v>5</v>
          </cell>
          <cell r="E163" t="str">
            <v>ReduceDamage</v>
          </cell>
          <cell r="H163" t="str">
            <v/>
          </cell>
          <cell r="I163">
            <v>0.89999999999999991</v>
          </cell>
          <cell r="O163" t="str">
            <v/>
          </cell>
          <cell r="S163" t="str">
            <v/>
          </cell>
        </row>
        <row r="164">
          <cell r="A164" t="str">
            <v>LP_ReduceDmgMelee_06</v>
          </cell>
          <cell r="B164" t="str">
            <v>LP_ReduceDmgMelee</v>
          </cell>
          <cell r="C164" t="str">
            <v/>
          </cell>
          <cell r="D164">
            <v>6</v>
          </cell>
          <cell r="E164" t="str">
            <v>ReduceDamage</v>
          </cell>
          <cell r="H164" t="str">
            <v/>
          </cell>
          <cell r="I164">
            <v>1.125</v>
          </cell>
          <cell r="O164" t="str">
            <v/>
          </cell>
          <cell r="S164" t="str">
            <v/>
          </cell>
        </row>
        <row r="165">
          <cell r="A165" t="str">
            <v>LP_ReduceDmgMelee_07</v>
          </cell>
          <cell r="B165" t="str">
            <v>LP_ReduceDmgMelee</v>
          </cell>
          <cell r="C165" t="str">
            <v/>
          </cell>
          <cell r="D165">
            <v>7</v>
          </cell>
          <cell r="E165" t="str">
            <v>ReduceDamage</v>
          </cell>
          <cell r="H165" t="str">
            <v/>
          </cell>
          <cell r="I165">
            <v>1.3650000000000002</v>
          </cell>
          <cell r="O165" t="str">
            <v/>
          </cell>
          <cell r="S165" t="str">
            <v/>
          </cell>
        </row>
        <row r="166">
          <cell r="A166" t="str">
            <v>LP_ReduceDmgMelee_08</v>
          </cell>
          <cell r="B166" t="str">
            <v>LP_ReduceDmgMelee</v>
          </cell>
          <cell r="C166" t="str">
            <v/>
          </cell>
          <cell r="D166">
            <v>8</v>
          </cell>
          <cell r="E166" t="str">
            <v>ReduceDamage</v>
          </cell>
          <cell r="H166" t="str">
            <v/>
          </cell>
          <cell r="I166">
            <v>1.62</v>
          </cell>
          <cell r="O166" t="str">
            <v/>
          </cell>
          <cell r="S166" t="str">
            <v/>
          </cell>
        </row>
        <row r="167">
          <cell r="A167" t="str">
            <v>LP_ReduceDmgMelee_09</v>
          </cell>
          <cell r="B167" t="str">
            <v>LP_ReduceDmgMelee</v>
          </cell>
          <cell r="C167" t="str">
            <v/>
          </cell>
          <cell r="D167">
            <v>9</v>
          </cell>
          <cell r="E167" t="str">
            <v>ReduceDamage</v>
          </cell>
          <cell r="H167" t="str">
            <v/>
          </cell>
          <cell r="I167">
            <v>1.89</v>
          </cell>
          <cell r="O167" t="str">
            <v/>
          </cell>
          <cell r="S167" t="str">
            <v/>
          </cell>
        </row>
        <row r="168">
          <cell r="A168" t="str">
            <v>LP_ReduceDmgMeleeBetter_01</v>
          </cell>
          <cell r="B168" t="str">
            <v>LP_ReduceDmgMeleeBetter</v>
          </cell>
          <cell r="C168" t="str">
            <v/>
          </cell>
          <cell r="D168">
            <v>1</v>
          </cell>
          <cell r="E168" t="str">
            <v>ReduceDamage</v>
          </cell>
          <cell r="H168" t="str">
            <v/>
          </cell>
          <cell r="I168">
            <v>0.25</v>
          </cell>
          <cell r="O168" t="str">
            <v/>
          </cell>
          <cell r="S168" t="str">
            <v/>
          </cell>
        </row>
        <row r="169">
          <cell r="A169" t="str">
            <v>LP_ReduceDmgMeleeBetter_02</v>
          </cell>
          <cell r="B169" t="str">
            <v>LP_ReduceDmgMeleeBetter</v>
          </cell>
          <cell r="C169" t="str">
            <v/>
          </cell>
          <cell r="D169">
            <v>2</v>
          </cell>
          <cell r="E169" t="str">
            <v>ReduceDamage</v>
          </cell>
          <cell r="H169" t="str">
            <v/>
          </cell>
          <cell r="I169">
            <v>0.52500000000000002</v>
          </cell>
          <cell r="O169" t="str">
            <v/>
          </cell>
          <cell r="S169" t="str">
            <v/>
          </cell>
        </row>
        <row r="170">
          <cell r="A170" t="str">
            <v>LP_ReduceDmgMeleeBetter_03</v>
          </cell>
          <cell r="B170" t="str">
            <v>LP_ReduceDmgMeleeBetter</v>
          </cell>
          <cell r="C170" t="str">
            <v/>
          </cell>
          <cell r="D170">
            <v>3</v>
          </cell>
          <cell r="E170" t="str">
            <v>ReduceDamage</v>
          </cell>
          <cell r="H170" t="str">
            <v/>
          </cell>
          <cell r="I170">
            <v>0.82500000000000007</v>
          </cell>
          <cell r="O170" t="str">
            <v/>
          </cell>
          <cell r="S170" t="str">
            <v/>
          </cell>
        </row>
        <row r="171">
          <cell r="A171" t="str">
            <v>LP_ReduceDmgMeleeBetter_04</v>
          </cell>
          <cell r="B171" t="str">
            <v>LP_ReduceDmgMeleeBetter</v>
          </cell>
          <cell r="C171" t="str">
            <v/>
          </cell>
          <cell r="D171">
            <v>4</v>
          </cell>
          <cell r="E171" t="str">
            <v>ReduceDamage</v>
          </cell>
          <cell r="H171" t="str">
            <v/>
          </cell>
          <cell r="I171">
            <v>1.1499999999999999</v>
          </cell>
          <cell r="O171" t="str">
            <v/>
          </cell>
          <cell r="S171" t="str">
            <v/>
          </cell>
        </row>
        <row r="172">
          <cell r="A172" t="str">
            <v>LP_ReduceDmgMeleeBetter_05</v>
          </cell>
          <cell r="B172" t="str">
            <v>LP_ReduceDmgMeleeBetter</v>
          </cell>
          <cell r="C172" t="str">
            <v/>
          </cell>
          <cell r="D172">
            <v>5</v>
          </cell>
          <cell r="E172" t="str">
            <v>ReduceDamage</v>
          </cell>
          <cell r="H172" t="str">
            <v/>
          </cell>
          <cell r="I172">
            <v>1.5</v>
          </cell>
          <cell r="O172" t="str">
            <v/>
          </cell>
          <cell r="S172" t="str">
            <v/>
          </cell>
        </row>
        <row r="173">
          <cell r="A173" t="str">
            <v>LP_ReduceDmgMeleeBetter_06</v>
          </cell>
          <cell r="B173" t="str">
            <v>LP_ReduceDmgMeleeBetter</v>
          </cell>
          <cell r="C173" t="str">
            <v/>
          </cell>
          <cell r="D173">
            <v>6</v>
          </cell>
          <cell r="E173" t="str">
            <v>ReduceDamage</v>
          </cell>
          <cell r="H173" t="str">
            <v/>
          </cell>
          <cell r="I173">
            <v>1.875</v>
          </cell>
          <cell r="O173" t="str">
            <v/>
          </cell>
          <cell r="S173" t="str">
            <v/>
          </cell>
        </row>
        <row r="174">
          <cell r="A174" t="str">
            <v>LP_ReduceDmgMeleeBetter_07</v>
          </cell>
          <cell r="B174" t="str">
            <v>LP_ReduceDmgMeleeBetter</v>
          </cell>
          <cell r="C174" t="str">
            <v/>
          </cell>
          <cell r="D174">
            <v>7</v>
          </cell>
          <cell r="E174" t="str">
            <v>ReduceDamage</v>
          </cell>
          <cell r="H174" t="str">
            <v/>
          </cell>
          <cell r="I174">
            <v>2.2749999999999999</v>
          </cell>
          <cell r="O174" t="str">
            <v/>
          </cell>
          <cell r="S174" t="str">
            <v/>
          </cell>
        </row>
        <row r="175">
          <cell r="A175" t="str">
            <v>LP_ReduceDmgMeleeBetter_08</v>
          </cell>
          <cell r="B175" t="str">
            <v>LP_ReduceDmgMeleeBetter</v>
          </cell>
          <cell r="C175" t="str">
            <v/>
          </cell>
          <cell r="D175">
            <v>8</v>
          </cell>
          <cell r="E175" t="str">
            <v>ReduceDamage</v>
          </cell>
          <cell r="H175" t="str">
            <v/>
          </cell>
          <cell r="I175">
            <v>2.7</v>
          </cell>
          <cell r="O175" t="str">
            <v/>
          </cell>
          <cell r="S175" t="str">
            <v/>
          </cell>
        </row>
        <row r="176">
          <cell r="A176" t="str">
            <v>LP_ReduceDmgMeleeBetter_09</v>
          </cell>
          <cell r="B176" t="str">
            <v>LP_ReduceDmgMeleeBetter</v>
          </cell>
          <cell r="C176" t="str">
            <v/>
          </cell>
          <cell r="D176">
            <v>9</v>
          </cell>
          <cell r="E176" t="str">
            <v>ReduceDamage</v>
          </cell>
          <cell r="H176" t="str">
            <v/>
          </cell>
          <cell r="I176">
            <v>3.15</v>
          </cell>
          <cell r="O176" t="str">
            <v/>
          </cell>
          <cell r="S176" t="str">
            <v/>
          </cell>
        </row>
        <row r="177">
          <cell r="A177" t="str">
            <v>LP_ReduceDmgClose_01</v>
          </cell>
          <cell r="B177" t="str">
            <v>LP_ReduceDmgClose</v>
          </cell>
          <cell r="C177" t="str">
            <v/>
          </cell>
          <cell r="D177">
            <v>1</v>
          </cell>
          <cell r="E177" t="str">
            <v>ReduceDamage</v>
          </cell>
          <cell r="H177" t="str">
            <v/>
          </cell>
          <cell r="K177">
            <v>0.15</v>
          </cell>
          <cell r="O177" t="str">
            <v/>
          </cell>
          <cell r="S177" t="str">
            <v/>
          </cell>
        </row>
        <row r="178">
          <cell r="A178" t="str">
            <v>LP_ReduceDmgClose_02</v>
          </cell>
          <cell r="B178" t="str">
            <v>LP_ReduceDmgClose</v>
          </cell>
          <cell r="C178" t="str">
            <v/>
          </cell>
          <cell r="D178">
            <v>2</v>
          </cell>
          <cell r="E178" t="str">
            <v>ReduceDamage</v>
          </cell>
          <cell r="H178" t="str">
            <v/>
          </cell>
          <cell r="K178">
            <v>0.315</v>
          </cell>
          <cell r="O178" t="str">
            <v/>
          </cell>
          <cell r="S178" t="str">
            <v/>
          </cell>
        </row>
        <row r="179">
          <cell r="A179" t="str">
            <v>LP_ReduceDmgClose_03</v>
          </cell>
          <cell r="B179" t="str">
            <v>LP_ReduceDmgClose</v>
          </cell>
          <cell r="C179" t="str">
            <v/>
          </cell>
          <cell r="D179">
            <v>3</v>
          </cell>
          <cell r="E179" t="str">
            <v>ReduceDamage</v>
          </cell>
          <cell r="H179" t="str">
            <v/>
          </cell>
          <cell r="K179">
            <v>0.49500000000000005</v>
          </cell>
          <cell r="O179" t="str">
            <v/>
          </cell>
          <cell r="S179" t="str">
            <v/>
          </cell>
        </row>
        <row r="180">
          <cell r="A180" t="str">
            <v>LP_ReduceDmgClose_04</v>
          </cell>
          <cell r="B180" t="str">
            <v>LP_ReduceDmgClose</v>
          </cell>
          <cell r="C180" t="str">
            <v/>
          </cell>
          <cell r="D180">
            <v>4</v>
          </cell>
          <cell r="E180" t="str">
            <v>ReduceDamage</v>
          </cell>
          <cell r="H180" t="str">
            <v/>
          </cell>
          <cell r="K180">
            <v>0.69</v>
          </cell>
          <cell r="O180" t="str">
            <v/>
          </cell>
          <cell r="S180" t="str">
            <v/>
          </cell>
        </row>
        <row r="181">
          <cell r="A181" t="str">
            <v>LP_ReduceDmgClose_05</v>
          </cell>
          <cell r="B181" t="str">
            <v>LP_ReduceDmgClose</v>
          </cell>
          <cell r="C181" t="str">
            <v/>
          </cell>
          <cell r="D181">
            <v>5</v>
          </cell>
          <cell r="E181" t="str">
            <v>ReduceDamage</v>
          </cell>
          <cell r="H181" t="str">
            <v/>
          </cell>
          <cell r="K181">
            <v>0.89999999999999991</v>
          </cell>
          <cell r="O181" t="str">
            <v/>
          </cell>
          <cell r="S181" t="str">
            <v/>
          </cell>
        </row>
        <row r="182">
          <cell r="A182" t="str">
            <v>LP_ReduceDmgClose_06</v>
          </cell>
          <cell r="B182" t="str">
            <v>LP_ReduceDmgClose</v>
          </cell>
          <cell r="C182" t="str">
            <v/>
          </cell>
          <cell r="D182">
            <v>6</v>
          </cell>
          <cell r="E182" t="str">
            <v>ReduceDamage</v>
          </cell>
          <cell r="H182" t="str">
            <v/>
          </cell>
          <cell r="K182">
            <v>1.125</v>
          </cell>
          <cell r="O182" t="str">
            <v/>
          </cell>
          <cell r="S182" t="str">
            <v/>
          </cell>
        </row>
        <row r="183">
          <cell r="A183" t="str">
            <v>LP_ReduceDmgClose_07</v>
          </cell>
          <cell r="B183" t="str">
            <v>LP_ReduceDmgClose</v>
          </cell>
          <cell r="C183" t="str">
            <v/>
          </cell>
          <cell r="D183">
            <v>7</v>
          </cell>
          <cell r="E183" t="str">
            <v>ReduceDamage</v>
          </cell>
          <cell r="H183" t="str">
            <v/>
          </cell>
          <cell r="K183">
            <v>1.3650000000000002</v>
          </cell>
          <cell r="O183" t="str">
            <v/>
          </cell>
          <cell r="S183" t="str">
            <v/>
          </cell>
        </row>
        <row r="184">
          <cell r="A184" t="str">
            <v>LP_ReduceDmgClose_08</v>
          </cell>
          <cell r="B184" t="str">
            <v>LP_ReduceDmgClose</v>
          </cell>
          <cell r="C184" t="str">
            <v/>
          </cell>
          <cell r="D184">
            <v>8</v>
          </cell>
          <cell r="E184" t="str">
            <v>ReduceDamage</v>
          </cell>
          <cell r="H184" t="str">
            <v/>
          </cell>
          <cell r="K184">
            <v>1.62</v>
          </cell>
          <cell r="O184" t="str">
            <v/>
          </cell>
          <cell r="S184" t="str">
            <v/>
          </cell>
        </row>
        <row r="185">
          <cell r="A185" t="str">
            <v>LP_ReduceDmgClose_09</v>
          </cell>
          <cell r="B185" t="str">
            <v>LP_ReduceDmgClose</v>
          </cell>
          <cell r="C185" t="str">
            <v/>
          </cell>
          <cell r="D185">
            <v>9</v>
          </cell>
          <cell r="E185" t="str">
            <v>ReduceDamage</v>
          </cell>
          <cell r="H185" t="str">
            <v/>
          </cell>
          <cell r="K185">
            <v>1.89</v>
          </cell>
          <cell r="O185" t="str">
            <v/>
          </cell>
          <cell r="S185" t="str">
            <v/>
          </cell>
        </row>
        <row r="186">
          <cell r="A186" t="str">
            <v>LP_ReduceDmgCloseBetter_01</v>
          </cell>
          <cell r="B186" t="str">
            <v>LP_ReduceDmgCloseBetter</v>
          </cell>
          <cell r="C186" t="str">
            <v/>
          </cell>
          <cell r="D186">
            <v>1</v>
          </cell>
          <cell r="E186" t="str">
            <v>ReduceDamage</v>
          </cell>
          <cell r="H186" t="str">
            <v/>
          </cell>
          <cell r="K186">
            <v>0.25</v>
          </cell>
          <cell r="O186" t="str">
            <v/>
          </cell>
          <cell r="S186" t="str">
            <v/>
          </cell>
        </row>
        <row r="187">
          <cell r="A187" t="str">
            <v>LP_ReduceDmgCloseBetter_02</v>
          </cell>
          <cell r="B187" t="str">
            <v>LP_ReduceDmgCloseBetter</v>
          </cell>
          <cell r="C187" t="str">
            <v/>
          </cell>
          <cell r="D187">
            <v>2</v>
          </cell>
          <cell r="E187" t="str">
            <v>ReduceDamage</v>
          </cell>
          <cell r="H187" t="str">
            <v/>
          </cell>
          <cell r="K187">
            <v>0.52500000000000002</v>
          </cell>
          <cell r="O187" t="str">
            <v/>
          </cell>
          <cell r="S187" t="str">
            <v/>
          </cell>
        </row>
        <row r="188">
          <cell r="A188" t="str">
            <v>LP_ReduceDmgCloseBetter_03</v>
          </cell>
          <cell r="B188" t="str">
            <v>LP_ReduceDmgCloseBetter</v>
          </cell>
          <cell r="C188" t="str">
            <v/>
          </cell>
          <cell r="D188">
            <v>3</v>
          </cell>
          <cell r="E188" t="str">
            <v>ReduceDamage</v>
          </cell>
          <cell r="H188" t="str">
            <v/>
          </cell>
          <cell r="K188">
            <v>0.82500000000000007</v>
          </cell>
          <cell r="O188" t="str">
            <v/>
          </cell>
          <cell r="S188" t="str">
            <v/>
          </cell>
        </row>
        <row r="189">
          <cell r="A189" t="str">
            <v>LP_ReduceDmgCloseBetter_04</v>
          </cell>
          <cell r="B189" t="str">
            <v>LP_ReduceDmgCloseBetter</v>
          </cell>
          <cell r="C189" t="str">
            <v/>
          </cell>
          <cell r="D189">
            <v>4</v>
          </cell>
          <cell r="E189" t="str">
            <v>ReduceDamage</v>
          </cell>
          <cell r="H189" t="str">
            <v/>
          </cell>
          <cell r="K189">
            <v>1.1499999999999999</v>
          </cell>
          <cell r="O189" t="str">
            <v/>
          </cell>
          <cell r="S189" t="str">
            <v/>
          </cell>
        </row>
        <row r="190">
          <cell r="A190" t="str">
            <v>LP_ReduceDmgCloseBetter_05</v>
          </cell>
          <cell r="B190" t="str">
            <v>LP_ReduceDmgCloseBetter</v>
          </cell>
          <cell r="C190" t="str">
            <v/>
          </cell>
          <cell r="D190">
            <v>5</v>
          </cell>
          <cell r="E190" t="str">
            <v>ReduceDamage</v>
          </cell>
          <cell r="H190" t="str">
            <v/>
          </cell>
          <cell r="K190">
            <v>1.5</v>
          </cell>
          <cell r="O190" t="str">
            <v/>
          </cell>
          <cell r="S190" t="str">
            <v/>
          </cell>
        </row>
        <row r="191">
          <cell r="A191" t="str">
            <v>LP_ReduceDmgCloseBetter_06</v>
          </cell>
          <cell r="B191" t="str">
            <v>LP_ReduceDmgCloseBetter</v>
          </cell>
          <cell r="C191" t="str">
            <v/>
          </cell>
          <cell r="D191">
            <v>6</v>
          </cell>
          <cell r="E191" t="str">
            <v>ReduceDamage</v>
          </cell>
          <cell r="H191" t="str">
            <v/>
          </cell>
          <cell r="K191">
            <v>1.875</v>
          </cell>
          <cell r="O191" t="str">
            <v/>
          </cell>
          <cell r="S191" t="str">
            <v/>
          </cell>
        </row>
        <row r="192">
          <cell r="A192" t="str">
            <v>LP_ReduceDmgCloseBetter_07</v>
          </cell>
          <cell r="B192" t="str">
            <v>LP_ReduceDmgCloseBetter</v>
          </cell>
          <cell r="C192" t="str">
            <v/>
          </cell>
          <cell r="D192">
            <v>7</v>
          </cell>
          <cell r="E192" t="str">
            <v>ReduceDamage</v>
          </cell>
          <cell r="H192" t="str">
            <v/>
          </cell>
          <cell r="K192">
            <v>2.2749999999999999</v>
          </cell>
          <cell r="O192" t="str">
            <v/>
          </cell>
          <cell r="S192" t="str">
            <v/>
          </cell>
        </row>
        <row r="193">
          <cell r="A193" t="str">
            <v>LP_ReduceDmgCloseBetter_08</v>
          </cell>
          <cell r="B193" t="str">
            <v>LP_ReduceDmgCloseBetter</v>
          </cell>
          <cell r="C193" t="str">
            <v/>
          </cell>
          <cell r="D193">
            <v>8</v>
          </cell>
          <cell r="E193" t="str">
            <v>ReduceDamage</v>
          </cell>
          <cell r="H193" t="str">
            <v/>
          </cell>
          <cell r="K193">
            <v>2.7</v>
          </cell>
          <cell r="O193" t="str">
            <v/>
          </cell>
          <cell r="S193" t="str">
            <v/>
          </cell>
        </row>
        <row r="194">
          <cell r="A194" t="str">
            <v>LP_ReduceDmgCloseBetter_09</v>
          </cell>
          <cell r="B194" t="str">
            <v>LP_ReduceDmgCloseBetter</v>
          </cell>
          <cell r="C194" t="str">
            <v/>
          </cell>
          <cell r="D194">
            <v>9</v>
          </cell>
          <cell r="E194" t="str">
            <v>ReduceDamage</v>
          </cell>
          <cell r="H194" t="str">
            <v/>
          </cell>
          <cell r="K194">
            <v>3.15</v>
          </cell>
          <cell r="O194" t="str">
            <v/>
          </cell>
          <cell r="S194" t="str">
            <v/>
          </cell>
        </row>
        <row r="195">
          <cell r="A195" t="str">
            <v>LP_ReduceDmgTrap_01</v>
          </cell>
          <cell r="B195" t="str">
            <v>LP_ReduceDmgTrap</v>
          </cell>
          <cell r="C195" t="str">
            <v/>
          </cell>
          <cell r="D195">
            <v>1</v>
          </cell>
          <cell r="E195" t="str">
            <v>ReduceDamage</v>
          </cell>
          <cell r="H195" t="str">
            <v/>
          </cell>
          <cell r="L195">
            <v>0.15</v>
          </cell>
          <cell r="O195" t="str">
            <v/>
          </cell>
          <cell r="S195" t="str">
            <v/>
          </cell>
        </row>
        <row r="196">
          <cell r="A196" t="str">
            <v>LP_ReduceDmgTrap_02</v>
          </cell>
          <cell r="B196" t="str">
            <v>LP_ReduceDmgTrap</v>
          </cell>
          <cell r="C196" t="str">
            <v/>
          </cell>
          <cell r="D196">
            <v>2</v>
          </cell>
          <cell r="E196" t="str">
            <v>ReduceDamage</v>
          </cell>
          <cell r="H196" t="str">
            <v/>
          </cell>
          <cell r="L196">
            <v>0.315</v>
          </cell>
          <cell r="O196" t="str">
            <v/>
          </cell>
          <cell r="S196" t="str">
            <v/>
          </cell>
        </row>
        <row r="197">
          <cell r="A197" t="str">
            <v>LP_ReduceDmgTrap_03</v>
          </cell>
          <cell r="B197" t="str">
            <v>LP_ReduceDmgTrap</v>
          </cell>
          <cell r="C197" t="str">
            <v/>
          </cell>
          <cell r="D197">
            <v>3</v>
          </cell>
          <cell r="E197" t="str">
            <v>ReduceDamage</v>
          </cell>
          <cell r="H197" t="str">
            <v/>
          </cell>
          <cell r="L197">
            <v>0.49500000000000005</v>
          </cell>
          <cell r="O197" t="str">
            <v/>
          </cell>
          <cell r="S197" t="str">
            <v/>
          </cell>
        </row>
        <row r="198">
          <cell r="A198" t="str">
            <v>LP_ReduceDmgTrap_04</v>
          </cell>
          <cell r="B198" t="str">
            <v>LP_ReduceDmgTrap</v>
          </cell>
          <cell r="C198" t="str">
            <v/>
          </cell>
          <cell r="D198">
            <v>4</v>
          </cell>
          <cell r="E198" t="str">
            <v>ReduceDamage</v>
          </cell>
          <cell r="H198" t="str">
            <v/>
          </cell>
          <cell r="L198">
            <v>0.69</v>
          </cell>
          <cell r="O198" t="str">
            <v/>
          </cell>
          <cell r="S198" t="str">
            <v/>
          </cell>
        </row>
        <row r="199">
          <cell r="A199" t="str">
            <v>LP_ReduceDmgTrap_05</v>
          </cell>
          <cell r="B199" t="str">
            <v>LP_ReduceDmgTrap</v>
          </cell>
          <cell r="C199" t="str">
            <v/>
          </cell>
          <cell r="D199">
            <v>5</v>
          </cell>
          <cell r="E199" t="str">
            <v>ReduceDamage</v>
          </cell>
          <cell r="H199" t="str">
            <v/>
          </cell>
          <cell r="L199">
            <v>0.89999999999999991</v>
          </cell>
          <cell r="O199" t="str">
            <v/>
          </cell>
          <cell r="S199" t="str">
            <v/>
          </cell>
        </row>
        <row r="200">
          <cell r="A200" t="str">
            <v>LP_ReduceDmgTrap_06</v>
          </cell>
          <cell r="B200" t="str">
            <v>LP_ReduceDmgTrap</v>
          </cell>
          <cell r="C200" t="str">
            <v/>
          </cell>
          <cell r="D200">
            <v>6</v>
          </cell>
          <cell r="E200" t="str">
            <v>ReduceDamage</v>
          </cell>
          <cell r="H200" t="str">
            <v/>
          </cell>
          <cell r="L200">
            <v>1.125</v>
          </cell>
          <cell r="O200" t="str">
            <v/>
          </cell>
          <cell r="S200" t="str">
            <v/>
          </cell>
        </row>
        <row r="201">
          <cell r="A201" t="str">
            <v>LP_ReduceDmgTrap_07</v>
          </cell>
          <cell r="B201" t="str">
            <v>LP_ReduceDmgTrap</v>
          </cell>
          <cell r="C201" t="str">
            <v/>
          </cell>
          <cell r="D201">
            <v>7</v>
          </cell>
          <cell r="E201" t="str">
            <v>ReduceDamage</v>
          </cell>
          <cell r="H201" t="str">
            <v/>
          </cell>
          <cell r="L201">
            <v>1.3650000000000002</v>
          </cell>
          <cell r="O201" t="str">
            <v/>
          </cell>
          <cell r="S201" t="str">
            <v/>
          </cell>
        </row>
        <row r="202">
          <cell r="A202" t="str">
            <v>LP_ReduceDmgTrap_08</v>
          </cell>
          <cell r="B202" t="str">
            <v>LP_ReduceDmgTrap</v>
          </cell>
          <cell r="C202" t="str">
            <v/>
          </cell>
          <cell r="D202">
            <v>8</v>
          </cell>
          <cell r="E202" t="str">
            <v>ReduceDamage</v>
          </cell>
          <cell r="H202" t="str">
            <v/>
          </cell>
          <cell r="L202">
            <v>1.62</v>
          </cell>
          <cell r="O202" t="str">
            <v/>
          </cell>
          <cell r="S202" t="str">
            <v/>
          </cell>
        </row>
        <row r="203">
          <cell r="A203" t="str">
            <v>LP_ReduceDmgTrap_09</v>
          </cell>
          <cell r="B203" t="str">
            <v>LP_ReduceDmgTrap</v>
          </cell>
          <cell r="C203" t="str">
            <v/>
          </cell>
          <cell r="D203">
            <v>9</v>
          </cell>
          <cell r="E203" t="str">
            <v>ReduceDamage</v>
          </cell>
          <cell r="H203" t="str">
            <v/>
          </cell>
          <cell r="L203">
            <v>1.89</v>
          </cell>
          <cell r="O203" t="str">
            <v/>
          </cell>
          <cell r="S203" t="str">
            <v/>
          </cell>
        </row>
        <row r="204">
          <cell r="A204" t="str">
            <v>LP_ReduceDmgTrapBetter_01</v>
          </cell>
          <cell r="B204" t="str">
            <v>LP_ReduceDmgTrapBetter</v>
          </cell>
          <cell r="C204" t="str">
            <v/>
          </cell>
          <cell r="D204">
            <v>1</v>
          </cell>
          <cell r="E204" t="str">
            <v>ReduceDamage</v>
          </cell>
          <cell r="H204" t="str">
            <v/>
          </cell>
          <cell r="L204">
            <v>0.25</v>
          </cell>
          <cell r="O204" t="str">
            <v/>
          </cell>
          <cell r="S204" t="str">
            <v/>
          </cell>
        </row>
        <row r="205">
          <cell r="A205" t="str">
            <v>LP_ReduceDmgTrapBetter_02</v>
          </cell>
          <cell r="B205" t="str">
            <v>LP_ReduceDmgTrapBetter</v>
          </cell>
          <cell r="C205" t="str">
            <v/>
          </cell>
          <cell r="D205">
            <v>2</v>
          </cell>
          <cell r="E205" t="str">
            <v>ReduceDamage</v>
          </cell>
          <cell r="H205" t="str">
            <v/>
          </cell>
          <cell r="L205">
            <v>0.52500000000000002</v>
          </cell>
          <cell r="O205" t="str">
            <v/>
          </cell>
          <cell r="S205" t="str">
            <v/>
          </cell>
        </row>
        <row r="206">
          <cell r="A206" t="str">
            <v>LP_ReduceDmgTrapBetter_03</v>
          </cell>
          <cell r="B206" t="str">
            <v>LP_ReduceDmgTrapBetter</v>
          </cell>
          <cell r="C206" t="str">
            <v/>
          </cell>
          <cell r="D206">
            <v>3</v>
          </cell>
          <cell r="E206" t="str">
            <v>ReduceDamage</v>
          </cell>
          <cell r="H206" t="str">
            <v/>
          </cell>
          <cell r="L206">
            <v>0.82500000000000007</v>
          </cell>
          <cell r="O206" t="str">
            <v/>
          </cell>
          <cell r="S206" t="str">
            <v/>
          </cell>
        </row>
        <row r="207">
          <cell r="A207" t="str">
            <v>LP_ReduceDmgTrapBetter_04</v>
          </cell>
          <cell r="B207" t="str">
            <v>LP_ReduceDmgTrapBetter</v>
          </cell>
          <cell r="C207" t="str">
            <v/>
          </cell>
          <cell r="D207">
            <v>4</v>
          </cell>
          <cell r="E207" t="str">
            <v>ReduceDamage</v>
          </cell>
          <cell r="H207" t="str">
            <v/>
          </cell>
          <cell r="L207">
            <v>1.1499999999999999</v>
          </cell>
          <cell r="O207" t="str">
            <v/>
          </cell>
          <cell r="S207" t="str">
            <v/>
          </cell>
        </row>
        <row r="208">
          <cell r="A208" t="str">
            <v>LP_ReduceDmgTrapBetter_05</v>
          </cell>
          <cell r="B208" t="str">
            <v>LP_ReduceDmgTrapBetter</v>
          </cell>
          <cell r="C208" t="str">
            <v/>
          </cell>
          <cell r="D208">
            <v>5</v>
          </cell>
          <cell r="E208" t="str">
            <v>ReduceDamage</v>
          </cell>
          <cell r="H208" t="str">
            <v/>
          </cell>
          <cell r="L208">
            <v>1.5</v>
          </cell>
          <cell r="O208" t="str">
            <v/>
          </cell>
          <cell r="S208" t="str">
            <v/>
          </cell>
        </row>
        <row r="209">
          <cell r="A209" t="str">
            <v>LP_ReduceDmgTrapBetter_06</v>
          </cell>
          <cell r="B209" t="str">
            <v>LP_ReduceDmgTrapBetter</v>
          </cell>
          <cell r="C209" t="str">
            <v/>
          </cell>
          <cell r="D209">
            <v>6</v>
          </cell>
          <cell r="E209" t="str">
            <v>ReduceDamage</v>
          </cell>
          <cell r="H209" t="str">
            <v/>
          </cell>
          <cell r="L209">
            <v>1.875</v>
          </cell>
          <cell r="O209" t="str">
            <v/>
          </cell>
          <cell r="S209" t="str">
            <v/>
          </cell>
        </row>
        <row r="210">
          <cell r="A210" t="str">
            <v>LP_ReduceDmgTrapBetter_07</v>
          </cell>
          <cell r="B210" t="str">
            <v>LP_ReduceDmgTrapBetter</v>
          </cell>
          <cell r="C210" t="str">
            <v/>
          </cell>
          <cell r="D210">
            <v>7</v>
          </cell>
          <cell r="E210" t="str">
            <v>ReduceDamage</v>
          </cell>
          <cell r="H210" t="str">
            <v/>
          </cell>
          <cell r="L210">
            <v>2.2749999999999999</v>
          </cell>
          <cell r="O210" t="str">
            <v/>
          </cell>
          <cell r="S210" t="str">
            <v/>
          </cell>
        </row>
        <row r="211">
          <cell r="A211" t="str">
            <v>LP_ReduceDmgTrapBetter_08</v>
          </cell>
          <cell r="B211" t="str">
            <v>LP_ReduceDmgTrapBetter</v>
          </cell>
          <cell r="C211" t="str">
            <v/>
          </cell>
          <cell r="D211">
            <v>8</v>
          </cell>
          <cell r="E211" t="str">
            <v>ReduceDamage</v>
          </cell>
          <cell r="H211" t="str">
            <v/>
          </cell>
          <cell r="L211">
            <v>2.7</v>
          </cell>
          <cell r="O211" t="str">
            <v/>
          </cell>
          <cell r="S211" t="str">
            <v/>
          </cell>
        </row>
        <row r="212">
          <cell r="A212" t="str">
            <v>LP_ReduceDmgTrapBetter_09</v>
          </cell>
          <cell r="B212" t="str">
            <v>LP_ReduceDmgTrapBetter</v>
          </cell>
          <cell r="C212" t="str">
            <v/>
          </cell>
          <cell r="D212">
            <v>9</v>
          </cell>
          <cell r="E212" t="str">
            <v>ReduceDamage</v>
          </cell>
          <cell r="H212" t="str">
            <v/>
          </cell>
          <cell r="L212">
            <v>3.15</v>
          </cell>
          <cell r="O212" t="str">
            <v/>
          </cell>
          <cell r="S212" t="str">
            <v/>
          </cell>
        </row>
        <row r="213">
          <cell r="A213" t="str">
            <v>LP_ReduceContinuousDmg_01</v>
          </cell>
          <cell r="B213" t="str">
            <v>LP_ReduceContinuousDmg</v>
          </cell>
          <cell r="C213" t="str">
            <v/>
          </cell>
          <cell r="D213">
            <v>1</v>
          </cell>
          <cell r="E213" t="str">
            <v>ReduceContinuousDamage</v>
          </cell>
          <cell r="H213" t="str">
            <v/>
          </cell>
          <cell r="I213">
            <v>-1</v>
          </cell>
          <cell r="J213">
            <v>1</v>
          </cell>
          <cell r="K213">
            <v>0.5</v>
          </cell>
          <cell r="O213" t="str">
            <v/>
          </cell>
          <cell r="S213" t="str">
            <v/>
          </cell>
        </row>
        <row r="214">
          <cell r="A214" t="str">
            <v>LP_ReduceContinuousDmg_02</v>
          </cell>
          <cell r="B214" t="str">
            <v>LP_ReduceContinuousDmg</v>
          </cell>
          <cell r="C214" t="str">
            <v/>
          </cell>
          <cell r="D214">
            <v>2</v>
          </cell>
          <cell r="E214" t="str">
            <v>ReduceContinuousDamage</v>
          </cell>
          <cell r="H214" t="str">
            <v/>
          </cell>
          <cell r="I214">
            <v>-1</v>
          </cell>
          <cell r="J214">
            <v>4.1900000000000004</v>
          </cell>
          <cell r="K214">
            <v>0.5</v>
          </cell>
          <cell r="O214" t="str">
            <v/>
          </cell>
          <cell r="S214" t="str">
            <v/>
          </cell>
        </row>
        <row r="215">
          <cell r="A215" t="str">
            <v>LP_ReduceContinuousDmg_03</v>
          </cell>
          <cell r="B215" t="str">
            <v>LP_ReduceContinuousDmg</v>
          </cell>
          <cell r="C215" t="str">
            <v/>
          </cell>
          <cell r="D215">
            <v>3</v>
          </cell>
          <cell r="E215" t="str">
            <v>ReduceContinuousDamage</v>
          </cell>
          <cell r="H215" t="str">
            <v/>
          </cell>
          <cell r="I215">
            <v>-1</v>
          </cell>
          <cell r="J215">
            <v>9.57</v>
          </cell>
          <cell r="K215">
            <v>0.5</v>
          </cell>
          <cell r="O215" t="str">
            <v/>
          </cell>
          <cell r="S215" t="str">
            <v/>
          </cell>
        </row>
        <row r="216">
          <cell r="A216" t="str">
            <v>LP_DefenseStrongDmg_01</v>
          </cell>
          <cell r="B216" t="str">
            <v>LP_DefenseStrongDmg</v>
          </cell>
          <cell r="C216" t="str">
            <v/>
          </cell>
          <cell r="D216">
            <v>1</v>
          </cell>
          <cell r="E216" t="str">
            <v>DefenseStrongDamage</v>
          </cell>
          <cell r="H216" t="str">
            <v/>
          </cell>
          <cell r="I216">
            <v>-1</v>
          </cell>
          <cell r="J216">
            <v>0.25</v>
          </cell>
          <cell r="O216" t="str">
            <v/>
          </cell>
          <cell r="S216" t="str">
            <v/>
          </cell>
        </row>
        <row r="217">
          <cell r="A217" t="str">
            <v>LP_DefenseStrongDmg_02</v>
          </cell>
          <cell r="B217" t="str">
            <v>LP_DefenseStrongDmg</v>
          </cell>
          <cell r="C217" t="str">
            <v/>
          </cell>
          <cell r="D217">
            <v>2</v>
          </cell>
          <cell r="E217" t="str">
            <v>DefenseStrongDamage</v>
          </cell>
          <cell r="H217" t="str">
            <v/>
          </cell>
          <cell r="I217">
            <v>-1</v>
          </cell>
          <cell r="J217">
            <v>0.20833333333333334</v>
          </cell>
          <cell r="O217" t="str">
            <v/>
          </cell>
          <cell r="S217" t="str">
            <v/>
          </cell>
        </row>
        <row r="218">
          <cell r="A218" t="str">
            <v>LP_DefenseStrongDmg_03</v>
          </cell>
          <cell r="B218" t="str">
            <v>LP_DefenseStrongDmg</v>
          </cell>
          <cell r="C218" t="str">
            <v/>
          </cell>
          <cell r="D218">
            <v>3</v>
          </cell>
          <cell r="E218" t="str">
            <v>DefenseStrongDamage</v>
          </cell>
          <cell r="H218" t="str">
            <v/>
          </cell>
          <cell r="I218">
            <v>-1</v>
          </cell>
          <cell r="J218">
            <v>0.17361111111111113</v>
          </cell>
          <cell r="O218" t="str">
            <v/>
          </cell>
          <cell r="S218" t="str">
            <v/>
          </cell>
        </row>
        <row r="219">
          <cell r="A219" t="str">
            <v>LP_ExtraGold_01</v>
          </cell>
          <cell r="B219" t="str">
            <v>LP_ExtraGold</v>
          </cell>
          <cell r="C219" t="str">
            <v/>
          </cell>
          <cell r="D219">
            <v>1</v>
          </cell>
          <cell r="E219" t="str">
            <v>DropAdjust</v>
          </cell>
          <cell r="H219" t="str">
            <v/>
          </cell>
          <cell r="J219">
            <v>0.05</v>
          </cell>
          <cell r="O219" t="str">
            <v/>
          </cell>
          <cell r="S219" t="str">
            <v/>
          </cell>
        </row>
        <row r="220">
          <cell r="A220" t="str">
            <v>LP_ExtraGold_02</v>
          </cell>
          <cell r="B220" t="str">
            <v>LP_ExtraGold</v>
          </cell>
          <cell r="C220" t="str">
            <v/>
          </cell>
          <cell r="D220">
            <v>2</v>
          </cell>
          <cell r="E220" t="str">
            <v>DropAdjust</v>
          </cell>
          <cell r="H220" t="str">
            <v/>
          </cell>
          <cell r="J220">
            <v>0.10500000000000001</v>
          </cell>
          <cell r="O220" t="str">
            <v/>
          </cell>
          <cell r="S220" t="str">
            <v/>
          </cell>
        </row>
        <row r="221">
          <cell r="A221" t="str">
            <v>LP_ExtraGold_03</v>
          </cell>
          <cell r="B221" t="str">
            <v>LP_ExtraGold</v>
          </cell>
          <cell r="C221" t="str">
            <v/>
          </cell>
          <cell r="D221">
            <v>3</v>
          </cell>
          <cell r="E221" t="str">
            <v>DropAdjust</v>
          </cell>
          <cell r="H221" t="str">
            <v/>
          </cell>
          <cell r="J221">
            <v>0.16500000000000004</v>
          </cell>
          <cell r="O221" t="str">
            <v/>
          </cell>
          <cell r="S221" t="str">
            <v/>
          </cell>
        </row>
        <row r="222">
          <cell r="A222" t="str">
            <v>LP_ExtraGoldBetter_01</v>
          </cell>
          <cell r="B222" t="str">
            <v>LP_ExtraGoldBetter</v>
          </cell>
          <cell r="C222" t="str">
            <v/>
          </cell>
          <cell r="D222">
            <v>1</v>
          </cell>
          <cell r="E222" t="str">
            <v>DropAdjust</v>
          </cell>
          <cell r="H222" t="str">
            <v/>
          </cell>
          <cell r="J222">
            <v>8.3333333333333329E-2</v>
          </cell>
          <cell r="O222" t="str">
            <v/>
          </cell>
        </row>
        <row r="223">
          <cell r="A223" t="str">
            <v>LP_ExtraGoldBetter_02</v>
          </cell>
          <cell r="B223" t="str">
            <v>LP_ExtraGoldBetter</v>
          </cell>
          <cell r="C223" t="str">
            <v/>
          </cell>
          <cell r="D223">
            <v>2</v>
          </cell>
          <cell r="E223" t="str">
            <v>DropAdjust</v>
          </cell>
          <cell r="H223" t="str">
            <v/>
          </cell>
          <cell r="J223">
            <v>0.17500000000000002</v>
          </cell>
          <cell r="O223" t="str">
            <v/>
          </cell>
        </row>
        <row r="224">
          <cell r="A224" t="str">
            <v>LP_ExtraGoldBetter_03</v>
          </cell>
          <cell r="B224" t="str">
            <v>LP_ExtraGoldBetter</v>
          </cell>
          <cell r="C224" t="str">
            <v/>
          </cell>
          <cell r="D224">
            <v>3</v>
          </cell>
          <cell r="E224" t="str">
            <v>DropAdjust</v>
          </cell>
          <cell r="H224" t="str">
            <v/>
          </cell>
          <cell r="J224">
            <v>0.27500000000000008</v>
          </cell>
          <cell r="O224" t="str">
            <v/>
          </cell>
        </row>
        <row r="225">
          <cell r="A225" t="str">
            <v>LP_ItemChanceBoost_01</v>
          </cell>
          <cell r="B225" t="str">
            <v>LP_ItemChanceBoost</v>
          </cell>
          <cell r="C225" t="str">
            <v/>
          </cell>
          <cell r="D225">
            <v>1</v>
          </cell>
          <cell r="E225" t="str">
            <v>DropAdjust</v>
          </cell>
          <cell r="H225" t="str">
            <v/>
          </cell>
          <cell r="K225">
            <v>2.5000000000000001E-2</v>
          </cell>
          <cell r="O225" t="str">
            <v/>
          </cell>
          <cell r="S225" t="str">
            <v/>
          </cell>
        </row>
        <row r="226">
          <cell r="A226" t="str">
            <v>LP_ItemChanceBoost_02</v>
          </cell>
          <cell r="B226" t="str">
            <v>LP_ItemChanceBoost</v>
          </cell>
          <cell r="C226" t="str">
            <v/>
          </cell>
          <cell r="D226">
            <v>2</v>
          </cell>
          <cell r="E226" t="str">
            <v>DropAdjust</v>
          </cell>
          <cell r="H226" t="str">
            <v/>
          </cell>
          <cell r="K226">
            <v>5.2500000000000005E-2</v>
          </cell>
          <cell r="O226" t="str">
            <v/>
          </cell>
          <cell r="S226" t="str">
            <v/>
          </cell>
        </row>
        <row r="227">
          <cell r="A227" t="str">
            <v>LP_ItemChanceBoost_03</v>
          </cell>
          <cell r="B227" t="str">
            <v>LP_ItemChanceBoost</v>
          </cell>
          <cell r="C227" t="str">
            <v/>
          </cell>
          <cell r="D227">
            <v>3</v>
          </cell>
          <cell r="E227" t="str">
            <v>DropAdjust</v>
          </cell>
          <cell r="H227" t="str">
            <v/>
          </cell>
          <cell r="K227">
            <v>8.2500000000000018E-2</v>
          </cell>
          <cell r="O227" t="str">
            <v/>
          </cell>
          <cell r="S227" t="str">
            <v/>
          </cell>
        </row>
        <row r="228">
          <cell r="A228" t="str">
            <v>LP_ItemChanceBoostBetter_01</v>
          </cell>
          <cell r="B228" t="str">
            <v>LP_ItemChanceBoostBetter</v>
          </cell>
          <cell r="C228" t="str">
            <v/>
          </cell>
          <cell r="D228">
            <v>1</v>
          </cell>
          <cell r="E228" t="str">
            <v>DropAdjust</v>
          </cell>
          <cell r="H228" t="str">
            <v/>
          </cell>
          <cell r="K228">
            <v>4.1666666666666664E-2</v>
          </cell>
          <cell r="O228" t="str">
            <v/>
          </cell>
        </row>
        <row r="229">
          <cell r="A229" t="str">
            <v>LP_ItemChanceBoostBetter_02</v>
          </cell>
          <cell r="B229" t="str">
            <v>LP_ItemChanceBoostBetter</v>
          </cell>
          <cell r="C229" t="str">
            <v/>
          </cell>
          <cell r="D229">
            <v>2</v>
          </cell>
          <cell r="E229" t="str">
            <v>DropAdjust</v>
          </cell>
          <cell r="H229" t="str">
            <v/>
          </cell>
          <cell r="K229">
            <v>8.7500000000000008E-2</v>
          </cell>
          <cell r="O229" t="str">
            <v/>
          </cell>
        </row>
        <row r="230">
          <cell r="A230" t="str">
            <v>LP_ItemChanceBoostBetter_03</v>
          </cell>
          <cell r="B230" t="str">
            <v>LP_ItemChanceBoostBetter</v>
          </cell>
          <cell r="C230" t="str">
            <v/>
          </cell>
          <cell r="D230">
            <v>3</v>
          </cell>
          <cell r="E230" t="str">
            <v>DropAdjust</v>
          </cell>
          <cell r="H230" t="str">
            <v/>
          </cell>
          <cell r="K230">
            <v>0.13750000000000004</v>
          </cell>
          <cell r="O230" t="str">
            <v/>
          </cell>
        </row>
        <row r="231">
          <cell r="A231" t="str">
            <v>LP_HealChanceBoost_01</v>
          </cell>
          <cell r="B231" t="str">
            <v>LP_HealChanceBoost</v>
          </cell>
          <cell r="C231" t="str">
            <v/>
          </cell>
          <cell r="D231">
            <v>1</v>
          </cell>
          <cell r="E231" t="str">
            <v>DropAdjust</v>
          </cell>
          <cell r="H231" t="str">
            <v/>
          </cell>
          <cell r="L231">
            <v>0.16666666666666666</v>
          </cell>
          <cell r="O231" t="str">
            <v/>
          </cell>
          <cell r="S231" t="str">
            <v/>
          </cell>
        </row>
        <row r="232">
          <cell r="A232" t="str">
            <v>LP_HealChanceBoost_02</v>
          </cell>
          <cell r="B232" t="str">
            <v>LP_HealChanceBoost</v>
          </cell>
          <cell r="C232" t="str">
            <v/>
          </cell>
          <cell r="D232">
            <v>2</v>
          </cell>
          <cell r="E232" t="str">
            <v>DropAdjust</v>
          </cell>
          <cell r="H232" t="str">
            <v/>
          </cell>
          <cell r="L232">
            <v>0.35</v>
          </cell>
          <cell r="O232" t="str">
            <v/>
          </cell>
          <cell r="S232" t="str">
            <v/>
          </cell>
        </row>
        <row r="233">
          <cell r="A233" t="str">
            <v>LP_HealChanceBoost_03</v>
          </cell>
          <cell r="B233" t="str">
            <v>LP_HealChanceBoost</v>
          </cell>
          <cell r="C233" t="str">
            <v/>
          </cell>
          <cell r="D233">
            <v>3</v>
          </cell>
          <cell r="E233" t="str">
            <v>DropAdjust</v>
          </cell>
          <cell r="H233" t="str">
            <v/>
          </cell>
          <cell r="L233">
            <v>0.55000000000000004</v>
          </cell>
          <cell r="O233" t="str">
            <v/>
          </cell>
          <cell r="S233" t="str">
            <v/>
          </cell>
        </row>
        <row r="234">
          <cell r="A234" t="str">
            <v>LP_HealChanceBoostBetter_01</v>
          </cell>
          <cell r="B234" t="str">
            <v>LP_HealChanceBoostBetter</v>
          </cell>
          <cell r="C234" t="str">
            <v/>
          </cell>
          <cell r="D234">
            <v>1</v>
          </cell>
          <cell r="E234" t="str">
            <v>DropAdjust</v>
          </cell>
          <cell r="H234" t="str">
            <v/>
          </cell>
          <cell r="L234">
            <v>0.27777777777777773</v>
          </cell>
          <cell r="O234" t="str">
            <v/>
          </cell>
          <cell r="S234" t="str">
            <v/>
          </cell>
        </row>
        <row r="235">
          <cell r="A235" t="str">
            <v>LP_HealChanceBoostBetter_02</v>
          </cell>
          <cell r="B235" t="str">
            <v>LP_HealChanceBoostBetter</v>
          </cell>
          <cell r="C235" t="str">
            <v/>
          </cell>
          <cell r="D235">
            <v>2</v>
          </cell>
          <cell r="E235" t="str">
            <v>DropAdjust</v>
          </cell>
          <cell r="H235" t="str">
            <v/>
          </cell>
          <cell r="L235">
            <v>0.58333333333333337</v>
          </cell>
          <cell r="O235" t="str">
            <v/>
          </cell>
          <cell r="S235" t="str">
            <v/>
          </cell>
        </row>
        <row r="236">
          <cell r="A236" t="str">
            <v>LP_HealChanceBoostBetter_03</v>
          </cell>
          <cell r="B236" t="str">
            <v>LP_HealChanceBoostBetter</v>
          </cell>
          <cell r="C236" t="str">
            <v/>
          </cell>
          <cell r="D236">
            <v>3</v>
          </cell>
          <cell r="E236" t="str">
            <v>DropAdjust</v>
          </cell>
          <cell r="H236" t="str">
            <v/>
          </cell>
          <cell r="L236">
            <v>0.91666666666666663</v>
          </cell>
          <cell r="O236" t="str">
            <v/>
          </cell>
          <cell r="S236" t="str">
            <v/>
          </cell>
        </row>
        <row r="237">
          <cell r="A237" t="str">
            <v>LP_MonsterThrough_01</v>
          </cell>
          <cell r="B237" t="str">
            <v>LP_MonsterThrough</v>
          </cell>
          <cell r="C237" t="str">
            <v/>
          </cell>
          <cell r="D237">
            <v>1</v>
          </cell>
          <cell r="E237" t="str">
            <v>MonsterThroughHitObject</v>
          </cell>
          <cell r="H237" t="str">
            <v/>
          </cell>
          <cell r="N237">
            <v>1</v>
          </cell>
          <cell r="O237">
            <v>1</v>
          </cell>
          <cell r="S237" t="str">
            <v/>
          </cell>
        </row>
        <row r="238">
          <cell r="A238" t="str">
            <v>LP_MonsterThrough_02</v>
          </cell>
          <cell r="B238" t="str">
            <v>LP_MonsterThrough</v>
          </cell>
          <cell r="C238" t="str">
            <v/>
          </cell>
          <cell r="D238">
            <v>2</v>
          </cell>
          <cell r="E238" t="str">
            <v>MonsterThroughHitObject</v>
          </cell>
          <cell r="H238" t="str">
            <v/>
          </cell>
          <cell r="N238">
            <v>2</v>
          </cell>
          <cell r="O238">
            <v>2</v>
          </cell>
          <cell r="S238" t="str">
            <v/>
          </cell>
        </row>
        <row r="239">
          <cell r="A239" t="str">
            <v>LP_Ricochet_01</v>
          </cell>
          <cell r="B239" t="str">
            <v>LP_Ricochet</v>
          </cell>
          <cell r="C239" t="str">
            <v/>
          </cell>
          <cell r="D239">
            <v>1</v>
          </cell>
          <cell r="E239" t="str">
            <v>RicochetHitObject</v>
          </cell>
          <cell r="H239" t="str">
            <v/>
          </cell>
          <cell r="N239">
            <v>1</v>
          </cell>
          <cell r="O239">
            <v>1</v>
          </cell>
          <cell r="S239" t="str">
            <v/>
          </cell>
        </row>
        <row r="240">
          <cell r="A240" t="str">
            <v>LP_Ricochet_02</v>
          </cell>
          <cell r="B240" t="str">
            <v>LP_Ricochet</v>
          </cell>
          <cell r="C240" t="str">
            <v/>
          </cell>
          <cell r="D240">
            <v>2</v>
          </cell>
          <cell r="E240" t="str">
            <v>RicochetHitObject</v>
          </cell>
          <cell r="H240" t="str">
            <v/>
          </cell>
          <cell r="N240">
            <v>2</v>
          </cell>
          <cell r="O240">
            <v>2</v>
          </cell>
          <cell r="S240" t="str">
            <v/>
          </cell>
        </row>
        <row r="241">
          <cell r="A241" t="str">
            <v>LP_BounceWallQuad_01</v>
          </cell>
          <cell r="B241" t="str">
            <v>LP_BounceWallQuad</v>
          </cell>
          <cell r="C241" t="str">
            <v/>
          </cell>
          <cell r="D241">
            <v>1</v>
          </cell>
          <cell r="E241" t="str">
            <v>BounceWallQuadHitObject</v>
          </cell>
          <cell r="H241" t="str">
            <v/>
          </cell>
          <cell r="N241">
            <v>1</v>
          </cell>
          <cell r="O241">
            <v>1</v>
          </cell>
          <cell r="S241" t="str">
            <v/>
          </cell>
        </row>
        <row r="242">
          <cell r="A242" t="str">
            <v>LP_BounceWallQuad_02</v>
          </cell>
          <cell r="B242" t="str">
            <v>LP_BounceWallQuad</v>
          </cell>
          <cell r="C242" t="str">
            <v/>
          </cell>
          <cell r="D242">
            <v>2</v>
          </cell>
          <cell r="E242" t="str">
            <v>BounceWallQuadHitObject</v>
          </cell>
          <cell r="H242" t="str">
            <v/>
          </cell>
          <cell r="N242">
            <v>2</v>
          </cell>
          <cell r="O242">
            <v>2</v>
          </cell>
          <cell r="S242" t="str">
            <v/>
          </cell>
        </row>
        <row r="243">
          <cell r="A243" t="str">
            <v>LP_Parallel_01</v>
          </cell>
          <cell r="B243" t="str">
            <v>LP_Parallel</v>
          </cell>
          <cell r="C243" t="str">
            <v/>
          </cell>
          <cell r="D243">
            <v>1</v>
          </cell>
          <cell r="E243" t="str">
            <v>ParallelHitObject</v>
          </cell>
          <cell r="H243" t="str">
            <v/>
          </cell>
          <cell r="J243">
            <v>0.6</v>
          </cell>
          <cell r="N243">
            <v>2</v>
          </cell>
          <cell r="O243">
            <v>2</v>
          </cell>
          <cell r="S243" t="str">
            <v/>
          </cell>
        </row>
        <row r="244">
          <cell r="A244" t="str">
            <v>LP_Parallel_02</v>
          </cell>
          <cell r="B244" t="str">
            <v>LP_Parallel</v>
          </cell>
          <cell r="C244" t="str">
            <v/>
          </cell>
          <cell r="D244">
            <v>2</v>
          </cell>
          <cell r="E244" t="str">
            <v>ParallelHitObject</v>
          </cell>
          <cell r="H244" t="str">
            <v/>
          </cell>
          <cell r="J244">
            <v>0.6</v>
          </cell>
          <cell r="N244">
            <v>3</v>
          </cell>
          <cell r="O244">
            <v>3</v>
          </cell>
          <cell r="S244" t="str">
            <v/>
          </cell>
        </row>
        <row r="245">
          <cell r="A245" t="str">
            <v>LP_DiagonalNwayGenerator_01</v>
          </cell>
          <cell r="B245" t="str">
            <v>LP_DiagonalNwayGenerator</v>
          </cell>
          <cell r="C245" t="str">
            <v/>
          </cell>
          <cell r="D245">
            <v>1</v>
          </cell>
          <cell r="E245" t="str">
            <v>DiagonalNwayGenerator</v>
          </cell>
          <cell r="H245" t="str">
            <v/>
          </cell>
          <cell r="N245">
            <v>1</v>
          </cell>
          <cell r="O245">
            <v>1</v>
          </cell>
          <cell r="S245" t="str">
            <v/>
          </cell>
        </row>
        <row r="246">
          <cell r="A246" t="str">
            <v>LP_DiagonalNwayGenerator_02</v>
          </cell>
          <cell r="B246" t="str">
            <v>LP_DiagonalNwayGenerator</v>
          </cell>
          <cell r="C246" t="str">
            <v/>
          </cell>
          <cell r="D246">
            <v>2</v>
          </cell>
          <cell r="E246" t="str">
            <v>DiagonalNwayGenerator</v>
          </cell>
          <cell r="H246" t="str">
            <v/>
          </cell>
          <cell r="N246">
            <v>2</v>
          </cell>
          <cell r="O246">
            <v>2</v>
          </cell>
          <cell r="S246" t="str">
            <v/>
          </cell>
        </row>
        <row r="247">
          <cell r="A247" t="str">
            <v>LP_LeftRightNwayGenerator_01</v>
          </cell>
          <cell r="B247" t="str">
            <v>LP_LeftRightNwayGenerator</v>
          </cell>
          <cell r="C247" t="str">
            <v/>
          </cell>
          <cell r="D247">
            <v>1</v>
          </cell>
          <cell r="E247" t="str">
            <v>LeftRightNwayGenerator</v>
          </cell>
          <cell r="H247" t="str">
            <v/>
          </cell>
          <cell r="N247">
            <v>1</v>
          </cell>
          <cell r="O247">
            <v>1</v>
          </cell>
          <cell r="S247" t="str">
            <v/>
          </cell>
        </row>
        <row r="248">
          <cell r="A248" t="str">
            <v>LP_LeftRightNwayGenerator_02</v>
          </cell>
          <cell r="B248" t="str">
            <v>LP_LeftRightNwayGenerator</v>
          </cell>
          <cell r="C248" t="str">
            <v/>
          </cell>
          <cell r="D248">
            <v>2</v>
          </cell>
          <cell r="E248" t="str">
            <v>LeftRightNwayGenerator</v>
          </cell>
          <cell r="H248" t="str">
            <v/>
          </cell>
          <cell r="N248">
            <v>2</v>
          </cell>
          <cell r="O248">
            <v>2</v>
          </cell>
          <cell r="S248" t="str">
            <v/>
          </cell>
        </row>
        <row r="249">
          <cell r="A249" t="str">
            <v>LP_BackNwayGenerator_01</v>
          </cell>
          <cell r="B249" t="str">
            <v>LP_BackNwayGenerator</v>
          </cell>
          <cell r="C249" t="str">
            <v/>
          </cell>
          <cell r="D249">
            <v>1</v>
          </cell>
          <cell r="E249" t="str">
            <v>BackNwayGenerator</v>
          </cell>
          <cell r="H249" t="str">
            <v/>
          </cell>
          <cell r="N249">
            <v>1</v>
          </cell>
          <cell r="O249">
            <v>1</v>
          </cell>
          <cell r="S249" t="str">
            <v/>
          </cell>
        </row>
        <row r="250">
          <cell r="A250" t="str">
            <v>LP_BackNwayGenerator_02</v>
          </cell>
          <cell r="B250" t="str">
            <v>LP_BackNwayGenerator</v>
          </cell>
          <cell r="C250" t="str">
            <v/>
          </cell>
          <cell r="D250">
            <v>2</v>
          </cell>
          <cell r="E250" t="str">
            <v>BackNwayGenerator</v>
          </cell>
          <cell r="H250" t="str">
            <v/>
          </cell>
          <cell r="N250">
            <v>2</v>
          </cell>
          <cell r="O250">
            <v>2</v>
          </cell>
          <cell r="S250" t="str">
            <v/>
          </cell>
        </row>
        <row r="251">
          <cell r="A251" t="str">
            <v>LP_Repeat_01</v>
          </cell>
          <cell r="B251" t="str">
            <v>LP_Repeat</v>
          </cell>
          <cell r="C251" t="str">
            <v/>
          </cell>
          <cell r="D251">
            <v>1</v>
          </cell>
          <cell r="E251" t="str">
            <v>RepeatHitObject</v>
          </cell>
          <cell r="H251" t="str">
            <v/>
          </cell>
          <cell r="J251">
            <v>0.5</v>
          </cell>
          <cell r="N251">
            <v>1</v>
          </cell>
          <cell r="O251">
            <v>1</v>
          </cell>
          <cell r="S251" t="str">
            <v/>
          </cell>
        </row>
        <row r="252">
          <cell r="A252" t="str">
            <v>LP_Repeat_02</v>
          </cell>
          <cell r="B252" t="str">
            <v>LP_Repeat</v>
          </cell>
          <cell r="C252" t="str">
            <v/>
          </cell>
          <cell r="D252">
            <v>2</v>
          </cell>
          <cell r="E252" t="str">
            <v>RepeatHitObject</v>
          </cell>
          <cell r="H252" t="str">
            <v/>
          </cell>
          <cell r="J252">
            <v>0.5</v>
          </cell>
          <cell r="N252">
            <v>2</v>
          </cell>
          <cell r="O252">
            <v>2</v>
          </cell>
          <cell r="S252" t="str">
            <v/>
          </cell>
        </row>
        <row r="253">
          <cell r="A253" t="str">
            <v>LP_HealOnKill_01</v>
          </cell>
          <cell r="B253" t="str">
            <v>LP_HealOnKill</v>
          </cell>
          <cell r="C253" t="str">
            <v/>
          </cell>
          <cell r="D253">
            <v>1</v>
          </cell>
          <cell r="E253" t="str">
            <v>Vampire</v>
          </cell>
          <cell r="H253" t="str">
            <v/>
          </cell>
          <cell r="I253">
            <v>-1</v>
          </cell>
          <cell r="K253">
            <v>0.15</v>
          </cell>
          <cell r="O253" t="str">
            <v/>
          </cell>
          <cell r="S253" t="str">
            <v/>
          </cell>
        </row>
        <row r="254">
          <cell r="A254" t="str">
            <v>LP_HealOnKill_02</v>
          </cell>
          <cell r="B254" t="str">
            <v>LP_HealOnKill</v>
          </cell>
          <cell r="C254" t="str">
            <v/>
          </cell>
          <cell r="D254">
            <v>2</v>
          </cell>
          <cell r="E254" t="str">
            <v>Vampire</v>
          </cell>
          <cell r="H254" t="str">
            <v/>
          </cell>
          <cell r="I254">
            <v>-1</v>
          </cell>
          <cell r="K254">
            <v>0.315</v>
          </cell>
          <cell r="O254" t="str">
            <v/>
          </cell>
          <cell r="S254" t="str">
            <v/>
          </cell>
        </row>
        <row r="255">
          <cell r="A255" t="str">
            <v>LP_HealOnKill_03</v>
          </cell>
          <cell r="B255" t="str">
            <v>LP_HealOnKill</v>
          </cell>
          <cell r="C255" t="str">
            <v/>
          </cell>
          <cell r="D255">
            <v>3</v>
          </cell>
          <cell r="E255" t="str">
            <v>Vampire</v>
          </cell>
          <cell r="H255" t="str">
            <v/>
          </cell>
          <cell r="I255">
            <v>-1</v>
          </cell>
          <cell r="K255">
            <v>0.49500000000000005</v>
          </cell>
          <cell r="O255" t="str">
            <v/>
          </cell>
          <cell r="S255" t="str">
            <v/>
          </cell>
        </row>
        <row r="256">
          <cell r="A256" t="str">
            <v>LP_HealOnKill_04</v>
          </cell>
          <cell r="B256" t="str">
            <v>LP_HealOnKill</v>
          </cell>
          <cell r="C256" t="str">
            <v/>
          </cell>
          <cell r="D256">
            <v>4</v>
          </cell>
          <cell r="E256" t="str">
            <v>Vampire</v>
          </cell>
          <cell r="H256" t="str">
            <v/>
          </cell>
          <cell r="I256">
            <v>-1</v>
          </cell>
          <cell r="K256">
            <v>0.69</v>
          </cell>
          <cell r="O256" t="str">
            <v/>
          </cell>
          <cell r="S256" t="str">
            <v/>
          </cell>
        </row>
        <row r="257">
          <cell r="A257" t="str">
            <v>LP_HealOnKill_05</v>
          </cell>
          <cell r="B257" t="str">
            <v>LP_HealOnKill</v>
          </cell>
          <cell r="C257" t="str">
            <v/>
          </cell>
          <cell r="D257">
            <v>5</v>
          </cell>
          <cell r="E257" t="str">
            <v>Vampire</v>
          </cell>
          <cell r="H257" t="str">
            <v/>
          </cell>
          <cell r="I257">
            <v>-1</v>
          </cell>
          <cell r="K257">
            <v>0.89999999999999991</v>
          </cell>
          <cell r="O257" t="str">
            <v/>
          </cell>
          <cell r="S257" t="str">
            <v/>
          </cell>
        </row>
        <row r="258">
          <cell r="A258" t="str">
            <v>LP_HealOnKill_06</v>
          </cell>
          <cell r="B258" t="str">
            <v>LP_HealOnKill</v>
          </cell>
          <cell r="C258" t="str">
            <v/>
          </cell>
          <cell r="D258">
            <v>6</v>
          </cell>
          <cell r="E258" t="str">
            <v>Vampire</v>
          </cell>
          <cell r="H258" t="str">
            <v/>
          </cell>
          <cell r="I258">
            <v>-1</v>
          </cell>
          <cell r="K258">
            <v>1.125</v>
          </cell>
          <cell r="O258" t="str">
            <v/>
          </cell>
          <cell r="S258" t="str">
            <v/>
          </cell>
        </row>
        <row r="259">
          <cell r="A259" t="str">
            <v>LP_HealOnKill_07</v>
          </cell>
          <cell r="B259" t="str">
            <v>LP_HealOnKill</v>
          </cell>
          <cell r="C259" t="str">
            <v/>
          </cell>
          <cell r="D259">
            <v>7</v>
          </cell>
          <cell r="E259" t="str">
            <v>Vampire</v>
          </cell>
          <cell r="H259" t="str">
            <v/>
          </cell>
          <cell r="I259">
            <v>-1</v>
          </cell>
          <cell r="K259">
            <v>1.3650000000000002</v>
          </cell>
          <cell r="O259" t="str">
            <v/>
          </cell>
          <cell r="S259" t="str">
            <v/>
          </cell>
        </row>
        <row r="260">
          <cell r="A260" t="str">
            <v>LP_HealOnKill_08</v>
          </cell>
          <cell r="B260" t="str">
            <v>LP_HealOnKill</v>
          </cell>
          <cell r="C260" t="str">
            <v/>
          </cell>
          <cell r="D260">
            <v>8</v>
          </cell>
          <cell r="E260" t="str">
            <v>Vampire</v>
          </cell>
          <cell r="H260" t="str">
            <v/>
          </cell>
          <cell r="I260">
            <v>-1</v>
          </cell>
          <cell r="K260">
            <v>1.62</v>
          </cell>
          <cell r="O260" t="str">
            <v/>
          </cell>
          <cell r="S260" t="str">
            <v/>
          </cell>
        </row>
        <row r="261">
          <cell r="A261" t="str">
            <v>LP_HealOnKill_09</v>
          </cell>
          <cell r="B261" t="str">
            <v>LP_HealOnKill</v>
          </cell>
          <cell r="C261" t="str">
            <v/>
          </cell>
          <cell r="D261">
            <v>9</v>
          </cell>
          <cell r="E261" t="str">
            <v>Vampire</v>
          </cell>
          <cell r="H261" t="str">
            <v/>
          </cell>
          <cell r="I261">
            <v>-1</v>
          </cell>
          <cell r="K261">
            <v>1.89</v>
          </cell>
          <cell r="O261" t="str">
            <v/>
          </cell>
          <cell r="S261" t="str">
            <v/>
          </cell>
        </row>
        <row r="262">
          <cell r="A262" t="str">
            <v>LP_HealOnKillBetter_01</v>
          </cell>
          <cell r="B262" t="str">
            <v>LP_HealOnKillBetter</v>
          </cell>
          <cell r="C262" t="str">
            <v/>
          </cell>
          <cell r="D262">
            <v>1</v>
          </cell>
          <cell r="E262" t="str">
            <v>Vampire</v>
          </cell>
          <cell r="H262" t="str">
            <v/>
          </cell>
          <cell r="I262">
            <v>-1</v>
          </cell>
          <cell r="K262">
            <v>0.25</v>
          </cell>
          <cell r="O262" t="str">
            <v/>
          </cell>
          <cell r="S262" t="str">
            <v/>
          </cell>
        </row>
        <row r="263">
          <cell r="A263" t="str">
            <v>LP_HealOnKillBetter_02</v>
          </cell>
          <cell r="B263" t="str">
            <v>LP_HealOnKillBetter</v>
          </cell>
          <cell r="C263" t="str">
            <v/>
          </cell>
          <cell r="D263">
            <v>2</v>
          </cell>
          <cell r="E263" t="str">
            <v>Vampire</v>
          </cell>
          <cell r="H263" t="str">
            <v/>
          </cell>
          <cell r="I263">
            <v>-1</v>
          </cell>
          <cell r="K263">
            <v>0.52500000000000002</v>
          </cell>
          <cell r="O263" t="str">
            <v/>
          </cell>
          <cell r="S263" t="str">
            <v/>
          </cell>
        </row>
        <row r="264">
          <cell r="A264" t="str">
            <v>LP_HealOnKillBetter_03</v>
          </cell>
          <cell r="B264" t="str">
            <v>LP_HealOnKillBetter</v>
          </cell>
          <cell r="C264" t="str">
            <v/>
          </cell>
          <cell r="D264">
            <v>3</v>
          </cell>
          <cell r="E264" t="str">
            <v>Vampire</v>
          </cell>
          <cell r="H264" t="str">
            <v/>
          </cell>
          <cell r="I264">
            <v>-1</v>
          </cell>
          <cell r="K264">
            <v>0.82500000000000007</v>
          </cell>
          <cell r="O264" t="str">
            <v/>
          </cell>
          <cell r="S264" t="str">
            <v/>
          </cell>
        </row>
        <row r="265">
          <cell r="A265" t="str">
            <v>LP_HealOnKillBetter_04</v>
          </cell>
          <cell r="B265" t="str">
            <v>LP_HealOnKillBetter</v>
          </cell>
          <cell r="C265" t="str">
            <v/>
          </cell>
          <cell r="D265">
            <v>4</v>
          </cell>
          <cell r="E265" t="str">
            <v>Vampire</v>
          </cell>
          <cell r="H265" t="str">
            <v/>
          </cell>
          <cell r="I265">
            <v>-1</v>
          </cell>
          <cell r="K265">
            <v>1.1499999999999999</v>
          </cell>
          <cell r="O265" t="str">
            <v/>
          </cell>
          <cell r="S265" t="str">
            <v/>
          </cell>
        </row>
        <row r="266">
          <cell r="A266" t="str">
            <v>LP_HealOnKillBetter_05</v>
          </cell>
          <cell r="B266" t="str">
            <v>LP_HealOnKillBetter</v>
          </cell>
          <cell r="C266" t="str">
            <v/>
          </cell>
          <cell r="D266">
            <v>5</v>
          </cell>
          <cell r="E266" t="str">
            <v>Vampire</v>
          </cell>
          <cell r="H266" t="str">
            <v/>
          </cell>
          <cell r="I266">
            <v>-1</v>
          </cell>
          <cell r="K266">
            <v>1.5</v>
          </cell>
          <cell r="O266" t="str">
            <v/>
          </cell>
          <cell r="S266" t="str">
            <v/>
          </cell>
        </row>
        <row r="267">
          <cell r="A267" t="str">
            <v>LP_AtkSpeedUpOnEncounter_01</v>
          </cell>
          <cell r="B267" t="str">
            <v>LP_AtkSpeedUpOnEncounter</v>
          </cell>
          <cell r="C267" t="str">
            <v/>
          </cell>
          <cell r="D267">
            <v>1</v>
          </cell>
          <cell r="E267" t="str">
            <v>CallAffectorValue</v>
          </cell>
          <cell r="H267" t="str">
            <v/>
          </cell>
          <cell r="I267">
            <v>-1</v>
          </cell>
          <cell r="O267" t="str">
            <v/>
          </cell>
          <cell r="Q267" t="str">
            <v>OnStartStage</v>
          </cell>
          <cell r="S267">
            <v>1</v>
          </cell>
          <cell r="U267" t="str">
            <v>LP_AtkSpeedUpOnEncounter_Spd</v>
          </cell>
        </row>
        <row r="268">
          <cell r="A268" t="str">
            <v>LP_AtkSpeedUpOnEncounter_02</v>
          </cell>
          <cell r="B268" t="str">
            <v>LP_AtkSpeedUpOnEncounter</v>
          </cell>
          <cell r="C268" t="str">
            <v/>
          </cell>
          <cell r="D268">
            <v>2</v>
          </cell>
          <cell r="E268" t="str">
            <v>CallAffectorValue</v>
          </cell>
          <cell r="H268" t="str">
            <v/>
          </cell>
          <cell r="I268">
            <v>-1</v>
          </cell>
          <cell r="O268" t="str">
            <v/>
          </cell>
          <cell r="Q268" t="str">
            <v>OnStartStage</v>
          </cell>
          <cell r="S268">
            <v>1</v>
          </cell>
          <cell r="U268" t="str">
            <v>LP_AtkSpeedUpOnEncounter_Spd</v>
          </cell>
        </row>
        <row r="269">
          <cell r="A269" t="str">
            <v>LP_AtkSpeedUpOnEncounter_03</v>
          </cell>
          <cell r="B269" t="str">
            <v>LP_AtkSpeedUpOnEncounter</v>
          </cell>
          <cell r="C269" t="str">
            <v/>
          </cell>
          <cell r="D269">
            <v>3</v>
          </cell>
          <cell r="E269" t="str">
            <v>CallAffectorValue</v>
          </cell>
          <cell r="H269" t="str">
            <v/>
          </cell>
          <cell r="I269">
            <v>-1</v>
          </cell>
          <cell r="O269" t="str">
            <v/>
          </cell>
          <cell r="Q269" t="str">
            <v>OnStartStage</v>
          </cell>
          <cell r="S269">
            <v>1</v>
          </cell>
          <cell r="U269" t="str">
            <v>LP_AtkSpeedUpOnEncounter_Spd</v>
          </cell>
        </row>
        <row r="270">
          <cell r="A270" t="str">
            <v>LP_AtkSpeedUpOnEncounter_04</v>
          </cell>
          <cell r="B270" t="str">
            <v>LP_AtkSpeedUpOnEncounter</v>
          </cell>
          <cell r="C270" t="str">
            <v/>
          </cell>
          <cell r="D270">
            <v>4</v>
          </cell>
          <cell r="E270" t="str">
            <v>CallAffectorValue</v>
          </cell>
          <cell r="H270" t="str">
            <v/>
          </cell>
          <cell r="I270">
            <v>-1</v>
          </cell>
          <cell r="O270" t="str">
            <v/>
          </cell>
          <cell r="Q270" t="str">
            <v>OnStartStage</v>
          </cell>
          <cell r="S270">
            <v>1</v>
          </cell>
          <cell r="U270" t="str">
            <v>LP_AtkSpeedUpOnEncounter_Spd</v>
          </cell>
        </row>
        <row r="271">
          <cell r="A271" t="str">
            <v>LP_AtkSpeedUpOnEncounter_05</v>
          </cell>
          <cell r="B271" t="str">
            <v>LP_AtkSpeedUpOnEncounter</v>
          </cell>
          <cell r="C271" t="str">
            <v/>
          </cell>
          <cell r="D271">
            <v>5</v>
          </cell>
          <cell r="E271" t="str">
            <v>CallAffectorValue</v>
          </cell>
          <cell r="H271" t="str">
            <v/>
          </cell>
          <cell r="I271">
            <v>-1</v>
          </cell>
          <cell r="O271" t="str">
            <v/>
          </cell>
          <cell r="Q271" t="str">
            <v>OnStartStage</v>
          </cell>
          <cell r="S271">
            <v>1</v>
          </cell>
          <cell r="U271" t="str">
            <v>LP_AtkSpeedUpOnEncounter_Spd</v>
          </cell>
        </row>
        <row r="272">
          <cell r="A272" t="str">
            <v>LP_AtkSpeedUpOnEncounter_06</v>
          </cell>
          <cell r="B272" t="str">
            <v>LP_AtkSpeedUpOnEncounter</v>
          </cell>
          <cell r="C272" t="str">
            <v/>
          </cell>
          <cell r="D272">
            <v>6</v>
          </cell>
          <cell r="E272" t="str">
            <v>CallAffectorValue</v>
          </cell>
          <cell r="H272" t="str">
            <v/>
          </cell>
          <cell r="I272">
            <v>-1</v>
          </cell>
          <cell r="O272" t="str">
            <v/>
          </cell>
          <cell r="Q272" t="str">
            <v>OnStartStage</v>
          </cell>
          <cell r="S272">
            <v>1</v>
          </cell>
          <cell r="U272" t="str">
            <v>LP_AtkSpeedUpOnEncounter_Spd</v>
          </cell>
        </row>
        <row r="273">
          <cell r="A273" t="str">
            <v>LP_AtkSpeedUpOnEncounter_07</v>
          </cell>
          <cell r="B273" t="str">
            <v>LP_AtkSpeedUpOnEncounter</v>
          </cell>
          <cell r="C273" t="str">
            <v/>
          </cell>
          <cell r="D273">
            <v>7</v>
          </cell>
          <cell r="E273" t="str">
            <v>CallAffectorValue</v>
          </cell>
          <cell r="H273" t="str">
            <v/>
          </cell>
          <cell r="I273">
            <v>-1</v>
          </cell>
          <cell r="O273" t="str">
            <v/>
          </cell>
          <cell r="Q273" t="str">
            <v>OnStartStage</v>
          </cell>
          <cell r="S273">
            <v>1</v>
          </cell>
          <cell r="U273" t="str">
            <v>LP_AtkSpeedUpOnEncounter_Spd</v>
          </cell>
        </row>
        <row r="274">
          <cell r="A274" t="str">
            <v>LP_AtkSpeedUpOnEncounter_08</v>
          </cell>
          <cell r="B274" t="str">
            <v>LP_AtkSpeedUpOnEncounter</v>
          </cell>
          <cell r="C274" t="str">
            <v/>
          </cell>
          <cell r="D274">
            <v>8</v>
          </cell>
          <cell r="E274" t="str">
            <v>CallAffectorValue</v>
          </cell>
          <cell r="H274" t="str">
            <v/>
          </cell>
          <cell r="I274">
            <v>-1</v>
          </cell>
          <cell r="O274" t="str">
            <v/>
          </cell>
          <cell r="Q274" t="str">
            <v>OnStartStage</v>
          </cell>
          <cell r="S274">
            <v>1</v>
          </cell>
          <cell r="U274" t="str">
            <v>LP_AtkSpeedUpOnEncounter_Spd</v>
          </cell>
        </row>
        <row r="275">
          <cell r="A275" t="str">
            <v>LP_AtkSpeedUpOnEncounter_09</v>
          </cell>
          <cell r="B275" t="str">
            <v>LP_AtkSpeedUpOnEncounter</v>
          </cell>
          <cell r="C275" t="str">
            <v/>
          </cell>
          <cell r="D275">
            <v>9</v>
          </cell>
          <cell r="E275" t="str">
            <v>CallAffectorValue</v>
          </cell>
          <cell r="H275" t="str">
            <v/>
          </cell>
          <cell r="I275">
            <v>-1</v>
          </cell>
          <cell r="O275" t="str">
            <v/>
          </cell>
          <cell r="Q275" t="str">
            <v>OnStartStage</v>
          </cell>
          <cell r="S275">
            <v>1</v>
          </cell>
          <cell r="U275" t="str">
            <v>LP_AtkSpeedUpOnEncounter_Spd</v>
          </cell>
        </row>
        <row r="276">
          <cell r="A276" t="str">
            <v>LP_AtkSpeedUpOnEncounter_Spd_01</v>
          </cell>
          <cell r="B276" t="str">
            <v>LP_AtkSpeedUpOnEncounter_Spd</v>
          </cell>
          <cell r="C276" t="str">
            <v/>
          </cell>
          <cell r="D276">
            <v>1</v>
          </cell>
          <cell r="E276" t="str">
            <v>ChangeActorStatus</v>
          </cell>
          <cell r="H276" t="str">
            <v/>
          </cell>
          <cell r="I276">
            <v>4.5</v>
          </cell>
          <cell r="J276">
            <v>0.24999999999999997</v>
          </cell>
          <cell r="M276" t="str">
            <v>AttackSpeedAddRate</v>
          </cell>
          <cell r="O276">
            <v>3</v>
          </cell>
          <cell r="R276">
            <v>1</v>
          </cell>
          <cell r="S276">
            <v>1</v>
          </cell>
          <cell r="W276" t="str">
            <v>Magic_circle_11_D</v>
          </cell>
        </row>
        <row r="277">
          <cell r="A277" t="str">
            <v>LP_AtkSpeedUpOnEncounter_Spd_02</v>
          </cell>
          <cell r="B277" t="str">
            <v>LP_AtkSpeedUpOnEncounter_Spd</v>
          </cell>
          <cell r="C277" t="str">
            <v/>
          </cell>
          <cell r="D277">
            <v>2</v>
          </cell>
          <cell r="E277" t="str">
            <v>ChangeActorStatus</v>
          </cell>
          <cell r="H277" t="str">
            <v/>
          </cell>
          <cell r="I277">
            <v>5</v>
          </cell>
          <cell r="J277">
            <v>0.52500000000000002</v>
          </cell>
          <cell r="M277" t="str">
            <v>AttackSpeedAddRate</v>
          </cell>
          <cell r="O277">
            <v>3</v>
          </cell>
          <cell r="R277">
            <v>1</v>
          </cell>
          <cell r="S277">
            <v>1</v>
          </cell>
          <cell r="W277" t="str">
            <v>Magic_circle_11_D</v>
          </cell>
        </row>
        <row r="278">
          <cell r="A278" t="str">
            <v>LP_AtkSpeedUpOnEncounter_Spd_03</v>
          </cell>
          <cell r="B278" t="str">
            <v>LP_AtkSpeedUpOnEncounter_Spd</v>
          </cell>
          <cell r="C278" t="str">
            <v/>
          </cell>
          <cell r="D278">
            <v>3</v>
          </cell>
          <cell r="E278" t="str">
            <v>ChangeActorStatus</v>
          </cell>
          <cell r="H278" t="str">
            <v/>
          </cell>
          <cell r="I278">
            <v>5.5</v>
          </cell>
          <cell r="J278">
            <v>0.82500000000000007</v>
          </cell>
          <cell r="M278" t="str">
            <v>AttackSpeedAddRate</v>
          </cell>
          <cell r="O278">
            <v>3</v>
          </cell>
          <cell r="R278">
            <v>1</v>
          </cell>
          <cell r="S278">
            <v>1</v>
          </cell>
          <cell r="W278" t="str">
            <v>Magic_circle_11_D</v>
          </cell>
        </row>
        <row r="279">
          <cell r="A279" t="str">
            <v>LP_AtkSpeedUpOnEncounter_Spd_04</v>
          </cell>
          <cell r="B279" t="str">
            <v>LP_AtkSpeedUpOnEncounter_Spd</v>
          </cell>
          <cell r="C279" t="str">
            <v/>
          </cell>
          <cell r="D279">
            <v>4</v>
          </cell>
          <cell r="E279" t="str">
            <v>ChangeActorStatus</v>
          </cell>
          <cell r="H279" t="str">
            <v/>
          </cell>
          <cell r="I279">
            <v>6</v>
          </cell>
          <cell r="J279">
            <v>1.1499999999999999</v>
          </cell>
          <cell r="M279" t="str">
            <v>AttackSpeedAddRate</v>
          </cell>
          <cell r="O279">
            <v>3</v>
          </cell>
          <cell r="R279">
            <v>1</v>
          </cell>
          <cell r="S279">
            <v>1</v>
          </cell>
          <cell r="W279" t="str">
            <v>Magic_circle_11_D</v>
          </cell>
        </row>
        <row r="280">
          <cell r="A280" t="str">
            <v>LP_AtkSpeedUpOnEncounter_Spd_05</v>
          </cell>
          <cell r="B280" t="str">
            <v>LP_AtkSpeedUpOnEncounter_Spd</v>
          </cell>
          <cell r="C280" t="str">
            <v/>
          </cell>
          <cell r="D280">
            <v>5</v>
          </cell>
          <cell r="E280" t="str">
            <v>ChangeActorStatus</v>
          </cell>
          <cell r="H280" t="str">
            <v/>
          </cell>
          <cell r="I280">
            <v>6.5</v>
          </cell>
          <cell r="J280">
            <v>1.5</v>
          </cell>
          <cell r="M280" t="str">
            <v>AttackSpeedAddRate</v>
          </cell>
          <cell r="O280">
            <v>3</v>
          </cell>
          <cell r="R280">
            <v>1</v>
          </cell>
          <cell r="S280">
            <v>1</v>
          </cell>
          <cell r="W280" t="str">
            <v>Magic_circle_11_D</v>
          </cell>
        </row>
        <row r="281">
          <cell r="A281" t="str">
            <v>LP_AtkSpeedUpOnEncounter_Spd_06</v>
          </cell>
          <cell r="B281" t="str">
            <v>LP_AtkSpeedUpOnEncounter_Spd</v>
          </cell>
          <cell r="C281" t="str">
            <v/>
          </cell>
          <cell r="D281">
            <v>6</v>
          </cell>
          <cell r="E281" t="str">
            <v>ChangeActorStatus</v>
          </cell>
          <cell r="H281" t="str">
            <v/>
          </cell>
          <cell r="I281">
            <v>7</v>
          </cell>
          <cell r="J281">
            <v>1.875</v>
          </cell>
          <cell r="M281" t="str">
            <v>AttackSpeedAddRate</v>
          </cell>
          <cell r="O281">
            <v>3</v>
          </cell>
          <cell r="R281">
            <v>1</v>
          </cell>
          <cell r="S281">
            <v>1</v>
          </cell>
          <cell r="W281" t="str">
            <v>Magic_circle_11_D</v>
          </cell>
        </row>
        <row r="282">
          <cell r="A282" t="str">
            <v>LP_AtkSpeedUpOnEncounter_Spd_07</v>
          </cell>
          <cell r="B282" t="str">
            <v>LP_AtkSpeedUpOnEncounter_Spd</v>
          </cell>
          <cell r="C282" t="str">
            <v/>
          </cell>
          <cell r="D282">
            <v>7</v>
          </cell>
          <cell r="E282" t="str">
            <v>ChangeActorStatus</v>
          </cell>
          <cell r="H282" t="str">
            <v/>
          </cell>
          <cell r="I282">
            <v>7.5</v>
          </cell>
          <cell r="J282">
            <v>2.2750000000000004</v>
          </cell>
          <cell r="M282" t="str">
            <v>AttackSpeedAddRate</v>
          </cell>
          <cell r="O282">
            <v>3</v>
          </cell>
          <cell r="R282">
            <v>1</v>
          </cell>
          <cell r="S282">
            <v>1</v>
          </cell>
          <cell r="W282" t="str">
            <v>Magic_circle_11_D</v>
          </cell>
        </row>
        <row r="283">
          <cell r="A283" t="str">
            <v>LP_AtkSpeedUpOnEncounter_Spd_08</v>
          </cell>
          <cell r="B283" t="str">
            <v>LP_AtkSpeedUpOnEncounter_Spd</v>
          </cell>
          <cell r="C283" t="str">
            <v/>
          </cell>
          <cell r="D283">
            <v>8</v>
          </cell>
          <cell r="E283" t="str">
            <v>ChangeActorStatus</v>
          </cell>
          <cell r="H283" t="str">
            <v/>
          </cell>
          <cell r="I283">
            <v>8</v>
          </cell>
          <cell r="J283">
            <v>2.7</v>
          </cell>
          <cell r="M283" t="str">
            <v>AttackSpeedAddRate</v>
          </cell>
          <cell r="O283">
            <v>3</v>
          </cell>
          <cell r="R283">
            <v>1</v>
          </cell>
          <cell r="S283">
            <v>1</v>
          </cell>
          <cell r="W283" t="str">
            <v>Magic_circle_11_D</v>
          </cell>
        </row>
        <row r="284">
          <cell r="A284" t="str">
            <v>LP_AtkSpeedUpOnEncounter_Spd_09</v>
          </cell>
          <cell r="B284" t="str">
            <v>LP_AtkSpeedUpOnEncounter_Spd</v>
          </cell>
          <cell r="C284" t="str">
            <v/>
          </cell>
          <cell r="D284">
            <v>9</v>
          </cell>
          <cell r="E284" t="str">
            <v>ChangeActorStatus</v>
          </cell>
          <cell r="H284" t="str">
            <v/>
          </cell>
          <cell r="I284">
            <v>8.5</v>
          </cell>
          <cell r="J284">
            <v>3.15</v>
          </cell>
          <cell r="M284" t="str">
            <v>AttackSpeedAddRate</v>
          </cell>
          <cell r="O284">
            <v>3</v>
          </cell>
          <cell r="R284">
            <v>1</v>
          </cell>
          <cell r="S284">
            <v>1</v>
          </cell>
          <cell r="W284" t="str">
            <v>Magic_circle_11_D</v>
          </cell>
        </row>
        <row r="285">
          <cell r="A285" t="str">
            <v>LP_AtkSpeedUpOnEncounterBetter_01</v>
          </cell>
          <cell r="B285" t="str">
            <v>LP_AtkSpeedUpOnEncounterBetter</v>
          </cell>
          <cell r="C285" t="str">
            <v/>
          </cell>
          <cell r="D285">
            <v>1</v>
          </cell>
          <cell r="E285" t="str">
            <v>CallAffectorValue</v>
          </cell>
          <cell r="H285" t="str">
            <v/>
          </cell>
          <cell r="I285">
            <v>-1</v>
          </cell>
          <cell r="O285" t="str">
            <v/>
          </cell>
          <cell r="Q285" t="str">
            <v>OnStartStage</v>
          </cell>
          <cell r="S285">
            <v>1</v>
          </cell>
          <cell r="U285" t="str">
            <v>LP_AtkSpeedUpOnEncounterBetter_Spd</v>
          </cell>
        </row>
        <row r="286">
          <cell r="A286" t="str">
            <v>LP_AtkSpeedUpOnEncounterBetter_02</v>
          </cell>
          <cell r="B286" t="str">
            <v>LP_AtkSpeedUpOnEncounterBetter</v>
          </cell>
          <cell r="C286" t="str">
            <v/>
          </cell>
          <cell r="D286">
            <v>2</v>
          </cell>
          <cell r="E286" t="str">
            <v>CallAffectorValue</v>
          </cell>
          <cell r="H286" t="str">
            <v/>
          </cell>
          <cell r="I286">
            <v>-1</v>
          </cell>
          <cell r="O286" t="str">
            <v/>
          </cell>
          <cell r="Q286" t="str">
            <v>OnStartStage</v>
          </cell>
          <cell r="S286">
            <v>1</v>
          </cell>
          <cell r="U286" t="str">
            <v>LP_AtkSpeedUpOnEncounterBetter_Spd</v>
          </cell>
        </row>
        <row r="287">
          <cell r="A287" t="str">
            <v>LP_AtkSpeedUpOnEncounterBetter_03</v>
          </cell>
          <cell r="B287" t="str">
            <v>LP_AtkSpeedUpOnEncounterBetter</v>
          </cell>
          <cell r="C287" t="str">
            <v/>
          </cell>
          <cell r="D287">
            <v>3</v>
          </cell>
          <cell r="E287" t="str">
            <v>CallAffectorValue</v>
          </cell>
          <cell r="H287" t="str">
            <v/>
          </cell>
          <cell r="I287">
            <v>-1</v>
          </cell>
          <cell r="O287" t="str">
            <v/>
          </cell>
          <cell r="Q287" t="str">
            <v>OnStartStage</v>
          </cell>
          <cell r="S287">
            <v>1</v>
          </cell>
          <cell r="U287" t="str">
            <v>LP_AtkSpeedUpOnEncounterBetter_Spd</v>
          </cell>
        </row>
        <row r="288">
          <cell r="A288" t="str">
            <v>LP_AtkSpeedUpOnEncounterBetter_04</v>
          </cell>
          <cell r="B288" t="str">
            <v>LP_AtkSpeedUpOnEncounterBetter</v>
          </cell>
          <cell r="C288" t="str">
            <v/>
          </cell>
          <cell r="D288">
            <v>4</v>
          </cell>
          <cell r="E288" t="str">
            <v>CallAffectorValue</v>
          </cell>
          <cell r="H288" t="str">
            <v/>
          </cell>
          <cell r="I288">
            <v>-1</v>
          </cell>
          <cell r="O288" t="str">
            <v/>
          </cell>
          <cell r="Q288" t="str">
            <v>OnStartStage</v>
          </cell>
          <cell r="S288">
            <v>1</v>
          </cell>
          <cell r="U288" t="str">
            <v>LP_AtkSpeedUpOnEncounterBetter_Spd</v>
          </cell>
        </row>
        <row r="289">
          <cell r="A289" t="str">
            <v>LP_AtkSpeedUpOnEncounterBetter_05</v>
          </cell>
          <cell r="B289" t="str">
            <v>LP_AtkSpeedUpOnEncounterBetter</v>
          </cell>
          <cell r="C289" t="str">
            <v/>
          </cell>
          <cell r="D289">
            <v>5</v>
          </cell>
          <cell r="E289" t="str">
            <v>CallAffectorValue</v>
          </cell>
          <cell r="H289" t="str">
            <v/>
          </cell>
          <cell r="I289">
            <v>-1</v>
          </cell>
          <cell r="O289" t="str">
            <v/>
          </cell>
          <cell r="Q289" t="str">
            <v>OnStartStage</v>
          </cell>
          <cell r="S289">
            <v>1</v>
          </cell>
          <cell r="U289" t="str">
            <v>LP_AtkSpeedUpOnEncounterBetter_Spd</v>
          </cell>
        </row>
        <row r="290">
          <cell r="A290" t="str">
            <v>LP_AtkSpeedUpOnEncounterBetter_Spd_01</v>
          </cell>
          <cell r="B290" t="str">
            <v>LP_AtkSpeedUpOnEncounterBetter_Spd</v>
          </cell>
          <cell r="C290" t="str">
            <v/>
          </cell>
          <cell r="D290">
            <v>1</v>
          </cell>
          <cell r="E290" t="str">
            <v>ChangeActorStatus</v>
          </cell>
          <cell r="H290" t="str">
            <v/>
          </cell>
          <cell r="I290">
            <v>4.5</v>
          </cell>
          <cell r="J290">
            <v>0.41666666666666663</v>
          </cell>
          <cell r="M290" t="str">
            <v>AttackSpeedAddRate</v>
          </cell>
          <cell r="O290">
            <v>3</v>
          </cell>
          <cell r="R290">
            <v>1</v>
          </cell>
          <cell r="S290">
            <v>1</v>
          </cell>
          <cell r="W290" t="str">
            <v>Magic_circle_11_D</v>
          </cell>
        </row>
        <row r="291">
          <cell r="A291" t="str">
            <v>LP_AtkSpeedUpOnEncounterBetter_Spd_02</v>
          </cell>
          <cell r="B291" t="str">
            <v>LP_AtkSpeedUpOnEncounterBetter_Spd</v>
          </cell>
          <cell r="C291" t="str">
            <v/>
          </cell>
          <cell r="D291">
            <v>2</v>
          </cell>
          <cell r="E291" t="str">
            <v>ChangeActorStatus</v>
          </cell>
          <cell r="H291" t="str">
            <v/>
          </cell>
          <cell r="I291">
            <v>5.5</v>
          </cell>
          <cell r="J291">
            <v>0.87500000000000011</v>
          </cell>
          <cell r="M291" t="str">
            <v>AttackSpeedAddRate</v>
          </cell>
          <cell r="O291">
            <v>3</v>
          </cell>
          <cell r="R291">
            <v>1</v>
          </cell>
          <cell r="S291">
            <v>1</v>
          </cell>
          <cell r="W291" t="str">
            <v>Magic_circle_11_D</v>
          </cell>
        </row>
        <row r="292">
          <cell r="A292" t="str">
            <v>LP_AtkSpeedUpOnEncounterBetter_Spd_03</v>
          </cell>
          <cell r="B292" t="str">
            <v>LP_AtkSpeedUpOnEncounterBetter_Spd</v>
          </cell>
          <cell r="C292" t="str">
            <v/>
          </cell>
          <cell r="D292">
            <v>3</v>
          </cell>
          <cell r="E292" t="str">
            <v>ChangeActorStatus</v>
          </cell>
          <cell r="H292" t="str">
            <v/>
          </cell>
          <cell r="I292">
            <v>6.5</v>
          </cell>
          <cell r="J292">
            <v>1.375</v>
          </cell>
          <cell r="M292" t="str">
            <v>AttackSpeedAddRate</v>
          </cell>
          <cell r="O292">
            <v>3</v>
          </cell>
          <cell r="R292">
            <v>1</v>
          </cell>
          <cell r="S292">
            <v>1</v>
          </cell>
          <cell r="W292" t="str">
            <v>Magic_circle_11_D</v>
          </cell>
        </row>
        <row r="293">
          <cell r="A293" t="str">
            <v>LP_AtkSpeedUpOnEncounterBetter_Spd_04</v>
          </cell>
          <cell r="B293" t="str">
            <v>LP_AtkSpeedUpOnEncounterBetter_Spd</v>
          </cell>
          <cell r="C293" t="str">
            <v/>
          </cell>
          <cell r="D293">
            <v>4</v>
          </cell>
          <cell r="E293" t="str">
            <v>ChangeActorStatus</v>
          </cell>
          <cell r="H293" t="str">
            <v/>
          </cell>
          <cell r="I293">
            <v>7.5</v>
          </cell>
          <cell r="J293">
            <v>1.9166666666666665</v>
          </cell>
          <cell r="M293" t="str">
            <v>AttackSpeedAddRate</v>
          </cell>
          <cell r="O293">
            <v>3</v>
          </cell>
          <cell r="R293">
            <v>1</v>
          </cell>
          <cell r="S293">
            <v>1</v>
          </cell>
          <cell r="W293" t="str">
            <v>Magic_circle_11_D</v>
          </cell>
        </row>
        <row r="294">
          <cell r="A294" t="str">
            <v>LP_AtkSpeedUpOnEncounterBetter_Spd_05</v>
          </cell>
          <cell r="B294" t="str">
            <v>LP_AtkSpeedUpOnEncounterBetter_Spd</v>
          </cell>
          <cell r="C294" t="str">
            <v/>
          </cell>
          <cell r="D294">
            <v>5</v>
          </cell>
          <cell r="E294" t="str">
            <v>ChangeActorStatus</v>
          </cell>
          <cell r="H294" t="str">
            <v/>
          </cell>
          <cell r="I294">
            <v>8.5</v>
          </cell>
          <cell r="J294">
            <v>2.5</v>
          </cell>
          <cell r="M294" t="str">
            <v>AttackSpeedAddRate</v>
          </cell>
          <cell r="O294">
            <v>3</v>
          </cell>
          <cell r="R294">
            <v>1</v>
          </cell>
          <cell r="S294">
            <v>1</v>
          </cell>
          <cell r="W294" t="str">
            <v>Magic_circle_11_D</v>
          </cell>
        </row>
        <row r="295">
          <cell r="A295" t="str">
            <v>LP_VampireOnAttack_01</v>
          </cell>
          <cell r="B295" t="str">
            <v>LP_VampireOnAttack</v>
          </cell>
          <cell r="C295" t="str">
            <v/>
          </cell>
          <cell r="D295">
            <v>1</v>
          </cell>
          <cell r="E295" t="str">
            <v>Vampire</v>
          </cell>
          <cell r="H295" t="str">
            <v/>
          </cell>
          <cell r="I295">
            <v>-1</v>
          </cell>
          <cell r="L295">
            <v>0.15</v>
          </cell>
          <cell r="O295" t="str">
            <v/>
          </cell>
          <cell r="S295" t="str">
            <v/>
          </cell>
        </row>
        <row r="296">
          <cell r="A296" t="str">
            <v>LP_VampireOnAttack_02</v>
          </cell>
          <cell r="B296" t="str">
            <v>LP_VampireOnAttack</v>
          </cell>
          <cell r="C296" t="str">
            <v/>
          </cell>
          <cell r="D296">
            <v>2</v>
          </cell>
          <cell r="E296" t="str">
            <v>Vampire</v>
          </cell>
          <cell r="H296" t="str">
            <v/>
          </cell>
          <cell r="I296">
            <v>-1</v>
          </cell>
          <cell r="L296">
            <v>0.315</v>
          </cell>
          <cell r="O296" t="str">
            <v/>
          </cell>
          <cell r="S296" t="str">
            <v/>
          </cell>
        </row>
        <row r="297">
          <cell r="A297" t="str">
            <v>LP_VampireOnAttack_03</v>
          </cell>
          <cell r="B297" t="str">
            <v>LP_VampireOnAttack</v>
          </cell>
          <cell r="C297" t="str">
            <v/>
          </cell>
          <cell r="D297">
            <v>3</v>
          </cell>
          <cell r="E297" t="str">
            <v>Vampire</v>
          </cell>
          <cell r="H297" t="str">
            <v/>
          </cell>
          <cell r="I297">
            <v>-1</v>
          </cell>
          <cell r="L297">
            <v>0.49500000000000005</v>
          </cell>
          <cell r="O297" t="str">
            <v/>
          </cell>
          <cell r="S297" t="str">
            <v/>
          </cell>
        </row>
        <row r="298">
          <cell r="A298" t="str">
            <v>LP_VampireOnAttack_04</v>
          </cell>
          <cell r="B298" t="str">
            <v>LP_VampireOnAttack</v>
          </cell>
          <cell r="C298" t="str">
            <v/>
          </cell>
          <cell r="D298">
            <v>4</v>
          </cell>
          <cell r="E298" t="str">
            <v>Vampire</v>
          </cell>
          <cell r="H298" t="str">
            <v/>
          </cell>
          <cell r="I298">
            <v>-1</v>
          </cell>
          <cell r="L298">
            <v>0.69</v>
          </cell>
          <cell r="O298" t="str">
            <v/>
          </cell>
          <cell r="S298" t="str">
            <v/>
          </cell>
        </row>
        <row r="299">
          <cell r="A299" t="str">
            <v>LP_VampireOnAttack_05</v>
          </cell>
          <cell r="B299" t="str">
            <v>LP_VampireOnAttack</v>
          </cell>
          <cell r="C299" t="str">
            <v/>
          </cell>
          <cell r="D299">
            <v>5</v>
          </cell>
          <cell r="E299" t="str">
            <v>Vampire</v>
          </cell>
          <cell r="H299" t="str">
            <v/>
          </cell>
          <cell r="I299">
            <v>-1</v>
          </cell>
          <cell r="L299">
            <v>0.89999999999999991</v>
          </cell>
          <cell r="O299" t="str">
            <v/>
          </cell>
          <cell r="S299" t="str">
            <v/>
          </cell>
        </row>
        <row r="300">
          <cell r="A300" t="str">
            <v>LP_VampireOnAttack_06</v>
          </cell>
          <cell r="B300" t="str">
            <v>LP_VampireOnAttack</v>
          </cell>
          <cell r="C300" t="str">
            <v/>
          </cell>
          <cell r="D300">
            <v>6</v>
          </cell>
          <cell r="E300" t="str">
            <v>Vampire</v>
          </cell>
          <cell r="H300" t="str">
            <v/>
          </cell>
          <cell r="I300">
            <v>-1</v>
          </cell>
          <cell r="L300">
            <v>1.125</v>
          </cell>
          <cell r="O300" t="str">
            <v/>
          </cell>
          <cell r="S300" t="str">
            <v/>
          </cell>
        </row>
        <row r="301">
          <cell r="A301" t="str">
            <v>LP_VampireOnAttack_07</v>
          </cell>
          <cell r="B301" t="str">
            <v>LP_VampireOnAttack</v>
          </cell>
          <cell r="C301" t="str">
            <v/>
          </cell>
          <cell r="D301">
            <v>7</v>
          </cell>
          <cell r="E301" t="str">
            <v>Vampire</v>
          </cell>
          <cell r="H301" t="str">
            <v/>
          </cell>
          <cell r="I301">
            <v>-1</v>
          </cell>
          <cell r="L301">
            <v>1.3650000000000002</v>
          </cell>
          <cell r="O301" t="str">
            <v/>
          </cell>
          <cell r="S301" t="str">
            <v/>
          </cell>
        </row>
        <row r="302">
          <cell r="A302" t="str">
            <v>LP_VampireOnAttack_08</v>
          </cell>
          <cell r="B302" t="str">
            <v>LP_VampireOnAttack</v>
          </cell>
          <cell r="C302" t="str">
            <v/>
          </cell>
          <cell r="D302">
            <v>8</v>
          </cell>
          <cell r="E302" t="str">
            <v>Vampire</v>
          </cell>
          <cell r="H302" t="str">
            <v/>
          </cell>
          <cell r="I302">
            <v>-1</v>
          </cell>
          <cell r="L302">
            <v>1.62</v>
          </cell>
          <cell r="O302" t="str">
            <v/>
          </cell>
          <cell r="S302" t="str">
            <v/>
          </cell>
        </row>
        <row r="303">
          <cell r="A303" t="str">
            <v>LP_VampireOnAttack_09</v>
          </cell>
          <cell r="B303" t="str">
            <v>LP_VampireOnAttack</v>
          </cell>
          <cell r="C303" t="str">
            <v/>
          </cell>
          <cell r="D303">
            <v>9</v>
          </cell>
          <cell r="E303" t="str">
            <v>Vampire</v>
          </cell>
          <cell r="H303" t="str">
            <v/>
          </cell>
          <cell r="I303">
            <v>-1</v>
          </cell>
          <cell r="L303">
            <v>1.89</v>
          </cell>
          <cell r="O303" t="str">
            <v/>
          </cell>
          <cell r="S303" t="str">
            <v/>
          </cell>
        </row>
        <row r="304">
          <cell r="A304" t="str">
            <v>LP_VampireOnAttackBetter_01</v>
          </cell>
          <cell r="B304" t="str">
            <v>LP_VampireOnAttackBetter</v>
          </cell>
          <cell r="C304" t="str">
            <v/>
          </cell>
          <cell r="D304">
            <v>1</v>
          </cell>
          <cell r="E304" t="str">
            <v>Vampire</v>
          </cell>
          <cell r="H304" t="str">
            <v/>
          </cell>
          <cell r="I304">
            <v>-1</v>
          </cell>
          <cell r="L304">
            <v>0.25</v>
          </cell>
          <cell r="O304" t="str">
            <v/>
          </cell>
          <cell r="S304" t="str">
            <v/>
          </cell>
        </row>
        <row r="305">
          <cell r="A305" t="str">
            <v>LP_VampireOnAttackBetter_02</v>
          </cell>
          <cell r="B305" t="str">
            <v>LP_VampireOnAttackBetter</v>
          </cell>
          <cell r="C305" t="str">
            <v/>
          </cell>
          <cell r="D305">
            <v>2</v>
          </cell>
          <cell r="E305" t="str">
            <v>Vampire</v>
          </cell>
          <cell r="H305" t="str">
            <v/>
          </cell>
          <cell r="I305">
            <v>-1</v>
          </cell>
          <cell r="L305">
            <v>0.52500000000000002</v>
          </cell>
          <cell r="O305" t="str">
            <v/>
          </cell>
          <cell r="S305" t="str">
            <v/>
          </cell>
        </row>
        <row r="306">
          <cell r="A306" t="str">
            <v>LP_VampireOnAttackBetter_03</v>
          </cell>
          <cell r="B306" t="str">
            <v>LP_VampireOnAttackBetter</v>
          </cell>
          <cell r="C306" t="str">
            <v/>
          </cell>
          <cell r="D306">
            <v>3</v>
          </cell>
          <cell r="E306" t="str">
            <v>Vampire</v>
          </cell>
          <cell r="H306" t="str">
            <v/>
          </cell>
          <cell r="I306">
            <v>-1</v>
          </cell>
          <cell r="L306">
            <v>0.82500000000000007</v>
          </cell>
          <cell r="O306" t="str">
            <v/>
          </cell>
          <cell r="S306" t="str">
            <v/>
          </cell>
        </row>
        <row r="307">
          <cell r="A307" t="str">
            <v>LP_VampireOnAttackBetter_04</v>
          </cell>
          <cell r="B307" t="str">
            <v>LP_VampireOnAttackBetter</v>
          </cell>
          <cell r="C307" t="str">
            <v/>
          </cell>
          <cell r="D307">
            <v>4</v>
          </cell>
          <cell r="E307" t="str">
            <v>Vampire</v>
          </cell>
          <cell r="H307" t="str">
            <v/>
          </cell>
          <cell r="I307">
            <v>-1</v>
          </cell>
          <cell r="L307">
            <v>1.1499999999999999</v>
          </cell>
          <cell r="O307" t="str">
            <v/>
          </cell>
          <cell r="S307" t="str">
            <v/>
          </cell>
        </row>
        <row r="308">
          <cell r="A308" t="str">
            <v>LP_VampireOnAttackBetter_05</v>
          </cell>
          <cell r="B308" t="str">
            <v>LP_VampireOnAttackBetter</v>
          </cell>
          <cell r="C308" t="str">
            <v/>
          </cell>
          <cell r="D308">
            <v>5</v>
          </cell>
          <cell r="E308" t="str">
            <v>Vampire</v>
          </cell>
          <cell r="H308" t="str">
            <v/>
          </cell>
          <cell r="I308">
            <v>-1</v>
          </cell>
          <cell r="L308">
            <v>1.5</v>
          </cell>
          <cell r="O308" t="str">
            <v/>
          </cell>
          <cell r="S308" t="str">
            <v/>
          </cell>
        </row>
        <row r="309">
          <cell r="A309" t="str">
            <v>LP_RecoverOnAttacked_01</v>
          </cell>
          <cell r="B309" t="str">
            <v>LP_RecoverOnAttacked</v>
          </cell>
          <cell r="C309" t="str">
            <v/>
          </cell>
          <cell r="D309">
            <v>1</v>
          </cell>
          <cell r="E309" t="str">
            <v>CallAffectorValue</v>
          </cell>
          <cell r="H309" t="str">
            <v/>
          </cell>
          <cell r="I309">
            <v>-1</v>
          </cell>
          <cell r="O309" t="str">
            <v/>
          </cell>
          <cell r="Q309" t="str">
            <v>OnDamage</v>
          </cell>
          <cell r="S309">
            <v>4</v>
          </cell>
          <cell r="U309" t="str">
            <v>LP_RecoverOnAttacked_Heal</v>
          </cell>
        </row>
        <row r="310">
          <cell r="A310" t="str">
            <v>LP_RecoverOnAttacked_02</v>
          </cell>
          <cell r="B310" t="str">
            <v>LP_RecoverOnAttacked</v>
          </cell>
          <cell r="C310" t="str">
            <v/>
          </cell>
          <cell r="D310">
            <v>2</v>
          </cell>
          <cell r="E310" t="str">
            <v>CallAffectorValue</v>
          </cell>
          <cell r="H310" t="str">
            <v/>
          </cell>
          <cell r="I310">
            <v>-1</v>
          </cell>
          <cell r="O310" t="str">
            <v/>
          </cell>
          <cell r="Q310" t="str">
            <v>OnDamage</v>
          </cell>
          <cell r="S310">
            <v>4</v>
          </cell>
          <cell r="U310" t="str">
            <v>LP_RecoverOnAttacked_Heal</v>
          </cell>
        </row>
        <row r="311">
          <cell r="A311" t="str">
            <v>LP_RecoverOnAttacked_03</v>
          </cell>
          <cell r="B311" t="str">
            <v>LP_RecoverOnAttacked</v>
          </cell>
          <cell r="C311" t="str">
            <v/>
          </cell>
          <cell r="D311">
            <v>3</v>
          </cell>
          <cell r="E311" t="str">
            <v>CallAffectorValue</v>
          </cell>
          <cell r="H311" t="str">
            <v/>
          </cell>
          <cell r="I311">
            <v>-1</v>
          </cell>
          <cell r="O311" t="str">
            <v/>
          </cell>
          <cell r="Q311" t="str">
            <v>OnDamage</v>
          </cell>
          <cell r="S311">
            <v>4</v>
          </cell>
          <cell r="U311" t="str">
            <v>LP_RecoverOnAttacked_Heal</v>
          </cell>
        </row>
        <row r="312">
          <cell r="A312" t="str">
            <v>LP_RecoverOnAttacked_04</v>
          </cell>
          <cell r="B312" t="str">
            <v>LP_RecoverOnAttacked</v>
          </cell>
          <cell r="C312" t="str">
            <v/>
          </cell>
          <cell r="D312">
            <v>4</v>
          </cell>
          <cell r="E312" t="str">
            <v>CallAffectorValue</v>
          </cell>
          <cell r="H312" t="str">
            <v/>
          </cell>
          <cell r="I312">
            <v>-1</v>
          </cell>
          <cell r="O312" t="str">
            <v/>
          </cell>
          <cell r="Q312" t="str">
            <v>OnDamage</v>
          </cell>
          <cell r="S312">
            <v>4</v>
          </cell>
          <cell r="U312" t="str">
            <v>LP_RecoverOnAttacked_Heal</v>
          </cell>
        </row>
        <row r="313">
          <cell r="A313" t="str">
            <v>LP_RecoverOnAttacked_05</v>
          </cell>
          <cell r="B313" t="str">
            <v>LP_RecoverOnAttacked</v>
          </cell>
          <cell r="C313" t="str">
            <v/>
          </cell>
          <cell r="D313">
            <v>5</v>
          </cell>
          <cell r="E313" t="str">
            <v>CallAffectorValue</v>
          </cell>
          <cell r="H313" t="str">
            <v/>
          </cell>
          <cell r="I313">
            <v>-1</v>
          </cell>
          <cell r="O313" t="str">
            <v/>
          </cell>
          <cell r="Q313" t="str">
            <v>OnDamage</v>
          </cell>
          <cell r="S313">
            <v>4</v>
          </cell>
          <cell r="U313" t="str">
            <v>LP_RecoverOnAttacked_Heal</v>
          </cell>
        </row>
        <row r="314">
          <cell r="A314" t="str">
            <v>LP_RecoverOnAttacked_Heal_01</v>
          </cell>
          <cell r="B314" t="str">
            <v>LP_RecoverOnAttacked_Heal</v>
          </cell>
          <cell r="C314" t="str">
            <v/>
          </cell>
          <cell r="D314">
            <v>1</v>
          </cell>
          <cell r="E314" t="str">
            <v>HealOverTime</v>
          </cell>
          <cell r="H314" t="str">
            <v/>
          </cell>
          <cell r="I314">
            <v>4.6999999999999984</v>
          </cell>
          <cell r="J314">
            <v>0.91999999999999982</v>
          </cell>
          <cell r="L314">
            <v>8.8888888888888892E-2</v>
          </cell>
          <cell r="O314" t="str">
            <v/>
          </cell>
          <cell r="S314" t="str">
            <v/>
          </cell>
        </row>
        <row r="315">
          <cell r="A315" t="str">
            <v>LP_RecoverOnAttacked_Heal_02</v>
          </cell>
          <cell r="B315" t="str">
            <v>LP_RecoverOnAttacked_Heal</v>
          </cell>
          <cell r="C315" t="str">
            <v/>
          </cell>
          <cell r="D315">
            <v>2</v>
          </cell>
          <cell r="E315" t="str">
            <v>HealOverTime</v>
          </cell>
          <cell r="H315" t="str">
            <v/>
          </cell>
          <cell r="I315">
            <v>4.2999999999999989</v>
          </cell>
          <cell r="J315">
            <v>0.83999999999999986</v>
          </cell>
          <cell r="L315">
            <v>0.12537313432835823</v>
          </cell>
          <cell r="O315" t="str">
            <v/>
          </cell>
          <cell r="S315" t="str">
            <v/>
          </cell>
        </row>
        <row r="316">
          <cell r="A316" t="str">
            <v>LP_RecoverOnAttacked_Heal_03</v>
          </cell>
          <cell r="B316" t="str">
            <v>LP_RecoverOnAttacked_Heal</v>
          </cell>
          <cell r="C316" t="str">
            <v/>
          </cell>
          <cell r="D316">
            <v>3</v>
          </cell>
          <cell r="E316" t="str">
            <v>HealOverTime</v>
          </cell>
          <cell r="H316" t="str">
            <v/>
          </cell>
          <cell r="I316">
            <v>3.8999999999999995</v>
          </cell>
          <cell r="J316">
            <v>0.7599999999999999</v>
          </cell>
          <cell r="L316">
            <v>0.14505494505494507</v>
          </cell>
          <cell r="O316" t="str">
            <v/>
          </cell>
          <cell r="S316" t="str">
            <v/>
          </cell>
        </row>
        <row r="317">
          <cell r="A317" t="str">
            <v>LP_RecoverOnAttacked_Heal_04</v>
          </cell>
          <cell r="B317" t="str">
            <v>LP_RecoverOnAttacked_Heal</v>
          </cell>
          <cell r="C317" t="str">
            <v/>
          </cell>
          <cell r="D317">
            <v>4</v>
          </cell>
          <cell r="E317" t="str">
            <v>HealOverTime</v>
          </cell>
          <cell r="H317" t="str">
            <v/>
          </cell>
          <cell r="I317">
            <v>3.4999999999999996</v>
          </cell>
          <cell r="J317">
            <v>0.67999999999999994</v>
          </cell>
          <cell r="L317">
            <v>0.15726495726495726</v>
          </cell>
          <cell r="O317" t="str">
            <v/>
          </cell>
          <cell r="S317" t="str">
            <v/>
          </cell>
        </row>
        <row r="318">
          <cell r="A318" t="str">
            <v>LP_RecoverOnAttacked_Heal_05</v>
          </cell>
          <cell r="B318" t="str">
            <v>LP_RecoverOnAttacked_Heal</v>
          </cell>
          <cell r="C318" t="str">
            <v/>
          </cell>
          <cell r="D318">
            <v>5</v>
          </cell>
          <cell r="E318" t="str">
            <v>HealOverTime</v>
          </cell>
          <cell r="H318" t="str">
            <v/>
          </cell>
          <cell r="I318">
            <v>3.1</v>
          </cell>
          <cell r="J318">
            <v>0.6</v>
          </cell>
          <cell r="L318">
            <v>0.16551724137931034</v>
          </cell>
          <cell r="O318" t="str">
            <v/>
          </cell>
          <cell r="S318" t="str">
            <v/>
          </cell>
        </row>
        <row r="319">
          <cell r="A319" t="str">
            <v>LP_ReflectOnAttacked_01</v>
          </cell>
          <cell r="B319" t="str">
            <v>LP_ReflectOnAttacked</v>
          </cell>
          <cell r="C319" t="str">
            <v/>
          </cell>
          <cell r="D319">
            <v>1</v>
          </cell>
          <cell r="E319" t="str">
            <v>ReflectDamage</v>
          </cell>
          <cell r="H319" t="str">
            <v/>
          </cell>
          <cell r="I319">
            <v>-1</v>
          </cell>
          <cell r="J319">
            <v>0.93377528089887663</v>
          </cell>
          <cell r="O319" t="str">
            <v/>
          </cell>
          <cell r="S319" t="str">
            <v/>
          </cell>
        </row>
        <row r="320">
          <cell r="A320" t="str">
            <v>LP_ReflectOnAttacked_02</v>
          </cell>
          <cell r="B320" t="str">
            <v>LP_ReflectOnAttacked</v>
          </cell>
          <cell r="C320" t="str">
            <v/>
          </cell>
          <cell r="D320">
            <v>2</v>
          </cell>
          <cell r="E320" t="str">
            <v>ReflectDamage</v>
          </cell>
          <cell r="H320" t="str">
            <v/>
          </cell>
          <cell r="I320">
            <v>-1</v>
          </cell>
          <cell r="J320">
            <v>2.2014964610717898</v>
          </cell>
          <cell r="O320" t="str">
            <v/>
          </cell>
          <cell r="S320" t="str">
            <v/>
          </cell>
        </row>
        <row r="321">
          <cell r="A321" t="str">
            <v>LP_ReflectOnAttacked_03</v>
          </cell>
          <cell r="B321" t="str">
            <v>LP_ReflectOnAttacked</v>
          </cell>
          <cell r="C321" t="str">
            <v/>
          </cell>
          <cell r="D321">
            <v>3</v>
          </cell>
          <cell r="E321" t="str">
            <v>ReflectDamage</v>
          </cell>
          <cell r="H321" t="str">
            <v/>
          </cell>
          <cell r="I321">
            <v>-1</v>
          </cell>
          <cell r="J321">
            <v>3.8477338195077495</v>
          </cell>
          <cell r="O321" t="str">
            <v/>
          </cell>
          <cell r="S321" t="str">
            <v/>
          </cell>
        </row>
        <row r="322">
          <cell r="A322" t="str">
            <v>LP_ReflectOnAttacked_04</v>
          </cell>
          <cell r="B322" t="str">
            <v>LP_ReflectOnAttacked</v>
          </cell>
          <cell r="C322" t="str">
            <v/>
          </cell>
          <cell r="D322">
            <v>4</v>
          </cell>
          <cell r="E322" t="str">
            <v>ReflectDamage</v>
          </cell>
          <cell r="H322" t="str">
            <v/>
          </cell>
          <cell r="I322">
            <v>-1</v>
          </cell>
          <cell r="J322">
            <v>5.9275139063862792</v>
          </cell>
          <cell r="O322" t="str">
            <v/>
          </cell>
          <cell r="S322" t="str">
            <v/>
          </cell>
        </row>
        <row r="323">
          <cell r="A323" t="str">
            <v>LP_ReflectOnAttacked_05</v>
          </cell>
          <cell r="B323" t="str">
            <v>LP_ReflectOnAttacked</v>
          </cell>
          <cell r="C323" t="str">
            <v/>
          </cell>
          <cell r="D323">
            <v>5</v>
          </cell>
          <cell r="E323" t="str">
            <v>ReflectDamage</v>
          </cell>
          <cell r="H323" t="str">
            <v/>
          </cell>
          <cell r="I323">
            <v>-1</v>
          </cell>
          <cell r="J323">
            <v>8.5104402985074614</v>
          </cell>
          <cell r="O323" t="str">
            <v/>
          </cell>
          <cell r="S323" t="str">
            <v/>
          </cell>
        </row>
        <row r="324">
          <cell r="A324" t="str">
            <v>LP_ReflectOnAttackedBetter_01</v>
          </cell>
          <cell r="B324" t="str">
            <v>LP_ReflectOnAttackedBetter</v>
          </cell>
          <cell r="C324" t="str">
            <v/>
          </cell>
          <cell r="D324">
            <v>1</v>
          </cell>
          <cell r="E324" t="str">
            <v>ReflectDamage</v>
          </cell>
          <cell r="H324" t="str">
            <v/>
          </cell>
          <cell r="I324">
            <v>-1</v>
          </cell>
          <cell r="J324">
            <v>1.6960408163265315</v>
          </cell>
          <cell r="O324" t="str">
            <v/>
          </cell>
          <cell r="S324" t="str">
            <v/>
          </cell>
        </row>
        <row r="325">
          <cell r="A325" t="str">
            <v>LP_ReflectOnAttackedBetter_02</v>
          </cell>
          <cell r="B325" t="str">
            <v>LP_ReflectOnAttackedBetter</v>
          </cell>
          <cell r="C325" t="str">
            <v/>
          </cell>
          <cell r="D325">
            <v>2</v>
          </cell>
          <cell r="E325" t="str">
            <v>ReflectDamage</v>
          </cell>
          <cell r="H325" t="str">
            <v/>
          </cell>
          <cell r="I325">
            <v>-1</v>
          </cell>
          <cell r="J325">
            <v>4.5603870967741944</v>
          </cell>
          <cell r="O325" t="str">
            <v/>
          </cell>
          <cell r="S325" t="str">
            <v/>
          </cell>
        </row>
        <row r="326">
          <cell r="A326" t="str">
            <v>LP_ReflectOnAttackedBetter_03</v>
          </cell>
          <cell r="B326" t="str">
            <v>LP_ReflectOnAttackedBetter</v>
          </cell>
          <cell r="C326" t="str">
            <v/>
          </cell>
          <cell r="D326">
            <v>3</v>
          </cell>
          <cell r="E326" t="str">
            <v>ReflectDamage</v>
          </cell>
          <cell r="H326" t="str">
            <v/>
          </cell>
          <cell r="I326">
            <v>-1</v>
          </cell>
          <cell r="J326">
            <v>8.9988443328550947</v>
          </cell>
          <cell r="O326" t="str">
            <v/>
          </cell>
          <cell r="S326" t="str">
            <v/>
          </cell>
        </row>
        <row r="327">
          <cell r="A327" t="str">
            <v>LP_AtkUpOnLowerHp_01</v>
          </cell>
          <cell r="B327" t="str">
            <v>LP_AtkUpOnLowerHp</v>
          </cell>
          <cell r="C327" t="str">
            <v/>
          </cell>
          <cell r="D327">
            <v>1</v>
          </cell>
          <cell r="E327" t="str">
            <v>AddAttackByHp</v>
          </cell>
          <cell r="H327" t="str">
            <v/>
          </cell>
          <cell r="I327">
            <v>-1</v>
          </cell>
          <cell r="J327">
            <v>0.4</v>
          </cell>
          <cell r="O327" t="str">
            <v/>
          </cell>
          <cell r="S327" t="str">
            <v/>
          </cell>
        </row>
        <row r="328">
          <cell r="A328" t="str">
            <v>LP_AtkUpOnLowerHp_02</v>
          </cell>
          <cell r="B328" t="str">
            <v>LP_AtkUpOnLowerHp</v>
          </cell>
          <cell r="C328" t="str">
            <v/>
          </cell>
          <cell r="D328">
            <v>2</v>
          </cell>
          <cell r="E328" t="str">
            <v>AddAttackByHp</v>
          </cell>
          <cell r="H328" t="str">
            <v/>
          </cell>
          <cell r="I328">
            <v>-1</v>
          </cell>
          <cell r="J328">
            <v>0.84000000000000008</v>
          </cell>
          <cell r="O328" t="str">
            <v/>
          </cell>
          <cell r="S328" t="str">
            <v/>
          </cell>
        </row>
        <row r="329">
          <cell r="A329" t="str">
            <v>LP_AtkUpOnLowerHp_03</v>
          </cell>
          <cell r="B329" t="str">
            <v>LP_AtkUpOnLowerHp</v>
          </cell>
          <cell r="C329" t="str">
            <v/>
          </cell>
          <cell r="D329">
            <v>3</v>
          </cell>
          <cell r="E329" t="str">
            <v>AddAttackByHp</v>
          </cell>
          <cell r="H329" t="str">
            <v/>
          </cell>
          <cell r="I329">
            <v>-1</v>
          </cell>
          <cell r="J329">
            <v>1.3200000000000003</v>
          </cell>
          <cell r="O329" t="str">
            <v/>
          </cell>
          <cell r="S329" t="str">
            <v/>
          </cell>
        </row>
        <row r="330">
          <cell r="A330" t="str">
            <v>LP_AtkUpOnLowerHp_04</v>
          </cell>
          <cell r="B330" t="str">
            <v>LP_AtkUpOnLowerHp</v>
          </cell>
          <cell r="C330" t="str">
            <v/>
          </cell>
          <cell r="D330">
            <v>4</v>
          </cell>
          <cell r="E330" t="str">
            <v>AddAttackByHp</v>
          </cell>
          <cell r="H330" t="str">
            <v/>
          </cell>
          <cell r="I330">
            <v>-1</v>
          </cell>
          <cell r="J330">
            <v>1.8399999999999999</v>
          </cell>
          <cell r="O330" t="str">
            <v/>
          </cell>
          <cell r="S330" t="str">
            <v/>
          </cell>
        </row>
        <row r="331">
          <cell r="A331" t="str">
            <v>LP_AtkUpOnLowerHp_05</v>
          </cell>
          <cell r="B331" t="str">
            <v>LP_AtkUpOnLowerHp</v>
          </cell>
          <cell r="C331" t="str">
            <v/>
          </cell>
          <cell r="D331">
            <v>5</v>
          </cell>
          <cell r="E331" t="str">
            <v>AddAttackByHp</v>
          </cell>
          <cell r="H331" t="str">
            <v/>
          </cell>
          <cell r="I331">
            <v>-1</v>
          </cell>
          <cell r="J331">
            <v>2.4</v>
          </cell>
          <cell r="O331" t="str">
            <v/>
          </cell>
          <cell r="S331" t="str">
            <v/>
          </cell>
        </row>
        <row r="332">
          <cell r="A332" t="str">
            <v>LP_AtkUpOnLowerHp_06</v>
          </cell>
          <cell r="B332" t="str">
            <v>LP_AtkUpOnLowerHp</v>
          </cell>
          <cell r="C332" t="str">
            <v/>
          </cell>
          <cell r="D332">
            <v>6</v>
          </cell>
          <cell r="E332" t="str">
            <v>AddAttackByHp</v>
          </cell>
          <cell r="H332" t="str">
            <v/>
          </cell>
          <cell r="I332">
            <v>-1</v>
          </cell>
          <cell r="J332">
            <v>3</v>
          </cell>
          <cell r="O332" t="str">
            <v/>
          </cell>
          <cell r="S332" t="str">
            <v/>
          </cell>
        </row>
        <row r="333">
          <cell r="A333" t="str">
            <v>LP_AtkUpOnLowerHp_07</v>
          </cell>
          <cell r="B333" t="str">
            <v>LP_AtkUpOnLowerHp</v>
          </cell>
          <cell r="C333" t="str">
            <v/>
          </cell>
          <cell r="D333">
            <v>7</v>
          </cell>
          <cell r="E333" t="str">
            <v>AddAttackByHp</v>
          </cell>
          <cell r="H333" t="str">
            <v/>
          </cell>
          <cell r="I333">
            <v>-1</v>
          </cell>
          <cell r="J333">
            <v>3.6399999999999997</v>
          </cell>
          <cell r="O333" t="str">
            <v/>
          </cell>
          <cell r="S333" t="str">
            <v/>
          </cell>
        </row>
        <row r="334">
          <cell r="A334" t="str">
            <v>LP_AtkUpOnLowerHp_08</v>
          </cell>
          <cell r="B334" t="str">
            <v>LP_AtkUpOnLowerHp</v>
          </cell>
          <cell r="C334" t="str">
            <v/>
          </cell>
          <cell r="D334">
            <v>8</v>
          </cell>
          <cell r="E334" t="str">
            <v>AddAttackByHp</v>
          </cell>
          <cell r="H334" t="str">
            <v/>
          </cell>
          <cell r="I334">
            <v>-1</v>
          </cell>
          <cell r="J334">
            <v>4.32</v>
          </cell>
          <cell r="O334" t="str">
            <v/>
          </cell>
          <cell r="S334" t="str">
            <v/>
          </cell>
        </row>
        <row r="335">
          <cell r="A335" t="str">
            <v>LP_AtkUpOnLowerHp_09</v>
          </cell>
          <cell r="B335" t="str">
            <v>LP_AtkUpOnLowerHp</v>
          </cell>
          <cell r="C335" t="str">
            <v/>
          </cell>
          <cell r="D335">
            <v>9</v>
          </cell>
          <cell r="E335" t="str">
            <v>AddAttackByHp</v>
          </cell>
          <cell r="H335" t="str">
            <v/>
          </cell>
          <cell r="I335">
            <v>-1</v>
          </cell>
          <cell r="J335">
            <v>5.0399999999999991</v>
          </cell>
          <cell r="O335" t="str">
            <v/>
          </cell>
          <cell r="S335" t="str">
            <v/>
          </cell>
        </row>
        <row r="336">
          <cell r="A336" t="str">
            <v>LP_AtkUpOnLowerHpBetter_01</v>
          </cell>
          <cell r="B336" t="str">
            <v>LP_AtkUpOnLowerHpBetter</v>
          </cell>
          <cell r="C336" t="str">
            <v/>
          </cell>
          <cell r="D336">
            <v>1</v>
          </cell>
          <cell r="E336" t="str">
            <v>AddAttackByHp</v>
          </cell>
          <cell r="H336" t="str">
            <v/>
          </cell>
          <cell r="I336">
            <v>-1</v>
          </cell>
          <cell r="J336">
            <v>0.8</v>
          </cell>
          <cell r="O336" t="str">
            <v/>
          </cell>
          <cell r="S336" t="str">
            <v/>
          </cell>
        </row>
        <row r="337">
          <cell r="A337" t="str">
            <v>LP_AtkUpOnLowerHpBetter_02</v>
          </cell>
          <cell r="B337" t="str">
            <v>LP_AtkUpOnLowerHpBetter</v>
          </cell>
          <cell r="C337" t="str">
            <v/>
          </cell>
          <cell r="D337">
            <v>2</v>
          </cell>
          <cell r="E337" t="str">
            <v>AddAttackByHp</v>
          </cell>
          <cell r="H337" t="str">
            <v/>
          </cell>
          <cell r="I337">
            <v>-1</v>
          </cell>
          <cell r="J337">
            <v>1.6800000000000002</v>
          </cell>
          <cell r="O337" t="str">
            <v/>
          </cell>
          <cell r="S337" t="str">
            <v/>
          </cell>
        </row>
        <row r="338">
          <cell r="A338" t="str">
            <v>LP_AtkUpOnLowerHpBetter_03</v>
          </cell>
          <cell r="B338" t="str">
            <v>LP_AtkUpOnLowerHpBetter</v>
          </cell>
          <cell r="C338" t="str">
            <v/>
          </cell>
          <cell r="D338">
            <v>3</v>
          </cell>
          <cell r="E338" t="str">
            <v>AddAttackByHp</v>
          </cell>
          <cell r="H338" t="str">
            <v/>
          </cell>
          <cell r="I338">
            <v>-1</v>
          </cell>
          <cell r="J338">
            <v>2.6400000000000006</v>
          </cell>
          <cell r="O338" t="str">
            <v/>
          </cell>
          <cell r="S338" t="str">
            <v/>
          </cell>
        </row>
        <row r="339">
          <cell r="A339" t="str">
            <v>LP_AtkUpOnLowerHpBetter_04</v>
          </cell>
          <cell r="B339" t="str">
            <v>LP_AtkUpOnLowerHpBetter</v>
          </cell>
          <cell r="C339" t="str">
            <v/>
          </cell>
          <cell r="D339">
            <v>4</v>
          </cell>
          <cell r="E339" t="str">
            <v>AddAttackByHp</v>
          </cell>
          <cell r="H339" t="str">
            <v/>
          </cell>
          <cell r="I339">
            <v>-1</v>
          </cell>
          <cell r="J339">
            <v>3.6799999999999997</v>
          </cell>
          <cell r="O339" t="str">
            <v/>
          </cell>
          <cell r="S339" t="str">
            <v/>
          </cell>
        </row>
        <row r="340">
          <cell r="A340" t="str">
            <v>LP_AtkUpOnLowerHpBetter_05</v>
          </cell>
          <cell r="B340" t="str">
            <v>LP_AtkUpOnLowerHpBetter</v>
          </cell>
          <cell r="C340" t="str">
            <v/>
          </cell>
          <cell r="D340">
            <v>5</v>
          </cell>
          <cell r="E340" t="str">
            <v>AddAttackByHp</v>
          </cell>
          <cell r="H340" t="str">
            <v/>
          </cell>
          <cell r="I340">
            <v>-1</v>
          </cell>
          <cell r="J340">
            <v>4.8</v>
          </cell>
          <cell r="O340" t="str">
            <v/>
          </cell>
          <cell r="S340" t="str">
            <v/>
          </cell>
        </row>
        <row r="341">
          <cell r="A341" t="str">
            <v>LP_CritDmgUpOnLowerHp_01</v>
          </cell>
          <cell r="B341" t="str">
            <v>LP_CritDmgUpOnLowerHp</v>
          </cell>
          <cell r="C341" t="str">
            <v/>
          </cell>
          <cell r="D341">
            <v>1</v>
          </cell>
          <cell r="E341" t="str">
            <v>AddCriticalDamageByTargetHp</v>
          </cell>
          <cell r="H341" t="str">
            <v/>
          </cell>
          <cell r="I341">
            <v>-1</v>
          </cell>
          <cell r="J341">
            <v>0.5</v>
          </cell>
          <cell r="O341" t="str">
            <v/>
          </cell>
          <cell r="S341" t="str">
            <v/>
          </cell>
        </row>
        <row r="342">
          <cell r="A342" t="str">
            <v>LP_CritDmgUpOnLowerHp_02</v>
          </cell>
          <cell r="B342" t="str">
            <v>LP_CritDmgUpOnLowerHp</v>
          </cell>
          <cell r="C342" t="str">
            <v/>
          </cell>
          <cell r="D342">
            <v>2</v>
          </cell>
          <cell r="E342" t="str">
            <v>AddCriticalDamageByTargetHp</v>
          </cell>
          <cell r="H342" t="str">
            <v/>
          </cell>
          <cell r="I342">
            <v>-1</v>
          </cell>
          <cell r="J342">
            <v>1.05</v>
          </cell>
          <cell r="O342" t="str">
            <v/>
          </cell>
          <cell r="S342" t="str">
            <v/>
          </cell>
        </row>
        <row r="343">
          <cell r="A343" t="str">
            <v>LP_CritDmgUpOnLowerHp_03</v>
          </cell>
          <cell r="B343" t="str">
            <v>LP_CritDmgUpOnLowerHp</v>
          </cell>
          <cell r="C343" t="str">
            <v/>
          </cell>
          <cell r="D343">
            <v>3</v>
          </cell>
          <cell r="E343" t="str">
            <v>AddCriticalDamageByTargetHp</v>
          </cell>
          <cell r="H343" t="str">
            <v/>
          </cell>
          <cell r="I343">
            <v>-1</v>
          </cell>
          <cell r="J343">
            <v>1.6500000000000001</v>
          </cell>
          <cell r="O343" t="str">
            <v/>
          </cell>
          <cell r="S343" t="str">
            <v/>
          </cell>
        </row>
        <row r="344">
          <cell r="A344" t="str">
            <v>LP_CritDmgUpOnLowerHp_04</v>
          </cell>
          <cell r="B344" t="str">
            <v>LP_CritDmgUpOnLowerHp</v>
          </cell>
          <cell r="C344" t="str">
            <v/>
          </cell>
          <cell r="D344">
            <v>4</v>
          </cell>
          <cell r="E344" t="str">
            <v>AddCriticalDamageByTargetHp</v>
          </cell>
          <cell r="H344" t="str">
            <v/>
          </cell>
          <cell r="I344">
            <v>-1</v>
          </cell>
          <cell r="J344">
            <v>2.2999999999999998</v>
          </cell>
          <cell r="O344" t="str">
            <v/>
          </cell>
          <cell r="S344" t="str">
            <v/>
          </cell>
        </row>
        <row r="345">
          <cell r="A345" t="str">
            <v>LP_CritDmgUpOnLowerHp_05</v>
          </cell>
          <cell r="B345" t="str">
            <v>LP_CritDmgUpOnLowerHp</v>
          </cell>
          <cell r="C345" t="str">
            <v/>
          </cell>
          <cell r="D345">
            <v>5</v>
          </cell>
          <cell r="E345" t="str">
            <v>AddCriticalDamageByTargetHp</v>
          </cell>
          <cell r="H345" t="str">
            <v/>
          </cell>
          <cell r="I345">
            <v>-1</v>
          </cell>
          <cell r="J345">
            <v>3</v>
          </cell>
          <cell r="O345" t="str">
            <v/>
          </cell>
          <cell r="S345" t="str">
            <v/>
          </cell>
        </row>
        <row r="346">
          <cell r="A346" t="str">
            <v>LP_CritDmgUpOnLowerHpBetter_01</v>
          </cell>
          <cell r="B346" t="str">
            <v>LP_CritDmgUpOnLowerHpBetter</v>
          </cell>
          <cell r="C346" t="str">
            <v/>
          </cell>
          <cell r="D346">
            <v>1</v>
          </cell>
          <cell r="E346" t="str">
            <v>AddCriticalDamageByTargetHp</v>
          </cell>
          <cell r="H346" t="str">
            <v/>
          </cell>
          <cell r="I346">
            <v>-1</v>
          </cell>
          <cell r="J346">
            <v>1</v>
          </cell>
          <cell r="O346" t="str">
            <v/>
          </cell>
          <cell r="S346" t="str">
            <v/>
          </cell>
        </row>
        <row r="347">
          <cell r="A347" t="str">
            <v>LP_CritDmgUpOnLowerHpBetter_02</v>
          </cell>
          <cell r="B347" t="str">
            <v>LP_CritDmgUpOnLowerHpBetter</v>
          </cell>
          <cell r="C347" t="str">
            <v/>
          </cell>
          <cell r="D347">
            <v>2</v>
          </cell>
          <cell r="E347" t="str">
            <v>AddCriticalDamageByTargetHp</v>
          </cell>
          <cell r="H347" t="str">
            <v/>
          </cell>
          <cell r="I347">
            <v>-1</v>
          </cell>
          <cell r="J347">
            <v>2.1</v>
          </cell>
          <cell r="O347" t="str">
            <v/>
          </cell>
          <cell r="S347" t="str">
            <v/>
          </cell>
        </row>
        <row r="348">
          <cell r="A348" t="str">
            <v>LP_CritDmgUpOnLowerHpBetter_03</v>
          </cell>
          <cell r="B348" t="str">
            <v>LP_CritDmgUpOnLowerHpBetter</v>
          </cell>
          <cell r="C348" t="str">
            <v/>
          </cell>
          <cell r="D348">
            <v>3</v>
          </cell>
          <cell r="E348" t="str">
            <v>AddCriticalDamageByTargetHp</v>
          </cell>
          <cell r="H348" t="str">
            <v/>
          </cell>
          <cell r="I348">
            <v>-1</v>
          </cell>
          <cell r="J348">
            <v>3.3</v>
          </cell>
          <cell r="O348" t="str">
            <v/>
          </cell>
          <cell r="S348" t="str">
            <v/>
          </cell>
        </row>
        <row r="349">
          <cell r="A349" t="str">
            <v>LP_InstantKill_01</v>
          </cell>
          <cell r="B349" t="str">
            <v>LP_InstantKill</v>
          </cell>
          <cell r="C349" t="str">
            <v/>
          </cell>
          <cell r="D349">
            <v>1</v>
          </cell>
          <cell r="E349" t="str">
            <v>InstantDeath</v>
          </cell>
          <cell r="H349" t="str">
            <v/>
          </cell>
          <cell r="I349">
            <v>-1</v>
          </cell>
          <cell r="J349">
            <v>0.06</v>
          </cell>
          <cell r="O349" t="str">
            <v/>
          </cell>
          <cell r="S349" t="str">
            <v/>
          </cell>
        </row>
        <row r="350">
          <cell r="A350" t="str">
            <v>LP_InstantKill_02</v>
          </cell>
          <cell r="B350" t="str">
            <v>LP_InstantKill</v>
          </cell>
          <cell r="C350" t="str">
            <v/>
          </cell>
          <cell r="D350">
            <v>2</v>
          </cell>
          <cell r="E350" t="str">
            <v>InstantDeath</v>
          </cell>
          <cell r="H350" t="str">
            <v/>
          </cell>
          <cell r="I350">
            <v>-1</v>
          </cell>
          <cell r="J350">
            <v>0.126</v>
          </cell>
          <cell r="O350" t="str">
            <v/>
          </cell>
          <cell r="S350" t="str">
            <v/>
          </cell>
        </row>
        <row r="351">
          <cell r="A351" t="str">
            <v>LP_InstantKill_03</v>
          </cell>
          <cell r="B351" t="str">
            <v>LP_InstantKill</v>
          </cell>
          <cell r="C351" t="str">
            <v/>
          </cell>
          <cell r="D351">
            <v>3</v>
          </cell>
          <cell r="E351" t="str">
            <v>InstantDeath</v>
          </cell>
          <cell r="H351" t="str">
            <v/>
          </cell>
          <cell r="I351">
            <v>-1</v>
          </cell>
          <cell r="J351">
            <v>0.19800000000000004</v>
          </cell>
          <cell r="O351" t="str">
            <v/>
          </cell>
          <cell r="S351" t="str">
            <v/>
          </cell>
        </row>
        <row r="352">
          <cell r="A352" t="str">
            <v>LP_InstantKill_04</v>
          </cell>
          <cell r="B352" t="str">
            <v>LP_InstantKill</v>
          </cell>
          <cell r="C352" t="str">
            <v/>
          </cell>
          <cell r="D352">
            <v>4</v>
          </cell>
          <cell r="E352" t="str">
            <v>InstantDeath</v>
          </cell>
          <cell r="H352" t="str">
            <v/>
          </cell>
          <cell r="I352">
            <v>-1</v>
          </cell>
          <cell r="J352">
            <v>0.27599999999999997</v>
          </cell>
          <cell r="O352" t="str">
            <v/>
          </cell>
          <cell r="S352" t="str">
            <v/>
          </cell>
        </row>
        <row r="353">
          <cell r="A353" t="str">
            <v>LP_InstantKill_05</v>
          </cell>
          <cell r="B353" t="str">
            <v>LP_InstantKill</v>
          </cell>
          <cell r="C353" t="str">
            <v/>
          </cell>
          <cell r="D353">
            <v>5</v>
          </cell>
          <cell r="E353" t="str">
            <v>InstantDeath</v>
          </cell>
          <cell r="H353" t="str">
            <v/>
          </cell>
          <cell r="I353">
            <v>-1</v>
          </cell>
          <cell r="J353">
            <v>0.36</v>
          </cell>
          <cell r="O353" t="str">
            <v/>
          </cell>
          <cell r="S353" t="str">
            <v/>
          </cell>
        </row>
        <row r="354">
          <cell r="A354" t="str">
            <v>LP_InstantKill_06</v>
          </cell>
          <cell r="B354" t="str">
            <v>LP_InstantKill</v>
          </cell>
          <cell r="C354" t="str">
            <v/>
          </cell>
          <cell r="D354">
            <v>6</v>
          </cell>
          <cell r="E354" t="str">
            <v>InstantDeath</v>
          </cell>
          <cell r="H354" t="str">
            <v/>
          </cell>
          <cell r="I354">
            <v>-1</v>
          </cell>
          <cell r="J354">
            <v>0.45</v>
          </cell>
          <cell r="O354" t="str">
            <v/>
          </cell>
          <cell r="S354" t="str">
            <v/>
          </cell>
        </row>
        <row r="355">
          <cell r="A355" t="str">
            <v>LP_InstantKill_07</v>
          </cell>
          <cell r="B355" t="str">
            <v>LP_InstantKill</v>
          </cell>
          <cell r="C355" t="str">
            <v/>
          </cell>
          <cell r="D355">
            <v>7</v>
          </cell>
          <cell r="E355" t="str">
            <v>InstantDeath</v>
          </cell>
          <cell r="H355" t="str">
            <v/>
          </cell>
          <cell r="I355">
            <v>-1</v>
          </cell>
          <cell r="J355">
            <v>0.54600000000000015</v>
          </cell>
          <cell r="O355" t="str">
            <v/>
          </cell>
          <cell r="S355" t="str">
            <v/>
          </cell>
        </row>
        <row r="356">
          <cell r="A356" t="str">
            <v>LP_InstantKill_08</v>
          </cell>
          <cell r="B356" t="str">
            <v>LP_InstantKill</v>
          </cell>
          <cell r="C356" t="str">
            <v/>
          </cell>
          <cell r="D356">
            <v>8</v>
          </cell>
          <cell r="E356" t="str">
            <v>InstantDeath</v>
          </cell>
          <cell r="H356" t="str">
            <v/>
          </cell>
          <cell r="I356">
            <v>-1</v>
          </cell>
          <cell r="J356">
            <v>0.64800000000000013</v>
          </cell>
          <cell r="O356" t="str">
            <v/>
          </cell>
          <cell r="S356" t="str">
            <v/>
          </cell>
        </row>
        <row r="357">
          <cell r="A357" t="str">
            <v>LP_InstantKill_09</v>
          </cell>
          <cell r="B357" t="str">
            <v>LP_InstantKill</v>
          </cell>
          <cell r="C357" t="str">
            <v/>
          </cell>
          <cell r="D357">
            <v>9</v>
          </cell>
          <cell r="E357" t="str">
            <v>InstantDeath</v>
          </cell>
          <cell r="H357" t="str">
            <v/>
          </cell>
          <cell r="I357">
            <v>-1</v>
          </cell>
          <cell r="J357">
            <v>0.75600000000000001</v>
          </cell>
          <cell r="O357" t="str">
            <v/>
          </cell>
          <cell r="S357" t="str">
            <v/>
          </cell>
        </row>
        <row r="358">
          <cell r="A358" t="str">
            <v>LP_InstantKillBetter_01</v>
          </cell>
          <cell r="B358" t="str">
            <v>LP_InstantKillBetter</v>
          </cell>
          <cell r="C358" t="str">
            <v/>
          </cell>
          <cell r="D358">
            <v>1</v>
          </cell>
          <cell r="E358" t="str">
            <v>InstantDeath</v>
          </cell>
          <cell r="H358" t="str">
            <v/>
          </cell>
          <cell r="I358">
            <v>-1</v>
          </cell>
          <cell r="J358">
            <v>0.12</v>
          </cell>
          <cell r="O358" t="str">
            <v/>
          </cell>
          <cell r="S358" t="str">
            <v/>
          </cell>
        </row>
        <row r="359">
          <cell r="A359" t="str">
            <v>LP_InstantKillBetter_02</v>
          </cell>
          <cell r="B359" t="str">
            <v>LP_InstantKillBetter</v>
          </cell>
          <cell r="C359" t="str">
            <v/>
          </cell>
          <cell r="D359">
            <v>2</v>
          </cell>
          <cell r="E359" t="str">
            <v>InstantDeath</v>
          </cell>
          <cell r="H359" t="str">
            <v/>
          </cell>
          <cell r="I359">
            <v>-1</v>
          </cell>
          <cell r="J359">
            <v>0.252</v>
          </cell>
          <cell r="O359" t="str">
            <v/>
          </cell>
          <cell r="S359" t="str">
            <v/>
          </cell>
        </row>
        <row r="360">
          <cell r="A360" t="str">
            <v>LP_InstantKillBetter_03</v>
          </cell>
          <cell r="B360" t="str">
            <v>LP_InstantKillBetter</v>
          </cell>
          <cell r="C360" t="str">
            <v/>
          </cell>
          <cell r="D360">
            <v>3</v>
          </cell>
          <cell r="E360" t="str">
            <v>InstantDeath</v>
          </cell>
          <cell r="H360" t="str">
            <v/>
          </cell>
          <cell r="I360">
            <v>-1</v>
          </cell>
          <cell r="J360">
            <v>0.39600000000000002</v>
          </cell>
          <cell r="O360" t="str">
            <v/>
          </cell>
          <cell r="S360" t="str">
            <v/>
          </cell>
        </row>
        <row r="361">
          <cell r="A361" t="str">
            <v>LP_InstantKillBetter_04</v>
          </cell>
          <cell r="B361" t="str">
            <v>LP_InstantKillBetter</v>
          </cell>
          <cell r="C361" t="str">
            <v/>
          </cell>
          <cell r="D361">
            <v>4</v>
          </cell>
          <cell r="E361" t="str">
            <v>InstantDeath</v>
          </cell>
          <cell r="H361" t="str">
            <v/>
          </cell>
          <cell r="I361">
            <v>-1</v>
          </cell>
          <cell r="J361">
            <v>0.55199999999999994</v>
          </cell>
          <cell r="O361" t="str">
            <v/>
          </cell>
          <cell r="S361" t="str">
            <v/>
          </cell>
        </row>
        <row r="362">
          <cell r="A362" t="str">
            <v>LP_InstantKillBetter_05</v>
          </cell>
          <cell r="B362" t="str">
            <v>LP_InstantKillBetter</v>
          </cell>
          <cell r="C362" t="str">
            <v/>
          </cell>
          <cell r="D362">
            <v>5</v>
          </cell>
          <cell r="E362" t="str">
            <v>InstantDeath</v>
          </cell>
          <cell r="H362" t="str">
            <v/>
          </cell>
          <cell r="I362">
            <v>-1</v>
          </cell>
          <cell r="J362">
            <v>0.72</v>
          </cell>
          <cell r="O362" t="str">
            <v/>
          </cell>
          <cell r="S362" t="str">
            <v/>
          </cell>
        </row>
        <row r="363">
          <cell r="A363" t="str">
            <v>LP_ImmortalWill_01</v>
          </cell>
          <cell r="B363" t="str">
            <v>LP_ImmortalWill</v>
          </cell>
          <cell r="C363" t="str">
            <v/>
          </cell>
          <cell r="D363">
            <v>1</v>
          </cell>
          <cell r="E363" t="str">
            <v>ImmortalWill</v>
          </cell>
          <cell r="H363" t="str">
            <v/>
          </cell>
          <cell r="I363">
            <v>-1</v>
          </cell>
          <cell r="J363">
            <v>0.15</v>
          </cell>
          <cell r="O363" t="str">
            <v/>
          </cell>
          <cell r="S363" t="str">
            <v/>
          </cell>
        </row>
        <row r="364">
          <cell r="A364" t="str">
            <v>LP_ImmortalWill_02</v>
          </cell>
          <cell r="B364" t="str">
            <v>LP_ImmortalWill</v>
          </cell>
          <cell r="C364" t="str">
            <v/>
          </cell>
          <cell r="D364">
            <v>2</v>
          </cell>
          <cell r="E364" t="str">
            <v>ImmortalWill</v>
          </cell>
          <cell r="H364" t="str">
            <v/>
          </cell>
          <cell r="I364">
            <v>-1</v>
          </cell>
          <cell r="J364">
            <v>0.315</v>
          </cell>
          <cell r="O364" t="str">
            <v/>
          </cell>
          <cell r="S364" t="str">
            <v/>
          </cell>
        </row>
        <row r="365">
          <cell r="A365" t="str">
            <v>LP_ImmortalWill_03</v>
          </cell>
          <cell r="B365" t="str">
            <v>LP_ImmortalWill</v>
          </cell>
          <cell r="C365" t="str">
            <v/>
          </cell>
          <cell r="D365">
            <v>3</v>
          </cell>
          <cell r="E365" t="str">
            <v>ImmortalWill</v>
          </cell>
          <cell r="H365" t="str">
            <v/>
          </cell>
          <cell r="I365">
            <v>-1</v>
          </cell>
          <cell r="J365">
            <v>0.49500000000000005</v>
          </cell>
          <cell r="O365" t="str">
            <v/>
          </cell>
          <cell r="S365" t="str">
            <v/>
          </cell>
        </row>
        <row r="366">
          <cell r="A366" t="str">
            <v>LP_ImmortalWill_04</v>
          </cell>
          <cell r="B366" t="str">
            <v>LP_ImmortalWill</v>
          </cell>
          <cell r="C366" t="str">
            <v/>
          </cell>
          <cell r="D366">
            <v>4</v>
          </cell>
          <cell r="E366" t="str">
            <v>ImmortalWill</v>
          </cell>
          <cell r="H366" t="str">
            <v/>
          </cell>
          <cell r="I366">
            <v>-1</v>
          </cell>
          <cell r="J366">
            <v>0.69</v>
          </cell>
          <cell r="O366" t="str">
            <v/>
          </cell>
          <cell r="S366" t="str">
            <v/>
          </cell>
        </row>
        <row r="367">
          <cell r="A367" t="str">
            <v>LP_ImmortalWill_05</v>
          </cell>
          <cell r="B367" t="str">
            <v>LP_ImmortalWill</v>
          </cell>
          <cell r="C367" t="str">
            <v/>
          </cell>
          <cell r="D367">
            <v>5</v>
          </cell>
          <cell r="E367" t="str">
            <v>ImmortalWill</v>
          </cell>
          <cell r="H367" t="str">
            <v/>
          </cell>
          <cell r="I367">
            <v>-1</v>
          </cell>
          <cell r="J367">
            <v>0.89999999999999991</v>
          </cell>
          <cell r="O367" t="str">
            <v/>
          </cell>
          <cell r="S367" t="str">
            <v/>
          </cell>
        </row>
        <row r="368">
          <cell r="A368" t="str">
            <v>LP_ImmortalWill_06</v>
          </cell>
          <cell r="B368" t="str">
            <v>LP_ImmortalWill</v>
          </cell>
          <cell r="C368" t="str">
            <v/>
          </cell>
          <cell r="D368">
            <v>6</v>
          </cell>
          <cell r="E368" t="str">
            <v>ImmortalWill</v>
          </cell>
          <cell r="H368" t="str">
            <v/>
          </cell>
          <cell r="I368">
            <v>-1</v>
          </cell>
          <cell r="J368">
            <v>1.125</v>
          </cell>
          <cell r="O368" t="str">
            <v/>
          </cell>
          <cell r="S368" t="str">
            <v/>
          </cell>
        </row>
        <row r="369">
          <cell r="A369" t="str">
            <v>LP_ImmortalWill_07</v>
          </cell>
          <cell r="B369" t="str">
            <v>LP_ImmortalWill</v>
          </cell>
          <cell r="C369" t="str">
            <v/>
          </cell>
          <cell r="D369">
            <v>7</v>
          </cell>
          <cell r="E369" t="str">
            <v>ImmortalWill</v>
          </cell>
          <cell r="H369" t="str">
            <v/>
          </cell>
          <cell r="I369">
            <v>-1</v>
          </cell>
          <cell r="J369">
            <v>1.3650000000000002</v>
          </cell>
          <cell r="O369" t="str">
            <v/>
          </cell>
          <cell r="S369" t="str">
            <v/>
          </cell>
        </row>
        <row r="370">
          <cell r="A370" t="str">
            <v>LP_ImmortalWill_08</v>
          </cell>
          <cell r="B370" t="str">
            <v>LP_ImmortalWill</v>
          </cell>
          <cell r="C370" t="str">
            <v/>
          </cell>
          <cell r="D370">
            <v>8</v>
          </cell>
          <cell r="E370" t="str">
            <v>ImmortalWill</v>
          </cell>
          <cell r="H370" t="str">
            <v/>
          </cell>
          <cell r="I370">
            <v>-1</v>
          </cell>
          <cell r="J370">
            <v>1.62</v>
          </cell>
          <cell r="O370" t="str">
            <v/>
          </cell>
          <cell r="S370" t="str">
            <v/>
          </cell>
        </row>
        <row r="371">
          <cell r="A371" t="str">
            <v>LP_ImmortalWill_09</v>
          </cell>
          <cell r="B371" t="str">
            <v>LP_ImmortalWill</v>
          </cell>
          <cell r="C371" t="str">
            <v/>
          </cell>
          <cell r="D371">
            <v>9</v>
          </cell>
          <cell r="E371" t="str">
            <v>ImmortalWill</v>
          </cell>
          <cell r="H371" t="str">
            <v/>
          </cell>
          <cell r="I371">
            <v>-1</v>
          </cell>
          <cell r="J371">
            <v>1.89</v>
          </cell>
          <cell r="O371" t="str">
            <v/>
          </cell>
          <cell r="S371" t="str">
            <v/>
          </cell>
        </row>
        <row r="372">
          <cell r="A372" t="str">
            <v>LP_ImmortalWillBetter_01</v>
          </cell>
          <cell r="B372" t="str">
            <v>LP_ImmortalWillBetter</v>
          </cell>
          <cell r="C372" t="str">
            <v/>
          </cell>
          <cell r="D372">
            <v>1</v>
          </cell>
          <cell r="E372" t="str">
            <v>ImmortalWill</v>
          </cell>
          <cell r="H372" t="str">
            <v/>
          </cell>
          <cell r="I372">
            <v>-1</v>
          </cell>
          <cell r="J372">
            <v>0.25</v>
          </cell>
          <cell r="O372" t="str">
            <v/>
          </cell>
          <cell r="S372" t="str">
            <v/>
          </cell>
        </row>
        <row r="373">
          <cell r="A373" t="str">
            <v>LP_ImmortalWillBetter_02</v>
          </cell>
          <cell r="B373" t="str">
            <v>LP_ImmortalWillBetter</v>
          </cell>
          <cell r="C373" t="str">
            <v/>
          </cell>
          <cell r="D373">
            <v>2</v>
          </cell>
          <cell r="E373" t="str">
            <v>ImmortalWill</v>
          </cell>
          <cell r="H373" t="str">
            <v/>
          </cell>
          <cell r="I373">
            <v>-1</v>
          </cell>
          <cell r="J373">
            <v>0.52500000000000002</v>
          </cell>
          <cell r="O373" t="str">
            <v/>
          </cell>
          <cell r="S373" t="str">
            <v/>
          </cell>
        </row>
        <row r="374">
          <cell r="A374" t="str">
            <v>LP_ImmortalWillBetter_03</v>
          </cell>
          <cell r="B374" t="str">
            <v>LP_ImmortalWillBetter</v>
          </cell>
          <cell r="C374" t="str">
            <v/>
          </cell>
          <cell r="D374">
            <v>3</v>
          </cell>
          <cell r="E374" t="str">
            <v>ImmortalWill</v>
          </cell>
          <cell r="H374" t="str">
            <v/>
          </cell>
          <cell r="I374">
            <v>-1</v>
          </cell>
          <cell r="J374">
            <v>0.82500000000000007</v>
          </cell>
          <cell r="O374" t="str">
            <v/>
          </cell>
          <cell r="S374" t="str">
            <v/>
          </cell>
        </row>
        <row r="375">
          <cell r="A375" t="str">
            <v>LP_ImmortalWillBetter_04</v>
          </cell>
          <cell r="B375" t="str">
            <v>LP_ImmortalWillBetter</v>
          </cell>
          <cell r="C375" t="str">
            <v/>
          </cell>
          <cell r="D375">
            <v>4</v>
          </cell>
          <cell r="E375" t="str">
            <v>ImmortalWill</v>
          </cell>
          <cell r="H375" t="str">
            <v/>
          </cell>
          <cell r="I375">
            <v>-1</v>
          </cell>
          <cell r="J375">
            <v>1.1499999999999999</v>
          </cell>
          <cell r="O375" t="str">
            <v/>
          </cell>
          <cell r="S375" t="str">
            <v/>
          </cell>
        </row>
        <row r="376">
          <cell r="A376" t="str">
            <v>LP_ImmortalWillBetter_05</v>
          </cell>
          <cell r="B376" t="str">
            <v>LP_ImmortalWillBetter</v>
          </cell>
          <cell r="C376" t="str">
            <v/>
          </cell>
          <cell r="D376">
            <v>5</v>
          </cell>
          <cell r="E376" t="str">
            <v>ImmortalWill</v>
          </cell>
          <cell r="H376" t="str">
            <v/>
          </cell>
          <cell r="I376">
            <v>-1</v>
          </cell>
          <cell r="J376">
            <v>1.5</v>
          </cell>
          <cell r="O376" t="str">
            <v/>
          </cell>
          <cell r="S376" t="str">
            <v/>
          </cell>
        </row>
        <row r="377">
          <cell r="A377" t="str">
            <v>LP_HealAreaOnEncounter_01</v>
          </cell>
          <cell r="B377" t="str">
            <v>LP_HealAreaOnEncounter</v>
          </cell>
          <cell r="C377" t="str">
            <v/>
          </cell>
          <cell r="D377">
            <v>1</v>
          </cell>
          <cell r="E377" t="str">
            <v>CallAffectorValue</v>
          </cell>
          <cell r="H377" t="str">
            <v/>
          </cell>
          <cell r="I377">
            <v>-1</v>
          </cell>
          <cell r="O377" t="str">
            <v/>
          </cell>
          <cell r="Q377" t="str">
            <v>OnStartStage</v>
          </cell>
          <cell r="S377">
            <v>1</v>
          </cell>
          <cell r="U377" t="str">
            <v>LP_HealAreaOnEncounter_CreateHit</v>
          </cell>
        </row>
        <row r="378">
          <cell r="A378" t="str">
            <v>LP_HealAreaOnEncounter_02</v>
          </cell>
          <cell r="B378" t="str">
            <v>LP_HealAreaOnEncounter</v>
          </cell>
          <cell r="C378" t="str">
            <v/>
          </cell>
          <cell r="D378">
            <v>2</v>
          </cell>
          <cell r="E378" t="str">
            <v>CallAffectorValue</v>
          </cell>
          <cell r="H378" t="str">
            <v/>
          </cell>
          <cell r="I378">
            <v>-1</v>
          </cell>
          <cell r="O378" t="str">
            <v/>
          </cell>
          <cell r="Q378" t="str">
            <v>OnStartStage</v>
          </cell>
          <cell r="S378">
            <v>1</v>
          </cell>
          <cell r="U378" t="str">
            <v>LP_HealAreaOnEncounter_CreateHit</v>
          </cell>
        </row>
        <row r="379">
          <cell r="A379" t="str">
            <v>LP_HealAreaOnEncounter_03</v>
          </cell>
          <cell r="B379" t="str">
            <v>LP_HealAreaOnEncounter</v>
          </cell>
          <cell r="C379" t="str">
            <v/>
          </cell>
          <cell r="D379">
            <v>3</v>
          </cell>
          <cell r="E379" t="str">
            <v>CallAffectorValue</v>
          </cell>
          <cell r="H379" t="str">
            <v/>
          </cell>
          <cell r="I379">
            <v>-1</v>
          </cell>
          <cell r="O379" t="str">
            <v/>
          </cell>
          <cell r="Q379" t="str">
            <v>OnStartStage</v>
          </cell>
          <cell r="S379">
            <v>1</v>
          </cell>
          <cell r="U379" t="str">
            <v>LP_HealAreaOnEncounter_CreateHit</v>
          </cell>
        </row>
        <row r="380">
          <cell r="A380" t="str">
            <v>LP_HealAreaOnEncounter_04</v>
          </cell>
          <cell r="B380" t="str">
            <v>LP_HealAreaOnEncounter</v>
          </cell>
          <cell r="C380" t="str">
            <v/>
          </cell>
          <cell r="D380">
            <v>4</v>
          </cell>
          <cell r="E380" t="str">
            <v>CallAffectorValue</v>
          </cell>
          <cell r="H380" t="str">
            <v/>
          </cell>
          <cell r="I380">
            <v>-1</v>
          </cell>
          <cell r="O380" t="str">
            <v/>
          </cell>
          <cell r="Q380" t="str">
            <v>OnStartStage</v>
          </cell>
          <cell r="S380">
            <v>1</v>
          </cell>
          <cell r="U380" t="str">
            <v>LP_HealAreaOnEncounter_CreateHit</v>
          </cell>
        </row>
        <row r="381">
          <cell r="A381" t="str">
            <v>LP_HealAreaOnEncounter_05</v>
          </cell>
          <cell r="B381" t="str">
            <v>LP_HealAreaOnEncounter</v>
          </cell>
          <cell r="C381" t="str">
            <v/>
          </cell>
          <cell r="D381">
            <v>5</v>
          </cell>
          <cell r="E381" t="str">
            <v>CallAffectorValue</v>
          </cell>
          <cell r="H381" t="str">
            <v/>
          </cell>
          <cell r="I381">
            <v>-1</v>
          </cell>
          <cell r="O381" t="str">
            <v/>
          </cell>
          <cell r="Q381" t="str">
            <v>OnStartStage</v>
          </cell>
          <cell r="S381">
            <v>1</v>
          </cell>
          <cell r="U381" t="str">
            <v>LP_HealAreaOnEncounter_CreateHit</v>
          </cell>
        </row>
        <row r="382">
          <cell r="A382" t="str">
            <v>LP_HealAreaOnEncounter_CreateHit_01</v>
          </cell>
          <cell r="B382" t="str">
            <v>LP_HealAreaOnEncounter_CreateHit</v>
          </cell>
          <cell r="C382" t="str">
            <v/>
          </cell>
          <cell r="D382">
            <v>1</v>
          </cell>
          <cell r="E382" t="str">
            <v>CreateHitObject</v>
          </cell>
          <cell r="H382" t="str">
            <v/>
          </cell>
          <cell r="O382" t="str">
            <v/>
          </cell>
          <cell r="S382" t="str">
            <v/>
          </cell>
          <cell r="T382" t="str">
            <v>HealAreaHitObjectInfo</v>
          </cell>
        </row>
        <row r="383">
          <cell r="A383" t="str">
            <v>LP_HealAreaOnEncounter_CreateHit_02</v>
          </cell>
          <cell r="B383" t="str">
            <v>LP_HealAreaOnEncounter_CreateHit</v>
          </cell>
          <cell r="C383" t="str">
            <v/>
          </cell>
          <cell r="D383">
            <v>2</v>
          </cell>
          <cell r="E383" t="str">
            <v>CreateHitObject</v>
          </cell>
          <cell r="H383" t="str">
            <v/>
          </cell>
          <cell r="O383" t="str">
            <v/>
          </cell>
          <cell r="S383" t="str">
            <v/>
          </cell>
          <cell r="T383" t="str">
            <v>HealAreaHitObjectInfo</v>
          </cell>
        </row>
        <row r="384">
          <cell r="A384" t="str">
            <v>LP_HealAreaOnEncounter_CreateHit_03</v>
          </cell>
          <cell r="B384" t="str">
            <v>LP_HealAreaOnEncounter_CreateHit</v>
          </cell>
          <cell r="C384" t="str">
            <v/>
          </cell>
          <cell r="D384">
            <v>3</v>
          </cell>
          <cell r="E384" t="str">
            <v>CreateHitObject</v>
          </cell>
          <cell r="H384" t="str">
            <v/>
          </cell>
          <cell r="O384" t="str">
            <v/>
          </cell>
          <cell r="S384" t="str">
            <v/>
          </cell>
          <cell r="T384" t="str">
            <v>HealAreaHitObjectInfo</v>
          </cell>
        </row>
        <row r="385">
          <cell r="A385" t="str">
            <v>LP_HealAreaOnEncounter_CreateHit_04</v>
          </cell>
          <cell r="B385" t="str">
            <v>LP_HealAreaOnEncounter_CreateHit</v>
          </cell>
          <cell r="C385" t="str">
            <v/>
          </cell>
          <cell r="D385">
            <v>4</v>
          </cell>
          <cell r="E385" t="str">
            <v>CreateHitObject</v>
          </cell>
          <cell r="H385" t="str">
            <v/>
          </cell>
          <cell r="O385" t="str">
            <v/>
          </cell>
          <cell r="S385" t="str">
            <v/>
          </cell>
          <cell r="T385" t="str">
            <v>HealAreaHitObjectInfo</v>
          </cell>
        </row>
        <row r="386">
          <cell r="A386" t="str">
            <v>LP_HealAreaOnEncounter_CreateHit_05</v>
          </cell>
          <cell r="B386" t="str">
            <v>LP_HealAreaOnEncounter_CreateHit</v>
          </cell>
          <cell r="C386" t="str">
            <v/>
          </cell>
          <cell r="D386">
            <v>5</v>
          </cell>
          <cell r="E386" t="str">
            <v>CreateHitObject</v>
          </cell>
          <cell r="H386" t="str">
            <v/>
          </cell>
          <cell r="O386" t="str">
            <v/>
          </cell>
          <cell r="S386" t="str">
            <v/>
          </cell>
          <cell r="T386" t="str">
            <v>HealAreaHitObjectInfo</v>
          </cell>
        </row>
        <row r="387">
          <cell r="A387" t="str">
            <v>LP_HealAreaOnEncounter_CH_Heal_01</v>
          </cell>
          <cell r="B387" t="str">
            <v>LP_HealAreaOnEncounter_CH_Heal</v>
          </cell>
          <cell r="C387" t="str">
            <v/>
          </cell>
          <cell r="D387">
            <v>1</v>
          </cell>
          <cell r="E387" t="str">
            <v>Heal</v>
          </cell>
          <cell r="H387" t="str">
            <v/>
          </cell>
          <cell r="K387">
            <v>4.2105263157894729E-2</v>
          </cell>
          <cell r="O387" t="str">
            <v/>
          </cell>
          <cell r="S387" t="str">
            <v/>
          </cell>
        </row>
        <row r="388">
          <cell r="A388" t="str">
            <v>LP_HealAreaOnEncounter_CH_Heal_02</v>
          </cell>
          <cell r="B388" t="str">
            <v>LP_HealAreaOnEncounter_CH_Heal</v>
          </cell>
          <cell r="C388" t="str">
            <v/>
          </cell>
          <cell r="D388">
            <v>2</v>
          </cell>
          <cell r="E388" t="str">
            <v>Heal</v>
          </cell>
          <cell r="H388" t="str">
            <v/>
          </cell>
          <cell r="K388">
            <v>7.2476272648835188E-2</v>
          </cell>
          <cell r="O388" t="str">
            <v/>
          </cell>
          <cell r="S388" t="str">
            <v/>
          </cell>
        </row>
        <row r="389">
          <cell r="A389" t="str">
            <v>LP_HealAreaOnEncounter_CH_Heal_03</v>
          </cell>
          <cell r="B389" t="str">
            <v>LP_HealAreaOnEncounter_CH_Heal</v>
          </cell>
          <cell r="C389" t="str">
            <v/>
          </cell>
          <cell r="D389">
            <v>3</v>
          </cell>
          <cell r="E389" t="str">
            <v>Heal</v>
          </cell>
          <cell r="H389" t="str">
            <v/>
          </cell>
          <cell r="K389">
            <v>9.5169430425378523E-2</v>
          </cell>
          <cell r="O389" t="str">
            <v/>
          </cell>
          <cell r="S389" t="str">
            <v/>
          </cell>
        </row>
        <row r="390">
          <cell r="A390" t="str">
            <v>LP_HealAreaOnEncounter_CH_Heal_04</v>
          </cell>
          <cell r="B390" t="str">
            <v>LP_HealAreaOnEncounter_CH_Heal</v>
          </cell>
          <cell r="C390" t="str">
            <v/>
          </cell>
          <cell r="D390">
            <v>4</v>
          </cell>
          <cell r="E390" t="str">
            <v>Heal</v>
          </cell>
          <cell r="H390" t="str">
            <v/>
          </cell>
          <cell r="K390">
            <v>0.11260709914320688</v>
          </cell>
          <cell r="O390" t="str">
            <v/>
          </cell>
          <cell r="S390" t="str">
            <v/>
          </cell>
        </row>
        <row r="391">
          <cell r="A391" t="str">
            <v>LP_HealAreaOnEncounter_CH_Heal_05</v>
          </cell>
          <cell r="B391" t="str">
            <v>LP_HealAreaOnEncounter_CH_Heal</v>
          </cell>
          <cell r="C391" t="str">
            <v/>
          </cell>
          <cell r="D391">
            <v>5</v>
          </cell>
          <cell r="E391" t="str">
            <v>Heal</v>
          </cell>
          <cell r="H391" t="str">
            <v/>
          </cell>
          <cell r="K391">
            <v>0.12631578947368421</v>
          </cell>
          <cell r="O391" t="str">
            <v/>
          </cell>
          <cell r="S391" t="str">
            <v/>
          </cell>
        </row>
        <row r="392">
          <cell r="A392" t="str">
            <v>LP_MoveSpeedUpOnAttacked_01</v>
          </cell>
          <cell r="B392" t="str">
            <v>LP_MoveSpeedUpOnAttacked</v>
          </cell>
          <cell r="C392" t="str">
            <v/>
          </cell>
          <cell r="D392">
            <v>1</v>
          </cell>
          <cell r="E392" t="str">
            <v>CallAffectorValue</v>
          </cell>
          <cell r="H392" t="str">
            <v/>
          </cell>
          <cell r="I392">
            <v>-1</v>
          </cell>
          <cell r="O392" t="str">
            <v/>
          </cell>
          <cell r="Q392" t="str">
            <v>OnDamage</v>
          </cell>
          <cell r="S392">
            <v>4</v>
          </cell>
          <cell r="U392" t="str">
            <v>LP_MoveSpeedUpOnAttacked_Move</v>
          </cell>
        </row>
        <row r="393">
          <cell r="A393" t="str">
            <v>LP_MoveSpeedUpOnAttacked_02</v>
          </cell>
          <cell r="B393" t="str">
            <v>LP_MoveSpeedUpOnAttacked</v>
          </cell>
          <cell r="C393" t="str">
            <v/>
          </cell>
          <cell r="D393">
            <v>2</v>
          </cell>
          <cell r="E393" t="str">
            <v>CallAffectorValue</v>
          </cell>
          <cell r="H393" t="str">
            <v/>
          </cell>
          <cell r="I393">
            <v>-1</v>
          </cell>
          <cell r="O393" t="str">
            <v/>
          </cell>
          <cell r="Q393" t="str">
            <v>OnDamage</v>
          </cell>
          <cell r="S393">
            <v>4</v>
          </cell>
          <cell r="U393" t="str">
            <v>LP_MoveSpeedUpOnAttacked_Move</v>
          </cell>
        </row>
        <row r="394">
          <cell r="A394" t="str">
            <v>LP_MoveSpeedUpOnAttacked_03</v>
          </cell>
          <cell r="B394" t="str">
            <v>LP_MoveSpeedUpOnAttacked</v>
          </cell>
          <cell r="C394" t="str">
            <v/>
          </cell>
          <cell r="D394">
            <v>3</v>
          </cell>
          <cell r="E394" t="str">
            <v>CallAffectorValue</v>
          </cell>
          <cell r="H394" t="str">
            <v/>
          </cell>
          <cell r="I394">
            <v>-1</v>
          </cell>
          <cell r="O394" t="str">
            <v/>
          </cell>
          <cell r="Q394" t="str">
            <v>OnDamage</v>
          </cell>
          <cell r="S394">
            <v>4</v>
          </cell>
          <cell r="U394" t="str">
            <v>LP_MoveSpeedUpOnAttacked_Move</v>
          </cell>
        </row>
        <row r="395">
          <cell r="A395" t="str">
            <v>LP_MoveSpeedUpOnAttacked_Move_01</v>
          </cell>
          <cell r="B395" t="str">
            <v>LP_MoveSpeedUpOnAttacked_Move</v>
          </cell>
          <cell r="C395" t="str">
            <v/>
          </cell>
          <cell r="D395">
            <v>1</v>
          </cell>
          <cell r="E395" t="str">
            <v>ChangeActorStatus</v>
          </cell>
          <cell r="H395" t="str">
            <v/>
          </cell>
          <cell r="I395">
            <v>2</v>
          </cell>
          <cell r="J395">
            <v>1</v>
          </cell>
          <cell r="M395" t="str">
            <v>MoveSpeed</v>
          </cell>
          <cell r="O395">
            <v>5</v>
          </cell>
          <cell r="R395">
            <v>1</v>
          </cell>
          <cell r="S395">
            <v>1</v>
          </cell>
          <cell r="W395" t="str">
            <v>P_AMFX03_shockwave</v>
          </cell>
        </row>
        <row r="396">
          <cell r="A396" t="str">
            <v>LP_MoveSpeedUpOnAttacked_Move_02</v>
          </cell>
          <cell r="B396" t="str">
            <v>LP_MoveSpeedUpOnAttacked_Move</v>
          </cell>
          <cell r="C396" t="str">
            <v/>
          </cell>
          <cell r="D396">
            <v>2</v>
          </cell>
          <cell r="E396" t="str">
            <v>ChangeActorStatus</v>
          </cell>
          <cell r="H396" t="str">
            <v/>
          </cell>
          <cell r="I396">
            <v>4.2</v>
          </cell>
          <cell r="J396">
            <v>1.4</v>
          </cell>
          <cell r="M396" t="str">
            <v>MoveSpeed</v>
          </cell>
          <cell r="O396">
            <v>5</v>
          </cell>
          <cell r="R396">
            <v>1</v>
          </cell>
          <cell r="S396">
            <v>1</v>
          </cell>
          <cell r="W396" t="str">
            <v>P_AMFX03_shockwave</v>
          </cell>
        </row>
        <row r="397">
          <cell r="A397" t="str">
            <v>LP_MoveSpeedUpOnAttacked_Move_03</v>
          </cell>
          <cell r="B397" t="str">
            <v>LP_MoveSpeedUpOnAttacked_Move</v>
          </cell>
          <cell r="C397" t="str">
            <v/>
          </cell>
          <cell r="D397">
            <v>3</v>
          </cell>
          <cell r="E397" t="str">
            <v>ChangeActorStatus</v>
          </cell>
          <cell r="H397" t="str">
            <v/>
          </cell>
          <cell r="I397">
            <v>6.6000000000000005</v>
          </cell>
          <cell r="J397">
            <v>1.75</v>
          </cell>
          <cell r="M397" t="str">
            <v>MoveSpeed</v>
          </cell>
          <cell r="O397">
            <v>5</v>
          </cell>
          <cell r="R397">
            <v>1</v>
          </cell>
          <cell r="S397">
            <v>1</v>
          </cell>
          <cell r="W397" t="str">
            <v>P_AMFX03_shockwave</v>
          </cell>
        </row>
        <row r="398">
          <cell r="A398" t="str">
            <v>LP_MoveSpeedUpOnKill_01</v>
          </cell>
          <cell r="B398" t="str">
            <v>LP_MoveSpeedUpOnKill</v>
          </cell>
          <cell r="C398" t="str">
            <v/>
          </cell>
          <cell r="D398">
            <v>1</v>
          </cell>
          <cell r="E398" t="str">
            <v>CallAffectorValue</v>
          </cell>
          <cell r="H398" t="str">
            <v/>
          </cell>
          <cell r="I398">
            <v>-1</v>
          </cell>
          <cell r="O398" t="str">
            <v/>
          </cell>
          <cell r="Q398" t="str">
            <v>OnKill</v>
          </cell>
          <cell r="S398">
            <v>6</v>
          </cell>
          <cell r="U398" t="str">
            <v>LP_MoveSpeedUpOnKill_Move</v>
          </cell>
        </row>
        <row r="399">
          <cell r="A399" t="str">
            <v>LP_MoveSpeedUpOnKill_02</v>
          </cell>
          <cell r="B399" t="str">
            <v>LP_MoveSpeedUpOnKill</v>
          </cell>
          <cell r="C399" t="str">
            <v/>
          </cell>
          <cell r="D399">
            <v>2</v>
          </cell>
          <cell r="E399" t="str">
            <v>CallAffectorValue</v>
          </cell>
          <cell r="H399" t="str">
            <v/>
          </cell>
          <cell r="I399">
            <v>-1</v>
          </cell>
          <cell r="O399" t="str">
            <v/>
          </cell>
          <cell r="Q399" t="str">
            <v>OnKill</v>
          </cell>
          <cell r="S399">
            <v>6</v>
          </cell>
          <cell r="U399" t="str">
            <v>LP_MoveSpeedUpOnKill_Move</v>
          </cell>
        </row>
        <row r="400">
          <cell r="A400" t="str">
            <v>LP_MoveSpeedUpOnKill_03</v>
          </cell>
          <cell r="B400" t="str">
            <v>LP_MoveSpeedUpOnKill</v>
          </cell>
          <cell r="C400" t="str">
            <v/>
          </cell>
          <cell r="D400">
            <v>3</v>
          </cell>
          <cell r="E400" t="str">
            <v>CallAffectorValue</v>
          </cell>
          <cell r="H400" t="str">
            <v/>
          </cell>
          <cell r="I400">
            <v>-1</v>
          </cell>
          <cell r="O400" t="str">
            <v/>
          </cell>
          <cell r="Q400" t="str">
            <v>OnKill</v>
          </cell>
          <cell r="S400">
            <v>6</v>
          </cell>
          <cell r="U400" t="str">
            <v>LP_MoveSpeedUpOnKill_Move</v>
          </cell>
        </row>
        <row r="401">
          <cell r="A401" t="str">
            <v>LP_MoveSpeedUpOnKill_Move_01</v>
          </cell>
          <cell r="B401" t="str">
            <v>LP_MoveSpeedUpOnKill_Move</v>
          </cell>
          <cell r="C401" t="str">
            <v/>
          </cell>
          <cell r="D401">
            <v>1</v>
          </cell>
          <cell r="E401" t="str">
            <v>ChangeActorStatus</v>
          </cell>
          <cell r="H401" t="str">
            <v/>
          </cell>
          <cell r="I401">
            <v>1.6666666666666667</v>
          </cell>
          <cell r="J401">
            <v>1</v>
          </cell>
          <cell r="M401" t="str">
            <v>MoveSpeed</v>
          </cell>
          <cell r="O401">
            <v>5</v>
          </cell>
          <cell r="R401">
            <v>1</v>
          </cell>
          <cell r="S401">
            <v>1</v>
          </cell>
          <cell r="W401" t="str">
            <v>P_AMFX03_shockwave</v>
          </cell>
        </row>
        <row r="402">
          <cell r="A402" t="str">
            <v>LP_MoveSpeedUpOnKill_Move_02</v>
          </cell>
          <cell r="B402" t="str">
            <v>LP_MoveSpeedUpOnKill_Move</v>
          </cell>
          <cell r="C402" t="str">
            <v/>
          </cell>
          <cell r="D402">
            <v>2</v>
          </cell>
          <cell r="E402" t="str">
            <v>ChangeActorStatus</v>
          </cell>
          <cell r="H402" t="str">
            <v/>
          </cell>
          <cell r="I402">
            <v>3.5000000000000004</v>
          </cell>
          <cell r="J402">
            <v>1.4</v>
          </cell>
          <cell r="M402" t="str">
            <v>MoveSpeed</v>
          </cell>
          <cell r="O402">
            <v>5</v>
          </cell>
          <cell r="R402">
            <v>1</v>
          </cell>
          <cell r="S402">
            <v>1</v>
          </cell>
          <cell r="W402" t="str">
            <v>P_AMFX03_shockwave</v>
          </cell>
        </row>
        <row r="403">
          <cell r="A403" t="str">
            <v>LP_MoveSpeedUpOnKill_Move_03</v>
          </cell>
          <cell r="B403" t="str">
            <v>LP_MoveSpeedUpOnKill_Move</v>
          </cell>
          <cell r="C403" t="str">
            <v/>
          </cell>
          <cell r="D403">
            <v>3</v>
          </cell>
          <cell r="E403" t="str">
            <v>ChangeActorStatus</v>
          </cell>
          <cell r="H403" t="str">
            <v/>
          </cell>
          <cell r="I403">
            <v>5.5</v>
          </cell>
          <cell r="J403">
            <v>1.75</v>
          </cell>
          <cell r="M403" t="str">
            <v>MoveSpeed</v>
          </cell>
          <cell r="O403">
            <v>5</v>
          </cell>
          <cell r="R403">
            <v>1</v>
          </cell>
          <cell r="S403">
            <v>1</v>
          </cell>
          <cell r="W403" t="str">
            <v>P_AMFX03_shockwave</v>
          </cell>
        </row>
        <row r="404">
          <cell r="A404" t="str">
            <v>LP_MineOnMove_01</v>
          </cell>
          <cell r="B404" t="str">
            <v>LP_MineOnMove</v>
          </cell>
          <cell r="C404" t="str">
            <v/>
          </cell>
          <cell r="D404">
            <v>1</v>
          </cell>
          <cell r="E404" t="str">
            <v>CreateHitObjectMoving</v>
          </cell>
          <cell r="H404" t="str">
            <v/>
          </cell>
          <cell r="I404">
            <v>-1</v>
          </cell>
          <cell r="J404">
            <v>5</v>
          </cell>
          <cell r="O404" t="str">
            <v/>
          </cell>
          <cell r="S404" t="str">
            <v/>
          </cell>
          <cell r="T404" t="str">
            <v>MineHitObjectInfo</v>
          </cell>
        </row>
        <row r="405">
          <cell r="A405" t="str">
            <v>LP_MineOnMove_02</v>
          </cell>
          <cell r="B405" t="str">
            <v>LP_MineOnMove</v>
          </cell>
          <cell r="C405" t="str">
            <v/>
          </cell>
          <cell r="D405">
            <v>2</v>
          </cell>
          <cell r="E405" t="str">
            <v>CreateHitObjectMoving</v>
          </cell>
          <cell r="H405" t="str">
            <v/>
          </cell>
          <cell r="I405">
            <v>-1</v>
          </cell>
          <cell r="J405">
            <v>5</v>
          </cell>
          <cell r="O405" t="str">
            <v/>
          </cell>
          <cell r="S405" t="str">
            <v/>
          </cell>
          <cell r="T405" t="str">
            <v>MineHitObjectInfo</v>
          </cell>
        </row>
        <row r="406">
          <cell r="A406" t="str">
            <v>LP_MineOnMove_03</v>
          </cell>
          <cell r="B406" t="str">
            <v>LP_MineOnMove</v>
          </cell>
          <cell r="C406" t="str">
            <v/>
          </cell>
          <cell r="D406">
            <v>3</v>
          </cell>
          <cell r="E406" t="str">
            <v>CreateHitObjectMoving</v>
          </cell>
          <cell r="H406" t="str">
            <v/>
          </cell>
          <cell r="I406">
            <v>-1</v>
          </cell>
          <cell r="J406">
            <v>5</v>
          </cell>
          <cell r="O406" t="str">
            <v/>
          </cell>
          <cell r="S406" t="str">
            <v/>
          </cell>
          <cell r="T406" t="str">
            <v>MineHitObjectInfo</v>
          </cell>
        </row>
        <row r="407">
          <cell r="A407" t="str">
            <v>LP_MineOnMove_Damage_01</v>
          </cell>
          <cell r="B407" t="str">
            <v>LP_MineOnMove_Damage</v>
          </cell>
          <cell r="C407" t="str">
            <v/>
          </cell>
          <cell r="D407">
            <v>1</v>
          </cell>
          <cell r="E407" t="str">
            <v>CollisionDamage</v>
          </cell>
          <cell r="H407" t="str">
            <v/>
          </cell>
          <cell r="I407">
            <v>2.3809523809523814</v>
          </cell>
          <cell r="O407" t="str">
            <v/>
          </cell>
          <cell r="P407">
            <v>1</v>
          </cell>
          <cell r="S407" t="str">
            <v/>
          </cell>
        </row>
        <row r="408">
          <cell r="A408" t="str">
            <v>LP_MineOnMove_Damage_02</v>
          </cell>
          <cell r="B408" t="str">
            <v>LP_MineOnMove_Damage</v>
          </cell>
          <cell r="C408" t="str">
            <v/>
          </cell>
          <cell r="D408">
            <v>2</v>
          </cell>
          <cell r="E408" t="str">
            <v>CollisionDamage</v>
          </cell>
          <cell r="H408" t="str">
            <v/>
          </cell>
          <cell r="I408">
            <v>5.0000000000000009</v>
          </cell>
          <cell r="O408" t="str">
            <v/>
          </cell>
          <cell r="P408">
            <v>1</v>
          </cell>
          <cell r="S408" t="str">
            <v/>
          </cell>
        </row>
        <row r="409">
          <cell r="A409" t="str">
            <v>LP_MineOnMove_Damage_03</v>
          </cell>
          <cell r="B409" t="str">
            <v>LP_MineOnMove_Damage</v>
          </cell>
          <cell r="C409" t="str">
            <v/>
          </cell>
          <cell r="D409">
            <v>3</v>
          </cell>
          <cell r="E409" t="str">
            <v>CollisionDamage</v>
          </cell>
          <cell r="H409" t="str">
            <v/>
          </cell>
          <cell r="I409">
            <v>7.8571428571428594</v>
          </cell>
          <cell r="O409" t="str">
            <v/>
          </cell>
          <cell r="P409">
            <v>1</v>
          </cell>
          <cell r="S409" t="str">
            <v/>
          </cell>
        </row>
        <row r="410">
          <cell r="A410" t="str">
            <v>LP_SlowHitObject_01</v>
          </cell>
          <cell r="B410" t="str">
            <v>LP_SlowHitObject</v>
          </cell>
          <cell r="C410" t="str">
            <v/>
          </cell>
          <cell r="D410">
            <v>1</v>
          </cell>
          <cell r="E410" t="str">
            <v>SlowHitObjectSpeed</v>
          </cell>
          <cell r="H410" t="str">
            <v/>
          </cell>
          <cell r="I410">
            <v>-1</v>
          </cell>
          <cell r="J410">
            <v>2.5000000000000001E-2</v>
          </cell>
          <cell r="O410" t="str">
            <v/>
          </cell>
          <cell r="S410" t="str">
            <v/>
          </cell>
        </row>
        <row r="411">
          <cell r="A411" t="str">
            <v>LP_SlowHitObject_02</v>
          </cell>
          <cell r="B411" t="str">
            <v>LP_SlowHitObject</v>
          </cell>
          <cell r="C411" t="str">
            <v/>
          </cell>
          <cell r="D411">
            <v>2</v>
          </cell>
          <cell r="E411" t="str">
            <v>SlowHitObjectSpeed</v>
          </cell>
          <cell r="H411" t="str">
            <v/>
          </cell>
          <cell r="I411">
            <v>-1</v>
          </cell>
          <cell r="J411">
            <v>5.2500000000000005E-2</v>
          </cell>
          <cell r="O411" t="str">
            <v/>
          </cell>
          <cell r="S411" t="str">
            <v/>
          </cell>
        </row>
        <row r="412">
          <cell r="A412" t="str">
            <v>LP_SlowHitObject_03</v>
          </cell>
          <cell r="B412" t="str">
            <v>LP_SlowHitObject</v>
          </cell>
          <cell r="C412" t="str">
            <v/>
          </cell>
          <cell r="D412">
            <v>3</v>
          </cell>
          <cell r="E412" t="str">
            <v>SlowHitObjectSpeed</v>
          </cell>
          <cell r="H412" t="str">
            <v/>
          </cell>
          <cell r="I412">
            <v>-1</v>
          </cell>
          <cell r="J412">
            <v>8.2500000000000018E-2</v>
          </cell>
          <cell r="O412" t="str">
            <v/>
          </cell>
          <cell r="S412" t="str">
            <v/>
          </cell>
        </row>
        <row r="413">
          <cell r="A413" t="str">
            <v>LP_SlowHitObject_04</v>
          </cell>
          <cell r="B413" t="str">
            <v>LP_SlowHitObject</v>
          </cell>
          <cell r="C413" t="str">
            <v/>
          </cell>
          <cell r="D413">
            <v>4</v>
          </cell>
          <cell r="E413" t="str">
            <v>SlowHitObjectSpeed</v>
          </cell>
          <cell r="H413" t="str">
            <v/>
          </cell>
          <cell r="I413">
            <v>-1</v>
          </cell>
          <cell r="J413">
            <v>0.11499999999999999</v>
          </cell>
          <cell r="O413" t="str">
            <v/>
          </cell>
          <cell r="S413" t="str">
            <v/>
          </cell>
        </row>
        <row r="414">
          <cell r="A414" t="str">
            <v>LP_SlowHitObject_05</v>
          </cell>
          <cell r="B414" t="str">
            <v>LP_SlowHitObject</v>
          </cell>
          <cell r="C414" t="str">
            <v/>
          </cell>
          <cell r="D414">
            <v>5</v>
          </cell>
          <cell r="E414" t="str">
            <v>SlowHitObjectSpeed</v>
          </cell>
          <cell r="H414" t="str">
            <v/>
          </cell>
          <cell r="I414">
            <v>-1</v>
          </cell>
          <cell r="J414">
            <v>0.15</v>
          </cell>
          <cell r="O414" t="str">
            <v/>
          </cell>
          <cell r="S414" t="str">
            <v/>
          </cell>
        </row>
        <row r="415">
          <cell r="A415" t="str">
            <v>LP_SlowHitObjectBetter_01</v>
          </cell>
          <cell r="B415" t="str">
            <v>LP_SlowHitObjectBetter</v>
          </cell>
          <cell r="C415" t="str">
            <v/>
          </cell>
          <cell r="D415">
            <v>1</v>
          </cell>
          <cell r="E415" t="str">
            <v>SlowHitObjectSpeed</v>
          </cell>
          <cell r="H415" t="str">
            <v/>
          </cell>
          <cell r="I415">
            <v>-1</v>
          </cell>
          <cell r="J415">
            <v>4.1666666666666664E-2</v>
          </cell>
          <cell r="O415" t="str">
            <v/>
          </cell>
          <cell r="S415" t="str">
            <v/>
          </cell>
        </row>
        <row r="416">
          <cell r="A416" t="str">
            <v>LP_SlowHitObjectBetter_02</v>
          </cell>
          <cell r="B416" t="str">
            <v>LP_SlowHitObjectBetter</v>
          </cell>
          <cell r="C416" t="str">
            <v/>
          </cell>
          <cell r="D416">
            <v>2</v>
          </cell>
          <cell r="E416" t="str">
            <v>SlowHitObjectSpeed</v>
          </cell>
          <cell r="H416" t="str">
            <v/>
          </cell>
          <cell r="I416">
            <v>-1</v>
          </cell>
          <cell r="J416">
            <v>8.7500000000000008E-2</v>
          </cell>
          <cell r="O416" t="str">
            <v/>
          </cell>
          <cell r="S416" t="str">
            <v/>
          </cell>
        </row>
        <row r="417">
          <cell r="A417" t="str">
            <v>LP_SlowHitObjectBetter_03</v>
          </cell>
          <cell r="B417" t="str">
            <v>LP_SlowHitObjectBetter</v>
          </cell>
          <cell r="C417" t="str">
            <v/>
          </cell>
          <cell r="D417">
            <v>3</v>
          </cell>
          <cell r="E417" t="str">
            <v>SlowHitObjectSpeed</v>
          </cell>
          <cell r="H417" t="str">
            <v/>
          </cell>
          <cell r="I417">
            <v>-1</v>
          </cell>
          <cell r="J417">
            <v>0.13750000000000004</v>
          </cell>
          <cell r="O417" t="str">
            <v/>
          </cell>
          <cell r="S417" t="str">
            <v/>
          </cell>
        </row>
        <row r="418">
          <cell r="A418" t="str">
            <v>LP_SlowHitObjectBetter_04</v>
          </cell>
          <cell r="B418" t="str">
            <v>LP_SlowHitObjectBetter</v>
          </cell>
          <cell r="C418" t="str">
            <v/>
          </cell>
          <cell r="D418">
            <v>4</v>
          </cell>
          <cell r="E418" t="str">
            <v>SlowHitObjectSpeed</v>
          </cell>
          <cell r="H418" t="str">
            <v/>
          </cell>
          <cell r="I418">
            <v>-1</v>
          </cell>
          <cell r="J418">
            <v>0.19166666666666665</v>
          </cell>
          <cell r="O418" t="str">
            <v/>
          </cell>
          <cell r="S418" t="str">
            <v/>
          </cell>
        </row>
        <row r="419">
          <cell r="A419" t="str">
            <v>LP_SlowHitObjectBetter_05</v>
          </cell>
          <cell r="B419" t="str">
            <v>LP_SlowHitObjectBetter</v>
          </cell>
          <cell r="C419" t="str">
            <v/>
          </cell>
          <cell r="D419">
            <v>5</v>
          </cell>
          <cell r="E419" t="str">
            <v>SlowHitObjectSpeed</v>
          </cell>
          <cell r="H419" t="str">
            <v/>
          </cell>
          <cell r="I419">
            <v>-1</v>
          </cell>
          <cell r="J419">
            <v>0.25</v>
          </cell>
          <cell r="O419" t="str">
            <v/>
          </cell>
          <cell r="S419" t="str">
            <v/>
          </cell>
        </row>
        <row r="420">
          <cell r="A420" t="str">
            <v>LP_Paralyze_01</v>
          </cell>
          <cell r="B420" t="str">
            <v>LP_Paralyze</v>
          </cell>
          <cell r="C420" t="str">
            <v/>
          </cell>
          <cell r="D420">
            <v>1</v>
          </cell>
          <cell r="E420" t="str">
            <v>CertainHpHitObject</v>
          </cell>
          <cell r="H420" t="str">
            <v/>
          </cell>
          <cell r="J420">
            <v>0.33</v>
          </cell>
          <cell r="O420" t="str">
            <v/>
          </cell>
          <cell r="P420">
            <v>1</v>
          </cell>
          <cell r="S420" t="str">
            <v/>
          </cell>
          <cell r="U420" t="str">
            <v>LP_Paralyze_CannotAction</v>
          </cell>
          <cell r="V420">
            <v>0.7</v>
          </cell>
          <cell r="W420" t="str">
            <v>0.51, 0.84</v>
          </cell>
        </row>
        <row r="421">
          <cell r="A421" t="str">
            <v>LP_Paralyze_02</v>
          </cell>
          <cell r="B421" t="str">
            <v>LP_Paralyze</v>
          </cell>
          <cell r="C421" t="str">
            <v/>
          </cell>
          <cell r="D421">
            <v>2</v>
          </cell>
          <cell r="E421" t="str">
            <v>CertainHpHitObject</v>
          </cell>
          <cell r="H421" t="str">
            <v/>
          </cell>
          <cell r="J421">
            <v>0.45</v>
          </cell>
          <cell r="O421" t="str">
            <v/>
          </cell>
          <cell r="P421">
            <v>1</v>
          </cell>
          <cell r="S421" t="str">
            <v/>
          </cell>
          <cell r="U421" t="str">
            <v>LP_Paralyze_CannotAction</v>
          </cell>
          <cell r="V421" t="str">
            <v>0.4, 0.9</v>
          </cell>
          <cell r="W421" t="str">
            <v>0.19, 0.51, 0.75, 0.91</v>
          </cell>
        </row>
        <row r="422">
          <cell r="A422" t="str">
            <v>LP_Paralyze_03</v>
          </cell>
          <cell r="B422" t="str">
            <v>LP_Paralyze</v>
          </cell>
          <cell r="C422" t="str">
            <v/>
          </cell>
          <cell r="D422">
            <v>3</v>
          </cell>
          <cell r="E422" t="str">
            <v>CertainHpHitObject</v>
          </cell>
          <cell r="H422" t="str">
            <v/>
          </cell>
          <cell r="J422">
            <v>0.65</v>
          </cell>
          <cell r="O422" t="str">
            <v/>
          </cell>
          <cell r="P422">
            <v>1</v>
          </cell>
          <cell r="S422" t="str">
            <v/>
          </cell>
          <cell r="U422" t="str">
            <v>LP_Paralyze_CannotAction</v>
          </cell>
          <cell r="V422" t="str">
            <v>0.4, 0.7, 0.9</v>
          </cell>
          <cell r="W422" t="str">
            <v>0.19, 0.36, 0.51, 0.64, 0.75, 0.84, 0.91, 0.96</v>
          </cell>
        </row>
        <row r="423">
          <cell r="A423" t="str">
            <v>LP_Paralyze_CannotAction_01</v>
          </cell>
          <cell r="B423" t="str">
            <v>LP_Paralyze_CannotAction</v>
          </cell>
          <cell r="C423" t="str">
            <v/>
          </cell>
          <cell r="D423">
            <v>1</v>
          </cell>
          <cell r="E423" t="str">
            <v>CannotAction</v>
          </cell>
          <cell r="H423" t="str">
            <v/>
          </cell>
          <cell r="I423">
            <v>1.4</v>
          </cell>
          <cell r="O423" t="str">
            <v/>
          </cell>
          <cell r="S423" t="str">
            <v/>
          </cell>
        </row>
        <row r="424">
          <cell r="A424" t="str">
            <v>LP_Paralyze_CannotAction_02</v>
          </cell>
          <cell r="B424" t="str">
            <v>LP_Paralyze_CannotAction</v>
          </cell>
          <cell r="C424" t="str">
            <v/>
          </cell>
          <cell r="D424">
            <v>2</v>
          </cell>
          <cell r="E424" t="str">
            <v>CannotAction</v>
          </cell>
          <cell r="H424" t="str">
            <v/>
          </cell>
          <cell r="I424">
            <v>2</v>
          </cell>
          <cell r="O424" t="str">
            <v/>
          </cell>
          <cell r="S424" t="str">
            <v/>
          </cell>
        </row>
        <row r="425">
          <cell r="A425" t="str">
            <v>LP_Paralyze_CannotAction_03</v>
          </cell>
          <cell r="B425" t="str">
            <v>LP_Paralyze_CannotAction</v>
          </cell>
          <cell r="C425" t="str">
            <v/>
          </cell>
          <cell r="D425">
            <v>3</v>
          </cell>
          <cell r="E425" t="str">
            <v>CannotAction</v>
          </cell>
          <cell r="H425" t="str">
            <v/>
          </cell>
          <cell r="I425">
            <v>2.6</v>
          </cell>
          <cell r="O425" t="str">
            <v/>
          </cell>
          <cell r="S425" t="str">
            <v/>
          </cell>
        </row>
        <row r="426">
          <cell r="A426" t="str">
            <v>LP_Hold_01</v>
          </cell>
          <cell r="B426" t="str">
            <v>LP_Hold</v>
          </cell>
          <cell r="C426" t="str">
            <v/>
          </cell>
          <cell r="D426">
            <v>1</v>
          </cell>
          <cell r="E426" t="str">
            <v>AttackWeightHitObject</v>
          </cell>
          <cell r="H426" t="str">
            <v/>
          </cell>
          <cell r="J426">
            <v>0.25</v>
          </cell>
          <cell r="K426">
            <v>7.0000000000000007E-2</v>
          </cell>
          <cell r="O426" t="str">
            <v/>
          </cell>
          <cell r="P426">
            <v>1</v>
          </cell>
          <cell r="S426" t="str">
            <v/>
          </cell>
          <cell r="U426" t="str">
            <v>LP_Hold_CannotMove</v>
          </cell>
        </row>
        <row r="427">
          <cell r="A427" t="str">
            <v>LP_Hold_02</v>
          </cell>
          <cell r="B427" t="str">
            <v>LP_Hold</v>
          </cell>
          <cell r="C427" t="str">
            <v/>
          </cell>
          <cell r="D427">
            <v>2</v>
          </cell>
          <cell r="E427" t="str">
            <v>AttackWeightHitObject</v>
          </cell>
          <cell r="H427" t="str">
            <v/>
          </cell>
          <cell r="J427">
            <v>0.35</v>
          </cell>
          <cell r="K427">
            <v>0.09</v>
          </cell>
          <cell r="O427" t="str">
            <v/>
          </cell>
          <cell r="P427">
            <v>1</v>
          </cell>
          <cell r="S427" t="str">
            <v/>
          </cell>
          <cell r="U427" t="str">
            <v>LP_Hold_CannotMove</v>
          </cell>
        </row>
        <row r="428">
          <cell r="A428" t="str">
            <v>LP_Hold_03</v>
          </cell>
          <cell r="B428" t="str">
            <v>LP_Hold</v>
          </cell>
          <cell r="C428" t="str">
            <v/>
          </cell>
          <cell r="D428">
            <v>3</v>
          </cell>
          <cell r="E428" t="str">
            <v>AttackWeightHitObject</v>
          </cell>
          <cell r="H428" t="str">
            <v/>
          </cell>
          <cell r="J428">
            <v>0.45</v>
          </cell>
          <cell r="K428">
            <v>0.11</v>
          </cell>
          <cell r="O428" t="str">
            <v/>
          </cell>
          <cell r="P428">
            <v>1</v>
          </cell>
          <cell r="S428" t="str">
            <v/>
          </cell>
          <cell r="U428" t="str">
            <v>LP_Hold_CannotMove</v>
          </cell>
        </row>
        <row r="429">
          <cell r="A429" t="str">
            <v>LP_Hold_CannotMove_01</v>
          </cell>
          <cell r="B429" t="str">
            <v>LP_Hold_CannotMove</v>
          </cell>
          <cell r="C429" t="str">
            <v/>
          </cell>
          <cell r="D429">
            <v>1</v>
          </cell>
          <cell r="E429" t="str">
            <v>CannotMove</v>
          </cell>
          <cell r="H429" t="str">
            <v/>
          </cell>
          <cell r="I429">
            <v>1.5</v>
          </cell>
          <cell r="O429" t="str">
            <v/>
          </cell>
          <cell r="S429" t="str">
            <v/>
          </cell>
          <cell r="V429" t="str">
            <v>Effect27_D</v>
          </cell>
        </row>
        <row r="430">
          <cell r="A430" t="str">
            <v>LP_Hold_CannotMove_02</v>
          </cell>
          <cell r="B430" t="str">
            <v>LP_Hold_CannotMove</v>
          </cell>
          <cell r="C430" t="str">
            <v/>
          </cell>
          <cell r="D430">
            <v>2</v>
          </cell>
          <cell r="E430" t="str">
            <v>CannotMove</v>
          </cell>
          <cell r="H430" t="str">
            <v/>
          </cell>
          <cell r="I430">
            <v>3.1500000000000004</v>
          </cell>
          <cell r="O430" t="str">
            <v/>
          </cell>
          <cell r="S430" t="str">
            <v/>
          </cell>
          <cell r="V430" t="str">
            <v>Effect27_D</v>
          </cell>
        </row>
        <row r="431">
          <cell r="A431" t="str">
            <v>LP_Hold_CannotMove_03</v>
          </cell>
          <cell r="B431" t="str">
            <v>LP_Hold_CannotMove</v>
          </cell>
          <cell r="C431" t="str">
            <v/>
          </cell>
          <cell r="D431">
            <v>3</v>
          </cell>
          <cell r="E431" t="str">
            <v>CannotMove</v>
          </cell>
          <cell r="H431" t="str">
            <v/>
          </cell>
          <cell r="I431">
            <v>4.95</v>
          </cell>
          <cell r="O431" t="str">
            <v/>
          </cell>
          <cell r="S431" t="str">
            <v/>
          </cell>
          <cell r="V431" t="str">
            <v>Effect27_D</v>
          </cell>
        </row>
        <row r="432">
          <cell r="A432" t="str">
            <v>LP_Transport_01</v>
          </cell>
          <cell r="B432" t="str">
            <v>LP_Transport</v>
          </cell>
          <cell r="C432" t="str">
            <v/>
          </cell>
          <cell r="D432">
            <v>1</v>
          </cell>
          <cell r="E432" t="str">
            <v>TeleportingHitObject</v>
          </cell>
          <cell r="H432" t="str">
            <v/>
          </cell>
          <cell r="J432">
            <v>0.15</v>
          </cell>
          <cell r="K432">
            <v>0.1</v>
          </cell>
          <cell r="L432">
            <v>0.1</v>
          </cell>
          <cell r="N432">
            <v>3</v>
          </cell>
          <cell r="O432">
            <v>3</v>
          </cell>
          <cell r="P432">
            <v>1</v>
          </cell>
          <cell r="R432">
            <v>0</v>
          </cell>
          <cell r="S432">
            <v>0</v>
          </cell>
          <cell r="U432" t="str">
            <v>LP_Transport_Teleported</v>
          </cell>
        </row>
        <row r="433">
          <cell r="A433" t="str">
            <v>LP_Transport_02</v>
          </cell>
          <cell r="B433" t="str">
            <v>LP_Transport</v>
          </cell>
          <cell r="C433" t="str">
            <v/>
          </cell>
          <cell r="D433">
            <v>2</v>
          </cell>
          <cell r="E433" t="str">
            <v>TeleportingHitObject</v>
          </cell>
          <cell r="H433" t="str">
            <v/>
          </cell>
          <cell r="J433">
            <v>0.22500000000000001</v>
          </cell>
          <cell r="K433">
            <v>0.1</v>
          </cell>
          <cell r="L433">
            <v>0.1</v>
          </cell>
          <cell r="N433">
            <v>6</v>
          </cell>
          <cell r="O433">
            <v>6</v>
          </cell>
          <cell r="P433">
            <v>1</v>
          </cell>
          <cell r="R433">
            <v>1</v>
          </cell>
          <cell r="S433">
            <v>1</v>
          </cell>
          <cell r="U433" t="str">
            <v>LP_Transport_Teleported</v>
          </cell>
        </row>
        <row r="434">
          <cell r="A434" t="str">
            <v>LP_Transport_03</v>
          </cell>
          <cell r="B434" t="str">
            <v>LP_Transport</v>
          </cell>
          <cell r="C434" t="str">
            <v/>
          </cell>
          <cell r="D434">
            <v>3</v>
          </cell>
          <cell r="E434" t="str">
            <v>TeleportingHitObject</v>
          </cell>
          <cell r="H434" t="str">
            <v/>
          </cell>
          <cell r="J434">
            <v>0.3</v>
          </cell>
          <cell r="K434">
            <v>0.1</v>
          </cell>
          <cell r="L434">
            <v>0.1</v>
          </cell>
          <cell r="N434">
            <v>9</v>
          </cell>
          <cell r="O434">
            <v>9</v>
          </cell>
          <cell r="P434">
            <v>1</v>
          </cell>
          <cell r="R434">
            <v>2</v>
          </cell>
          <cell r="S434">
            <v>2</v>
          </cell>
          <cell r="U434" t="str">
            <v>LP_Transport_Teleported</v>
          </cell>
        </row>
        <row r="435">
          <cell r="A435" t="str">
            <v>LP_Transport_Teleported_01</v>
          </cell>
          <cell r="B435" t="str">
            <v>LP_Transport_Teleported</v>
          </cell>
          <cell r="C435" t="str">
            <v/>
          </cell>
          <cell r="D435">
            <v>1</v>
          </cell>
          <cell r="E435" t="str">
            <v>Teleported</v>
          </cell>
          <cell r="H435" t="str">
            <v/>
          </cell>
          <cell r="I435">
            <v>10</v>
          </cell>
          <cell r="O435" t="str">
            <v/>
          </cell>
          <cell r="S435" t="str">
            <v/>
          </cell>
          <cell r="U435" t="str">
            <v>MagicSphere_12_D</v>
          </cell>
          <cell r="V435" t="str">
            <v>Effect6_Collision_D</v>
          </cell>
          <cell r="W435" t="str">
            <v>Effect6_Collision_D2</v>
          </cell>
        </row>
        <row r="436">
          <cell r="A436" t="str">
            <v>LP_Transport_Teleported_02</v>
          </cell>
          <cell r="B436" t="str">
            <v>LP_Transport_Teleported</v>
          </cell>
          <cell r="C436" t="str">
            <v/>
          </cell>
          <cell r="D436">
            <v>2</v>
          </cell>
          <cell r="E436" t="str">
            <v>Teleported</v>
          </cell>
          <cell r="H436" t="str">
            <v/>
          </cell>
          <cell r="I436">
            <v>14</v>
          </cell>
          <cell r="O436" t="str">
            <v/>
          </cell>
          <cell r="S436" t="str">
            <v/>
          </cell>
          <cell r="U436" t="str">
            <v>MagicSphere_12_D</v>
          </cell>
          <cell r="V436" t="str">
            <v>Effect6_Collision_D</v>
          </cell>
          <cell r="W436" t="str">
            <v>Effect6_Collision_D2</v>
          </cell>
        </row>
        <row r="437">
          <cell r="A437" t="str">
            <v>LP_Transport_Teleported_03</v>
          </cell>
          <cell r="B437" t="str">
            <v>LP_Transport_Teleported</v>
          </cell>
          <cell r="C437" t="str">
            <v/>
          </cell>
          <cell r="D437">
            <v>3</v>
          </cell>
          <cell r="E437" t="str">
            <v>Teleported</v>
          </cell>
          <cell r="H437" t="str">
            <v/>
          </cell>
          <cell r="I437">
            <v>18</v>
          </cell>
          <cell r="O437" t="str">
            <v/>
          </cell>
          <cell r="S437" t="str">
            <v/>
          </cell>
          <cell r="U437" t="str">
            <v>MagicSphere_12_D</v>
          </cell>
          <cell r="V437" t="str">
            <v>Effect6_Collision_D</v>
          </cell>
          <cell r="W437" t="str">
            <v>Effect6_Collision_D2</v>
          </cell>
        </row>
        <row r="438">
          <cell r="A438" t="str">
            <v>LP_SummonShield_01</v>
          </cell>
          <cell r="B438" t="str">
            <v>LP_SummonShield</v>
          </cell>
          <cell r="C438" t="str">
            <v/>
          </cell>
          <cell r="D438">
            <v>1</v>
          </cell>
          <cell r="E438" t="str">
            <v>CreateWall</v>
          </cell>
          <cell r="H438" t="str">
            <v/>
          </cell>
          <cell r="I438">
            <v>-1</v>
          </cell>
          <cell r="J438">
            <v>3</v>
          </cell>
          <cell r="K438">
            <v>3</v>
          </cell>
          <cell r="O438" t="str">
            <v/>
          </cell>
          <cell r="S438" t="str">
            <v/>
          </cell>
          <cell r="T438" t="str">
            <v>Magic_shield_2_D</v>
          </cell>
        </row>
        <row r="439">
          <cell r="A439" t="str">
            <v>LP_SummonShield_02</v>
          </cell>
          <cell r="B439" t="str">
            <v>LP_SummonShield</v>
          </cell>
          <cell r="C439" t="str">
            <v/>
          </cell>
          <cell r="D439">
            <v>2</v>
          </cell>
          <cell r="E439" t="str">
            <v>CreateWall</v>
          </cell>
          <cell r="H439" t="str">
            <v/>
          </cell>
          <cell r="I439">
            <v>-1</v>
          </cell>
          <cell r="J439">
            <v>1.9672131147540985</v>
          </cell>
          <cell r="K439">
            <v>3</v>
          </cell>
          <cell r="O439" t="str">
            <v/>
          </cell>
          <cell r="S439" t="str">
            <v/>
          </cell>
          <cell r="T439" t="str">
            <v>Magic_shield_2_D</v>
          </cell>
        </row>
        <row r="440">
          <cell r="A440" t="str">
            <v>LP_SummonShield_03</v>
          </cell>
          <cell r="B440" t="str">
            <v>LP_SummonShield</v>
          </cell>
          <cell r="C440" t="str">
            <v/>
          </cell>
          <cell r="D440">
            <v>3</v>
          </cell>
          <cell r="E440" t="str">
            <v>CreateWall</v>
          </cell>
          <cell r="H440" t="str">
            <v/>
          </cell>
          <cell r="I440">
            <v>-1</v>
          </cell>
          <cell r="J440">
            <v>1.4285714285714284</v>
          </cell>
          <cell r="K440">
            <v>3</v>
          </cell>
          <cell r="O440" t="str">
            <v/>
          </cell>
          <cell r="S440" t="str">
            <v/>
          </cell>
          <cell r="T440" t="str">
            <v>Magic_shield_2_D</v>
          </cell>
        </row>
        <row r="441">
          <cell r="A441" t="str">
            <v>LP_SummonShield_04</v>
          </cell>
          <cell r="B441" t="str">
            <v>LP_SummonShield</v>
          </cell>
          <cell r="C441" t="str">
            <v/>
          </cell>
          <cell r="D441">
            <v>4</v>
          </cell>
          <cell r="E441" t="str">
            <v>CreateWall</v>
          </cell>
          <cell r="H441" t="str">
            <v/>
          </cell>
          <cell r="I441">
            <v>-1</v>
          </cell>
          <cell r="J441">
            <v>1.1009174311926606</v>
          </cell>
          <cell r="K441">
            <v>3</v>
          </cell>
          <cell r="O441" t="str">
            <v/>
          </cell>
          <cell r="S441" t="str">
            <v/>
          </cell>
          <cell r="T441" t="str">
            <v>Magic_shield_2_D</v>
          </cell>
        </row>
        <row r="442">
          <cell r="A442" t="str">
            <v>LP_SummonShield_05</v>
          </cell>
          <cell r="B442" t="str">
            <v>LP_SummonShield</v>
          </cell>
          <cell r="C442" t="str">
            <v/>
          </cell>
          <cell r="D442">
            <v>5</v>
          </cell>
          <cell r="E442" t="str">
            <v>CreateWall</v>
          </cell>
          <cell r="H442" t="str">
            <v/>
          </cell>
          <cell r="I442">
            <v>-1</v>
          </cell>
          <cell r="J442">
            <v>0.88235294117647056</v>
          </cell>
          <cell r="K442">
            <v>3</v>
          </cell>
          <cell r="O442" t="str">
            <v/>
          </cell>
          <cell r="S442" t="str">
            <v/>
          </cell>
          <cell r="T442" t="str">
            <v>Magic_shield_2_D</v>
          </cell>
        </row>
        <row r="443">
          <cell r="A443" t="str">
            <v>LP_HealSpOnAttack_01</v>
          </cell>
          <cell r="B443" t="str">
            <v>LP_HealSpOnAttack</v>
          </cell>
          <cell r="C443" t="str">
            <v/>
          </cell>
          <cell r="D443">
            <v>1</v>
          </cell>
          <cell r="E443" t="str">
            <v>HealSpOnHit</v>
          </cell>
          <cell r="H443" t="str">
            <v/>
          </cell>
          <cell r="I443">
            <v>-1</v>
          </cell>
          <cell r="J443">
            <v>1</v>
          </cell>
          <cell r="K443">
            <v>1</v>
          </cell>
          <cell r="O443" t="str">
            <v/>
          </cell>
          <cell r="S443" t="str">
            <v/>
          </cell>
        </row>
        <row r="444">
          <cell r="A444" t="str">
            <v>LP_HealSpOnAttack_02</v>
          </cell>
          <cell r="B444" t="str">
            <v>LP_HealSpOnAttack</v>
          </cell>
          <cell r="C444" t="str">
            <v/>
          </cell>
          <cell r="D444">
            <v>2</v>
          </cell>
          <cell r="E444" t="str">
            <v>HealSpOnHit</v>
          </cell>
          <cell r="H444" t="str">
            <v/>
          </cell>
          <cell r="I444">
            <v>-1</v>
          </cell>
          <cell r="J444">
            <v>2.1</v>
          </cell>
          <cell r="K444">
            <v>2.1</v>
          </cell>
          <cell r="O444" t="str">
            <v/>
          </cell>
          <cell r="S444" t="str">
            <v/>
          </cell>
        </row>
        <row r="445">
          <cell r="A445" t="str">
            <v>LP_HealSpOnAttack_03</v>
          </cell>
          <cell r="B445" t="str">
            <v>LP_HealSpOnAttack</v>
          </cell>
          <cell r="C445" t="str">
            <v/>
          </cell>
          <cell r="D445">
            <v>3</v>
          </cell>
          <cell r="E445" t="str">
            <v>HealSpOnHit</v>
          </cell>
          <cell r="H445" t="str">
            <v/>
          </cell>
          <cell r="I445">
            <v>-1</v>
          </cell>
          <cell r="J445">
            <v>3.3000000000000003</v>
          </cell>
          <cell r="K445">
            <v>3.3000000000000003</v>
          </cell>
          <cell r="O445" t="str">
            <v/>
          </cell>
          <cell r="S445" t="str">
            <v/>
          </cell>
        </row>
        <row r="446">
          <cell r="A446" t="str">
            <v>LP_HealSpOnAttackBetter_01</v>
          </cell>
          <cell r="B446" t="str">
            <v>LP_HealSpOnAttackBetter</v>
          </cell>
          <cell r="C446" t="str">
            <v/>
          </cell>
          <cell r="D446">
            <v>1</v>
          </cell>
          <cell r="E446" t="str">
            <v>HealSpOnHit</v>
          </cell>
          <cell r="H446" t="str">
            <v/>
          </cell>
          <cell r="I446">
            <v>-1</v>
          </cell>
          <cell r="J446">
            <v>1.6666666666666667</v>
          </cell>
          <cell r="K446">
            <v>1.6666666666666667</v>
          </cell>
          <cell r="O446" t="str">
            <v/>
          </cell>
          <cell r="S446" t="str">
            <v/>
          </cell>
        </row>
        <row r="447">
          <cell r="A447" t="str">
            <v>LP_HealSpOnAttackBetter_02</v>
          </cell>
          <cell r="B447" t="str">
            <v>LP_HealSpOnAttackBetter</v>
          </cell>
          <cell r="C447" t="str">
            <v/>
          </cell>
          <cell r="D447">
            <v>2</v>
          </cell>
          <cell r="E447" t="str">
            <v>HealSpOnHit</v>
          </cell>
          <cell r="H447" t="str">
            <v/>
          </cell>
          <cell r="I447">
            <v>-1</v>
          </cell>
          <cell r="J447">
            <v>3.5000000000000004</v>
          </cell>
          <cell r="K447">
            <v>3.5000000000000004</v>
          </cell>
          <cell r="O447" t="str">
            <v/>
          </cell>
          <cell r="S447" t="str">
            <v/>
          </cell>
        </row>
        <row r="448">
          <cell r="A448" t="str">
            <v>LP_HealSpOnAttackBetter_03</v>
          </cell>
          <cell r="B448" t="str">
            <v>LP_HealSpOnAttackBetter</v>
          </cell>
          <cell r="C448" t="str">
            <v/>
          </cell>
          <cell r="D448">
            <v>3</v>
          </cell>
          <cell r="E448" t="str">
            <v>HealSpOnHit</v>
          </cell>
          <cell r="H448" t="str">
            <v/>
          </cell>
          <cell r="I448">
            <v>-1</v>
          </cell>
          <cell r="J448">
            <v>5.5</v>
          </cell>
          <cell r="K448">
            <v>5.5</v>
          </cell>
          <cell r="O448" t="str">
            <v/>
          </cell>
          <cell r="S448" t="str">
            <v/>
          </cell>
        </row>
        <row r="449">
          <cell r="A449" t="str">
            <v>LP_PaybackSp_01</v>
          </cell>
          <cell r="B449" t="str">
            <v>LP_PaybackSp</v>
          </cell>
          <cell r="C449" t="str">
            <v/>
          </cell>
          <cell r="D449">
            <v>1</v>
          </cell>
          <cell r="E449" t="str">
            <v>PaybackSp</v>
          </cell>
          <cell r="H449" t="str">
            <v/>
          </cell>
          <cell r="I449">
            <v>-1</v>
          </cell>
          <cell r="J449">
            <v>0.23333333333333336</v>
          </cell>
          <cell r="K449">
            <v>0.28518518518518521</v>
          </cell>
          <cell r="O449" t="str">
            <v/>
          </cell>
          <cell r="S449" t="str">
            <v/>
          </cell>
        </row>
        <row r="450">
          <cell r="A450" t="str">
            <v>LP_PaybackSp_02</v>
          </cell>
          <cell r="B450" t="str">
            <v>LP_PaybackSp</v>
          </cell>
          <cell r="C450" t="str">
            <v/>
          </cell>
          <cell r="D450">
            <v>2</v>
          </cell>
          <cell r="E450" t="str">
            <v>PaybackSp</v>
          </cell>
          <cell r="H450" t="str">
            <v/>
          </cell>
          <cell r="I450">
            <v>-1</v>
          </cell>
          <cell r="J450">
            <v>0.38126801152737749</v>
          </cell>
          <cell r="K450">
            <v>0.46599423631123921</v>
          </cell>
          <cell r="O450" t="str">
            <v/>
          </cell>
          <cell r="S450" t="str">
            <v/>
          </cell>
        </row>
        <row r="451">
          <cell r="A451" t="str">
            <v>LP_PaybackSp_03</v>
          </cell>
          <cell r="B451" t="str">
            <v>LP_PaybackSp</v>
          </cell>
          <cell r="C451" t="str">
            <v/>
          </cell>
          <cell r="D451">
            <v>3</v>
          </cell>
          <cell r="E451" t="str">
            <v>PaybackSp</v>
          </cell>
          <cell r="H451" t="str">
            <v/>
          </cell>
          <cell r="I451">
            <v>-1</v>
          </cell>
          <cell r="J451">
            <v>0.48236658932714627</v>
          </cell>
          <cell r="K451">
            <v>0.58955916473317882</v>
          </cell>
          <cell r="O451" t="str">
            <v/>
          </cell>
          <cell r="S451" t="str">
            <v/>
          </cell>
        </row>
        <row r="452">
          <cell r="A452" t="str">
            <v>LP_PaybackSp_04</v>
          </cell>
          <cell r="B452" t="str">
            <v>LP_PaybackSp</v>
          </cell>
          <cell r="C452" t="str">
            <v/>
          </cell>
          <cell r="D452">
            <v>4</v>
          </cell>
          <cell r="E452" t="str">
            <v>PaybackSp</v>
          </cell>
          <cell r="H452" t="str">
            <v/>
          </cell>
          <cell r="I452">
            <v>-1</v>
          </cell>
          <cell r="J452">
            <v>0.55517241379310345</v>
          </cell>
          <cell r="K452">
            <v>0.67854406130268197</v>
          </cell>
          <cell r="O452" t="str">
            <v/>
          </cell>
          <cell r="S452" t="str">
            <v/>
          </cell>
        </row>
        <row r="453">
          <cell r="A453" t="str">
            <v>LP_PaybackSp_05</v>
          </cell>
          <cell r="B453" t="str">
            <v>LP_PaybackSp</v>
          </cell>
          <cell r="C453" t="str">
            <v/>
          </cell>
          <cell r="D453">
            <v>5</v>
          </cell>
          <cell r="E453" t="str">
            <v>PaybackSp</v>
          </cell>
          <cell r="H453" t="str">
            <v/>
          </cell>
          <cell r="I453">
            <v>-1</v>
          </cell>
          <cell r="J453">
            <v>0.60967741935483877</v>
          </cell>
          <cell r="K453">
            <v>0.74516129032258072</v>
          </cell>
          <cell r="O453" t="str">
            <v/>
          </cell>
          <cell r="S453" t="str">
            <v/>
          </cell>
        </row>
        <row r="454">
          <cell r="A454" t="str">
            <v>PN_Magic2Times_01</v>
          </cell>
          <cell r="B454" t="str">
            <v>PN_Magic2Times</v>
          </cell>
          <cell r="C454" t="str">
            <v/>
          </cell>
          <cell r="D454">
            <v>1</v>
          </cell>
          <cell r="E454" t="str">
            <v>EnlargeDamage</v>
          </cell>
          <cell r="G454" t="str">
            <v>DefenderSource==Magic</v>
          </cell>
          <cell r="H454" t="str">
            <v/>
          </cell>
          <cell r="I454">
            <v>-1</v>
          </cell>
          <cell r="J454">
            <v>1</v>
          </cell>
          <cell r="O454" t="str">
            <v/>
          </cell>
          <cell r="S454" t="str">
            <v/>
          </cell>
        </row>
        <row r="455">
          <cell r="A455" t="str">
            <v>PN_Machine2Times_01</v>
          </cell>
          <cell r="B455" t="str">
            <v>PN_Machine2Times</v>
          </cell>
          <cell r="C455" t="str">
            <v/>
          </cell>
          <cell r="D455">
            <v>1</v>
          </cell>
          <cell r="E455" t="str">
            <v>EnlargeDamage</v>
          </cell>
          <cell r="G455" t="str">
            <v>DefenderSource==Machine</v>
          </cell>
          <cell r="H455" t="str">
            <v/>
          </cell>
          <cell r="I455">
            <v>-1</v>
          </cell>
          <cell r="J455">
            <v>1</v>
          </cell>
          <cell r="O455" t="str">
            <v/>
          </cell>
          <cell r="S455" t="str">
            <v/>
          </cell>
        </row>
        <row r="456">
          <cell r="A456" t="str">
            <v>PN_Nature2Times_01</v>
          </cell>
          <cell r="B456" t="str">
            <v>PN_Nature2Times</v>
          </cell>
          <cell r="C456" t="str">
            <v/>
          </cell>
          <cell r="D456">
            <v>1</v>
          </cell>
          <cell r="E456" t="str">
            <v>EnlargeDamage</v>
          </cell>
          <cell r="G456" t="str">
            <v>DefenderSource==Nature</v>
          </cell>
          <cell r="H456" t="str">
            <v/>
          </cell>
          <cell r="I456">
            <v>-1</v>
          </cell>
          <cell r="J456">
            <v>1</v>
          </cell>
          <cell r="O456" t="str">
            <v/>
          </cell>
          <cell r="S456" t="str">
            <v/>
          </cell>
        </row>
        <row r="457">
          <cell r="A457" t="str">
            <v>PN_Qigong2Times_01</v>
          </cell>
          <cell r="B457" t="str">
            <v>PN_Qigong2Times</v>
          </cell>
          <cell r="C457" t="str">
            <v/>
          </cell>
          <cell r="D457">
            <v>1</v>
          </cell>
          <cell r="E457" t="str">
            <v>EnlargeDamage</v>
          </cell>
          <cell r="G457" t="str">
            <v>DefenderSource==Qigong</v>
          </cell>
          <cell r="H457" t="str">
            <v/>
          </cell>
          <cell r="I457">
            <v>-1</v>
          </cell>
          <cell r="J457">
            <v>1</v>
          </cell>
          <cell r="O457" t="str">
            <v/>
          </cell>
          <cell r="S457"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C95" t="str">
            <v>연타 저항!</v>
          </cell>
          <cell r="D95" t="str">
            <v>RESIST REPEAT!</v>
          </cell>
        </row>
        <row r="96">
          <cell r="A96" t="str">
            <v>GameUI_DefenseStrongDmg</v>
          </cell>
          <cell r="C96" t="str">
            <v>강공격 방어!</v>
          </cell>
          <cell r="D96" t="str">
            <v>RESIST STRONG!</v>
          </cell>
        </row>
        <row r="97">
          <cell r="A97" t="str">
            <v>GameUI_PaybackSp</v>
          </cell>
          <cell r="C97" t="str">
            <v>페이백!</v>
          </cell>
          <cell r="D97" t="str">
            <v>PAYBACK!</v>
          </cell>
        </row>
        <row r="98">
          <cell r="A98" t="str">
            <v>GameUI_Critical</v>
          </cell>
          <cell r="C98" t="str">
            <v>치명타!</v>
          </cell>
          <cell r="D98" t="str">
            <v>CRITICAL!</v>
          </cell>
        </row>
        <row r="99">
          <cell r="A99" t="str">
            <v>TimeSpaceUI_Low</v>
          </cell>
          <cell r="B99">
            <v>1</v>
          </cell>
          <cell r="C99" t="str">
            <v>소</v>
          </cell>
          <cell r="D99" t="str">
            <v>Low</v>
          </cell>
        </row>
        <row r="100">
          <cell r="A100" t="str">
            <v>TimeSpaceUI_Medium</v>
          </cell>
          <cell r="B100">
            <v>1</v>
          </cell>
          <cell r="C100" t="str">
            <v>중</v>
          </cell>
          <cell r="D100" t="str">
            <v>Medium</v>
          </cell>
        </row>
        <row r="101">
          <cell r="A101" t="str">
            <v>TimeSpaceUI_High</v>
          </cell>
          <cell r="B101">
            <v>1</v>
          </cell>
          <cell r="C101" t="str">
            <v>대</v>
          </cell>
          <cell r="D101" t="str">
            <v>High</v>
          </cell>
        </row>
        <row r="102">
          <cell r="A102" t="str">
            <v>TimeSpaceUI_Ultra</v>
          </cell>
          <cell r="B102">
            <v>1</v>
          </cell>
          <cell r="C102" t="str">
            <v>극대</v>
          </cell>
          <cell r="D102" t="str">
            <v>Ultra</v>
          </cell>
        </row>
        <row r="103">
          <cell r="A103" t="str">
            <v>TimeSpaceUI_ExtraUltra</v>
          </cell>
          <cell r="B103">
            <v>1</v>
          </cell>
          <cell r="C103" t="str">
            <v>초극대</v>
          </cell>
          <cell r="D103" t="str">
            <v>ExtraUltra</v>
          </cell>
        </row>
        <row r="104">
          <cell r="A104" t="str">
            <v>PowerSourceUI_ComeHere</v>
          </cell>
          <cell r="B104">
            <v>1</v>
          </cell>
          <cell r="C104" t="str">
            <v>가까이 다가가 힘의 원천으로부터 축복을 받으세요</v>
          </cell>
          <cell r="D104" t="str">
            <v>Get close to be blessed from Power Source</v>
          </cell>
        </row>
        <row r="105">
          <cell r="A105" t="str">
            <v>PowerSourceUI_Heal</v>
          </cell>
          <cell r="B105">
            <v>1</v>
          </cell>
          <cell r="C105" t="str">
            <v>힘의 원천으로부터 눈부신 빛이 흘러나옵니다</v>
          </cell>
          <cell r="D105" t="str">
            <v>The bright light flows from Power Source</v>
          </cell>
        </row>
        <row r="106">
          <cell r="A106" t="str">
            <v>GameUI_Exclusive</v>
          </cell>
          <cell r="B106">
            <v>1</v>
          </cell>
          <cell r="C106" t="str">
            <v>전용</v>
          </cell>
          <cell r="D106" t="str">
            <v>Exclusive</v>
          </cell>
        </row>
        <row r="107">
          <cell r="A107" t="str">
            <v>GameUI_SelectLevelPack</v>
          </cell>
          <cell r="B107">
            <v>1</v>
          </cell>
          <cell r="C107" t="str">
            <v>전투팩을 선택하세요</v>
          </cell>
          <cell r="D107" t="str">
            <v>Choose a Battle Pack</v>
          </cell>
        </row>
        <row r="108">
          <cell r="A108" t="str">
            <v>GameUI_BossClearReward</v>
          </cell>
          <cell r="B108">
            <v>1</v>
          </cell>
          <cell r="C108" t="str">
            <v>보스 클리어 보상</v>
          </cell>
          <cell r="D108" t="str">
            <v>Boss Clear Reward</v>
          </cell>
        </row>
        <row r="109">
          <cell r="A109" t="str">
            <v>GameUI_NoHitClearReward</v>
          </cell>
          <cell r="B109">
            <v>1</v>
          </cell>
          <cell r="C109" t="str">
            <v>&lt;color=#FFC080&gt;노히트&lt;/color&gt; 클리어 보상</v>
          </cell>
          <cell r="D109" t="str">
            <v>&lt;color=#FFC080&gt;No Hit&lt;/color&gt; Clear Reward</v>
          </cell>
        </row>
        <row r="110">
          <cell r="A110" t="str">
            <v>GameUI_GetExclusiveLevelPack</v>
          </cell>
          <cell r="B110">
            <v>1</v>
          </cell>
          <cell r="C110" t="str">
            <v>{0}레벨 달성! 전용 전투팩 지급</v>
          </cell>
          <cell r="D110" t="str">
            <v>Reached level {0}! Got an exclusive Battle Pack</v>
          </cell>
        </row>
        <row r="111">
          <cell r="A111" t="str">
            <v>GameUI_LevelPack</v>
          </cell>
          <cell r="B111">
            <v>1</v>
          </cell>
          <cell r="C111" t="str">
            <v>전투팩</v>
          </cell>
          <cell r="D111" t="str">
            <v>Battle Pack</v>
          </cell>
        </row>
        <row r="112">
          <cell r="A112" t="str">
            <v>GameUI_NoHitLevelPack</v>
          </cell>
          <cell r="B112">
            <v>1</v>
          </cell>
          <cell r="C112" t="str">
            <v>&lt;color=#FFC080&gt;노히트&lt;/color&gt; 전투팩</v>
          </cell>
          <cell r="D112" t="str">
            <v>&lt;color=#FFC080&gt;No Hit&lt;/color&gt; Battle Pack</v>
          </cell>
        </row>
        <row r="113">
          <cell r="A113" t="str">
            <v>LevelPackUIName_Atk</v>
          </cell>
          <cell r="B113">
            <v>1</v>
          </cell>
          <cell r="C113" t="str">
            <v>공격력</v>
          </cell>
          <cell r="D113" t="str">
            <v>Attack Boost</v>
          </cell>
        </row>
        <row r="114">
          <cell r="A114" t="str">
            <v>LevelPackUIName_AtkBetter</v>
          </cell>
          <cell r="B114">
            <v>1</v>
          </cell>
          <cell r="C114" t="str">
            <v>&lt;color=#FFC080&gt;상급&lt;/color&gt; 공격력</v>
          </cell>
          <cell r="D114" t="str">
            <v>&lt;color=#FFC080&gt;Better&lt;/color&gt; Attack Boost</v>
          </cell>
        </row>
        <row r="115">
          <cell r="A115" t="str">
            <v>LevelPackUIName_AtkBetterForGanfaul</v>
          </cell>
          <cell r="B115">
            <v>1</v>
          </cell>
          <cell r="C115" t="str">
            <v>&lt;color=#FFC080&gt;구원자의 힘&lt;/color&gt;</v>
          </cell>
          <cell r="D115" t="str">
            <v>&lt;color=#FFC080&gt;Better&lt;/color&gt; Attack Boost</v>
          </cell>
        </row>
        <row r="116">
          <cell r="A116" t="str">
            <v>LevelPackUIName_AtkBetterForBei</v>
          </cell>
          <cell r="B116">
            <v>1</v>
          </cell>
          <cell r="C116" t="str">
            <v>&lt;color=#FFC080&gt;불꽃의 노래&lt;/color&gt;</v>
          </cell>
          <cell r="D116" t="str">
            <v>&lt;color=#FFC080&gt;Better&lt;/color&gt; Attack Boost</v>
          </cell>
        </row>
        <row r="117">
          <cell r="A117" t="str">
            <v>LevelPackUIName_AtkBest</v>
          </cell>
          <cell r="B117">
            <v>1</v>
          </cell>
          <cell r="C117" t="str">
            <v>&lt;color=#FFC080&gt;최상급&lt;/color&gt; 공격력</v>
          </cell>
          <cell r="D117" t="str">
            <v>&lt;color=#FFC080&gt;Best&lt;/color&gt; Attack Boost</v>
          </cell>
        </row>
        <row r="118">
          <cell r="A118" t="str">
            <v>LevelPackUIName_AtkSpeed</v>
          </cell>
          <cell r="B118">
            <v>1</v>
          </cell>
          <cell r="C118" t="str">
            <v>공격 속도</v>
          </cell>
          <cell r="D118" t="str">
            <v>Attack Speed Boost</v>
          </cell>
        </row>
        <row r="119">
          <cell r="A119" t="str">
            <v>LevelPackUIName_AtkSpeedBetter</v>
          </cell>
          <cell r="B119">
            <v>1</v>
          </cell>
          <cell r="C119" t="str">
            <v>&lt;color=#FFC080&gt;상급&lt;/color&gt; 공격 속도</v>
          </cell>
          <cell r="D119" t="str">
            <v>In progress of translating…(119)</v>
          </cell>
        </row>
        <row r="120">
          <cell r="A120" t="str">
            <v>LevelPackUIName_AtkSpeedBetterForBigBatSuccubus</v>
          </cell>
          <cell r="B120">
            <v>1</v>
          </cell>
          <cell r="C120" t="str">
            <v>&lt;color=#FFC080&gt;야수의 민첩함&lt;/color&gt;</v>
          </cell>
          <cell r="D120" t="str">
            <v>In progress of translating…(120)</v>
          </cell>
        </row>
        <row r="121">
          <cell r="A121" t="str">
            <v>LevelPackUIName_AtkSpeedBest</v>
          </cell>
          <cell r="B121">
            <v>1</v>
          </cell>
          <cell r="C121" t="str">
            <v>&lt;color=#FFC080&gt;최상급&lt;/color&gt; 공격 속도</v>
          </cell>
          <cell r="D121" t="str">
            <v>In progress of translating…(121)</v>
          </cell>
        </row>
        <row r="122">
          <cell r="A122" t="str">
            <v>LevelPackUIName_Crit</v>
          </cell>
          <cell r="B122">
            <v>1</v>
          </cell>
          <cell r="C122" t="str">
            <v>치명타 공격</v>
          </cell>
          <cell r="D122" t="str">
            <v>In progress of translating…(122)</v>
          </cell>
        </row>
        <row r="123">
          <cell r="A123" t="str">
            <v>LevelPackUIName_CritBetter</v>
          </cell>
          <cell r="B123">
            <v>1</v>
          </cell>
          <cell r="C123" t="str">
            <v>&lt;color=#FFC080&gt;상급&lt;/color&gt; 치명타 공격</v>
          </cell>
          <cell r="D123" t="str">
            <v>In progress of translating…(123)</v>
          </cell>
        </row>
        <row r="124">
          <cell r="A124" t="str">
            <v>LevelPackUIName_CritBest</v>
          </cell>
          <cell r="B124">
            <v>1</v>
          </cell>
          <cell r="C124" t="str">
            <v>&lt;color=#FFC080&gt;최상급&lt;/color&gt; 치명타 공격</v>
          </cell>
          <cell r="D124" t="str">
            <v>In progress of translating…(124)</v>
          </cell>
        </row>
        <row r="125">
          <cell r="A125" t="str">
            <v>LevelPackUIName_MaxHp</v>
          </cell>
          <cell r="B125">
            <v>1</v>
          </cell>
          <cell r="C125" t="str">
            <v>최대 체력</v>
          </cell>
          <cell r="D125" t="str">
            <v>In progress of translating…(125)</v>
          </cell>
        </row>
        <row r="126">
          <cell r="A126" t="str">
            <v>LevelPackUIName_MaxHpBetter</v>
          </cell>
          <cell r="B126">
            <v>1</v>
          </cell>
          <cell r="C126" t="str">
            <v>&lt;color=#FFC080&gt;상급&lt;/color&gt; 최대 체력</v>
          </cell>
          <cell r="D126" t="str">
            <v>In progress of translating…(126)</v>
          </cell>
        </row>
        <row r="127">
          <cell r="A127" t="str">
            <v>LevelPackUIName_MaxHpBest</v>
          </cell>
          <cell r="B127">
            <v>1</v>
          </cell>
          <cell r="C127" t="str">
            <v>&lt;color=#FFC080&gt;최상급&lt;/color&gt; 최대 체력</v>
          </cell>
          <cell r="D127" t="str">
            <v>In progress of translating…(127)</v>
          </cell>
        </row>
        <row r="128">
          <cell r="A128" t="str">
            <v>LevelPackUIName_ReduceDmgProjectile</v>
          </cell>
          <cell r="B128">
            <v>1</v>
          </cell>
          <cell r="C128" t="str">
            <v>발사체 대미지 감소</v>
          </cell>
          <cell r="D128" t="str">
            <v>In progress of translating…(128)</v>
          </cell>
        </row>
        <row r="129">
          <cell r="A129" t="str">
            <v>LevelPackUIName_ReduceDmgProjectileBetter</v>
          </cell>
          <cell r="B129">
            <v>1</v>
          </cell>
          <cell r="C129" t="str">
            <v>&lt;color=#FFC080&gt;상급&lt;/color&gt; 발사체 대미지 감소</v>
          </cell>
          <cell r="D129" t="str">
            <v>In progress of translating…(129)</v>
          </cell>
        </row>
        <row r="130">
          <cell r="A130" t="str">
            <v>LevelPackUIName_ReduceDmgMelee</v>
          </cell>
          <cell r="B130">
            <v>1</v>
          </cell>
          <cell r="C130" t="str">
            <v>근접공격 대미지 감소</v>
          </cell>
          <cell r="D130" t="str">
            <v>In progress of translating…(130)</v>
          </cell>
        </row>
        <row r="131">
          <cell r="A131" t="str">
            <v>LevelPackUIName_ReduceDmgMeleeBetter</v>
          </cell>
          <cell r="B131">
            <v>1</v>
          </cell>
          <cell r="C131" t="str">
            <v>&lt;color=#FFC080&gt;상급&lt;/color&gt; 근접공격 대미지 감소</v>
          </cell>
          <cell r="D131" t="str">
            <v>In progress of translating…(131)</v>
          </cell>
        </row>
        <row r="132">
          <cell r="A132" t="str">
            <v>LevelPackUIName_ReduceDmgClose</v>
          </cell>
          <cell r="B132">
            <v>1</v>
          </cell>
          <cell r="C132" t="str">
            <v>충돌 대미지 감소</v>
          </cell>
          <cell r="D132" t="str">
            <v>In progress of translating…(132)</v>
          </cell>
        </row>
        <row r="133">
          <cell r="A133" t="str">
            <v>LevelPackUIName_ReduceDmgCloseBetter</v>
          </cell>
          <cell r="B133">
            <v>1</v>
          </cell>
          <cell r="C133" t="str">
            <v>&lt;color=#FFC080&gt;상급&lt;/color&gt; 충돌 대미지 감소</v>
          </cell>
          <cell r="D133" t="str">
            <v>In progress of translating…(133)</v>
          </cell>
        </row>
        <row r="134">
          <cell r="A134" t="str">
            <v>LevelPackUIName_ReduceDmgTrap</v>
          </cell>
          <cell r="B134">
            <v>1</v>
          </cell>
          <cell r="C134" t="str">
            <v>트랩 대미지 감소</v>
          </cell>
          <cell r="D134" t="str">
            <v>In progress of translating…(134)</v>
          </cell>
        </row>
        <row r="135">
          <cell r="A135" t="str">
            <v>LevelPackUIName_ReduceDmgTrapBetter</v>
          </cell>
          <cell r="B135">
            <v>1</v>
          </cell>
          <cell r="C135" t="str">
            <v>&lt;color=#FFC080&gt;상급&lt;/color&gt; 트랩 대미지 감소</v>
          </cell>
          <cell r="D135" t="str">
            <v>In progress of translating…(135)</v>
          </cell>
        </row>
        <row r="136">
          <cell r="A136" t="str">
            <v>LevelPackUIName_ReduceContinuousDmg</v>
          </cell>
          <cell r="B136">
            <v>1</v>
          </cell>
          <cell r="C136" t="str">
            <v>&lt;color=#FFC080&gt;연타 저항&lt;/color&gt;</v>
          </cell>
          <cell r="D136" t="str">
            <v>In progress of translating…(136)</v>
          </cell>
        </row>
        <row r="137">
          <cell r="A137" t="str">
            <v>LevelPackUIName_DefenseStrongDmg</v>
          </cell>
          <cell r="B137">
            <v>1</v>
          </cell>
          <cell r="C137" t="str">
            <v>&lt;color=#FFC080&gt;강공격 방어&lt;/color&gt;</v>
          </cell>
          <cell r="D137" t="str">
            <v>In progress of translating…(137)</v>
          </cell>
        </row>
        <row r="138">
          <cell r="A138" t="str">
            <v>LevelPackUIName_ExtraGold</v>
          </cell>
          <cell r="B138">
            <v>1</v>
          </cell>
          <cell r="C138" t="str">
            <v>골드 획득량 증가</v>
          </cell>
          <cell r="D138" t="str">
            <v>In progress of translating…(138)</v>
          </cell>
        </row>
        <row r="139">
          <cell r="A139" t="str">
            <v>LevelPackUIName_ExtraGoldBetter</v>
          </cell>
          <cell r="B139">
            <v>1</v>
          </cell>
          <cell r="C139" t="str">
            <v>&lt;color=#FFC080&gt;상급&lt;/color&gt; 골드 획득량 증가</v>
          </cell>
          <cell r="D139" t="str">
            <v>In progress of translating…(139)</v>
          </cell>
        </row>
        <row r="140">
          <cell r="A140" t="str">
            <v>LevelPackUIName_ItemChanceBoost</v>
          </cell>
          <cell r="B140">
            <v>1</v>
          </cell>
          <cell r="C140" t="str">
            <v>아이템 확률 증가</v>
          </cell>
          <cell r="D140" t="str">
            <v>In progress of translating…(140)</v>
          </cell>
        </row>
        <row r="141">
          <cell r="A141" t="str">
            <v>LevelPackUIName_ItemChanceBoostBetter</v>
          </cell>
          <cell r="B141">
            <v>1</v>
          </cell>
          <cell r="C141" t="str">
            <v>&lt;color=#FFC080&gt;상급&lt;/color&gt; 아이템 확률 증가</v>
          </cell>
          <cell r="D141" t="str">
            <v>In progress of translating…(141)</v>
          </cell>
        </row>
        <row r="142">
          <cell r="A142" t="str">
            <v>LevelPackUIName_HealChanceBoost</v>
          </cell>
          <cell r="B142">
            <v>1</v>
          </cell>
          <cell r="C142" t="str">
            <v>회복구슬 확률 증가</v>
          </cell>
          <cell r="D142" t="str">
            <v>In progress of translating…(142)</v>
          </cell>
        </row>
        <row r="143">
          <cell r="A143" t="str">
            <v>LevelPackUIName_HealChanceBoostBetter</v>
          </cell>
          <cell r="B143">
            <v>1</v>
          </cell>
          <cell r="C143" t="str">
            <v>&lt;color=#FFC080&gt;상급&lt;/color&gt; 회복구슬 확률 증가</v>
          </cell>
          <cell r="D143" t="str">
            <v>In progress of translating…(143)</v>
          </cell>
        </row>
        <row r="144">
          <cell r="A144" t="str">
            <v>LevelPackUIName_MonsterThrough</v>
          </cell>
          <cell r="B144">
            <v>1</v>
          </cell>
          <cell r="C144" t="str">
            <v>&lt;color=#FFC080&gt;몬스터 관통샷&lt;/color&gt;</v>
          </cell>
          <cell r="D144" t="str">
            <v>In progress of translating…(144)</v>
          </cell>
        </row>
        <row r="145">
          <cell r="A145" t="str">
            <v>LevelPackUIName_Ricochet</v>
          </cell>
          <cell r="B145">
            <v>1</v>
          </cell>
          <cell r="C145" t="str">
            <v>&lt;color=#FFC080&gt;체인샷&lt;/color&gt;</v>
          </cell>
          <cell r="D145" t="str">
            <v>In progress of translating…(145)</v>
          </cell>
        </row>
        <row r="146">
          <cell r="A146" t="str">
            <v>LevelPackUIName_BounceWallQuad</v>
          </cell>
          <cell r="B146">
            <v>1</v>
          </cell>
          <cell r="C146" t="str">
            <v>&lt;color=#FFC080&gt;벽 반사샷&lt;/color&gt;</v>
          </cell>
          <cell r="D146" t="str">
            <v>In progress of translating…(146)</v>
          </cell>
        </row>
        <row r="147">
          <cell r="A147" t="str">
            <v>LevelPackUIName_Parallel</v>
          </cell>
          <cell r="B147">
            <v>1</v>
          </cell>
          <cell r="C147" t="str">
            <v>&lt;color=#FFC080&gt;전방샷&lt;/color&gt;</v>
          </cell>
          <cell r="D147" t="str">
            <v>In progress of translating…(147)</v>
          </cell>
        </row>
        <row r="148">
          <cell r="A148" t="str">
            <v>LevelPackUIName_DiagonalNwayGenerator</v>
          </cell>
          <cell r="B148">
            <v>1</v>
          </cell>
          <cell r="C148" t="str">
            <v>&lt;color=#FFC080&gt;대각샷&lt;/color&gt;</v>
          </cell>
          <cell r="D148" t="str">
            <v>In progress of translating…(148)</v>
          </cell>
        </row>
        <row r="149">
          <cell r="A149" t="str">
            <v>LevelPackUIName_LeftRightNwayGenerator</v>
          </cell>
          <cell r="B149">
            <v>1</v>
          </cell>
          <cell r="C149" t="str">
            <v>&lt;color=#FFC080&gt;좌우샷&lt;/color&gt;</v>
          </cell>
          <cell r="D149" t="str">
            <v>In progress of translating…(149)</v>
          </cell>
        </row>
        <row r="150">
          <cell r="A150" t="str">
            <v>LevelPackUIName_BackNwayGenerator</v>
          </cell>
          <cell r="B150">
            <v>1</v>
          </cell>
          <cell r="C150" t="str">
            <v>&lt;color=#FFC080&gt;후방샷&lt;/color&gt;</v>
          </cell>
          <cell r="D150" t="str">
            <v>In progress of translating…(150)</v>
          </cell>
        </row>
        <row r="151">
          <cell r="A151" t="str">
            <v>LevelPackUIName_Repeat</v>
          </cell>
          <cell r="B151">
            <v>1</v>
          </cell>
          <cell r="C151" t="str">
            <v>&lt;color=#FFC080&gt;반복 공격&lt;/color&gt;</v>
          </cell>
          <cell r="D151" t="str">
            <v>In progress of translating…(151)</v>
          </cell>
        </row>
        <row r="152">
          <cell r="A152" t="str">
            <v>LevelPackUIName_HealOnKill</v>
          </cell>
          <cell r="B152">
            <v>1</v>
          </cell>
          <cell r="C152" t="str">
            <v>몬스터 킬 시 회복</v>
          </cell>
          <cell r="D152" t="str">
            <v>In progress of translating…(152)</v>
          </cell>
        </row>
        <row r="153">
          <cell r="A153" t="str">
            <v>LevelPackUIName_HealOnKillBetter</v>
          </cell>
          <cell r="B153">
            <v>1</v>
          </cell>
          <cell r="C153" t="str">
            <v>&lt;color=#FFC080&gt;상급&lt;/color&gt; 몬스터 킬 시 회복</v>
          </cell>
          <cell r="D153" t="str">
            <v>In progress of translating…(153)</v>
          </cell>
        </row>
        <row r="154">
          <cell r="A154" t="str">
            <v>LevelPackUIName_AtkSpeedUpOnEncounter</v>
          </cell>
          <cell r="B154">
            <v>1</v>
          </cell>
          <cell r="C154" t="str">
            <v>적 조우 시
공격 속도 증가</v>
          </cell>
          <cell r="D154" t="str">
            <v>In progress of translating…(154)</v>
          </cell>
        </row>
        <row r="155">
          <cell r="A155" t="str">
            <v>LevelPackUIName_AtkSpeedUpOnEncounterBetter</v>
          </cell>
          <cell r="B155">
            <v>1</v>
          </cell>
          <cell r="C155" t="str">
            <v>&lt;color=#FFC080&gt;상급&lt;/color&gt; 적 조우 시
공격 속도 증가</v>
          </cell>
          <cell r="D155" t="str">
            <v>In progress of translating…(155)</v>
          </cell>
        </row>
        <row r="156">
          <cell r="A156" t="str">
            <v>LevelPackUIName_VampireOnAttack</v>
          </cell>
          <cell r="B156">
            <v>1</v>
          </cell>
          <cell r="C156" t="str">
            <v>공격 시 흡혈</v>
          </cell>
          <cell r="D156" t="str">
            <v>In progress of translating…(156)</v>
          </cell>
        </row>
        <row r="157">
          <cell r="A157" t="str">
            <v>LevelPackUIName_VampireOnAttackBetter</v>
          </cell>
          <cell r="B157">
            <v>1</v>
          </cell>
          <cell r="C157" t="str">
            <v>&lt;color=#FFC080&gt;상급&lt;/color&gt; 공격 시 흡혈</v>
          </cell>
          <cell r="D157" t="str">
            <v>In progress of translating…(157)</v>
          </cell>
        </row>
        <row r="158">
          <cell r="A158" t="str">
            <v>LevelPackUIName_RecoverOnAttacked</v>
          </cell>
          <cell r="B158">
            <v>1</v>
          </cell>
          <cell r="C158" t="str">
            <v>&lt;color=#FFC080&gt;피격 시 HP 리젠&lt;/color&gt;</v>
          </cell>
          <cell r="D158" t="str">
            <v>In progress of translating…(158)</v>
          </cell>
        </row>
        <row r="159">
          <cell r="A159" t="str">
            <v>LevelPackUIName_ReflectOnAttacked</v>
          </cell>
          <cell r="B159">
            <v>1</v>
          </cell>
          <cell r="C159" t="str">
            <v>피격 시 반사</v>
          </cell>
          <cell r="D159" t="str">
            <v>In progress of translating…(159)</v>
          </cell>
        </row>
        <row r="160">
          <cell r="A160" t="str">
            <v>LevelPackUIName_ReflectOnAttackedBetter</v>
          </cell>
          <cell r="B160">
            <v>1</v>
          </cell>
          <cell r="C160" t="str">
            <v>&lt;color=#FFC080&gt;상급&lt;/color&gt; 피격 시 반사</v>
          </cell>
          <cell r="D160" t="str">
            <v>In progress of translating…(160)</v>
          </cell>
        </row>
        <row r="161">
          <cell r="A161" t="str">
            <v>LevelPackUIName_AtkUpOnLowerHp</v>
          </cell>
          <cell r="B161">
            <v>1</v>
          </cell>
          <cell r="C161" t="str">
            <v>HP 낮을수록
공격력 증가</v>
          </cell>
          <cell r="D161" t="str">
            <v>In progress of translating…(161)</v>
          </cell>
        </row>
        <row r="162">
          <cell r="A162" t="str">
            <v>LevelPackUIName_AtkUpOnLowerHpBetter</v>
          </cell>
          <cell r="B162">
            <v>1</v>
          </cell>
          <cell r="C162" t="str">
            <v>&lt;color=#FFC080&gt;상급&lt;/color&gt; HP 낮을수록
공격력 증가</v>
          </cell>
          <cell r="D162" t="str">
            <v>In progress of translating…(162)</v>
          </cell>
        </row>
        <row r="163">
          <cell r="A163" t="str">
            <v>LevelPackUIName_CritDmgUpOnLowerHp</v>
          </cell>
          <cell r="B163">
            <v>1</v>
          </cell>
          <cell r="C163" t="str">
            <v>적 HP 낮을수록
치명타 대미지 증가</v>
          </cell>
          <cell r="D163" t="str">
            <v>In progress of translating…(163)</v>
          </cell>
        </row>
        <row r="164">
          <cell r="A164" t="str">
            <v>LevelPackUIName_CritDmgUpOnLowerHpBetter</v>
          </cell>
          <cell r="B164">
            <v>1</v>
          </cell>
          <cell r="C164" t="str">
            <v>&lt;color=#FFC080&gt;상급&lt;/color&gt; 적 HP 낮을수록
치명타 대미지 증가</v>
          </cell>
          <cell r="D164" t="str">
            <v>In progress of translating…(164)</v>
          </cell>
        </row>
        <row r="165">
          <cell r="A165" t="str">
            <v>LevelPackUIName_InstantKill</v>
          </cell>
          <cell r="B165">
            <v>1</v>
          </cell>
          <cell r="C165" t="str">
            <v>일정확률로 즉사</v>
          </cell>
          <cell r="D165" t="str">
            <v>In progress of translating…(165)</v>
          </cell>
        </row>
        <row r="166">
          <cell r="A166" t="str">
            <v>LevelPackUIName_InstantKillBetter</v>
          </cell>
          <cell r="B166">
            <v>1</v>
          </cell>
          <cell r="C166" t="str">
            <v>&lt;color=#FFC080&gt;상급&lt;/color&gt; 일정확률로 즉사</v>
          </cell>
          <cell r="D166" t="str">
            <v>In progress of translating…(166)</v>
          </cell>
        </row>
        <row r="167">
          <cell r="A167" t="str">
            <v>LevelPackUIName_ImmortalWill</v>
          </cell>
          <cell r="B167">
            <v>1</v>
          </cell>
          <cell r="C167" t="str">
            <v>불사의 의지</v>
          </cell>
          <cell r="D167" t="str">
            <v>In progress of translating…(167)</v>
          </cell>
        </row>
        <row r="168">
          <cell r="A168" t="str">
            <v>LevelPackUIName_ImmortalWillBetter</v>
          </cell>
          <cell r="B168">
            <v>1</v>
          </cell>
          <cell r="C168" t="str">
            <v>&lt;color=#FFC080&gt;상급&lt;/color&gt; 불사의 의지</v>
          </cell>
          <cell r="D168" t="str">
            <v>In progress of translating…(168)</v>
          </cell>
        </row>
        <row r="169">
          <cell r="A169" t="str">
            <v>LevelPackUIName_HealAreaOnEncounter</v>
          </cell>
          <cell r="B169">
            <v>1</v>
          </cell>
          <cell r="C169" t="str">
            <v>&lt;color=#FFC080&gt;적 조우 시 회복지대&lt;/color&gt;</v>
          </cell>
          <cell r="D169" t="str">
            <v>In progress of translating…(169)</v>
          </cell>
        </row>
        <row r="170">
          <cell r="A170" t="str">
            <v>LevelPackUIName_MoveSpeedUpOnAttacked</v>
          </cell>
          <cell r="B170">
            <v>1</v>
          </cell>
          <cell r="C170" t="str">
            <v>&lt;color=#FFC080&gt;피격 시
이동 속도 증가&lt;/color&gt;</v>
          </cell>
          <cell r="D170" t="str">
            <v>In progress of translating…(170)</v>
          </cell>
        </row>
        <row r="171">
          <cell r="A171" t="str">
            <v>LevelPackUIName_MoveSpeedUpOnKill</v>
          </cell>
          <cell r="B171">
            <v>1</v>
          </cell>
          <cell r="C171" t="str">
            <v>&lt;color=#FFC080&gt;킬 시
이동 속도 증가&lt;/color&gt;</v>
          </cell>
          <cell r="D171" t="str">
            <v>In progress of translating…(171)</v>
          </cell>
        </row>
        <row r="172">
          <cell r="A172" t="str">
            <v>LevelPackUIName_MineOnMove</v>
          </cell>
          <cell r="B172">
            <v>1</v>
          </cell>
          <cell r="C172" t="str">
            <v>&lt;color=#FFC080&gt;이동 중 오브 설치&lt;/color&gt;</v>
          </cell>
          <cell r="D172" t="str">
            <v>In progress of translating…(172)</v>
          </cell>
        </row>
        <row r="173">
          <cell r="A173" t="str">
            <v>LevelPackUIName_SlowHitObject</v>
          </cell>
          <cell r="B173">
            <v>1</v>
          </cell>
          <cell r="C173" t="str">
            <v>발사체 속도 감소</v>
          </cell>
          <cell r="D173" t="str">
            <v>In progress of translating…(173)</v>
          </cell>
        </row>
        <row r="174">
          <cell r="A174" t="str">
            <v>LevelPackUIName_SlowHitObjectBetter</v>
          </cell>
          <cell r="B174">
            <v>1</v>
          </cell>
          <cell r="C174" t="str">
            <v>&lt;color=#FFC080&gt;상급&lt;/color&gt; 발사체 속도 감소</v>
          </cell>
          <cell r="D174" t="str">
            <v>In progress of translating…(174)</v>
          </cell>
        </row>
        <row r="175">
          <cell r="A175" t="str">
            <v>LevelPackUIName_Paralyze</v>
          </cell>
          <cell r="B175">
            <v>1</v>
          </cell>
          <cell r="C175" t="str">
            <v>&lt;color=#FFC080&gt;마비 효과&lt;/color&gt;</v>
          </cell>
          <cell r="D175" t="str">
            <v>In progress of translating…(175)</v>
          </cell>
        </row>
        <row r="176">
          <cell r="A176" t="str">
            <v>LevelPackUIName_Hold</v>
          </cell>
          <cell r="B176">
            <v>1</v>
          </cell>
          <cell r="C176" t="str">
            <v>&lt;color=#FFC080&gt;이동 불가 효과&lt;/color&gt;</v>
          </cell>
          <cell r="D176" t="str">
            <v>In progress of translating…(176)</v>
          </cell>
        </row>
        <row r="177">
          <cell r="A177" t="str">
            <v>LevelPackUIName_Transport</v>
          </cell>
          <cell r="B177">
            <v>1</v>
          </cell>
          <cell r="C177" t="str">
            <v>&lt;color=#FFC080&gt;몬스터 전이 효과&lt;/color&gt;</v>
          </cell>
          <cell r="D177" t="str">
            <v>In progress of translating…(177)</v>
          </cell>
        </row>
        <row r="178">
          <cell r="A178" t="str">
            <v>LevelPackUIName_SummonShield</v>
          </cell>
          <cell r="B178">
            <v>1</v>
          </cell>
          <cell r="C178" t="str">
            <v>&lt;color=#FFC080&gt;쉴드 소환&lt;/color&gt;</v>
          </cell>
          <cell r="D178" t="str">
            <v>In progress of translating…(178)</v>
          </cell>
        </row>
        <row r="179">
          <cell r="A179" t="str">
            <v>LevelPackUIName_HealSpOnAttack</v>
          </cell>
          <cell r="B179">
            <v>1</v>
          </cell>
          <cell r="C179" t="str">
            <v>공격 시 궁게이지 획득</v>
          </cell>
          <cell r="D179" t="str">
            <v>In progress of translating…(179)</v>
          </cell>
        </row>
        <row r="180">
          <cell r="A180" t="str">
            <v>LevelPackUIName_HealSpOnAttackBetter</v>
          </cell>
          <cell r="B180">
            <v>1</v>
          </cell>
          <cell r="C180" t="str">
            <v>&lt;color=#FFC080&gt;상급&lt;/color&gt; 공격 시 궁게이지 획득</v>
          </cell>
          <cell r="D180" t="str">
            <v>In progress of translating…(180)</v>
          </cell>
        </row>
        <row r="181">
          <cell r="A181" t="str">
            <v>LevelPackUIName_PaybackSp</v>
          </cell>
          <cell r="C181" t="str">
            <v>&lt;color=#FFC080&gt;궁게이지 페이백&lt;/color&gt;</v>
          </cell>
          <cell r="D181" t="str">
            <v>In progress of translating…(181)</v>
          </cell>
        </row>
        <row r="182">
          <cell r="A182" t="str">
            <v>LevelPackUIDesc_Atk</v>
          </cell>
          <cell r="B182">
            <v>1</v>
          </cell>
          <cell r="C182" t="str">
            <v>공격력이 증가합니다</v>
          </cell>
          <cell r="D182" t="str">
            <v>In progress of translating…(182)</v>
          </cell>
        </row>
        <row r="183">
          <cell r="A183" t="str">
            <v>LevelPackUIDesc_AtkBetter</v>
          </cell>
          <cell r="B183">
            <v>1</v>
          </cell>
          <cell r="C183" t="str">
            <v>공격력이 많이 증가합니다</v>
          </cell>
          <cell r="D183" t="str">
            <v>In progress of translating…(183)</v>
          </cell>
        </row>
        <row r="184">
          <cell r="A184" t="str">
            <v>LevelPackUIDesc_AtkBest</v>
          </cell>
          <cell r="B184">
            <v>1</v>
          </cell>
          <cell r="C184" t="str">
            <v>공격력이 매우 많이 증가합니다</v>
          </cell>
          <cell r="D184" t="str">
            <v>In progress of translating…(184)</v>
          </cell>
        </row>
        <row r="185">
          <cell r="A185" t="str">
            <v>LevelPackUIDesc_AtkSpeed</v>
          </cell>
          <cell r="B185">
            <v>1</v>
          </cell>
          <cell r="C185" t="str">
            <v>공격 속도가 증가합니다</v>
          </cell>
          <cell r="D185" t="str">
            <v>In progress of translating…(185)</v>
          </cell>
        </row>
        <row r="186">
          <cell r="A186" t="str">
            <v>LevelPackUIDesc_AtkSpeedBetter</v>
          </cell>
          <cell r="B186">
            <v>1</v>
          </cell>
          <cell r="C186" t="str">
            <v>공격 속도가 많이 증가합니다</v>
          </cell>
          <cell r="D186" t="str">
            <v>In progress of translating…(186)</v>
          </cell>
        </row>
        <row r="187">
          <cell r="A187" t="str">
            <v>LevelPackUIDesc_AtkSpeedBest</v>
          </cell>
          <cell r="B187">
            <v>1</v>
          </cell>
          <cell r="C187" t="str">
            <v>공격 속도가 매우 많이 증가합니다</v>
          </cell>
          <cell r="D187" t="str">
            <v>In progress of translating…(187)</v>
          </cell>
        </row>
        <row r="188">
          <cell r="A188" t="str">
            <v>LevelPackUIDesc_Crit</v>
          </cell>
          <cell r="B188">
            <v>1</v>
          </cell>
          <cell r="C188" t="str">
            <v>치명타 확률과 치명타 대미지가 증가합니다</v>
          </cell>
          <cell r="D188" t="str">
            <v>In progress of translating…(188)</v>
          </cell>
        </row>
        <row r="189">
          <cell r="A189" t="str">
            <v>LevelPackUIDesc_CritBetter</v>
          </cell>
          <cell r="B189">
            <v>1</v>
          </cell>
          <cell r="C189" t="str">
            <v>치명타 확률과 치명타 대미지가 많이 증가합니다</v>
          </cell>
          <cell r="D189" t="str">
            <v>In progress of translating…(189)</v>
          </cell>
        </row>
        <row r="190">
          <cell r="A190" t="str">
            <v>LevelPackUIDesc_CritBest</v>
          </cell>
          <cell r="B190">
            <v>1</v>
          </cell>
          <cell r="C190" t="str">
            <v>치명타 확률과 치명타 대미지가 매우 많이 증가합니다</v>
          </cell>
          <cell r="D190" t="str">
            <v>In progress of translating…(190)</v>
          </cell>
        </row>
        <row r="191">
          <cell r="A191" t="str">
            <v>LevelPackUIDesc_MaxHp</v>
          </cell>
          <cell r="B191">
            <v>1</v>
          </cell>
          <cell r="C191" t="str">
            <v>최대 체력이 증가합니다</v>
          </cell>
          <cell r="D191" t="str">
            <v>In progress of translating…(191)</v>
          </cell>
        </row>
        <row r="192">
          <cell r="A192" t="str">
            <v>LevelPackUIDesc_MaxHpBetter</v>
          </cell>
          <cell r="B192">
            <v>1</v>
          </cell>
          <cell r="C192" t="str">
            <v>최대 체력이 많이 증가합니다</v>
          </cell>
          <cell r="D192" t="str">
            <v>In progress of translating…(192)</v>
          </cell>
        </row>
        <row r="193">
          <cell r="A193" t="str">
            <v>LevelPackUIDesc_MaxHpBest</v>
          </cell>
          <cell r="B193">
            <v>1</v>
          </cell>
          <cell r="C193" t="str">
            <v>최대 체력이 매우 많이 증가합니다</v>
          </cell>
          <cell r="D193" t="str">
            <v>In progress of translating…(193)</v>
          </cell>
        </row>
        <row r="194">
          <cell r="A194" t="str">
            <v>LevelPackUIDesc_ReduceDmgProjectile</v>
          </cell>
          <cell r="B194">
            <v>1</v>
          </cell>
          <cell r="C194" t="str">
            <v>발사체의 대미지가 감소합니다</v>
          </cell>
          <cell r="D194" t="str">
            <v>In progress of translating…(194)</v>
          </cell>
        </row>
        <row r="195">
          <cell r="A195" t="str">
            <v>LevelPackUIDesc_ReduceDmgProjectileBetter</v>
          </cell>
          <cell r="C195" t="str">
            <v>발사체의 대미지가 더 많이 감소합니다</v>
          </cell>
          <cell r="D195" t="str">
            <v>In progress of translating…(195)</v>
          </cell>
        </row>
        <row r="196">
          <cell r="A196" t="str">
            <v>LevelPackUIDesc_ReduceDmgMelee</v>
          </cell>
          <cell r="C196" t="str">
            <v>근접공격의 대미지가 감소합니다</v>
          </cell>
          <cell r="D196" t="str">
            <v>In progress of translating…(196)</v>
          </cell>
        </row>
        <row r="197">
          <cell r="A197" t="str">
            <v>LevelPackUIDesc_ReduceDmgMeleeBetter</v>
          </cell>
          <cell r="C197" t="str">
            <v>근접공격의 대미지가 더 많이 감소합니다</v>
          </cell>
          <cell r="D197" t="str">
            <v>In progress of translating…(197)</v>
          </cell>
        </row>
        <row r="198">
          <cell r="A198" t="str">
            <v>LevelPackUIDesc_ReduceDmgClose</v>
          </cell>
          <cell r="B198">
            <v>1</v>
          </cell>
          <cell r="C198" t="str">
            <v>몬스터와 충돌 시 대미지가 감소합니다</v>
          </cell>
          <cell r="D198" t="str">
            <v>In progress of translating…(198)</v>
          </cell>
        </row>
        <row r="199">
          <cell r="A199" t="str">
            <v>LevelPackUIDesc_ReduceDmgCloseBetter</v>
          </cell>
          <cell r="C199" t="str">
            <v>몬스터와 충돌 시 대미지가 더 많이 감소합니다</v>
          </cell>
          <cell r="D199" t="str">
            <v>In progress of translating…(199)</v>
          </cell>
        </row>
        <row r="200">
          <cell r="A200" t="str">
            <v>LevelPackUIDesc_ReduceDmgTrap</v>
          </cell>
          <cell r="C200" t="str">
            <v>트랩의 대미지가 감소합니다</v>
          </cell>
          <cell r="D200" t="str">
            <v>In progress of translating…(200)</v>
          </cell>
        </row>
        <row r="201">
          <cell r="A201" t="str">
            <v>LevelPackUIDesc_ReduceDmgTrapBetter</v>
          </cell>
          <cell r="C201" t="str">
            <v>트랩의 대미지가 더 많이 감소합니다</v>
          </cell>
          <cell r="D201" t="str">
            <v>In progress of translating…(201)</v>
          </cell>
        </row>
        <row r="202">
          <cell r="A202" t="str">
            <v>LevelPackUIDesc_ReduceContinuousDmg</v>
          </cell>
          <cell r="C202" t="str">
            <v>몬스터에게 피격 시 짧은 시간 동안 대미지가 감소합니다</v>
          </cell>
          <cell r="D202" t="str">
            <v>In progress of translating…(202)</v>
          </cell>
        </row>
        <row r="203">
          <cell r="A203" t="str">
            <v>LevelPackUIDesc_DefenseStrongDmg</v>
          </cell>
          <cell r="C203" t="str">
            <v>대미지가 최대 체력의 일정량을 넘지 않습니다</v>
          </cell>
          <cell r="D203" t="str">
            <v>In progress of translating…(203)</v>
          </cell>
        </row>
        <row r="204">
          <cell r="A204" t="str">
            <v>LevelPackUIDesc_ExtraGold</v>
          </cell>
          <cell r="B204">
            <v>1</v>
          </cell>
          <cell r="C204" t="str">
            <v>골드 획득량이 증가합니다</v>
          </cell>
          <cell r="D204" t="str">
            <v>In progress of translating…(204)</v>
          </cell>
        </row>
        <row r="205">
          <cell r="A205" t="str">
            <v>LevelPackUIDesc_ExtraGoldBetter</v>
          </cell>
          <cell r="B205">
            <v>1</v>
          </cell>
          <cell r="C205" t="str">
            <v>골드 획득량이 더 많이 증가합니다</v>
          </cell>
          <cell r="D205" t="str">
            <v>In progress of translating…(205)</v>
          </cell>
        </row>
        <row r="206">
          <cell r="A206" t="str">
            <v>LevelPackUIDesc_ItemChanceBoost</v>
          </cell>
          <cell r="B206">
            <v>1</v>
          </cell>
          <cell r="C206" t="str">
            <v>아이템 획득 확률이 증가합니다</v>
          </cell>
          <cell r="D206" t="str">
            <v>In progress of translating…(206)</v>
          </cell>
        </row>
        <row r="207">
          <cell r="A207" t="str">
            <v>LevelPackUIDesc_ItemChanceBoostBetter</v>
          </cell>
          <cell r="B207">
            <v>1</v>
          </cell>
          <cell r="C207" t="str">
            <v>아이템 획득 확률이 더 많이 증가합니다</v>
          </cell>
          <cell r="D207" t="str">
            <v>In progress of translating…(207)</v>
          </cell>
        </row>
        <row r="208">
          <cell r="A208" t="str">
            <v>LevelPackUIDesc_HealChanceBoost</v>
          </cell>
          <cell r="B208">
            <v>1</v>
          </cell>
          <cell r="C208" t="str">
            <v>회복구슬 획득 확률이 증가합니다</v>
          </cell>
          <cell r="D208" t="str">
            <v>In progress of translating…(208)</v>
          </cell>
        </row>
        <row r="209">
          <cell r="A209" t="str">
            <v>LevelPackUIDesc_HealChanceBoostBetter</v>
          </cell>
          <cell r="B209">
            <v>1</v>
          </cell>
          <cell r="C209" t="str">
            <v>회복구슬 획득 확률이 더 많이 증가합니다</v>
          </cell>
          <cell r="D209" t="str">
            <v>In progress of translating…(209)</v>
          </cell>
        </row>
        <row r="210">
          <cell r="A210" t="str">
            <v>LevelPackUIDesc_MonsterThrough</v>
          </cell>
          <cell r="B210">
            <v>1</v>
          </cell>
          <cell r="C210" t="str">
            <v>평타 공격이 몬스터를 관통합니다</v>
          </cell>
          <cell r="D210" t="str">
            <v>In progress of translating…(210)</v>
          </cell>
        </row>
        <row r="211">
          <cell r="A211" t="str">
            <v>LevelPackUIDesc_Ricochet</v>
          </cell>
          <cell r="B211">
            <v>1</v>
          </cell>
          <cell r="C211" t="str">
            <v>평타 공격이 몬스터 명중 후 다른 몬스터로 향해갑니다</v>
          </cell>
          <cell r="D211" t="str">
            <v>In progress of translating…(211)</v>
          </cell>
        </row>
        <row r="212">
          <cell r="A212" t="str">
            <v>LevelPackUIDesc_BounceWallQuad</v>
          </cell>
          <cell r="B212">
            <v>1</v>
          </cell>
          <cell r="C212" t="str">
            <v>평타 공격이 벽에 튕겨 날아갑니다</v>
          </cell>
          <cell r="D212" t="str">
            <v>In progress of translating…(212)</v>
          </cell>
        </row>
        <row r="213">
          <cell r="A213" t="str">
            <v>LevelPackUIDesc_Parallel</v>
          </cell>
          <cell r="B213">
            <v>1</v>
          </cell>
          <cell r="C213" t="str">
            <v>평타 공격이 전방으로 더 발사됩니다</v>
          </cell>
          <cell r="D213" t="str">
            <v>In progress of translating…(213)</v>
          </cell>
        </row>
        <row r="214">
          <cell r="A214" t="str">
            <v>LevelPackUIDesc_DiagonalNwayGenerator</v>
          </cell>
          <cell r="B214">
            <v>1</v>
          </cell>
          <cell r="C214" t="str">
            <v>평타 공격이 대각으로 더 발사됩니다</v>
          </cell>
          <cell r="D214" t="str">
            <v>In progress of translating…(214)</v>
          </cell>
        </row>
        <row r="215">
          <cell r="A215" t="str">
            <v>LevelPackUIDesc_LeftRightNwayGenerator</v>
          </cell>
          <cell r="B215">
            <v>1</v>
          </cell>
          <cell r="C215" t="str">
            <v>평타 공격이 좌우로 더 발사됩니다</v>
          </cell>
          <cell r="D215" t="str">
            <v>In progress of translating…(215)</v>
          </cell>
        </row>
        <row r="216">
          <cell r="A216" t="str">
            <v>LevelPackUIDesc_BackNwayGenerator</v>
          </cell>
          <cell r="B216">
            <v>1</v>
          </cell>
          <cell r="C216" t="str">
            <v>평타 공격이 후방으로 더 발사됩니다</v>
          </cell>
          <cell r="D216" t="str">
            <v>In progress of translating…(216)</v>
          </cell>
        </row>
        <row r="217">
          <cell r="A217" t="str">
            <v>LevelPackUIDesc_Repeat</v>
          </cell>
          <cell r="B217">
            <v>1</v>
          </cell>
          <cell r="C217" t="str">
            <v>평타 공격이 한 번 더 반복됩니다</v>
          </cell>
          <cell r="D217" t="str">
            <v>In progress of translating…(217)</v>
          </cell>
        </row>
        <row r="218">
          <cell r="A218" t="str">
            <v>LevelPackUIDesc_HealOnKill</v>
          </cell>
          <cell r="B218">
            <v>1</v>
          </cell>
          <cell r="C218" t="str">
            <v>몬스터를 죽일 때 회복합니다</v>
          </cell>
          <cell r="D218" t="str">
            <v>In progress of translating…(218)</v>
          </cell>
        </row>
        <row r="219">
          <cell r="A219" t="str">
            <v>LevelPackUIDesc_HealOnKillBetter</v>
          </cell>
          <cell r="B219">
            <v>1</v>
          </cell>
          <cell r="C219" t="str">
            <v>몬스터를 죽일 때 더 많이 회복합니다</v>
          </cell>
          <cell r="D219" t="str">
            <v>In progress of translating…(219)</v>
          </cell>
        </row>
        <row r="220">
          <cell r="A220" t="str">
            <v>LevelPackUIDesc_AtkSpeedUpOnEncounter</v>
          </cell>
          <cell r="B220">
            <v>1</v>
          </cell>
          <cell r="C220" t="str">
            <v>몬스터 조우 시 공격 속도가 증가합니다</v>
          </cell>
          <cell r="D220" t="str">
            <v>In progress of translating…(220)</v>
          </cell>
        </row>
        <row r="221">
          <cell r="A221" t="str">
            <v>LevelPackUIDesc_AtkSpeedUpOnEncounterBetter</v>
          </cell>
          <cell r="B221">
            <v>1</v>
          </cell>
          <cell r="C221" t="str">
            <v>몬스터 조우 시 공격 속도가 더 많이 증가합니다</v>
          </cell>
          <cell r="D221" t="str">
            <v>In progress of translating…(221)</v>
          </cell>
        </row>
        <row r="222">
          <cell r="A222" t="str">
            <v>LevelPackUIDesc_VampireOnAttack</v>
          </cell>
          <cell r="B222">
            <v>1</v>
          </cell>
          <cell r="C222" t="str">
            <v>몬스터 공격 시 대미지의 일부를 흡수합니다</v>
          </cell>
          <cell r="D222" t="str">
            <v>In progress of translating…(222)</v>
          </cell>
        </row>
        <row r="223">
          <cell r="A223" t="str">
            <v>LevelPackUIDesc_VampireOnAttackBetter</v>
          </cell>
          <cell r="B223">
            <v>1</v>
          </cell>
          <cell r="C223" t="str">
            <v>몬스터 공격 시 대미지의 일부를 더 많이 흡수합니다</v>
          </cell>
          <cell r="D223" t="str">
            <v>In progress of translating…(223)</v>
          </cell>
        </row>
        <row r="224">
          <cell r="A224" t="str">
            <v>LevelPackUIDesc_RecoverOnAttacked</v>
          </cell>
          <cell r="B224">
            <v>1</v>
          </cell>
          <cell r="C224" t="str">
            <v>HP를 잃을 때 대미지의 일부를 서서히 회복합니다</v>
          </cell>
          <cell r="D224" t="str">
            <v>In progress of translating…(224)</v>
          </cell>
        </row>
        <row r="225">
          <cell r="A225" t="str">
            <v>LevelPackUIDesc_ReflectOnAttacked</v>
          </cell>
          <cell r="B225">
            <v>1</v>
          </cell>
          <cell r="C225" t="str">
            <v>몬스터에게 피격 시 대미지의 일부를 반사합니다</v>
          </cell>
          <cell r="D225" t="str">
            <v>In progress of translating…(225)</v>
          </cell>
        </row>
        <row r="226">
          <cell r="A226" t="str">
            <v>LevelPackUIDesc_ReflectOnAttackedBetter</v>
          </cell>
          <cell r="B226">
            <v>1</v>
          </cell>
          <cell r="C226" t="str">
            <v>몬스터에게 피격 시 대미지의 일부를 더 많이 반사합니다</v>
          </cell>
          <cell r="D226" t="str">
            <v>In progress of translating…(226)</v>
          </cell>
        </row>
        <row r="227">
          <cell r="A227" t="str">
            <v>LevelPackUIDesc_AtkUpOnLowerHp</v>
          </cell>
          <cell r="B227">
            <v>1</v>
          </cell>
          <cell r="C227" t="str">
            <v>HP가 낮을수록 공격력이 증가합니다</v>
          </cell>
          <cell r="D227" t="str">
            <v>In progress of translating…(227)</v>
          </cell>
        </row>
        <row r="228">
          <cell r="A228" t="str">
            <v>LevelPackUIDesc_AtkUpOnLowerHpBetter</v>
          </cell>
          <cell r="B228">
            <v>1</v>
          </cell>
          <cell r="C228" t="str">
            <v>HP가 낮을수록 공격력이 더 많이 증가합니다</v>
          </cell>
          <cell r="D228" t="str">
            <v>In progress of translating…(228)</v>
          </cell>
        </row>
        <row r="229">
          <cell r="A229" t="str">
            <v>LevelPackUIDesc_CritDmgUpOnLowerHp</v>
          </cell>
          <cell r="B229">
            <v>1</v>
          </cell>
          <cell r="C229" t="str">
            <v>상대의 HP가 낮을수록 치명타 대미지가 증가합니다</v>
          </cell>
          <cell r="D229" t="str">
            <v>In progress of translating…(229)</v>
          </cell>
        </row>
        <row r="230">
          <cell r="A230" t="str">
            <v>LevelPackUIDesc_CritDmgUpOnLowerHpBetter</v>
          </cell>
          <cell r="B230">
            <v>1</v>
          </cell>
          <cell r="C230" t="str">
            <v>상대의 HP가 낮을수록 치명타 대미지가 더 많이 증가합니다</v>
          </cell>
          <cell r="D230" t="str">
            <v>In progress of translating…(230)</v>
          </cell>
        </row>
        <row r="231">
          <cell r="A231" t="str">
            <v>LevelPackUIDesc_InstantKill</v>
          </cell>
          <cell r="B231">
            <v>1</v>
          </cell>
          <cell r="C231" t="str">
            <v>몬스터를 확률로 한 방에 죽입니다</v>
          </cell>
          <cell r="D231" t="str">
            <v>In progress of translating…(231)</v>
          </cell>
        </row>
        <row r="232">
          <cell r="A232" t="str">
            <v>LevelPackUIDesc_InstantKillBetter</v>
          </cell>
          <cell r="B232">
            <v>1</v>
          </cell>
          <cell r="C232" t="str">
            <v>몬스터를 더 높은 확률로 한 방에 죽입니다</v>
          </cell>
          <cell r="D232" t="str">
            <v>In progress of translating…(232)</v>
          </cell>
        </row>
        <row r="233">
          <cell r="A233" t="str">
            <v>LevelPackUIDesc_ImmortalWill</v>
          </cell>
          <cell r="B233">
            <v>1</v>
          </cell>
          <cell r="C233" t="str">
            <v>HP가 0 이 될 때 확률로 살아납니다</v>
          </cell>
          <cell r="D233" t="str">
            <v>In progress of translating…(233)</v>
          </cell>
        </row>
        <row r="234">
          <cell r="A234" t="str">
            <v>LevelPackUIDesc_ImmortalWillBetter</v>
          </cell>
          <cell r="B234">
            <v>1</v>
          </cell>
          <cell r="C234" t="str">
            <v>HP가 0 이 될 때 더 높은 확률로 살아납니다</v>
          </cell>
          <cell r="D234" t="str">
            <v>In progress of translating…(234)</v>
          </cell>
        </row>
        <row r="235">
          <cell r="A235" t="str">
            <v>LevelPackUIDesc_HealAreaOnEncounter</v>
          </cell>
          <cell r="B235">
            <v>1</v>
          </cell>
          <cell r="C235" t="str">
            <v>몬스터 조우 시 회복지대가 생성됩니다</v>
          </cell>
          <cell r="D235" t="str">
            <v>In progress of translating…(235)</v>
          </cell>
        </row>
        <row r="236">
          <cell r="A236" t="str">
            <v>LevelPackUIDesc_MoveSpeedUpOnAttacked</v>
          </cell>
          <cell r="B236">
            <v>1</v>
          </cell>
          <cell r="C236" t="str">
            <v>HP를 잃을 때 이동 속도가 증가합니다</v>
          </cell>
          <cell r="D236" t="str">
            <v>In progress of translating…(236)</v>
          </cell>
        </row>
        <row r="237">
          <cell r="A237" t="str">
            <v>LevelPackUIDesc_MoveSpeedUpOnKill</v>
          </cell>
          <cell r="B237">
            <v>1</v>
          </cell>
          <cell r="C237" t="str">
            <v>몬스터를 죽일 때 이동 속도가 증가합니다</v>
          </cell>
          <cell r="D237" t="str">
            <v>In progress of translating…(237)</v>
          </cell>
        </row>
        <row r="238">
          <cell r="A238" t="str">
            <v>LevelPackUIDesc_MineOnMove</v>
          </cell>
          <cell r="B238">
            <v>1</v>
          </cell>
          <cell r="C238" t="str">
            <v>이동 시 공격구체를 설치합니다</v>
          </cell>
          <cell r="D238" t="str">
            <v>In progress of translating…(238)</v>
          </cell>
        </row>
        <row r="239">
          <cell r="A239" t="str">
            <v>LevelPackUIDesc_SlowHitObject</v>
          </cell>
          <cell r="B239">
            <v>1</v>
          </cell>
          <cell r="C239" t="str">
            <v>몬스터의 발사체 속도가 줄어듭니다</v>
          </cell>
          <cell r="D239" t="str">
            <v>In progress of translating…(239)</v>
          </cell>
        </row>
        <row r="240">
          <cell r="A240" t="str">
            <v>LevelPackUIDesc_SlowHitObjectBetter</v>
          </cell>
          <cell r="B240">
            <v>1</v>
          </cell>
          <cell r="C240" t="str">
            <v>몬스터의 발사체 속도가 더 많이 줄어듭니다</v>
          </cell>
          <cell r="D240" t="str">
            <v>In progress of translating…(240)</v>
          </cell>
        </row>
        <row r="241">
          <cell r="A241" t="str">
            <v>LevelPackUIDesc_Paralyze</v>
          </cell>
          <cell r="B241">
            <v>1</v>
          </cell>
          <cell r="C241" t="str">
            <v>공격에 마비 효과를 부여합니다</v>
          </cell>
          <cell r="D241" t="str">
            <v>In progress of translating…(241)</v>
          </cell>
        </row>
        <row r="242">
          <cell r="A242" t="str">
            <v>LevelPackUIDesc_Hold</v>
          </cell>
          <cell r="B242">
            <v>1</v>
          </cell>
          <cell r="C242" t="str">
            <v>공격에 이동 불가 효과를 부여합니다</v>
          </cell>
          <cell r="D242" t="str">
            <v>In progress of translating…(242)</v>
          </cell>
        </row>
        <row r="243">
          <cell r="A243" t="str">
            <v>LevelPackUIDesc_Transport</v>
          </cell>
          <cell r="B243">
            <v>1</v>
          </cell>
          <cell r="C243" t="str">
            <v>공격에 몬스터 전이 효과를 부여합니다</v>
          </cell>
          <cell r="D243" t="str">
            <v>In progress of translating…(243)</v>
          </cell>
        </row>
        <row r="244">
          <cell r="A244" t="str">
            <v>LevelPackUIDesc_SummonShield</v>
          </cell>
          <cell r="B244">
            <v>1</v>
          </cell>
          <cell r="C244" t="str">
            <v>주기적으로 발사체를 막는 쉴드를 소환합니다</v>
          </cell>
          <cell r="D244" t="str">
            <v>In progress of translating…(244)</v>
          </cell>
        </row>
        <row r="245">
          <cell r="A245" t="str">
            <v>LevelPackUIDesc_HealSpOnAttack</v>
          </cell>
          <cell r="B245">
            <v>1</v>
          </cell>
          <cell r="C245" t="str">
            <v>몬스터 공격 시 확률로 궁극기 게이지를 획득합니다</v>
          </cell>
          <cell r="D245" t="str">
            <v>In progress of translating…(245)</v>
          </cell>
        </row>
        <row r="246">
          <cell r="A246" t="str">
            <v>LevelPackUIDesc_HealSpOnAttackBetter</v>
          </cell>
          <cell r="B246">
            <v>1</v>
          </cell>
          <cell r="C246" t="str">
            <v>몬스터 공격 시 더 높은 확률로 궁극기 게이지를 획득합니다</v>
          </cell>
          <cell r="D246" t="str">
            <v>In progress of translating…(246)</v>
          </cell>
        </row>
        <row r="247">
          <cell r="A247" t="str">
            <v>LevelPackUIDesc_PaybackSp</v>
          </cell>
          <cell r="B247">
            <v>1</v>
          </cell>
          <cell r="C247" t="str">
            <v>궁극기 사용 시 일부 궁극기 게이지를 돌려받습니다</v>
          </cell>
          <cell r="D247" t="str">
            <v>In progress of translating…(247)</v>
          </cell>
        </row>
        <row r="248">
          <cell r="A248" t="str">
            <v>Chapter1Name</v>
          </cell>
          <cell r="B248">
            <v>1</v>
          </cell>
          <cell r="C248" t="str">
            <v>드넓은 평야</v>
          </cell>
          <cell r="D248" t="str">
            <v>In progress of translating…(248)</v>
          </cell>
        </row>
        <row r="249">
          <cell r="A249" t="str">
            <v>Chapter2Name</v>
          </cell>
          <cell r="B249">
            <v>1</v>
          </cell>
          <cell r="C249" t="str">
            <v>드넓은 평야2</v>
          </cell>
          <cell r="D249" t="str">
            <v>In progress of translating…(249)</v>
          </cell>
        </row>
        <row r="250">
          <cell r="A250" t="str">
            <v>Chapter3Name</v>
          </cell>
          <cell r="B250">
            <v>1</v>
          </cell>
          <cell r="C250" t="str">
            <v>드넓은 평야3</v>
          </cell>
          <cell r="D250" t="str">
            <v>In progress of translating…(250)</v>
          </cell>
        </row>
        <row r="251">
          <cell r="A251" t="str">
            <v>Chapter4Name</v>
          </cell>
          <cell r="B251">
            <v>1</v>
          </cell>
          <cell r="C251" t="str">
            <v>드넓은 평야4</v>
          </cell>
          <cell r="D251" t="str">
            <v>In progress of translating…(251)</v>
          </cell>
        </row>
        <row r="252">
          <cell r="A252" t="str">
            <v>Chapter5Name</v>
          </cell>
          <cell r="B252">
            <v>1</v>
          </cell>
          <cell r="C252" t="str">
            <v>드넓은 평야5</v>
          </cell>
          <cell r="D252" t="str">
            <v>In progress of translating…(252)</v>
          </cell>
        </row>
        <row r="253">
          <cell r="A253" t="str">
            <v>Chapter6Name</v>
          </cell>
          <cell r="B253">
            <v>1</v>
          </cell>
          <cell r="C253" t="str">
            <v>드넓은 평야6</v>
          </cell>
          <cell r="D253" t="str">
            <v>In progress of translating…(253)</v>
          </cell>
        </row>
        <row r="254">
          <cell r="A254" t="str">
            <v>Chapter7Name</v>
          </cell>
          <cell r="B254">
            <v>1</v>
          </cell>
          <cell r="C254" t="str">
            <v>드넓은 평야7</v>
          </cell>
          <cell r="D254" t="str">
            <v>In progress of translating…(254)</v>
          </cell>
        </row>
        <row r="255">
          <cell r="A255" t="str">
            <v>Chapter8Name</v>
          </cell>
          <cell r="B255">
            <v>1</v>
          </cell>
          <cell r="C255" t="str">
            <v>드넓은 평야8</v>
          </cell>
          <cell r="D255" t="str">
            <v>In progress of translating…(255)</v>
          </cell>
        </row>
        <row r="256">
          <cell r="A256" t="str">
            <v>Chapter9Name</v>
          </cell>
          <cell r="B256">
            <v>1</v>
          </cell>
          <cell r="C256" t="str">
            <v>드넓은 평야9</v>
          </cell>
          <cell r="D256" t="str">
            <v>In progress of translating…(256)</v>
          </cell>
        </row>
        <row r="257">
          <cell r="A257" t="str">
            <v>Chapter10Name</v>
          </cell>
          <cell r="B257">
            <v>1</v>
          </cell>
          <cell r="C257" t="str">
            <v>드넓은 평야10</v>
          </cell>
          <cell r="D257" t="str">
            <v>In progress of translating…(257)</v>
          </cell>
        </row>
        <row r="258">
          <cell r="A258" t="str">
            <v>Chapter11Name</v>
          </cell>
          <cell r="B258">
            <v>1</v>
          </cell>
          <cell r="C258" t="str">
            <v>드넓은 평야11</v>
          </cell>
          <cell r="D258" t="str">
            <v>In progress of translating…(258)</v>
          </cell>
        </row>
        <row r="259">
          <cell r="A259" t="str">
            <v>Chapter12Name</v>
          </cell>
          <cell r="B259">
            <v>1</v>
          </cell>
          <cell r="C259" t="str">
            <v>드넓은 평야12</v>
          </cell>
          <cell r="D259" t="str">
            <v>In progress of translating…(259)</v>
          </cell>
        </row>
        <row r="260">
          <cell r="A260" t="str">
            <v>Chapter13Name</v>
          </cell>
          <cell r="B260">
            <v>1</v>
          </cell>
          <cell r="C260" t="str">
            <v>드넓은 평야13</v>
          </cell>
          <cell r="D260" t="str">
            <v>In progress of translating…(260)</v>
          </cell>
        </row>
        <row r="261">
          <cell r="A261" t="str">
            <v>Chapter14Name</v>
          </cell>
          <cell r="B261">
            <v>1</v>
          </cell>
          <cell r="C261" t="str">
            <v>드넓은 평야14</v>
          </cell>
          <cell r="D261" t="str">
            <v>In progress of translating…(261)</v>
          </cell>
        </row>
        <row r="262">
          <cell r="A262" t="str">
            <v>Chapter15Name</v>
          </cell>
          <cell r="B262">
            <v>1</v>
          </cell>
          <cell r="C262" t="str">
            <v>드넓은 평야15</v>
          </cell>
          <cell r="D262" t="str">
            <v>In progress of translating…(262)</v>
          </cell>
        </row>
        <row r="263">
          <cell r="A263" t="str">
            <v>Chapter16Name</v>
          </cell>
          <cell r="B263">
            <v>1</v>
          </cell>
          <cell r="C263" t="str">
            <v>드넓은 평야16</v>
          </cell>
          <cell r="D263" t="str">
            <v>In progress of translating…(263)</v>
          </cell>
        </row>
        <row r="264">
          <cell r="A264" t="str">
            <v>Chapter17Name</v>
          </cell>
          <cell r="B264">
            <v>1</v>
          </cell>
          <cell r="C264" t="str">
            <v>드넓은 평야17</v>
          </cell>
          <cell r="D264" t="str">
            <v>In progress of translating…(264)</v>
          </cell>
        </row>
        <row r="265">
          <cell r="A265" t="str">
            <v>Chapter18Name</v>
          </cell>
          <cell r="B265">
            <v>1</v>
          </cell>
          <cell r="C265" t="str">
            <v>드넓은 평야18</v>
          </cell>
          <cell r="D265" t="str">
            <v>In progress of translating…(265)</v>
          </cell>
        </row>
        <row r="266">
          <cell r="A266" t="str">
            <v>Chapter19Name</v>
          </cell>
          <cell r="B266">
            <v>1</v>
          </cell>
          <cell r="C266" t="str">
            <v>드넓은 평야19</v>
          </cell>
          <cell r="D266" t="str">
            <v>In progress of translating…(266)</v>
          </cell>
        </row>
        <row r="267">
          <cell r="A267" t="str">
            <v>Chapter20Name</v>
          </cell>
          <cell r="B267">
            <v>1</v>
          </cell>
          <cell r="C267" t="str">
            <v>드넓은 평야20</v>
          </cell>
          <cell r="D267" t="str">
            <v>In progress of translating…(267)</v>
          </cell>
        </row>
        <row r="268">
          <cell r="A268" t="str">
            <v>Chapter21Name</v>
          </cell>
          <cell r="B268">
            <v>1</v>
          </cell>
          <cell r="C268" t="str">
            <v>드넓은 평야21</v>
          </cell>
          <cell r="D268" t="str">
            <v>In progress of translating…(268)</v>
          </cell>
        </row>
        <row r="269">
          <cell r="A269" t="str">
            <v>Chapter22Name</v>
          </cell>
          <cell r="B269">
            <v>1</v>
          </cell>
          <cell r="C269" t="str">
            <v>드넓은 평야22</v>
          </cell>
          <cell r="D269" t="str">
            <v>In progress of translating…(269)</v>
          </cell>
        </row>
        <row r="270">
          <cell r="A270" t="str">
            <v>Chapter23Name</v>
          </cell>
          <cell r="B270">
            <v>1</v>
          </cell>
          <cell r="C270" t="str">
            <v>드넓은 평야23</v>
          </cell>
          <cell r="D270" t="str">
            <v>In progress of translating…(270)</v>
          </cell>
        </row>
        <row r="271">
          <cell r="A271" t="str">
            <v>Chapter24Name</v>
          </cell>
          <cell r="B271">
            <v>1</v>
          </cell>
          <cell r="C271" t="str">
            <v>드넓은 평야24</v>
          </cell>
          <cell r="D271" t="str">
            <v>In progress of translating…(271)</v>
          </cell>
        </row>
        <row r="272">
          <cell r="A272" t="str">
            <v>Chapter25Name</v>
          </cell>
          <cell r="B272">
            <v>1</v>
          </cell>
          <cell r="C272" t="str">
            <v>드넓은 평야25</v>
          </cell>
          <cell r="D272" t="str">
            <v>In progress of translating…(272)</v>
          </cell>
        </row>
        <row r="273">
          <cell r="A273" t="str">
            <v>Chapter26Name</v>
          </cell>
          <cell r="B273">
            <v>1</v>
          </cell>
          <cell r="C273" t="str">
            <v>드넓은 평야26</v>
          </cell>
          <cell r="D273" t="str">
            <v>In progress of translating…(273)</v>
          </cell>
        </row>
        <row r="274">
          <cell r="A274" t="str">
            <v>Chapter27Name</v>
          </cell>
          <cell r="B274">
            <v>1</v>
          </cell>
          <cell r="C274" t="str">
            <v>드넓은 평야27</v>
          </cell>
          <cell r="D274" t="str">
            <v>In progress of translating…(274)</v>
          </cell>
        </row>
        <row r="275">
          <cell r="A275" t="str">
            <v>Chapter28Name</v>
          </cell>
          <cell r="B275">
            <v>1</v>
          </cell>
          <cell r="C275" t="str">
            <v>드넓은 평야28</v>
          </cell>
          <cell r="D275" t="str">
            <v>In progress of translating…(275)</v>
          </cell>
        </row>
        <row r="276">
          <cell r="A276" t="str">
            <v>Chapter29Name</v>
          </cell>
          <cell r="B276">
            <v>1</v>
          </cell>
          <cell r="C276" t="str">
            <v>드넓은 평야29</v>
          </cell>
          <cell r="D276" t="str">
            <v>In progress of translating…(276)</v>
          </cell>
        </row>
        <row r="277">
          <cell r="A277" t="str">
            <v>Chapter1Desc</v>
          </cell>
          <cell r="B277">
            <v>1</v>
          </cell>
          <cell r="C277" t="str">
            <v>하얀 눈보라는 휘날리는 설원입니다. 래빗 무리가 몰려오고 있으니 조심하세요!</v>
          </cell>
          <cell r="D277" t="str">
            <v>In progress of translating…(277)</v>
          </cell>
        </row>
        <row r="278">
          <cell r="A278" t="str">
            <v>Chapter2Desc</v>
          </cell>
          <cell r="B278">
            <v>1</v>
          </cell>
          <cell r="C278" t="str">
            <v>챕터2 디스크립션 {0} 등을 이용해서 저지하세요.</v>
          </cell>
          <cell r="D278" t="str">
            <v>In progress of translating…(278)</v>
          </cell>
        </row>
        <row r="279">
          <cell r="A279" t="str">
            <v>Chapter3Desc</v>
          </cell>
          <cell r="B279">
            <v>1</v>
          </cell>
          <cell r="C279" t="str">
            <v>챕터3 디스크립션 {0} 등을 이용해서 저지하세요.</v>
          </cell>
          <cell r="D279" t="str">
            <v>In progress of translating…(279)</v>
          </cell>
        </row>
        <row r="280">
          <cell r="A280" t="str">
            <v>Chapter4Desc</v>
          </cell>
          <cell r="B280">
            <v>1</v>
          </cell>
          <cell r="C280" t="str">
            <v>챕터4 디스크립션 {0} 등을 이용해서 저지하세요.</v>
          </cell>
          <cell r="D280" t="str">
            <v>In progress of translating…(280)</v>
          </cell>
        </row>
        <row r="281">
          <cell r="A281" t="str">
            <v>Chapter5Desc</v>
          </cell>
          <cell r="B281">
            <v>1</v>
          </cell>
          <cell r="C281" t="str">
            <v>챕터5 디스크립션 {0} 등을 이용해서 저지하세요.</v>
          </cell>
          <cell r="D281" t="str">
            <v>In progress of translating…(281)</v>
          </cell>
        </row>
        <row r="282">
          <cell r="A282" t="str">
            <v>Chapter6Desc</v>
          </cell>
          <cell r="B282">
            <v>1</v>
          </cell>
          <cell r="C282" t="str">
            <v>챕터6 디스크립션 {0} 등을 이용해서 저지하세요.</v>
          </cell>
          <cell r="D282" t="str">
            <v>In progress of translating…(282)</v>
          </cell>
        </row>
        <row r="283">
          <cell r="A283" t="str">
            <v>Chapter7Desc</v>
          </cell>
          <cell r="B283">
            <v>1</v>
          </cell>
          <cell r="C283" t="str">
            <v>6개의 관문을 통과해야 합니다 래빗 무리가 몰려오고 있으니 {0} 등을 이용해서 저지하세요.</v>
          </cell>
          <cell r="D283" t="str">
            <v>In progress of translating…(283)</v>
          </cell>
        </row>
        <row r="284">
          <cell r="A284" t="str">
            <v>Chapter8Desc</v>
          </cell>
          <cell r="B284">
            <v>1</v>
          </cell>
          <cell r="C284" t="str">
            <v>챕터8 디스크립션 {0} 등을 이용해서 저지하세요.</v>
          </cell>
          <cell r="D284" t="str">
            <v>In progress of translating…(284)</v>
          </cell>
        </row>
        <row r="285">
          <cell r="A285" t="str">
            <v>Chapter9Desc</v>
          </cell>
          <cell r="B285">
            <v>1</v>
          </cell>
          <cell r="C285" t="str">
            <v>챕터9 디스크립션 {0} 등을 이용해서 저지하세요.</v>
          </cell>
          <cell r="D285" t="str">
            <v>In progress of translating…(285)</v>
          </cell>
        </row>
        <row r="286">
          <cell r="A286" t="str">
            <v>Chapter10Desc</v>
          </cell>
          <cell r="B286">
            <v>1</v>
          </cell>
          <cell r="C286" t="str">
            <v>챕터10 디스크립션 {0} 등을 이용해서 저지하세요.</v>
          </cell>
          <cell r="D286" t="str">
            <v>In progress of translating…(286)</v>
          </cell>
        </row>
        <row r="287">
          <cell r="A287" t="str">
            <v>Chapter11Desc</v>
          </cell>
          <cell r="B287">
            <v>1</v>
          </cell>
          <cell r="C287" t="str">
            <v>챕터11 디스크립션 {0} 등을 이용해서 저지하세요.</v>
          </cell>
          <cell r="D287" t="str">
            <v>In progress of translating…(287)</v>
          </cell>
        </row>
        <row r="288">
          <cell r="A288" t="str">
            <v>Chapter12Desc</v>
          </cell>
          <cell r="B288">
            <v>1</v>
          </cell>
          <cell r="C288" t="str">
            <v>챕터12 디스크립션 {0} 등을 이용해서 저지하세요.</v>
          </cell>
          <cell r="D288" t="str">
            <v>In progress of translating…(288)</v>
          </cell>
        </row>
        <row r="289">
          <cell r="A289" t="str">
            <v>Chapter13Desc</v>
          </cell>
          <cell r="B289">
            <v>1</v>
          </cell>
          <cell r="C289" t="str">
            <v>챕터13 디스크립션 {0} 등을 이용해서 저지하세요.</v>
          </cell>
          <cell r="D289" t="str">
            <v>In progress of translating…(289)</v>
          </cell>
        </row>
        <row r="290">
          <cell r="A290" t="str">
            <v>Chapter14Desc</v>
          </cell>
          <cell r="B290">
            <v>1</v>
          </cell>
          <cell r="C290" t="str">
            <v>챕터14 디스크립션 {0} 등을 이용해서 저지하세요.</v>
          </cell>
          <cell r="D290" t="str">
            <v>In progress of translating…(290)</v>
          </cell>
        </row>
        <row r="291">
          <cell r="A291" t="str">
            <v>Chapter15Desc</v>
          </cell>
          <cell r="B291">
            <v>1</v>
          </cell>
          <cell r="C291" t="str">
            <v>챕터15 디스크립션 {0} 등을 이용해서 저지하세요.</v>
          </cell>
          <cell r="D291" t="str">
            <v>In progress of translating…(291)</v>
          </cell>
        </row>
        <row r="292">
          <cell r="A292" t="str">
            <v>Chapter16Desc</v>
          </cell>
          <cell r="B292">
            <v>1</v>
          </cell>
          <cell r="C292" t="str">
            <v>챕터16 디스크립션 {0} 등을 이용해서 저지하세요.</v>
          </cell>
          <cell r="D292" t="str">
            <v>In progress of translating…(292)</v>
          </cell>
        </row>
        <row r="293">
          <cell r="A293" t="str">
            <v>Chapter17Desc</v>
          </cell>
          <cell r="B293">
            <v>1</v>
          </cell>
          <cell r="C293" t="str">
            <v>챕터17 디스크립션 {0} 등을 이용해서 저지하세요.</v>
          </cell>
          <cell r="D293" t="str">
            <v>In progress of translating…(293)</v>
          </cell>
        </row>
        <row r="294">
          <cell r="A294" t="str">
            <v>Chapter18Desc</v>
          </cell>
          <cell r="B294">
            <v>1</v>
          </cell>
          <cell r="C294" t="str">
            <v>챕터18 디스크립션 {0} 등을 이용해서 저지하세요.</v>
          </cell>
          <cell r="D294" t="str">
            <v>In progress of translating…(294)</v>
          </cell>
        </row>
        <row r="295">
          <cell r="A295" t="str">
            <v>Chapter19Desc</v>
          </cell>
          <cell r="B295">
            <v>1</v>
          </cell>
          <cell r="C295" t="str">
            <v>챕터19 디스크립션 {0} 등을 이용해서 저지하세요.</v>
          </cell>
          <cell r="D295" t="str">
            <v>In progress of translating…(295)</v>
          </cell>
        </row>
        <row r="296">
          <cell r="A296" t="str">
            <v>Chapter20Desc</v>
          </cell>
          <cell r="B296">
            <v>1</v>
          </cell>
          <cell r="C296" t="str">
            <v>챕터20 디스크립션 {0} 등을 이용해서 저지하세요.</v>
          </cell>
          <cell r="D296" t="str">
            <v>In progress of translating…(296)</v>
          </cell>
        </row>
        <row r="297">
          <cell r="A297" t="str">
            <v>Chapter21Desc</v>
          </cell>
          <cell r="B297">
            <v>1</v>
          </cell>
          <cell r="C297" t="str">
            <v>챕터21 디스크립션 {0} 등을 이용해서 저지하세요.</v>
          </cell>
          <cell r="D297" t="str">
            <v>In progress of translating…(297)</v>
          </cell>
        </row>
        <row r="298">
          <cell r="A298" t="str">
            <v>Chapter22Desc</v>
          </cell>
          <cell r="B298">
            <v>1</v>
          </cell>
          <cell r="C298" t="str">
            <v>챕터22 디스크립션 {0} 등을 이용해서 저지하세요.</v>
          </cell>
          <cell r="D298" t="str">
            <v>In progress of translating…(298)</v>
          </cell>
        </row>
        <row r="299">
          <cell r="A299" t="str">
            <v>Chapter23Desc</v>
          </cell>
          <cell r="B299">
            <v>1</v>
          </cell>
          <cell r="C299" t="str">
            <v>챕터23 디스크립션 {0} 등을 이용해서 저지하세요.</v>
          </cell>
          <cell r="D299" t="str">
            <v>In progress of translating…(299)</v>
          </cell>
        </row>
        <row r="300">
          <cell r="A300" t="str">
            <v>Chapter24Desc</v>
          </cell>
          <cell r="B300">
            <v>1</v>
          </cell>
          <cell r="C300" t="str">
            <v>챕터24 디스크립션 {0} 등을 이용해서 저지하세요.</v>
          </cell>
          <cell r="D300" t="str">
            <v>In progress of translating…(300)</v>
          </cell>
        </row>
        <row r="301">
          <cell r="A301" t="str">
            <v>Chapter25Desc</v>
          </cell>
          <cell r="B301">
            <v>1</v>
          </cell>
          <cell r="C301" t="str">
            <v>챕터25 디스크립션 {0} 등을 이용해서 저지하세요.</v>
          </cell>
          <cell r="D301" t="str">
            <v>In progress of translating…(301)</v>
          </cell>
        </row>
        <row r="302">
          <cell r="A302" t="str">
            <v>Chapter26Desc</v>
          </cell>
          <cell r="B302">
            <v>1</v>
          </cell>
          <cell r="C302" t="str">
            <v>챕터26 디스크립션 {0} 등을 이용해서 저지하세요.</v>
          </cell>
          <cell r="D302" t="str">
            <v>In progress of translating…(302)</v>
          </cell>
        </row>
        <row r="303">
          <cell r="A303" t="str">
            <v>Chapter27Desc</v>
          </cell>
          <cell r="B303">
            <v>1</v>
          </cell>
          <cell r="C303" t="str">
            <v>챕터27 디스크립션 {0} 등을 이용해서 저지하세요.</v>
          </cell>
          <cell r="D303" t="str">
            <v>In progress of translating…(303)</v>
          </cell>
        </row>
        <row r="304">
          <cell r="A304" t="str">
            <v>Chapter28Desc</v>
          </cell>
          <cell r="B304">
            <v>1</v>
          </cell>
          <cell r="C304" t="str">
            <v>챕터28 디스크립션 {0} 등을 이용해서 저지하세요.</v>
          </cell>
          <cell r="D304" t="str">
            <v>In progress of translating…(304)</v>
          </cell>
        </row>
        <row r="305">
          <cell r="A305" t="str">
            <v>Chapter29Desc</v>
          </cell>
          <cell r="B305">
            <v>1</v>
          </cell>
          <cell r="C305" t="str">
            <v>챕터29 디스크립션 {0} 등을 이용해서 저지하세요.</v>
          </cell>
          <cell r="D305" t="str">
            <v>In progress of translating…(305)</v>
          </cell>
        </row>
        <row r="306">
          <cell r="A306" t="str">
            <v>CharName_Ganfaul</v>
          </cell>
          <cell r="B306">
            <v>1</v>
          </cell>
          <cell r="C306" t="str">
            <v>간파울</v>
          </cell>
          <cell r="D306" t="str">
            <v>Ganfaul</v>
          </cell>
        </row>
        <row r="307">
          <cell r="A307" t="str">
            <v>CharDesc_Ganfaul</v>
          </cell>
          <cell r="B307">
            <v>1</v>
          </cell>
          <cell r="C307"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07" t="str">
            <v>In progress of translating…(307)</v>
          </cell>
        </row>
        <row r="308">
          <cell r="A308" t="str">
            <v>CharName_KeepSeries</v>
          </cell>
          <cell r="B308">
            <v>1</v>
          </cell>
          <cell r="C308" t="str">
            <v>킵시리즈</v>
          </cell>
          <cell r="D308" t="str">
            <v>KeepSeries</v>
          </cell>
        </row>
        <row r="309">
          <cell r="A309" t="str">
            <v>CharDesc_KeepSeries</v>
          </cell>
          <cell r="B309">
            <v>1</v>
          </cell>
          <cell r="C309" t="str">
            <v>아이돌을 꿈꾸던 소녀였는데 결류자가 세상을 멸망시키려 하면서 꿈이 사라져버렸다. 간파울 아저씨가 구조한 첫번째 생존자.
간파울 아저씨가 구해온 플라즈마탄이 장착된 총을 사용한다.</v>
          </cell>
          <cell r="D309" t="str">
            <v>In progress of translating…(309)</v>
          </cell>
        </row>
        <row r="310">
          <cell r="A310" t="str">
            <v>CharName_BigBatSuccubus</v>
          </cell>
          <cell r="B310">
            <v>1</v>
          </cell>
          <cell r="C310" t="str">
            <v>빅뱃서큐버스</v>
          </cell>
          <cell r="D310" t="str">
            <v>Succubus</v>
          </cell>
        </row>
        <row r="311">
          <cell r="A311" t="str">
            <v>CharDesc_BigBatSuccubus</v>
          </cell>
          <cell r="B311">
            <v>1</v>
          </cell>
          <cell r="C311" t="str">
            <v>빅뱃서큐버스의 설명 우다다다
연타 공격을 사용한다</v>
          </cell>
          <cell r="D311" t="str">
            <v>In progress of translating…(311)</v>
          </cell>
        </row>
        <row r="312">
          <cell r="A312" t="str">
            <v>CharName_Bei</v>
          </cell>
          <cell r="B312">
            <v>1</v>
          </cell>
          <cell r="C312" t="str">
            <v>베이</v>
          </cell>
          <cell r="D312" t="str">
            <v>Bei</v>
          </cell>
        </row>
        <row r="313">
          <cell r="A313" t="str">
            <v>CharDesc_Bei</v>
          </cell>
          <cell r="B313">
            <v>1</v>
          </cell>
          <cell r="C313" t="str">
            <v>베이의 설명 우다다다
장판 공격을 사용한다</v>
          </cell>
          <cell r="D313" t="str">
            <v>In progress of translating…(313)</v>
          </cell>
        </row>
        <row r="314">
          <cell r="A314" t="str">
            <v>CharName_JellyFishGirl</v>
          </cell>
          <cell r="B314">
            <v>1</v>
          </cell>
          <cell r="C314" t="str">
            <v>젤리피쉬걸</v>
          </cell>
          <cell r="D314" t="str">
            <v>JellyFIshGirl</v>
          </cell>
        </row>
        <row r="315">
          <cell r="A315" t="str">
            <v>CharDesc_JellyFishGirl</v>
          </cell>
          <cell r="B315">
            <v>1</v>
          </cell>
          <cell r="C315" t="str">
            <v>젤리피쉬걸의 설명 우다다다
곡사로 공격한다</v>
          </cell>
          <cell r="D315" t="str">
            <v>In progress of translating…(315)</v>
          </cell>
        </row>
        <row r="316">
          <cell r="A316" t="str">
            <v>CharName_EarthMage</v>
          </cell>
          <cell r="B316">
            <v>1</v>
          </cell>
          <cell r="C316" t="str">
            <v>어스메이지</v>
          </cell>
          <cell r="D316" t="str">
            <v>EarthMage</v>
          </cell>
        </row>
        <row r="317">
          <cell r="A317" t="str">
            <v>CharDesc_EarthMage</v>
          </cell>
          <cell r="B317">
            <v>1</v>
          </cell>
          <cell r="C317" t="str">
            <v>어스메이지의 설명 우다다다
적의 미스를 무마시키는 백발백중 캐릭터</v>
          </cell>
          <cell r="D317" t="str">
            <v>In progress of translating…(317)</v>
          </cell>
        </row>
        <row r="318">
          <cell r="A318" t="str">
            <v>CharName_DynaMob</v>
          </cell>
          <cell r="B318">
            <v>1</v>
          </cell>
          <cell r="C318" t="str">
            <v>다이나몹</v>
          </cell>
          <cell r="D318" t="str">
            <v>DynaMob</v>
          </cell>
        </row>
        <row r="319">
          <cell r="A319" t="str">
            <v>CharDesc_DynaMob</v>
          </cell>
          <cell r="B319">
            <v>1</v>
          </cell>
          <cell r="C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19" t="str">
            <v>In progress of translating…(319)</v>
          </cell>
        </row>
        <row r="320">
          <cell r="A320" t="str">
            <v>CharName_SciFiWarrior</v>
          </cell>
          <cell r="B320">
            <v>1</v>
          </cell>
          <cell r="C320" t="str">
            <v>SF워리어</v>
          </cell>
          <cell r="D320" t="str">
            <v>SFWarrior</v>
          </cell>
        </row>
        <row r="321">
          <cell r="A321" t="str">
            <v>CharDesc_SciFiWarrior</v>
          </cell>
          <cell r="B321">
            <v>1</v>
          </cell>
          <cell r="C321" t="str">
            <v>SF워리어의 설명 우다다다
멀티타겟 프리셋으로 공격한다</v>
          </cell>
          <cell r="D321" t="str">
            <v>In progress of translating…(321)</v>
          </cell>
        </row>
        <row r="322">
          <cell r="A322" t="str">
            <v>CharName_ChaosElemental</v>
          </cell>
          <cell r="B322">
            <v>1</v>
          </cell>
          <cell r="C322" t="str">
            <v>카오스엘리멘탈</v>
          </cell>
          <cell r="D322" t="str">
            <v>ChaosElemental</v>
          </cell>
        </row>
        <row r="323">
          <cell r="A323" t="str">
            <v>CharDesc_ChaosElemental</v>
          </cell>
          <cell r="B323">
            <v>1</v>
          </cell>
          <cell r="C323" t="str">
            <v>카오스엘리멘탈의 설명 우다다다
멀티타겟 프리셋으로 공격한다</v>
          </cell>
          <cell r="D323" t="str">
            <v>In progress of translating…(323)</v>
          </cell>
        </row>
        <row r="324">
          <cell r="A324" t="str">
            <v>CharName_SuperHero</v>
          </cell>
          <cell r="B324">
            <v>1</v>
          </cell>
          <cell r="C324" t="str">
            <v>슈퍼히어로</v>
          </cell>
          <cell r="D324" t="str">
            <v>SuperHero</v>
          </cell>
        </row>
        <row r="325">
          <cell r="A325" t="str">
            <v>CharDesc_SuperHero</v>
          </cell>
          <cell r="B325">
            <v>1</v>
          </cell>
          <cell r="C325" t="str">
            <v>슈퍼히어로의 설명 우다다다
멀티타겟 프리셋으로 공격한다</v>
          </cell>
          <cell r="D325" t="str">
            <v>In progress of translating…(325)</v>
          </cell>
        </row>
        <row r="326">
          <cell r="A326" t="str">
            <v>CharName_Meryl</v>
          </cell>
          <cell r="B326">
            <v>1</v>
          </cell>
          <cell r="C326" t="str">
            <v>메릴</v>
          </cell>
          <cell r="D326" t="str">
            <v>Meryl</v>
          </cell>
        </row>
        <row r="327">
          <cell r="A327" t="str">
            <v>CharDesc_Meryl</v>
          </cell>
          <cell r="B327">
            <v>1</v>
          </cell>
          <cell r="C327" t="str">
            <v>메릴의 설명 우다다다
멀티타겟 프리셋으로 공격한다</v>
          </cell>
          <cell r="D327" t="str">
            <v>In progress of translating…(327)</v>
          </cell>
        </row>
        <row r="328">
          <cell r="A328" t="str">
            <v>CharName_GreekWarrior</v>
          </cell>
          <cell r="B328">
            <v>1</v>
          </cell>
          <cell r="C328" t="str">
            <v>그릭워리어</v>
          </cell>
          <cell r="D328" t="str">
            <v>GreekWarrior</v>
          </cell>
        </row>
        <row r="329">
          <cell r="A329" t="str">
            <v>CharDesc_GreekWarrior</v>
          </cell>
          <cell r="B329">
            <v>1</v>
          </cell>
          <cell r="C329" t="str">
            <v>그릭워리어의 설명 우다다다
멀티타겟 프리셋으로 공격한다</v>
          </cell>
          <cell r="D329" t="str">
            <v>In progress of translating…(329)</v>
          </cell>
        </row>
        <row r="330">
          <cell r="A330" t="str">
            <v>CharName_Akai</v>
          </cell>
          <cell r="B330">
            <v>1</v>
          </cell>
          <cell r="C330" t="str">
            <v>아카이</v>
          </cell>
          <cell r="D330" t="str">
            <v>Akai</v>
          </cell>
        </row>
        <row r="331">
          <cell r="A331" t="str">
            <v>CharDesc_Akai</v>
          </cell>
          <cell r="B331">
            <v>1</v>
          </cell>
          <cell r="C331" t="str">
            <v>아카이의 설명 우다다다
멀티타겟 프리셋으로 공격한다</v>
          </cell>
          <cell r="D331" t="str">
            <v>In progress of translating…(331)</v>
          </cell>
        </row>
        <row r="332">
          <cell r="A332" t="str">
            <v>CharName_Yuka</v>
          </cell>
          <cell r="B332">
            <v>1</v>
          </cell>
          <cell r="C332" t="str">
            <v>유카</v>
          </cell>
          <cell r="D332" t="str">
            <v>Yuka</v>
          </cell>
        </row>
        <row r="333">
          <cell r="A333" t="str">
            <v>CharDesc_Yuka</v>
          </cell>
          <cell r="B333">
            <v>1</v>
          </cell>
          <cell r="C333" t="str">
            <v>유카의 설명 우다다다
멀티타겟 프리셋으로 공격한다</v>
          </cell>
          <cell r="D333" t="str">
            <v>In progress of translating…(333)</v>
          </cell>
        </row>
        <row r="334">
          <cell r="A334" t="str">
            <v>CharName_SteampunkRobot</v>
          </cell>
          <cell r="B334">
            <v>1</v>
          </cell>
          <cell r="C334" t="str">
            <v>스팀펑크로봇</v>
          </cell>
          <cell r="D334" t="str">
            <v>SteampunkRobot</v>
          </cell>
        </row>
        <row r="335">
          <cell r="A335" t="str">
            <v>CharDesc_SteampunkRobot</v>
          </cell>
          <cell r="B335">
            <v>1</v>
          </cell>
          <cell r="C335" t="str">
            <v>스팀펑크로봇의 설명 우다다다
멀티타겟 프리셋으로 공격한다</v>
          </cell>
          <cell r="D335" t="str">
            <v>In progress of translating…(335)</v>
          </cell>
        </row>
        <row r="336">
          <cell r="A336" t="str">
            <v>CharName_Kachujin</v>
          </cell>
          <cell r="B336">
            <v>1</v>
          </cell>
          <cell r="C336" t="str">
            <v>카츄진</v>
          </cell>
          <cell r="D336" t="str">
            <v>Kachujin</v>
          </cell>
        </row>
        <row r="337">
          <cell r="A337" t="str">
            <v>CharDesc_Kachujin</v>
          </cell>
          <cell r="B337">
            <v>1</v>
          </cell>
          <cell r="C337" t="str">
            <v>카츄진의 설명 우다다다
멀티타겟 프리셋으로 공격한다</v>
          </cell>
          <cell r="D337" t="str">
            <v>In progress of translating…(337)</v>
          </cell>
        </row>
        <row r="338">
          <cell r="A338" t="str">
            <v>CharName_Medea</v>
          </cell>
          <cell r="B338">
            <v>1</v>
          </cell>
          <cell r="C338" t="str">
            <v>메디아</v>
          </cell>
          <cell r="D338" t="str">
            <v>Medea</v>
          </cell>
        </row>
        <row r="339">
          <cell r="A339" t="str">
            <v>CharDesc_Medea</v>
          </cell>
          <cell r="B339">
            <v>1</v>
          </cell>
          <cell r="C339" t="str">
            <v>메디아의 설명 우다다다
멀티타겟 프리셋으로 공격한다</v>
          </cell>
          <cell r="D339" t="str">
            <v>In progress of translating…(339)</v>
          </cell>
        </row>
        <row r="340">
          <cell r="A340" t="str">
            <v>CharName_Lola</v>
          </cell>
          <cell r="B340">
            <v>1</v>
          </cell>
          <cell r="C340" t="str">
            <v>롤라</v>
          </cell>
          <cell r="D340" t="str">
            <v>Lola</v>
          </cell>
        </row>
        <row r="341">
          <cell r="A341" t="str">
            <v>CharDesc_Lola</v>
          </cell>
          <cell r="B341">
            <v>1</v>
          </cell>
          <cell r="C341" t="str">
            <v>롤라의 설명 우다다다
멀티타겟 프리셋으로 공격한다</v>
          </cell>
          <cell r="D341" t="str">
            <v>In progress of translating…(341)</v>
          </cell>
        </row>
        <row r="342">
          <cell r="A342" t="str">
            <v>CharName_RockElemental</v>
          </cell>
          <cell r="B342">
            <v>1</v>
          </cell>
          <cell r="C342" t="str">
            <v>바위엘리멘탈</v>
          </cell>
          <cell r="D342" t="str">
            <v>RockElemental</v>
          </cell>
        </row>
        <row r="343">
          <cell r="A343" t="str">
            <v>CharDesc_RockElemental</v>
          </cell>
          <cell r="B343">
            <v>1</v>
          </cell>
          <cell r="C343" t="str">
            <v>바위엘리멘탈의 설명 우다다다
멀티타겟 프리셋으로 공격한다</v>
          </cell>
          <cell r="D343" t="str">
            <v>In progress of translating…(343)</v>
          </cell>
        </row>
        <row r="344">
          <cell r="A344" t="str">
            <v>CharName_Soldier</v>
          </cell>
          <cell r="B344">
            <v>1</v>
          </cell>
          <cell r="C344" t="str">
            <v>솔져</v>
          </cell>
          <cell r="D344" t="str">
            <v>Soldier</v>
          </cell>
        </row>
        <row r="345">
          <cell r="A345" t="str">
            <v>CharDesc_Soldier</v>
          </cell>
          <cell r="B345">
            <v>1</v>
          </cell>
          <cell r="C345" t="str">
            <v>솔져의 설명 우다다다
멀티타겟 프리셋으로 공격한다</v>
          </cell>
          <cell r="D345" t="str">
            <v>In progress of translating…(345)</v>
          </cell>
        </row>
        <row r="346">
          <cell r="A346" t="str">
            <v>CharName_DualWarrior</v>
          </cell>
          <cell r="B346">
            <v>1</v>
          </cell>
          <cell r="C346" t="str">
            <v>듀얼워리어</v>
          </cell>
          <cell r="D346" t="str">
            <v>DualWarrior</v>
          </cell>
        </row>
        <row r="347">
          <cell r="A347" t="str">
            <v>CharDesc_DualWarrior</v>
          </cell>
          <cell r="B347">
            <v>1</v>
          </cell>
          <cell r="C347" t="str">
            <v>듀얼워리어의 설명 우다다다
멀티타겟 프리셋으로 공격한다</v>
          </cell>
          <cell r="D347" t="str">
            <v>In progress of translating…(347)</v>
          </cell>
        </row>
        <row r="348">
          <cell r="A348" t="str">
            <v>CharName_GloryArmor</v>
          </cell>
          <cell r="B348">
            <v>1</v>
          </cell>
          <cell r="C348" t="str">
            <v>글로리아머</v>
          </cell>
          <cell r="D348" t="str">
            <v>GloryArmor</v>
          </cell>
        </row>
        <row r="349">
          <cell r="A349" t="str">
            <v>CharDesc_GloryArmor</v>
          </cell>
          <cell r="B349">
            <v>1</v>
          </cell>
          <cell r="C349" t="str">
            <v>글로리아머의 설명 우다다다
멀티타겟 프리셋으로 공격한다</v>
          </cell>
          <cell r="D349" t="str">
            <v>In progress of translating…(349)</v>
          </cell>
        </row>
        <row r="350">
          <cell r="A350" t="str">
            <v>CharName_RpgKnight</v>
          </cell>
          <cell r="B350">
            <v>1</v>
          </cell>
          <cell r="C350" t="str">
            <v>RPG나이트</v>
          </cell>
          <cell r="D350" t="str">
            <v>RpgKnight</v>
          </cell>
        </row>
        <row r="351">
          <cell r="A351" t="str">
            <v>CharDesc_RpgKnight</v>
          </cell>
          <cell r="B351">
            <v>1</v>
          </cell>
          <cell r="C351" t="str">
            <v>RPG나이트의 설명 우다다다
멀티타겟 프리셋으로 공격한다</v>
          </cell>
          <cell r="D351" t="str">
            <v>In progress of translating…(351)</v>
          </cell>
        </row>
        <row r="352">
          <cell r="A352" t="str">
            <v>CharName_DemonHuntress</v>
          </cell>
          <cell r="B352">
            <v>1</v>
          </cell>
          <cell r="C352" t="str">
            <v>데몬헌트리스</v>
          </cell>
          <cell r="D352" t="str">
            <v>DemonHuntress</v>
          </cell>
        </row>
        <row r="353">
          <cell r="A353" t="str">
            <v>CharDesc_DemonHuntress</v>
          </cell>
          <cell r="B353">
            <v>1</v>
          </cell>
          <cell r="C353" t="str">
            <v>데몬헌트리스의 설명 우다다다
멀티타겟 프리셋으로 공격한다</v>
          </cell>
          <cell r="D353" t="str">
            <v>In progress of translating…(353)</v>
          </cell>
        </row>
        <row r="354">
          <cell r="A354" t="str">
            <v>CharName_MobileFemale</v>
          </cell>
          <cell r="B354">
            <v>1</v>
          </cell>
          <cell r="C354" t="str">
            <v>모바일피메일</v>
          </cell>
          <cell r="D354" t="str">
            <v>MobileFemale</v>
          </cell>
        </row>
        <row r="355">
          <cell r="A355" t="str">
            <v>CharDesc_MobileFemale</v>
          </cell>
          <cell r="B355">
            <v>1</v>
          </cell>
          <cell r="C355" t="str">
            <v>모바일피메일의 설명 우다다다
멀티타겟 프리셋으로 공격한다</v>
          </cell>
          <cell r="D355" t="str">
            <v>In progress of translating…(355)</v>
          </cell>
        </row>
        <row r="356">
          <cell r="A356" t="str">
            <v>CharName_CyborgCharacter</v>
          </cell>
          <cell r="B356">
            <v>1</v>
          </cell>
          <cell r="C356" t="str">
            <v>사이보그캐릭터</v>
          </cell>
          <cell r="D356" t="str">
            <v>CyborgCharacter</v>
          </cell>
        </row>
        <row r="357">
          <cell r="A357" t="str">
            <v>CharDesc_CyborgCharacter</v>
          </cell>
          <cell r="B357">
            <v>1</v>
          </cell>
          <cell r="C357" t="str">
            <v>사이보그캐릭터의 설명 우다다다
멀티타겟 프리셋으로 공격한다</v>
          </cell>
          <cell r="D357" t="str">
            <v>In progress of translating…(357)</v>
          </cell>
        </row>
        <row r="358">
          <cell r="A358" t="str">
            <v>CharName_SandWarrior</v>
          </cell>
          <cell r="B358">
            <v>1</v>
          </cell>
          <cell r="C358" t="str">
            <v>샌드워리어</v>
          </cell>
          <cell r="D358" t="str">
            <v>SandWarrior</v>
          </cell>
        </row>
        <row r="359">
          <cell r="A359" t="str">
            <v>CharDesc_SandWarrior</v>
          </cell>
          <cell r="B359">
            <v>1</v>
          </cell>
          <cell r="C359" t="str">
            <v>샌드워리어의 설명 우다다다
멀티타겟 프리셋으로 공격한다</v>
          </cell>
          <cell r="D359" t="str">
            <v>In progress of translating…(359)</v>
          </cell>
        </row>
        <row r="360">
          <cell r="A360" t="str">
            <v>CharName_BladeFanDancer</v>
          </cell>
          <cell r="B360">
            <v>1</v>
          </cell>
          <cell r="C360" t="str">
            <v>블레이드팬댄서</v>
          </cell>
          <cell r="D360" t="str">
            <v>BladeFanDancer</v>
          </cell>
        </row>
        <row r="361">
          <cell r="A361" t="str">
            <v>CharDesc_BladeFanDancer</v>
          </cell>
          <cell r="B361">
            <v>1</v>
          </cell>
          <cell r="C361" t="str">
            <v>블레이드팬댄서의 설명 우다다다
멀티타겟 프리셋으로 공격한다</v>
          </cell>
          <cell r="D361" t="str">
            <v>In progress of translating…(361)</v>
          </cell>
        </row>
        <row r="362">
          <cell r="A362" t="str">
            <v>CharName_Syria</v>
          </cell>
          <cell r="B362">
            <v>1</v>
          </cell>
          <cell r="C362" t="str">
            <v>시리아</v>
          </cell>
          <cell r="D362" t="str">
            <v>Syria</v>
          </cell>
        </row>
        <row r="363">
          <cell r="A363" t="str">
            <v>CharDesc_Syria</v>
          </cell>
          <cell r="B363">
            <v>1</v>
          </cell>
          <cell r="C363" t="str">
            <v>시리아의 설명 우다다다
멀티타겟 프리셋으로 공격한다</v>
          </cell>
          <cell r="D363" t="str">
            <v>In progress of translating…(363)</v>
          </cell>
        </row>
        <row r="364">
          <cell r="A364" t="str">
            <v>CharName_Linhi</v>
          </cell>
          <cell r="B364">
            <v>1</v>
          </cell>
          <cell r="C364" t="str">
            <v>린하이</v>
          </cell>
          <cell r="D364" t="str">
            <v>Linhi</v>
          </cell>
        </row>
        <row r="365">
          <cell r="A365" t="str">
            <v>CharDesc_Linhi</v>
          </cell>
          <cell r="B365">
            <v>1</v>
          </cell>
          <cell r="C365" t="str">
            <v>린하이의 설명 우다다다
멀티타겟 프리셋으로 공격한다</v>
          </cell>
          <cell r="D365" t="str">
            <v>In progress of translating…(365)</v>
          </cell>
        </row>
        <row r="366">
          <cell r="A366" t="str">
            <v>CharName_NecromancerFour</v>
          </cell>
          <cell r="B366">
            <v>1</v>
          </cell>
          <cell r="C366" t="str">
            <v>네크로맨서포</v>
          </cell>
          <cell r="D366" t="str">
            <v>NecromancerFour</v>
          </cell>
        </row>
        <row r="367">
          <cell r="A367" t="str">
            <v>CharDesc_NecromancerFour</v>
          </cell>
          <cell r="B367">
            <v>1</v>
          </cell>
          <cell r="C367" t="str">
            <v>네크로맨서포의 설명 우다다다
멀티타겟 프리셋으로 공격한다</v>
          </cell>
          <cell r="D367" t="str">
            <v>In progress of translating…(367)</v>
          </cell>
        </row>
        <row r="368">
          <cell r="A368" t="str">
            <v>CharName_GirlWarrior</v>
          </cell>
          <cell r="B368">
            <v>1</v>
          </cell>
          <cell r="C368" t="str">
            <v>걸워리어</v>
          </cell>
          <cell r="D368" t="str">
            <v>GirlWarrior</v>
          </cell>
        </row>
        <row r="369">
          <cell r="A369" t="str">
            <v>CharDesc_GirlWarrior</v>
          </cell>
          <cell r="B369">
            <v>1</v>
          </cell>
          <cell r="C369" t="str">
            <v>걸워리어의 설명 우다다다
멀티타겟 프리셋으로 공격한다</v>
          </cell>
          <cell r="D369" t="str">
            <v>In progress of translating…(369)</v>
          </cell>
        </row>
        <row r="370">
          <cell r="A370" t="str">
            <v>CharName_GirlArcher</v>
          </cell>
          <cell r="B370">
            <v>1</v>
          </cell>
          <cell r="C370" t="str">
            <v>걸아처</v>
          </cell>
          <cell r="D370" t="str">
            <v>GirlArcher</v>
          </cell>
        </row>
        <row r="371">
          <cell r="A371" t="str">
            <v>CharDesc_GirlArcher</v>
          </cell>
          <cell r="B371">
            <v>1</v>
          </cell>
          <cell r="C371" t="str">
            <v>걸아처의 설명 우다다다
멀티타겟 프리셋으로 공격한다</v>
          </cell>
          <cell r="D371" t="str">
            <v>In progress of translating…(371)</v>
          </cell>
        </row>
        <row r="372">
          <cell r="A372" t="str">
            <v>CharName_EnergyShieldRobot</v>
          </cell>
          <cell r="B372">
            <v>1</v>
          </cell>
          <cell r="C372" t="str">
            <v>에너지실드로봇</v>
          </cell>
          <cell r="D372" t="str">
            <v>EnergyShieldRobot</v>
          </cell>
        </row>
        <row r="373">
          <cell r="A373" t="str">
            <v>CharDesc_EnergyShieldRobot</v>
          </cell>
          <cell r="B373">
            <v>1</v>
          </cell>
          <cell r="C373" t="str">
            <v>에너지실드로봇의 설명 우다다다
멀티타겟 프리셋으로 공격한다</v>
          </cell>
          <cell r="D373" t="str">
            <v>In progress of translating…(373)</v>
          </cell>
        </row>
        <row r="374">
          <cell r="A374" t="str">
            <v>CharName_IceMagician</v>
          </cell>
          <cell r="B374">
            <v>1</v>
          </cell>
          <cell r="C374" t="str">
            <v>아이스매지션</v>
          </cell>
          <cell r="D374" t="str">
            <v>IceMagician</v>
          </cell>
        </row>
        <row r="375">
          <cell r="A375" t="str">
            <v>CharDesc_IceMagician</v>
          </cell>
          <cell r="B375">
            <v>1</v>
          </cell>
          <cell r="C375" t="str">
            <v>아이스매지션의 설명 우다다다
멀티타겟 프리셋으로 공격한다</v>
          </cell>
          <cell r="D375" t="str">
            <v>In progress of translating…(375)</v>
          </cell>
        </row>
        <row r="376">
          <cell r="A376" t="str">
            <v>CharName_AngelicWarrior</v>
          </cell>
          <cell r="B376">
            <v>1</v>
          </cell>
          <cell r="C376" t="str">
            <v>앤젤릭워리어</v>
          </cell>
          <cell r="D376" t="str">
            <v>AngelicWarrior</v>
          </cell>
        </row>
        <row r="377">
          <cell r="A377" t="str">
            <v>CharDesc_AngelicWarrior</v>
          </cell>
          <cell r="B377">
            <v>1</v>
          </cell>
          <cell r="C377" t="str">
            <v>앤젤릭워리어의 설명 우다다다
멀티타겟 프리셋으로 공격한다</v>
          </cell>
          <cell r="D377" t="str">
            <v>In progress of translating…(377)</v>
          </cell>
        </row>
        <row r="378">
          <cell r="A378" t="str">
            <v>BossName_SlimeRabbit</v>
          </cell>
          <cell r="B378">
            <v>1</v>
          </cell>
          <cell r="C378" t="str">
            <v>초록 토끼귀 슬라임</v>
          </cell>
          <cell r="D378" t="str">
            <v>Green Rabbit Slime</v>
          </cell>
        </row>
        <row r="379">
          <cell r="A379" t="str">
            <v>BossName_SlimeRabbit_Red</v>
          </cell>
          <cell r="B379">
            <v>1</v>
          </cell>
          <cell r="C379" t="str">
            <v>붉은 토끼귀 슬라임</v>
          </cell>
          <cell r="D379" t="str">
            <v>Red Rabbit Slime</v>
          </cell>
        </row>
        <row r="380">
          <cell r="A380" t="str">
            <v>BossName_TerribleStump_Purple</v>
          </cell>
          <cell r="B380">
            <v>1</v>
          </cell>
          <cell r="C380" t="str">
            <v>나무귀신</v>
          </cell>
          <cell r="D380" t="str">
            <v>Terrible Stump</v>
          </cell>
        </row>
        <row r="381">
          <cell r="A381" t="str">
            <v>BossName_PolygonalMetalon_Red</v>
          </cell>
          <cell r="B381">
            <v>1</v>
          </cell>
          <cell r="C381" t="str">
            <v>외뿔 풍뎅이</v>
          </cell>
          <cell r="D381" t="str">
            <v>In progress of translating…(381)</v>
          </cell>
        </row>
        <row r="382">
          <cell r="A382" t="str">
            <v>BossName_SpiritKing</v>
          </cell>
          <cell r="B382">
            <v>1</v>
          </cell>
          <cell r="C382" t="str">
            <v>스피릿 킹</v>
          </cell>
          <cell r="D382" t="str">
            <v>Spirit King</v>
          </cell>
        </row>
        <row r="383">
          <cell r="A383" t="str">
            <v>BossName_RpgDemon_Violet</v>
          </cell>
          <cell r="B383">
            <v>1</v>
          </cell>
          <cell r="C383" t="str">
            <v>알피지데몬</v>
          </cell>
          <cell r="D383" t="str">
            <v>In progress of translating…(383)</v>
          </cell>
        </row>
        <row r="384">
          <cell r="A384" t="str">
            <v>BossName_BigBatCrab</v>
          </cell>
          <cell r="B384">
            <v>1</v>
          </cell>
          <cell r="C384" t="str">
            <v>빅뱃크랩</v>
          </cell>
          <cell r="D384" t="str">
            <v>In progress of translating…(384)</v>
          </cell>
        </row>
        <row r="385">
          <cell r="A385" t="str">
            <v>BossName_CreatureStump_Brown</v>
          </cell>
          <cell r="B385">
            <v>1</v>
          </cell>
          <cell r="C385" t="str">
            <v>크리처스텀프브라운</v>
          </cell>
          <cell r="D385" t="str">
            <v>In progress of translating…(385)</v>
          </cell>
        </row>
        <row r="386">
          <cell r="A386" t="str">
            <v>BossName_CuteUniq</v>
          </cell>
          <cell r="B386">
            <v>1</v>
          </cell>
          <cell r="C386" t="str">
            <v>유니콘</v>
          </cell>
          <cell r="D386" t="str">
            <v>In progress of translating…(386)</v>
          </cell>
        </row>
        <row r="387">
          <cell r="A387" t="str">
            <v>BossName_RobotSphere</v>
          </cell>
          <cell r="B387">
            <v>1</v>
          </cell>
          <cell r="C387" t="str">
            <v>로봇스피어</v>
          </cell>
          <cell r="D387" t="str">
            <v>In progress of translating…(387)</v>
          </cell>
        </row>
        <row r="388">
          <cell r="A388" t="str">
            <v>BossDesc_SlimeRabbit</v>
          </cell>
          <cell r="B388">
            <v>1</v>
          </cell>
          <cell r="C388" t="str">
            <v>친구들을 계속 불러내는 슬라임 무리입니다. 광역 공격을 할 수 있는 {0} 등 캐릭터를 사용하세요!</v>
          </cell>
          <cell r="D388" t="str">
            <v>In progress of translating…(388)</v>
          </cell>
        </row>
        <row r="389">
          <cell r="A389" t="str">
            <v>BossDesc_SlimeRabbit_Red</v>
          </cell>
          <cell r="B389">
            <v>1</v>
          </cell>
          <cell r="C389" t="str">
            <v>좀 더 공격적인 슬라임 무리입니다. 광역 공격을 할 수 있는 {0} 등 캐릭터를 사용하세요!</v>
          </cell>
          <cell r="D389" t="str">
            <v>In progress of translating…(389)</v>
          </cell>
        </row>
        <row r="390">
          <cell r="A390" t="str">
            <v>BossDesc_TerribleStump_Purple</v>
          </cell>
          <cell r="B390">
            <v>1</v>
          </cell>
          <cell r="C390" t="str">
            <v>화가 단단히 난 듯한 나무 귀신입니다. {0} 등 단일 개체에게 강한 캐릭터로 저지하세요!</v>
          </cell>
          <cell r="D390" t="str">
            <v>In progress of translating…(390)</v>
          </cell>
        </row>
        <row r="391">
          <cell r="A391" t="str">
            <v>BossDesc_PolygonalMetalon_Red</v>
          </cell>
          <cell r="B391">
            <v>1</v>
          </cell>
          <cell r="C391" t="str">
            <v>거대한 몸집의 풍뎅이네요. {0} 등 단일 개체에게 강한 캐릭터로 저지하세요!</v>
          </cell>
          <cell r="D391" t="str">
            <v>In progress of translating…(391)</v>
          </cell>
        </row>
        <row r="392">
          <cell r="A392" t="str">
            <v>BossDesc_SpiritKing</v>
          </cell>
          <cell r="B392">
            <v>1</v>
          </cell>
          <cell r="C392" t="str">
            <v>무시무시한 눈빛과 거대한 몸집을 가진 스피릿 킹입니다. {0} 등 큰 개체에게 공격할 수 있는 캐릭터를 써보세요!</v>
          </cell>
          <cell r="D392" t="str">
            <v>In progress of translating…(392)</v>
          </cell>
        </row>
        <row r="393">
          <cell r="A393" t="str">
            <v>BossDesc_RpgDemon_Violet</v>
          </cell>
          <cell r="B393">
            <v>1</v>
          </cell>
          <cell r="C393" t="str">
            <v>단일 공격을 할 수 있는 {0} 등 캐릭터를 사용하세요!</v>
          </cell>
          <cell r="D393" t="str">
            <v>In progress of translating…(393)</v>
          </cell>
        </row>
        <row r="394">
          <cell r="A394" t="str">
            <v>BossDesc_BigBatCrab</v>
          </cell>
          <cell r="B394">
            <v>1</v>
          </cell>
          <cell r="C394" t="str">
            <v>단일 공격을 할 수 있는 {0} 등 캐릭터를 사용하세요!</v>
          </cell>
          <cell r="D394" t="str">
            <v>In progress of translating…(394)</v>
          </cell>
        </row>
        <row r="395">
          <cell r="A395" t="str">
            <v>BossDesc_CreatureStump_Brown</v>
          </cell>
          <cell r="B395">
            <v>1</v>
          </cell>
          <cell r="C395" t="str">
            <v>떼로 몰려오네요. {0} 등 광역 개체에게 강한 캐릭터로 저지하세요!</v>
          </cell>
          <cell r="D395" t="str">
            <v>In progress of translating…(395)</v>
          </cell>
        </row>
        <row r="396">
          <cell r="A396" t="str">
            <v>BossDesc_CuteUniq</v>
          </cell>
          <cell r="B396">
            <v>1</v>
          </cell>
          <cell r="C396" t="str">
            <v>돌진하여 공격하는 강력한 몬스터예요. {0} 등 근거리에서 강한 캐릭터로 저지하세요!</v>
          </cell>
          <cell r="D396" t="str">
            <v>In progress of translating…(396)</v>
          </cell>
        </row>
        <row r="397">
          <cell r="A397" t="str">
            <v>BossDesc_RobotSphere</v>
          </cell>
          <cell r="B397">
            <v>1</v>
          </cell>
          <cell r="C397" t="str">
            <v>데굴데굴 굴러다니는 로봇이에요. {0} 등 근거리에서 강한 캐릭터를 써보세요!</v>
          </cell>
          <cell r="D397" t="str">
            <v>In progress of translating…(397)</v>
          </cell>
        </row>
        <row r="398">
          <cell r="A398" t="str">
            <v>PenaltyUIName_One</v>
          </cell>
          <cell r="B398">
            <v>1</v>
          </cell>
          <cell r="C398" t="str">
            <v>&lt;color=#FF0000&gt;{0}&lt;/color&gt; 계열 캐릭터의 &lt;color=#FF0000&gt;대미지 피해 {1}배&lt;/color&gt;</v>
          </cell>
          <cell r="D398" t="str">
            <v>In progress of translating…(398)</v>
          </cell>
        </row>
        <row r="399">
          <cell r="A399" t="str">
            <v>PenaltyUIMind_One</v>
          </cell>
          <cell r="B399">
            <v>1</v>
          </cell>
          <cell r="C399" t="str">
            <v>던전의 으스스한 기운으로 &lt;color=#FF0000&gt;{0}&lt;/color&gt; 계열이 &lt;color=#FF0000&gt;더 많은 대미지&lt;/color&gt;를 입게 됩니다</v>
          </cell>
          <cell r="D399" t="str">
            <v>In progress of translating…(399)</v>
          </cell>
        </row>
        <row r="400">
          <cell r="A400" t="str">
            <v>PenaltyUIRepre_OneOfTwo</v>
          </cell>
          <cell r="B400">
            <v>1</v>
          </cell>
          <cell r="C400" t="str">
            <v>&lt;color=#FF0000&gt;{0}&lt;/color&gt; 또는 &lt;color=#FF0000&gt;{1}&lt;/color&gt; 계열 캐릭터의 &lt;color=#FF0000&gt;대미지 피해 {2}배&lt;/color&gt;</v>
          </cell>
          <cell r="D400" t="str">
            <v>In progress of translating…(400)</v>
          </cell>
        </row>
        <row r="401">
          <cell r="A401" t="str">
            <v>PenaltyUIName_Two</v>
          </cell>
          <cell r="B401">
            <v>1</v>
          </cell>
          <cell r="C401" t="str">
            <v>&lt;color=#FF0000&gt;{0}&lt;/color&gt;, &lt;color=#FF0000&gt;{1}&lt;/color&gt; 계열 캐릭터의 &lt;color=#FF0000&gt;대미지 피해 {2}배&lt;/color&gt;</v>
          </cell>
          <cell r="D401" t="str">
            <v>In progress of translating…(401)</v>
          </cell>
        </row>
        <row r="402">
          <cell r="A402" t="str">
            <v>PenaltyUIMind_Two</v>
          </cell>
          <cell r="B402">
            <v>1</v>
          </cell>
          <cell r="C402" t="str">
            <v>던전의 으스스한 기운으로 &lt;color=#FF0000&gt;{0}&lt;/color&gt;, &lt;color=#FF0000&gt;{1}&lt;/color&gt; 계열이 &lt;color=#FF0000&gt;더 많은 대미지&lt;/color&gt;를 입게 됩니다</v>
          </cell>
          <cell r="D402" t="str">
            <v>In progress of translating…(402)</v>
          </cell>
        </row>
        <row r="403">
          <cell r="A403" t="str">
            <v>PenaltyUIRepre_TwoOfFour</v>
          </cell>
          <cell r="B403">
            <v>1</v>
          </cell>
          <cell r="C403" t="str">
            <v>&lt;color=#FF0000&gt;{0}&lt;/color&gt;, &lt;color=#FF0000&gt;{1}&lt;/color&gt;, &lt;color=#FF0000&gt;{2}&lt;/color&gt;, &lt;color=#FF0000&gt;{3}&lt;/color&gt; 계열 중 &lt;color=#FF0000&gt;{4} 계열&lt;/color&gt; 캐릭터의 &lt;color=#FF0000&gt;대미지 피해 {5}배&lt;/color&gt;</v>
          </cell>
          <cell r="D403" t="str">
            <v>In progress of translating…(403)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T30"/>
  <sheetViews>
    <sheetView workbookViewId="0"/>
    <sheetView workbookViewId="1"/>
  </sheetViews>
  <sheetFormatPr defaultRowHeight="16.5" outlineLevelCol="1" x14ac:dyDescent="0.3"/>
  <cols>
    <col min="5" max="5" width="16.75" customWidth="1"/>
    <col min="6" max="6" width="17.75" customWidth="1" outlineLevel="1"/>
    <col min="7" max="7" width="17.75" customWidth="1"/>
    <col min="8" max="8" width="17.75" customWidth="1" outlineLevel="1"/>
    <col min="9" max="9" width="8.375" customWidth="1"/>
    <col min="10" max="10" width="9.875" customWidth="1" outlineLevel="1"/>
    <col min="11" max="15" width="8.625" customWidth="1" outlineLevel="1"/>
    <col min="17" max="17" width="16" customWidth="1" outlineLevel="1"/>
    <col min="19" max="19" width="16" customWidth="1" outlineLevel="1"/>
    <col min="20" max="20" width="9" customWidth="1" outlineLevel="1"/>
  </cols>
  <sheetData>
    <row r="1" spans="1:20" ht="27" customHeight="1" x14ac:dyDescent="0.3">
      <c r="A1" t="s">
        <v>0</v>
      </c>
      <c r="B1" t="s">
        <v>135</v>
      </c>
      <c r="C1" t="s">
        <v>110</v>
      </c>
      <c r="D1" t="s">
        <v>476</v>
      </c>
      <c r="E1" t="s">
        <v>136</v>
      </c>
      <c r="F1" t="s">
        <v>134</v>
      </c>
      <c r="G1" t="s">
        <v>112</v>
      </c>
      <c r="H1" t="s">
        <v>134</v>
      </c>
      <c r="I1" t="s">
        <v>111</v>
      </c>
      <c r="J1" t="s">
        <v>229</v>
      </c>
      <c r="K1" t="s">
        <v>230</v>
      </c>
      <c r="L1" t="s">
        <v>363</v>
      </c>
      <c r="M1" t="s">
        <v>364</v>
      </c>
      <c r="N1" t="s">
        <v>365</v>
      </c>
      <c r="O1" t="s">
        <v>366</v>
      </c>
      <c r="Q1" t="s">
        <v>228</v>
      </c>
      <c r="S1" t="s">
        <v>238</v>
      </c>
      <c r="T1">
        <v>5</v>
      </c>
    </row>
    <row r="2" spans="1:20" x14ac:dyDescent="0.3">
      <c r="A2">
        <v>1</v>
      </c>
      <c r="B2">
        <v>50</v>
      </c>
      <c r="C2">
        <v>1</v>
      </c>
      <c r="D2">
        <f t="shared" ref="D2:D4" si="0">C2+2</f>
        <v>3</v>
      </c>
      <c r="E2" t="s">
        <v>171</v>
      </c>
      <c r="F2" t="str">
        <f>IF(ISBLANK(E2),"",
IFERROR(VLOOKUP(E2,[1]StringTable!$1:$1048576,MATCH([1]StringTable!$B$1,[1]StringTable!$1:$1,0),0),
IFERROR(VLOOKUP(E2,[1]InApkStringTable!$1:$1048576,MATCH([1]InApkStringTable!$B$1,[1]InApkStringTable!$1:$1,0),0),
"스트링없음")))</f>
        <v>드넓은 평야</v>
      </c>
      <c r="G2" t="s">
        <v>113</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75</v>
      </c>
      <c r="N2">
        <f>IF(ISBLANK(L2),J2,L2)</f>
        <v>180</v>
      </c>
      <c r="O2">
        <f t="shared" ref="O2:O30" si="1">IF(ISBLANK(M2),K2,M2)</f>
        <v>75</v>
      </c>
      <c r="Q2">
        <v>1.2</v>
      </c>
      <c r="S2" t="s">
        <v>237</v>
      </c>
      <c r="T2">
        <v>0</v>
      </c>
    </row>
    <row r="3" spans="1:20" x14ac:dyDescent="0.3">
      <c r="A3">
        <v>2</v>
      </c>
      <c r="B3">
        <v>50</v>
      </c>
      <c r="C3">
        <v>1</v>
      </c>
      <c r="D3">
        <f t="shared" si="0"/>
        <v>3</v>
      </c>
      <c r="E3" t="s">
        <v>172</v>
      </c>
      <c r="F3" t="str">
        <f>IF(ISBLANK(E3),"",
IFERROR(VLOOKUP(E3,[1]StringTable!$1:$1048576,MATCH([1]StringTable!$B$1,[1]StringTable!$1:$1,0),0),
IFERROR(VLOOKUP(E3,[1]InApkStringTable!$1:$1048576,MATCH([1]InApkStringTable!$B$1,[1]InApkStringTable!$1:$1,0),0),
"스트링없음")))</f>
        <v>드넓은 평야2</v>
      </c>
      <c r="G3" t="s">
        <v>114</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112.5</v>
      </c>
      <c r="N3">
        <f t="shared" ref="N3:N30" si="2">IF(ISBLANK(L3),J3,L3)</f>
        <v>270</v>
      </c>
      <c r="O3">
        <f t="shared" si="1"/>
        <v>112.5</v>
      </c>
      <c r="S3" t="s">
        <v>239</v>
      </c>
      <c r="T3">
        <v>1</v>
      </c>
    </row>
    <row r="4" spans="1:20" x14ac:dyDescent="0.3">
      <c r="A4">
        <v>3</v>
      </c>
      <c r="B4">
        <v>50</v>
      </c>
      <c r="C4">
        <v>2</v>
      </c>
      <c r="D4">
        <f t="shared" si="0"/>
        <v>4</v>
      </c>
      <c r="E4" t="s">
        <v>173</v>
      </c>
      <c r="F4" t="str">
        <f>IF(ISBLANK(E4),"",
IFERROR(VLOOKUP(E4,[1]StringTable!$1:$1048576,MATCH([1]StringTable!$B$1,[1]StringTable!$1:$1,0),0),
IFERROR(VLOOKUP(E4,[1]InApkStringTable!$1:$1048576,MATCH([1]InApkStringTable!$B$1,[1]InApkStringTable!$1:$1,0),0),
"스트링없음")))</f>
        <v>드넓은 평야3</v>
      </c>
      <c r="G4" t="s">
        <v>115</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168.75</v>
      </c>
      <c r="N4">
        <f t="shared" si="2"/>
        <v>405</v>
      </c>
      <c r="O4">
        <f t="shared" si="1"/>
        <v>168.75</v>
      </c>
      <c r="Q4" t="s">
        <v>226</v>
      </c>
      <c r="S4" t="s">
        <v>240</v>
      </c>
      <c r="T4">
        <v>1</v>
      </c>
    </row>
    <row r="5" spans="1:20" x14ac:dyDescent="0.3">
      <c r="A5">
        <v>4</v>
      </c>
      <c r="B5">
        <v>50</v>
      </c>
      <c r="C5">
        <v>2</v>
      </c>
      <c r="D5">
        <f t="shared" ref="D5:D7" si="5">C5+3</f>
        <v>5</v>
      </c>
      <c r="E5" t="s">
        <v>174</v>
      </c>
      <c r="F5" t="str">
        <f>IF(ISBLANK(E5),"",
IFERROR(VLOOKUP(E5,[1]StringTable!$1:$1048576,MATCH([1]StringTable!$B$1,[1]StringTable!$1:$1,0),0),
IFERROR(VLOOKUP(E5,[1]InApkStringTable!$1:$1048576,MATCH([1]InApkStringTable!$B$1,[1]InApkStringTable!$1:$1,0),0),
"스트링없음")))</f>
        <v>드넓은 평야4</v>
      </c>
      <c r="G5" t="s">
        <v>116</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253.125</v>
      </c>
      <c r="N5">
        <f t="shared" si="2"/>
        <v>607.5</v>
      </c>
      <c r="O5">
        <f t="shared" si="1"/>
        <v>253.125</v>
      </c>
      <c r="Q5">
        <v>8</v>
      </c>
      <c r="S5" t="s">
        <v>241</v>
      </c>
      <c r="T5">
        <v>0.2</v>
      </c>
    </row>
    <row r="6" spans="1:20" x14ac:dyDescent="0.3">
      <c r="A6">
        <v>5</v>
      </c>
      <c r="B6">
        <v>50</v>
      </c>
      <c r="C6">
        <v>3</v>
      </c>
      <c r="D6">
        <f t="shared" si="5"/>
        <v>6</v>
      </c>
      <c r="E6" t="s">
        <v>175</v>
      </c>
      <c r="F6" t="str">
        <f>IF(ISBLANK(E6),"",
IFERROR(VLOOKUP(E6,[1]StringTable!$1:$1048576,MATCH([1]StringTable!$B$1,[1]StringTable!$1:$1,0),0),
IFERROR(VLOOKUP(E6,[1]InApkStringTable!$1:$1048576,MATCH([1]InApkStringTable!$B$1,[1]InApkStringTable!$1:$1,0),0),
"스트링없음")))</f>
        <v>드넓은 평야5</v>
      </c>
      <c r="G6" t="s">
        <v>117</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379.6875</v>
      </c>
      <c r="N6">
        <f t="shared" si="2"/>
        <v>911.25</v>
      </c>
      <c r="O6">
        <f t="shared" si="1"/>
        <v>379.6875</v>
      </c>
      <c r="S6" t="s">
        <v>242</v>
      </c>
      <c r="T6">
        <v>7.4999999999999997E-2</v>
      </c>
    </row>
    <row r="7" spans="1:20" x14ac:dyDescent="0.3">
      <c r="A7">
        <v>6</v>
      </c>
      <c r="B7">
        <v>50</v>
      </c>
      <c r="C7">
        <v>3</v>
      </c>
      <c r="D7">
        <f t="shared" si="5"/>
        <v>6</v>
      </c>
      <c r="E7" t="s">
        <v>176</v>
      </c>
      <c r="F7" t="str">
        <f>IF(ISBLANK(E7),"",
IFERROR(VLOOKUP(E7,[1]StringTable!$1:$1048576,MATCH([1]StringTable!$B$1,[1]StringTable!$1:$1,0),0),
IFERROR(VLOOKUP(E7,[1]InApkStringTable!$1:$1048576,MATCH([1]InApkStringTable!$B$1,[1]InApkStringTable!$1:$1,0),0),
"스트링없음")))</f>
        <v>드넓은 평야6</v>
      </c>
      <c r="G7" t="s">
        <v>118</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569.53125</v>
      </c>
      <c r="N7">
        <f t="shared" si="2"/>
        <v>1366.875</v>
      </c>
      <c r="O7">
        <f t="shared" si="1"/>
        <v>569.53125</v>
      </c>
      <c r="Q7" t="s">
        <v>227</v>
      </c>
    </row>
    <row r="8" spans="1:20" x14ac:dyDescent="0.3">
      <c r="A8">
        <v>7</v>
      </c>
      <c r="B8">
        <v>6</v>
      </c>
      <c r="C8">
        <v>4</v>
      </c>
      <c r="D8">
        <f t="shared" ref="D8:D9" si="6">C8+4</f>
        <v>8</v>
      </c>
      <c r="E8" t="s">
        <v>177</v>
      </c>
      <c r="F8" t="str">
        <f>IF(ISBLANK(E8),"",
IFERROR(VLOOKUP(E8,[1]StringTable!$1:$1048576,MATCH([1]StringTable!$B$1,[1]StringTable!$1:$1,0),0),
IFERROR(VLOOKUP(E8,[1]InApkStringTable!$1:$1048576,MATCH([1]InApkStringTable!$B$1,[1]InApkStringTable!$1:$1,0),0),
"스트링없음")))</f>
        <v>드넓은 평야7</v>
      </c>
      <c r="G8" t="s">
        <v>119</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854.296875</v>
      </c>
      <c r="N8">
        <f t="shared" si="2"/>
        <v>2050.3125</v>
      </c>
      <c r="O8">
        <f t="shared" si="1"/>
        <v>854.296875</v>
      </c>
      <c r="Q8">
        <f>1/Q5</f>
        <v>0.125</v>
      </c>
      <c r="S8" t="s">
        <v>245</v>
      </c>
      <c r="T8">
        <v>0</v>
      </c>
    </row>
    <row r="9" spans="1:20" x14ac:dyDescent="0.3">
      <c r="A9">
        <v>8</v>
      </c>
      <c r="B9">
        <v>50</v>
      </c>
      <c r="C9">
        <v>4</v>
      </c>
      <c r="D9">
        <f t="shared" si="6"/>
        <v>8</v>
      </c>
      <c r="E9" t="s">
        <v>178</v>
      </c>
      <c r="F9" t="str">
        <f>IF(ISBLANK(E9),"",
IFERROR(VLOOKUP(E9,[1]StringTable!$1:$1048576,MATCH([1]StringTable!$B$1,[1]StringTable!$1:$1,0),0),
IFERROR(VLOOKUP(E9,[1]InApkStringTable!$1:$1048576,MATCH([1]InApkStringTable!$B$1,[1]InApkStringTable!$1:$1,0),0),
"스트링없음")))</f>
        <v>드넓은 평야8</v>
      </c>
      <c r="G9" t="s">
        <v>120</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1281.4453125</v>
      </c>
      <c r="N9">
        <f t="shared" si="2"/>
        <v>3075.46875</v>
      </c>
      <c r="O9">
        <f t="shared" si="1"/>
        <v>1281.4453125</v>
      </c>
      <c r="S9" t="s">
        <v>246</v>
      </c>
      <c r="T9">
        <v>-1</v>
      </c>
    </row>
    <row r="10" spans="1:20" x14ac:dyDescent="0.3">
      <c r="A10">
        <v>9</v>
      </c>
      <c r="B10">
        <v>50</v>
      </c>
      <c r="C10">
        <v>4</v>
      </c>
      <c r="D10">
        <f t="shared" ref="D10:D11" si="7">C10+5</f>
        <v>9</v>
      </c>
      <c r="E10" t="s">
        <v>179</v>
      </c>
      <c r="F10" t="str">
        <f>IF(ISBLANK(E10),"",
IFERROR(VLOOKUP(E10,[1]StringTable!$1:$1048576,MATCH([1]StringTable!$B$1,[1]StringTable!$1:$1,0),0),
IFERROR(VLOOKUP(E10,[1]InApkStringTable!$1:$1048576,MATCH([1]InApkStringTable!$B$1,[1]InApkStringTable!$1:$1,0),0),
"스트링없음")))</f>
        <v>드넓은 평야9</v>
      </c>
      <c r="G10" t="s">
        <v>121</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1922.16796875</v>
      </c>
      <c r="N10">
        <f t="shared" si="2"/>
        <v>4613.203125</v>
      </c>
      <c r="O10">
        <f t="shared" si="1"/>
        <v>1922.16796875</v>
      </c>
      <c r="Q10" t="s">
        <v>231</v>
      </c>
      <c r="S10" t="s">
        <v>249</v>
      </c>
      <c r="T10">
        <v>1</v>
      </c>
    </row>
    <row r="11" spans="1:20" x14ac:dyDescent="0.3">
      <c r="A11">
        <v>10</v>
      </c>
      <c r="B11">
        <v>50</v>
      </c>
      <c r="C11">
        <v>5</v>
      </c>
      <c r="D11">
        <f t="shared" si="7"/>
        <v>10</v>
      </c>
      <c r="E11" t="s">
        <v>180</v>
      </c>
      <c r="F11" t="str">
        <f>IF(ISBLANK(E11),"",
IFERROR(VLOOKUP(E11,[1]StringTable!$1:$1048576,MATCH([1]StringTable!$B$1,[1]StringTable!$1:$1,0),0),
IFERROR(VLOOKUP(E11,[1]InApkStringTable!$1:$1048576,MATCH([1]InApkStringTable!$B$1,[1]InApkStringTable!$1:$1,0),0),
"스트링없음")))</f>
        <v>드넓은 평야10</v>
      </c>
      <c r="G11" t="s">
        <v>122</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2883.251953125</v>
      </c>
      <c r="N11">
        <f t="shared" si="2"/>
        <v>6919.8046875</v>
      </c>
      <c r="O11">
        <f t="shared" si="1"/>
        <v>2883.251953125</v>
      </c>
      <c r="Q11">
        <v>1</v>
      </c>
      <c r="S11" t="s">
        <v>250</v>
      </c>
      <c r="T11">
        <v>1</v>
      </c>
    </row>
    <row r="12" spans="1:20" x14ac:dyDescent="0.3">
      <c r="A12">
        <v>11</v>
      </c>
      <c r="B12">
        <v>50</v>
      </c>
      <c r="C12">
        <v>5</v>
      </c>
      <c r="D12">
        <f t="shared" ref="D12:D13" si="8">C12+6</f>
        <v>11</v>
      </c>
      <c r="E12" t="s">
        <v>181</v>
      </c>
      <c r="F12" t="str">
        <f>IF(ISBLANK(E12),"",
IFERROR(VLOOKUP(E12,[1]StringTable!$1:$1048576,MATCH([1]StringTable!$B$1,[1]StringTable!$1:$1,0),0),
IFERROR(VLOOKUP(E12,[1]InApkStringTable!$1:$1048576,MATCH([1]InApkStringTable!$B$1,[1]InApkStringTable!$1:$1,0),0),
"스트링없음")))</f>
        <v>드넓은 평야11</v>
      </c>
      <c r="G12" t="s">
        <v>123</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4324.8779296875</v>
      </c>
      <c r="N12">
        <f t="shared" si="2"/>
        <v>10379.70703125</v>
      </c>
      <c r="O12">
        <f t="shared" si="1"/>
        <v>4324.8779296875</v>
      </c>
      <c r="S12" t="s">
        <v>251</v>
      </c>
      <c r="T12">
        <v>0.2</v>
      </c>
    </row>
    <row r="13" spans="1:20" x14ac:dyDescent="0.3">
      <c r="A13">
        <v>12</v>
      </c>
      <c r="B13">
        <v>50</v>
      </c>
      <c r="C13">
        <v>5</v>
      </c>
      <c r="D13">
        <f t="shared" si="8"/>
        <v>11</v>
      </c>
      <c r="E13" t="s">
        <v>182</v>
      </c>
      <c r="F13" t="str">
        <f>IF(ISBLANK(E13),"",
IFERROR(VLOOKUP(E13,[1]StringTable!$1:$1048576,MATCH([1]StringTable!$B$1,[1]StringTable!$1:$1,0),0),
IFERROR(VLOOKUP(E13,[1]InApkStringTable!$1:$1048576,MATCH([1]InApkStringTable!$B$1,[1]InApkStringTable!$1:$1,0),0),
"스트링없음")))</f>
        <v>드넓은 평야12</v>
      </c>
      <c r="G13" t="s">
        <v>124</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6487.31689453125</v>
      </c>
      <c r="N13">
        <f t="shared" si="2"/>
        <v>15569.560546875</v>
      </c>
      <c r="O13">
        <f t="shared" si="1"/>
        <v>6487.31689453125</v>
      </c>
      <c r="Q13" t="s">
        <v>232</v>
      </c>
      <c r="S13" t="s">
        <v>252</v>
      </c>
      <c r="T13">
        <v>7.4999999999999997E-2</v>
      </c>
    </row>
    <row r="14" spans="1:20" x14ac:dyDescent="0.3">
      <c r="A14">
        <v>13</v>
      </c>
      <c r="B14">
        <v>50</v>
      </c>
      <c r="C14">
        <v>5</v>
      </c>
      <c r="D14">
        <f t="shared" ref="D14:D16" si="9">C14+7</f>
        <v>12</v>
      </c>
      <c r="E14" t="s">
        <v>183</v>
      </c>
      <c r="F14" t="str">
        <f>IF(ISBLANK(E14),"",
IFERROR(VLOOKUP(E14,[1]StringTable!$1:$1048576,MATCH([1]StringTable!$B$1,[1]StringTable!$1:$1,0),0),
IFERROR(VLOOKUP(E14,[1]InApkStringTable!$1:$1048576,MATCH([1]InApkStringTable!$B$1,[1]InApkStringTable!$1:$1,0),0),
"스트링없음")))</f>
        <v>드넓은 평야13</v>
      </c>
      <c r="G14" t="s">
        <v>125</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9730.975341796875</v>
      </c>
      <c r="N14">
        <f t="shared" si="2"/>
        <v>23354.3408203125</v>
      </c>
      <c r="O14">
        <f t="shared" si="1"/>
        <v>9730.975341796875</v>
      </c>
      <c r="Q14">
        <v>0.85</v>
      </c>
    </row>
    <row r="15" spans="1:20" x14ac:dyDescent="0.3">
      <c r="A15">
        <v>14</v>
      </c>
      <c r="B15">
        <v>7</v>
      </c>
      <c r="C15">
        <v>6</v>
      </c>
      <c r="D15">
        <f t="shared" si="9"/>
        <v>13</v>
      </c>
      <c r="E15" t="s">
        <v>184</v>
      </c>
      <c r="F15" t="str">
        <f>IF(ISBLANK(E15),"",
IFERROR(VLOOKUP(E15,[1]StringTable!$1:$1048576,MATCH([1]StringTable!$B$1,[1]StringTable!$1:$1,0),0),
IFERROR(VLOOKUP(E15,[1]InApkStringTable!$1:$1048576,MATCH([1]InApkStringTable!$B$1,[1]InApkStringTable!$1:$1,0),0),
"스트링없음")))</f>
        <v>드넓은 평야14</v>
      </c>
      <c r="G15" t="s">
        <v>126</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14596.463012695313</v>
      </c>
      <c r="N15">
        <f t="shared" si="2"/>
        <v>35031.51123046875</v>
      </c>
      <c r="O15">
        <f t="shared" si="1"/>
        <v>14596.463012695313</v>
      </c>
    </row>
    <row r="16" spans="1:20" x14ac:dyDescent="0.3">
      <c r="A16">
        <v>15</v>
      </c>
      <c r="B16">
        <v>50</v>
      </c>
      <c r="C16">
        <v>6</v>
      </c>
      <c r="D16">
        <f t="shared" si="9"/>
        <v>13</v>
      </c>
      <c r="E16" t="s">
        <v>185</v>
      </c>
      <c r="F16" t="str">
        <f>IF(ISBLANK(E16),"",
IFERROR(VLOOKUP(E16,[1]StringTable!$1:$1048576,MATCH([1]StringTable!$B$1,[1]StringTable!$1:$1,0),0),
IFERROR(VLOOKUP(E16,[1]InApkStringTable!$1:$1048576,MATCH([1]InApkStringTable!$B$1,[1]InApkStringTable!$1:$1,0),0),
"스트링없음")))</f>
        <v>드넓은 평야15</v>
      </c>
      <c r="G16" t="s">
        <v>127</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21894.694519042969</v>
      </c>
      <c r="N16">
        <f t="shared" si="2"/>
        <v>52547.266845703125</v>
      </c>
      <c r="O16">
        <f t="shared" si="1"/>
        <v>21894.694519042969</v>
      </c>
      <c r="Q16" t="s">
        <v>244</v>
      </c>
    </row>
    <row r="17" spans="1:19" x14ac:dyDescent="0.3">
      <c r="A17">
        <v>16</v>
      </c>
      <c r="B17">
        <v>50</v>
      </c>
      <c r="C17">
        <v>6</v>
      </c>
      <c r="D17">
        <f t="shared" ref="D17:D18" si="10">C17+8</f>
        <v>14</v>
      </c>
      <c r="E17" t="s">
        <v>186</v>
      </c>
      <c r="F17" t="str">
        <f>IF(ISBLANK(E17),"",
IFERROR(VLOOKUP(E17,[1]StringTable!$1:$1048576,MATCH([1]StringTable!$B$1,[1]StringTable!$1:$1,0),0),
IFERROR(VLOOKUP(E17,[1]InApkStringTable!$1:$1048576,MATCH([1]InApkStringTable!$B$1,[1]InApkStringTable!$1:$1,0),0),
"스트링없음")))</f>
        <v>드넓은 평야16</v>
      </c>
      <c r="G17" t="s">
        <v>128</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32842.041778564453</v>
      </c>
      <c r="N17">
        <f t="shared" si="2"/>
        <v>78820.900268554688</v>
      </c>
      <c r="O17">
        <f t="shared" si="1"/>
        <v>32842.041778564453</v>
      </c>
      <c r="Q17">
        <f>1/1.5</f>
        <v>0.66666666666666663</v>
      </c>
    </row>
    <row r="18" spans="1:19" x14ac:dyDescent="0.3">
      <c r="A18">
        <v>17</v>
      </c>
      <c r="B18">
        <v>50</v>
      </c>
      <c r="C18">
        <v>6</v>
      </c>
      <c r="D18">
        <f t="shared" si="10"/>
        <v>14</v>
      </c>
      <c r="E18" t="s">
        <v>187</v>
      </c>
      <c r="F18" t="str">
        <f>IF(ISBLANK(E18),"",
IFERROR(VLOOKUP(E18,[1]StringTable!$1:$1048576,MATCH([1]StringTable!$B$1,[1]StringTable!$1:$1,0),0),
IFERROR(VLOOKUP(E18,[1]InApkStringTable!$1:$1048576,MATCH([1]InApkStringTable!$B$1,[1]InApkStringTable!$1:$1,0),0),
"스트링없음")))</f>
        <v>드넓은 평야17</v>
      </c>
      <c r="G18" t="s">
        <v>129</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49263.06266784668</v>
      </c>
      <c r="N18">
        <f t="shared" si="2"/>
        <v>118231.35040283203</v>
      </c>
      <c r="O18">
        <f t="shared" si="1"/>
        <v>49263.06266784668</v>
      </c>
    </row>
    <row r="19" spans="1:19" x14ac:dyDescent="0.3">
      <c r="A19">
        <v>18</v>
      </c>
      <c r="B19">
        <v>50</v>
      </c>
      <c r="C19">
        <v>6</v>
      </c>
      <c r="D19">
        <f t="shared" ref="D19:D20" si="11">C19+9</f>
        <v>15</v>
      </c>
      <c r="E19" t="s">
        <v>188</v>
      </c>
      <c r="F19" t="str">
        <f>IF(ISBLANK(E19),"",
IFERROR(VLOOKUP(E19,[1]StringTable!$1:$1048576,MATCH([1]StringTable!$B$1,[1]StringTable!$1:$1,0),0),
IFERROR(VLOOKUP(E19,[1]InApkStringTable!$1:$1048576,MATCH([1]InApkStringTable!$B$1,[1]InApkStringTable!$1:$1,0),0),
"스트링없음")))</f>
        <v>드넓은 평야18</v>
      </c>
      <c r="G19" t="s">
        <v>130</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73894.59400177002</v>
      </c>
      <c r="N19">
        <f t="shared" si="2"/>
        <v>177347.02560424805</v>
      </c>
      <c r="O19">
        <f t="shared" si="1"/>
        <v>73894.59400177002</v>
      </c>
      <c r="Q19" t="s">
        <v>233</v>
      </c>
      <c r="S19" t="s">
        <v>253</v>
      </c>
    </row>
    <row r="20" spans="1:19" x14ac:dyDescent="0.3">
      <c r="A20">
        <v>19</v>
      </c>
      <c r="B20">
        <v>50</v>
      </c>
      <c r="C20">
        <v>7</v>
      </c>
      <c r="D20">
        <f t="shared" si="11"/>
        <v>16</v>
      </c>
      <c r="E20" t="s">
        <v>189</v>
      </c>
      <c r="F20" t="str">
        <f>IF(ISBLANK(E20),"",
IFERROR(VLOOKUP(E20,[1]StringTable!$1:$1048576,MATCH([1]StringTable!$B$1,[1]StringTable!$1:$1,0),0),
IFERROR(VLOOKUP(E20,[1]InApkStringTable!$1:$1048576,MATCH([1]InApkStringTable!$B$1,[1]InApkStringTable!$1:$1,0),0),
"스트링없음")))</f>
        <v>드넓은 평야19</v>
      </c>
      <c r="G20" t="s">
        <v>131</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110841.89100265503</v>
      </c>
      <c r="N20">
        <f t="shared" si="2"/>
        <v>266020.53840637207</v>
      </c>
      <c r="O20">
        <f t="shared" si="1"/>
        <v>110841.89100265503</v>
      </c>
      <c r="Q20">
        <v>1.5</v>
      </c>
      <c r="S20">
        <v>7</v>
      </c>
    </row>
    <row r="21" spans="1:19" x14ac:dyDescent="0.3">
      <c r="A21">
        <v>20</v>
      </c>
      <c r="B21">
        <v>50</v>
      </c>
      <c r="C21">
        <v>7</v>
      </c>
      <c r="D21">
        <f t="shared" ref="D21:D22" si="12">C21+10</f>
        <v>17</v>
      </c>
      <c r="E21" t="s">
        <v>190</v>
      </c>
      <c r="F21" t="str">
        <f>IF(ISBLANK(E21),"",
IFERROR(VLOOKUP(E21,[1]StringTable!$1:$1048576,MATCH([1]StringTable!$B$1,[1]StringTable!$1:$1,0),0),
IFERROR(VLOOKUP(E21,[1]InApkStringTable!$1:$1048576,MATCH([1]InApkStringTable!$B$1,[1]InApkStringTable!$1:$1,0),0),
"스트링없음")))</f>
        <v>드넓은 평야20</v>
      </c>
      <c r="G21" t="s">
        <v>132</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166262.83650398254</v>
      </c>
      <c r="N21">
        <f t="shared" si="2"/>
        <v>399030.80760955811</v>
      </c>
      <c r="O21">
        <f t="shared" si="1"/>
        <v>166262.83650398254</v>
      </c>
    </row>
    <row r="22" spans="1:19" x14ac:dyDescent="0.3">
      <c r="A22">
        <v>21</v>
      </c>
      <c r="B22">
        <v>8</v>
      </c>
      <c r="C22">
        <v>7</v>
      </c>
      <c r="D22">
        <f t="shared" si="12"/>
        <v>17</v>
      </c>
      <c r="E22" t="s">
        <v>191</v>
      </c>
      <c r="F22" t="str">
        <f>IF(ISBLANK(E22),"",
IFERROR(VLOOKUP(E22,[1]StringTable!$1:$1048576,MATCH([1]StringTable!$B$1,[1]StringTable!$1:$1,0),0),
IFERROR(VLOOKUP(E22,[1]InApkStringTable!$1:$1048576,MATCH([1]InApkStringTable!$B$1,[1]InApkStringTable!$1:$1,0),0),
"스트링없음")))</f>
        <v>드넓은 평야21</v>
      </c>
      <c r="G22" t="s">
        <v>133</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249394.25475597382</v>
      </c>
      <c r="N22">
        <f t="shared" si="2"/>
        <v>598546.21141433716</v>
      </c>
      <c r="O22">
        <f t="shared" si="1"/>
        <v>249394.25475597382</v>
      </c>
      <c r="Q22" t="s">
        <v>234</v>
      </c>
      <c r="S22" t="s">
        <v>247</v>
      </c>
    </row>
    <row r="23" spans="1:19" x14ac:dyDescent="0.3">
      <c r="A23">
        <v>22</v>
      </c>
      <c r="B23">
        <v>50</v>
      </c>
      <c r="C23">
        <v>7</v>
      </c>
      <c r="D23">
        <f t="shared" ref="D23:D30" si="13">C23+11</f>
        <v>18</v>
      </c>
      <c r="E23" t="s">
        <v>210</v>
      </c>
      <c r="F23" t="str">
        <f>IF(ISBLANK(E23),"",
IFERROR(VLOOKUP(E23,[1]StringTable!$1:$1048576,MATCH([1]StringTable!$B$1,[1]StringTable!$1:$1,0),0),
IFERROR(VLOOKUP(E23,[1]InApkStringTable!$1:$1048576,MATCH([1]InApkStringTable!$B$1,[1]InApkStringTable!$1:$1,0),0),
"스트링없음")))</f>
        <v>드넓은 평야22</v>
      </c>
      <c r="G23" t="s">
        <v>218</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374091.38213396072</v>
      </c>
      <c r="N23">
        <f t="shared" si="2"/>
        <v>897819.31712150574</v>
      </c>
      <c r="O23">
        <f t="shared" si="1"/>
        <v>374091.38213396072</v>
      </c>
      <c r="Q23">
        <v>10</v>
      </c>
      <c r="S23">
        <v>1</v>
      </c>
    </row>
    <row r="24" spans="1:19" x14ac:dyDescent="0.3">
      <c r="A24">
        <v>23</v>
      </c>
      <c r="B24">
        <v>50</v>
      </c>
      <c r="C24">
        <v>7</v>
      </c>
      <c r="D24">
        <f t="shared" si="13"/>
        <v>18</v>
      </c>
      <c r="E24" t="s">
        <v>211</v>
      </c>
      <c r="F24" t="str">
        <f>IF(ISBLANK(E24),"",
IFERROR(VLOOKUP(E24,[1]StringTable!$1:$1048576,MATCH([1]StringTable!$B$1,[1]StringTable!$1:$1,0),0),
IFERROR(VLOOKUP(E24,[1]InApkStringTable!$1:$1048576,MATCH([1]InApkStringTable!$B$1,[1]InApkStringTable!$1:$1,0),0),
"스트링없음")))</f>
        <v>드넓은 평야23</v>
      </c>
      <c r="G24" t="s">
        <v>219</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561137.07320094109</v>
      </c>
      <c r="N24">
        <f t="shared" si="2"/>
        <v>1346728.9756822586</v>
      </c>
      <c r="O24">
        <f t="shared" si="1"/>
        <v>561137.07320094109</v>
      </c>
    </row>
    <row r="25" spans="1:19" x14ac:dyDescent="0.3">
      <c r="A25">
        <v>24</v>
      </c>
      <c r="B25">
        <v>50</v>
      </c>
      <c r="C25">
        <v>8</v>
      </c>
      <c r="D25">
        <f t="shared" si="13"/>
        <v>19</v>
      </c>
      <c r="E25" t="s">
        <v>212</v>
      </c>
      <c r="F25" t="str">
        <f>IF(ISBLANK(E25),"",
IFERROR(VLOOKUP(E25,[1]StringTable!$1:$1048576,MATCH([1]StringTable!$B$1,[1]StringTable!$1:$1,0),0),
IFERROR(VLOOKUP(E25,[1]InApkStringTable!$1:$1048576,MATCH([1]InApkStringTable!$B$1,[1]InApkStringTable!$1:$1,0),0),
"스트링없음")))</f>
        <v>드넓은 평야24</v>
      </c>
      <c r="G25" t="s">
        <v>220</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841705.60980141163</v>
      </c>
      <c r="N25">
        <f t="shared" si="2"/>
        <v>2020093.4635233879</v>
      </c>
      <c r="O25">
        <f t="shared" si="1"/>
        <v>841705.60980141163</v>
      </c>
      <c r="Q25" t="s">
        <v>243</v>
      </c>
      <c r="S25" t="s">
        <v>248</v>
      </c>
    </row>
    <row r="26" spans="1:19" x14ac:dyDescent="0.3">
      <c r="A26">
        <v>25</v>
      </c>
      <c r="B26">
        <v>50</v>
      </c>
      <c r="C26">
        <v>8</v>
      </c>
      <c r="D26">
        <f t="shared" si="13"/>
        <v>19</v>
      </c>
      <c r="E26" t="s">
        <v>213</v>
      </c>
      <c r="F26" t="str">
        <f>IF(ISBLANK(E26),"",
IFERROR(VLOOKUP(E26,[1]StringTable!$1:$1048576,MATCH([1]StringTable!$B$1,[1]StringTable!$1:$1,0),0),
IFERROR(VLOOKUP(E26,[1]InApkStringTable!$1:$1048576,MATCH([1]InApkStringTable!$B$1,[1]InApkStringTable!$1:$1,0),0),
"스트링없음")))</f>
        <v>드넓은 평야25</v>
      </c>
      <c r="G26" t="s">
        <v>221</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1262558.4147021174</v>
      </c>
      <c r="N26">
        <f t="shared" si="2"/>
        <v>3030140.1952850819</v>
      </c>
      <c r="O26">
        <f t="shared" si="1"/>
        <v>1262558.4147021174</v>
      </c>
      <c r="Q26">
        <v>-1</v>
      </c>
      <c r="S26">
        <v>-1</v>
      </c>
    </row>
    <row r="27" spans="1:19" x14ac:dyDescent="0.3">
      <c r="A27">
        <v>26</v>
      </c>
      <c r="B27">
        <v>50</v>
      </c>
      <c r="C27">
        <v>8</v>
      </c>
      <c r="D27">
        <f t="shared" si="13"/>
        <v>19</v>
      </c>
      <c r="E27" t="s">
        <v>214</v>
      </c>
      <c r="F27" t="str">
        <f>IF(ISBLANK(E27),"",
IFERROR(VLOOKUP(E27,[1]StringTable!$1:$1048576,MATCH([1]StringTable!$B$1,[1]StringTable!$1:$1,0),0),
IFERROR(VLOOKUP(E27,[1]InApkStringTable!$1:$1048576,MATCH([1]InApkStringTable!$B$1,[1]InApkStringTable!$1:$1,0),0),
"스트링없음")))</f>
        <v>드넓은 평야26</v>
      </c>
      <c r="G27" t="s">
        <v>222</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1893837.6220531762</v>
      </c>
      <c r="N27">
        <f t="shared" si="2"/>
        <v>4545210.2929276228</v>
      </c>
      <c r="O27">
        <f t="shared" si="1"/>
        <v>1893837.6220531762</v>
      </c>
    </row>
    <row r="28" spans="1:19" x14ac:dyDescent="0.3">
      <c r="A28">
        <v>27</v>
      </c>
      <c r="B28">
        <v>50</v>
      </c>
      <c r="C28">
        <v>8</v>
      </c>
      <c r="D28">
        <f t="shared" si="13"/>
        <v>19</v>
      </c>
      <c r="E28" t="s">
        <v>215</v>
      </c>
      <c r="F28" t="str">
        <f>IF(ISBLANK(E28),"",
IFERROR(VLOOKUP(E28,[1]StringTable!$1:$1048576,MATCH([1]StringTable!$B$1,[1]StringTable!$1:$1,0),0),
IFERROR(VLOOKUP(E28,[1]InApkStringTable!$1:$1048576,MATCH([1]InApkStringTable!$B$1,[1]InApkStringTable!$1:$1,0),0),
"스트링없음")))</f>
        <v>드넓은 평야27</v>
      </c>
      <c r="G28" t="s">
        <v>223</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2840756.4330797642</v>
      </c>
      <c r="N28">
        <f t="shared" si="2"/>
        <v>6817815.4393914342</v>
      </c>
      <c r="O28">
        <f t="shared" si="1"/>
        <v>2840756.4330797642</v>
      </c>
    </row>
    <row r="29" spans="1:19" x14ac:dyDescent="0.3">
      <c r="A29">
        <v>28</v>
      </c>
      <c r="B29">
        <v>9</v>
      </c>
      <c r="C29">
        <v>9</v>
      </c>
      <c r="D29">
        <f t="shared" si="13"/>
        <v>20</v>
      </c>
      <c r="E29" t="s">
        <v>216</v>
      </c>
      <c r="F29" t="str">
        <f>IF(ISBLANK(E29),"",
IFERROR(VLOOKUP(E29,[1]StringTable!$1:$1048576,MATCH([1]StringTable!$B$1,[1]StringTable!$1:$1,0),0),
IFERROR(VLOOKUP(E29,[1]InApkStringTable!$1:$1048576,MATCH([1]InApkStringTable!$B$1,[1]InApkStringTable!$1:$1,0),0),
"스트링없음")))</f>
        <v>드넓은 평야28</v>
      </c>
      <c r="G29" t="s">
        <v>224</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4261134.6496196464</v>
      </c>
      <c r="N29">
        <f t="shared" si="2"/>
        <v>10226723.159087151</v>
      </c>
      <c r="O29">
        <f t="shared" si="1"/>
        <v>4261134.6496196464</v>
      </c>
    </row>
    <row r="30" spans="1:19" x14ac:dyDescent="0.3">
      <c r="A30">
        <v>29</v>
      </c>
      <c r="B30">
        <v>50</v>
      </c>
      <c r="C30">
        <v>9</v>
      </c>
      <c r="D30">
        <f t="shared" si="13"/>
        <v>20</v>
      </c>
      <c r="E30" t="s">
        <v>217</v>
      </c>
      <c r="F30" t="str">
        <f>IF(ISBLANK(E30),"",
IFERROR(VLOOKUP(E30,[1]StringTable!$1:$1048576,MATCH([1]StringTable!$B$1,[1]StringTable!$1:$1,0),0),
IFERROR(VLOOKUP(E30,[1]InApkStringTable!$1:$1048576,MATCH([1]InApkStringTable!$B$1,[1]InApkStringTable!$1:$1,0),0),
"스트링없음")))</f>
        <v>드넓은 평야29</v>
      </c>
      <c r="G30" t="s">
        <v>225</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6391701.9744294696</v>
      </c>
      <c r="N30">
        <f t="shared" si="2"/>
        <v>15340084.738630727</v>
      </c>
      <c r="O30">
        <f t="shared" si="1"/>
        <v>6391701.9744294696</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H2541"/>
  <sheetViews>
    <sheetView tabSelected="1" workbookViewId="0">
      <pane xSplit="2" ySplit="1" topLeftCell="E2" activePane="bottomRight" state="frozen"/>
      <selection pane="topRight" activeCell="C1" sqref="C1"/>
      <selection pane="bottomLeft" activeCell="A2" sqref="A2"/>
      <selection pane="bottomRight" activeCell="E2" sqref="E2"/>
    </sheetView>
    <sheetView topLeftCell="A58" workbookViewId="1"/>
  </sheetViews>
  <sheetFormatPr defaultRowHeight="16.5" outlineLevelCol="1" x14ac:dyDescent="0.3"/>
  <cols>
    <col min="3" max="4" width="9" hidden="1" customWidth="1" outlineLevel="1"/>
    <col min="5" max="5" width="12.125" customWidth="1" collapsed="1"/>
    <col min="6" max="6" width="14.125" customWidth="1"/>
    <col min="7" max="7" width="24.125" customWidth="1"/>
    <col min="8" max="8" width="20" customWidth="1"/>
    <col min="9" max="9" width="23.125" customWidth="1"/>
    <col min="10" max="10" width="17.5" hidden="1" customWidth="1" outlineLevel="1"/>
    <col min="11" max="11" width="15.75" customWidth="1" collapsed="1"/>
    <col min="12" max="12" width="9.5" customWidth="1"/>
    <col min="13" max="13" width="20.5" bestFit="1" customWidth="1"/>
    <col min="14" max="14" width="16.375" hidden="1" customWidth="1" outlineLevel="1"/>
    <col min="15" max="15" width="12.375" hidden="1" customWidth="1" outlineLevel="1"/>
    <col min="16" max="16" width="5.75" hidden="1" customWidth="1" outlineLevel="1"/>
    <col min="17" max="17" width="5.875" customWidth="1" collapsed="1"/>
    <col min="18" max="18" width="12.375" hidden="1" customWidth="1" outlineLevel="1"/>
    <col min="19" max="19" width="6.75" hidden="1" customWidth="1" outlineLevel="1"/>
    <col min="20" max="20" width="6.25" customWidth="1" collapsed="1"/>
    <col min="21" max="21" width="21.375" customWidth="1"/>
    <col min="22" max="22" width="14" hidden="1" customWidth="1" outlineLevel="1"/>
    <col min="23" max="23" width="21.375" customWidth="1" collapsed="1"/>
    <col min="24" max="24" width="9" hidden="1" customWidth="1" outlineLevel="1"/>
    <col min="25" max="25" width="19.25" customWidth="1" collapsed="1"/>
    <col min="26" max="27" width="9" customWidth="1"/>
    <col min="29" max="29" width="9" hidden="1" customWidth="1" outlineLevel="1"/>
    <col min="30" max="30" width="9" collapsed="1"/>
    <col min="31" max="31" width="9" hidden="1" customWidth="1" outlineLevel="1"/>
    <col min="32" max="32" width="9" collapsed="1"/>
  </cols>
  <sheetData>
    <row r="1" spans="1:34" ht="27" customHeight="1" x14ac:dyDescent="0.3">
      <c r="A1" t="s">
        <v>0</v>
      </c>
      <c r="B1" t="s">
        <v>1</v>
      </c>
      <c r="C1" t="s">
        <v>235</v>
      </c>
      <c r="D1" t="s">
        <v>236</v>
      </c>
      <c r="E1" t="s">
        <v>2</v>
      </c>
      <c r="F1" t="s">
        <v>3</v>
      </c>
      <c r="G1" t="s">
        <v>108</v>
      </c>
      <c r="H1" t="s">
        <v>155</v>
      </c>
      <c r="I1" t="s">
        <v>156</v>
      </c>
      <c r="J1" t="s">
        <v>170</v>
      </c>
      <c r="K1" t="s">
        <v>163</v>
      </c>
      <c r="L1" t="s">
        <v>104</v>
      </c>
      <c r="M1" t="s">
        <v>6</v>
      </c>
      <c r="N1" t="s">
        <v>46</v>
      </c>
      <c r="O1" t="s">
        <v>258</v>
      </c>
      <c r="P1" t="s">
        <v>257</v>
      </c>
      <c r="Q1" t="s">
        <v>7</v>
      </c>
      <c r="R1" t="s">
        <v>259</v>
      </c>
      <c r="S1" t="s">
        <v>260</v>
      </c>
      <c r="T1" t="s">
        <v>261</v>
      </c>
      <c r="U1" t="s">
        <v>8</v>
      </c>
      <c r="V1" t="s">
        <v>47</v>
      </c>
      <c r="W1" t="s">
        <v>45</v>
      </c>
      <c r="X1" t="s">
        <v>49</v>
      </c>
      <c r="Y1" t="s">
        <v>97</v>
      </c>
      <c r="Z1" t="s">
        <v>98</v>
      </c>
      <c r="AA1" t="s">
        <v>99</v>
      </c>
      <c r="AB1" t="s">
        <v>60</v>
      </c>
      <c r="AC1" t="s">
        <v>55</v>
      </c>
      <c r="AD1" t="s">
        <v>58</v>
      </c>
      <c r="AE1" t="s">
        <v>55</v>
      </c>
      <c r="AF1" t="s">
        <v>53</v>
      </c>
      <c r="AG1" t="s">
        <v>61</v>
      </c>
      <c r="AH1" t="s">
        <v>354</v>
      </c>
    </row>
    <row r="2" spans="1:34"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
    (VLOOKUP(SUBSTITUTE(SUBSTITUTE(E$1,"standard",""),"|Float","")&amp;"인게임누적곱배수",ChapterTable!$S:$T,2,0)^C2
    +VLOOKUP(SUBSTITUTE(SUBSTITUTE(E$1,"standard",""),"|Float","")&amp;"인게임누적합배수",ChapterTable!$S:$T,2,0)*C2)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(VLOOKUP(SUBSTITUTE(SUBSTITUTE(F$1,"standard",""),"|Float","")&amp;"인게임누적곱배수",ChapterTable!$S:$T,2,0)^D2
    +VLOOKUP(SUBSTITUTE(SUBSTITUTE(F$1,"standard",""),"|Float","")&amp;"인게임누적합배수",ChapterTable!$S:$T,2,0)*D2)
  )
  )
  )
)</f>
        <v>50</v>
      </c>
      <c r="G2" t="s">
        <v>738</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IF(MOD(B2,10)=0,21,
  IF(MOD(B2,10)=5,11,
  IF(MOD(B2,10)=9,INT(B2/10)+91,
  INT(B2/10+1))))))</f>
        <v>0</v>
      </c>
      <c r="Q2">
        <f>IF(ISBLANK(P2),O2,P2)</f>
        <v>0</v>
      </c>
      <c r="R2" t="b">
        <f ca="1">IF(OR(B2=0,OFFSET(B2,1,0)=0),FALSE,
IF(OFFSET(O2,1,0)=21,TRUE,FALSE))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G2">
        <v>9.8000000000000007</v>
      </c>
      <c r="AH2">
        <v>1</v>
      </c>
    </row>
    <row r="3" spans="1:34"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
    (VLOOKUP(SUBSTITUTE(SUBSTITUTE(E$1,"standard",""),"|Float","")&amp;"인게임누적곱배수",ChapterTable!$S:$T,2,0)^C3
    +VLOOKUP(SUBSTITUTE(SUBSTITUTE(E$1,"standard",""),"|Float","")&amp;"인게임누적합배수",ChapterTable!$S:$T,2,0)*C3)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(VLOOKUP(SUBSTITUTE(SUBSTITUTE(F$1,"standard",""),"|Float","")&amp;"인게임누적곱배수",ChapterTable!$S:$T,2,0)^D3
    +VLOOKUP(SUBSTITUTE(SUBSTITUTE(F$1,"standard",""),"|Float","")&amp;"인게임누적합배수",ChapterTable!$S:$T,2,0)*D3)
  )
  )
  )
)</f>
        <v>50</v>
      </c>
      <c r="J3" t="str">
        <f>IF(ISBLANK(I3),"",
IFERROR(VLOOKUP(I3,[1]StringTable!$1:$1048576,MATCH([1]StringTable!$B$1,[1]StringTable!$1:$1,0),0),
IFERROR(VLOOKUP(I3,[1]InApkStringTable!$1:$1048576,MATCH([1]InApkStringTable!$B$1,[1]InApkStringTable!$1:$1,0),0),
"스트링없음")))</f>
        <v/>
      </c>
      <c r="L3" t="b">
        <v>0</v>
      </c>
      <c r="M3" t="s">
        <v>72</v>
      </c>
      <c r="N3" t="str">
        <f>IF(ISBLANK(M3),"",IF(ISERROR(VLOOKUP(M3,MapTable!$A:$A,1,0)),"맵없음",""))</f>
        <v/>
      </c>
      <c r="O3">
        <f t="shared" ref="O3:O66" si="0">IF(B3=0,0,
  IF(AND(L3=FALSE,A3&lt;&gt;0,MOD(A3,7)=0),21,
  IF(MOD(B3,10)=0,21,
  IF(MOD(B3,10)=5,11,
  IF(MOD(B3,10)=9,INT(B3/10)+91,
  INT(B3/10+1))))))</f>
        <v>1</v>
      </c>
      <c r="Q3">
        <f t="shared" ref="Q3:Q66" si="1">IF(ISBLANK(P3),O3,P3)</f>
        <v>1</v>
      </c>
      <c r="R3" t="b">
        <f t="shared" ref="R3:R66" ca="1" si="2">IF(OR(B3=0,OFFSET(B3,1,0)=0),FALSE,
IF(OFFSET(O3,1,0)=21,TRUE,FALSE))</f>
        <v>0</v>
      </c>
      <c r="T3" t="b">
        <f t="shared" ref="T3:T66" ca="1" si="3">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C3" t="str">
        <f>IF(ISBLANK(AB3),"",IF(ISERROR(VLOOKUP(AB3,[3]DropTable!$A:$A,1,0)),"드랍없음",""))</f>
        <v/>
      </c>
      <c r="AE3" t="str">
        <f>IF(ISBLANK(AD3),"",IF(ISERROR(VLOOKUP(AD3,[3]DropTable!$A:$A,1,0)),"드랍없음",""))</f>
        <v/>
      </c>
      <c r="AG3">
        <v>9.8000000000000007</v>
      </c>
      <c r="AH3">
        <v>1</v>
      </c>
    </row>
    <row r="4" spans="1:34"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
    (VLOOKUP(SUBSTITUTE(SUBSTITUTE(E$1,"standard",""),"|Float","")&amp;"인게임누적곱배수",ChapterTable!$S:$T,2,0)^C4
    +VLOOKUP(SUBSTITUTE(SUBSTITUTE(E$1,"standard",""),"|Float","")&amp;"인게임누적합배수",ChapterTable!$S:$T,2,0)*C4)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(VLOOKUP(SUBSTITUTE(SUBSTITUTE(F$1,"standard",""),"|Float","")&amp;"인게임누적곱배수",ChapterTable!$S:$T,2,0)^D4
    +VLOOKUP(SUBSTITUTE(SUBSTITUTE(F$1,"standard",""),"|Float","")&amp;"인게임누적합배수",ChapterTable!$S:$T,2,0)*D4)
  )
  )
  )
)</f>
        <v>50</v>
      </c>
      <c r="J4" t="str">
        <f>IF(ISBLANK(I4),"",
IFERROR(VLOOKUP(I4,[1]StringTable!$1:$1048576,MATCH([1]StringTable!$B$1,[1]StringTable!$1:$1,0),0),
IFERROR(VLOOKUP(I4,[1]InApkStringTable!$1:$1048576,MATCH([1]InApkStringTable!$B$1,[1]InApkStringTable!$1:$1,0),0),
"스트링없음")))</f>
        <v/>
      </c>
      <c r="L4" t="b">
        <v>0</v>
      </c>
      <c r="M4" t="s">
        <v>72</v>
      </c>
      <c r="N4" t="str">
        <f>IF(ISBLANK(M4),"",IF(ISERROR(VLOOKUP(M4,MapTable!$A:$A,1,0)),"맵없음",""))</f>
        <v/>
      </c>
      <c r="O4">
        <f t="shared" si="0"/>
        <v>1</v>
      </c>
      <c r="Q4">
        <f t="shared" si="1"/>
        <v>1</v>
      </c>
      <c r="R4" t="b">
        <f t="shared" ca="1" si="2"/>
        <v>0</v>
      </c>
      <c r="T4" t="b">
        <f t="shared" ca="1" si="3"/>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C4" t="str">
        <f>IF(ISBLANK(AB4),"",IF(ISERROR(VLOOKUP(AB4,[3]DropTable!$A:$A,1,0)),"드랍없음",""))</f>
        <v/>
      </c>
      <c r="AE4" t="str">
        <f>IF(ISBLANK(AD4),"",IF(ISERROR(VLOOKUP(AD4,[3]DropTable!$A:$A,1,0)),"드랍없음",""))</f>
        <v/>
      </c>
      <c r="AG4">
        <v>9.8000000000000007</v>
      </c>
      <c r="AH4">
        <v>1</v>
      </c>
    </row>
    <row r="5" spans="1:34"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
    (VLOOKUP(SUBSTITUTE(SUBSTITUTE(E$1,"standard",""),"|Float","")&amp;"인게임누적곱배수",ChapterTable!$S:$T,2,0)^C5
    +VLOOKUP(SUBSTITUTE(SUBSTITUTE(E$1,"standard",""),"|Float","")&amp;"인게임누적합배수",ChapterTable!$S:$T,2,0)*C5)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(VLOOKUP(SUBSTITUTE(SUBSTITUTE(F$1,"standard",""),"|Float","")&amp;"인게임누적곱배수",ChapterTable!$S:$T,2,0)^D5
    +VLOOKUP(SUBSTITUTE(SUBSTITUTE(F$1,"standard",""),"|Float","")&amp;"인게임누적합배수",ChapterTable!$S:$T,2,0)*D5)
  )
  )
  )
)</f>
        <v>50</v>
      </c>
      <c r="J5" t="str">
        <f>IF(ISBLANK(I5),"",
IFERROR(VLOOKUP(I5,[1]StringTable!$1:$1048576,MATCH([1]StringTable!$B$1,[1]StringTable!$1:$1,0),0),
IFERROR(VLOOKUP(I5,[1]InApkStringTable!$1:$1048576,MATCH([1]InApkStringTable!$B$1,[1]InApkStringTable!$1:$1,0),0),
"스트링없음")))</f>
        <v/>
      </c>
      <c r="L5" t="b">
        <v>0</v>
      </c>
      <c r="M5" t="s">
        <v>72</v>
      </c>
      <c r="N5" t="str">
        <f>IF(ISBLANK(M5),"",IF(ISERROR(VLOOKUP(M5,MapTable!$A:$A,1,0)),"맵없음",""))</f>
        <v/>
      </c>
      <c r="O5">
        <f t="shared" si="0"/>
        <v>1</v>
      </c>
      <c r="Q5">
        <f t="shared" si="1"/>
        <v>1</v>
      </c>
      <c r="R5" t="b">
        <f t="shared" ca="1" si="2"/>
        <v>0</v>
      </c>
      <c r="T5" t="b">
        <f t="shared" ca="1" si="3"/>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C5" t="str">
        <f>IF(ISBLANK(AB5),"",IF(ISERROR(VLOOKUP(AB5,[3]DropTable!$A:$A,1,0)),"드랍없음",""))</f>
        <v/>
      </c>
      <c r="AE5" t="str">
        <f>IF(ISBLANK(AD5),"",IF(ISERROR(VLOOKUP(AD5,[3]DropTable!$A:$A,1,0)),"드랍없음",""))</f>
        <v/>
      </c>
      <c r="AG5">
        <v>9.8000000000000007</v>
      </c>
      <c r="AH5">
        <v>1</v>
      </c>
    </row>
    <row r="6" spans="1:34"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
    (VLOOKUP(SUBSTITUTE(SUBSTITUTE(E$1,"standard",""),"|Float","")&amp;"인게임누적곱배수",ChapterTable!$S:$T,2,0)^C6
    +VLOOKUP(SUBSTITUTE(SUBSTITUTE(E$1,"standard",""),"|Float","")&amp;"인게임누적합배수",ChapterTable!$S:$T,2,0)*C6)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(VLOOKUP(SUBSTITUTE(SUBSTITUTE(F$1,"standard",""),"|Float","")&amp;"인게임누적곱배수",ChapterTable!$S:$T,2,0)^D6
    +VLOOKUP(SUBSTITUTE(SUBSTITUTE(F$1,"standard",""),"|Float","")&amp;"인게임누적합배수",ChapterTable!$S:$T,2,0)*D6)
  )
  )
  )
)</f>
        <v>50</v>
      </c>
      <c r="J6" t="str">
        <f>IF(ISBLANK(I6),"",
IFERROR(VLOOKUP(I6,[1]StringTable!$1:$1048576,MATCH([1]StringTable!$B$1,[1]StringTable!$1:$1,0),0),
IFERROR(VLOOKUP(I6,[1]InApkStringTable!$1:$1048576,MATCH([1]InApkStringTable!$B$1,[1]InApkStringTable!$1:$1,0),0),
"스트링없음")))</f>
        <v/>
      </c>
      <c r="L6" t="b">
        <v>0</v>
      </c>
      <c r="M6" t="s">
        <v>72</v>
      </c>
      <c r="N6" t="str">
        <f>IF(ISBLANK(M6),"",IF(ISERROR(VLOOKUP(M6,MapTable!$A:$A,1,0)),"맵없음",""))</f>
        <v/>
      </c>
      <c r="O6">
        <f t="shared" si="0"/>
        <v>1</v>
      </c>
      <c r="Q6">
        <f t="shared" si="1"/>
        <v>1</v>
      </c>
      <c r="R6" t="b">
        <f t="shared" ca="1" si="2"/>
        <v>0</v>
      </c>
      <c r="T6" t="b">
        <f t="shared" ca="1" si="3"/>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C6" t="str">
        <f>IF(ISBLANK(AB6),"",IF(ISERROR(VLOOKUP(AB6,[3]DropTable!$A:$A,1,0)),"드랍없음",""))</f>
        <v/>
      </c>
      <c r="AE6" t="str">
        <f>IF(ISBLANK(AD6),"",IF(ISERROR(VLOOKUP(AD6,[3]DropTable!$A:$A,1,0)),"드랍없음",""))</f>
        <v/>
      </c>
      <c r="AG6">
        <v>9.8000000000000007</v>
      </c>
      <c r="AH6">
        <v>1</v>
      </c>
    </row>
    <row r="7" spans="1:34"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
    (VLOOKUP(SUBSTITUTE(SUBSTITUTE(E$1,"standard",""),"|Float","")&amp;"인게임누적곱배수",ChapterTable!$S:$T,2,0)^C7
    +VLOOKUP(SUBSTITUTE(SUBSTITUTE(E$1,"standard",""),"|Float","")&amp;"인게임누적합배수",ChapterTable!$S:$T,2,0)*C7)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(VLOOKUP(SUBSTITUTE(SUBSTITUTE(F$1,"standard",""),"|Float","")&amp;"인게임누적곱배수",ChapterTable!$S:$T,2,0)^D7
    +VLOOKUP(SUBSTITUTE(SUBSTITUTE(F$1,"standard",""),"|Float","")&amp;"인게임누적합배수",ChapterTable!$S:$T,2,0)*D7)
  )
  )
  )
)</f>
        <v>50</v>
      </c>
      <c r="J7" t="str">
        <f>IF(ISBLANK(I7),"",
IFERROR(VLOOKUP(I7,[1]StringTable!$1:$1048576,MATCH([1]StringTable!$B$1,[1]StringTable!$1:$1,0),0),
IFERROR(VLOOKUP(I7,[1]InApkStringTable!$1:$1048576,MATCH([1]InApkStringTable!$B$1,[1]InApkStringTable!$1:$1,0),0),
"스트링없음")))</f>
        <v/>
      </c>
      <c r="L7" t="b">
        <v>0</v>
      </c>
      <c r="M7" t="s">
        <v>72</v>
      </c>
      <c r="N7" t="str">
        <f>IF(ISBLANK(M7),"",IF(ISERROR(VLOOKUP(M7,MapTable!$A:$A,1,0)),"맵없음",""))</f>
        <v/>
      </c>
      <c r="O7">
        <f t="shared" si="0"/>
        <v>11</v>
      </c>
      <c r="Q7">
        <f t="shared" si="1"/>
        <v>11</v>
      </c>
      <c r="R7" t="b">
        <f t="shared" ca="1" si="2"/>
        <v>0</v>
      </c>
      <c r="T7" t="b">
        <f t="shared" ca="1" si="3"/>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C7" t="str">
        <f>IF(ISBLANK(AB7),"",IF(ISERROR(VLOOKUP(AB7,[3]DropTable!$A:$A,1,0)),"드랍없음",""))</f>
        <v/>
      </c>
      <c r="AE7" t="str">
        <f>IF(ISBLANK(AD7),"",IF(ISERROR(VLOOKUP(AD7,[3]DropTable!$A:$A,1,0)),"드랍없음",""))</f>
        <v/>
      </c>
      <c r="AG7">
        <v>9.8000000000000007</v>
      </c>
      <c r="AH7">
        <v>1</v>
      </c>
    </row>
    <row r="8" spans="1:34"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
    (VLOOKUP(SUBSTITUTE(SUBSTITUTE(E$1,"standard",""),"|Float","")&amp;"인게임누적곱배수",ChapterTable!$S:$T,2,0)^C8
    +VLOOKUP(SUBSTITUTE(SUBSTITUTE(E$1,"standard",""),"|Float","")&amp;"인게임누적합배수",ChapterTable!$S:$T,2,0)*C8)
  )
  )
  )
)</f>
        <v>144</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(VLOOKUP(SUBSTITUTE(SUBSTITUTE(F$1,"standard",""),"|Float","")&amp;"인게임누적곱배수",ChapterTable!$S:$T,2,0)^D8
    +VLOOKUP(SUBSTITUTE(SUBSTITUTE(F$1,"standard",""),"|Float","")&amp;"인게임누적합배수",ChapterTable!$S:$T,2,0)*D8)
  )
  )
  )
)</f>
        <v>50</v>
      </c>
      <c r="J8" t="str">
        <f>IF(ISBLANK(I8),"",
IFERROR(VLOOKUP(I8,[1]StringTable!$1:$1048576,MATCH([1]StringTable!$B$1,[1]StringTable!$1:$1,0),0),
IFERROR(VLOOKUP(I8,[1]InApkStringTable!$1:$1048576,MATCH([1]InApkStringTable!$B$1,[1]InApkStringTable!$1:$1,0),0),
"스트링없음")))</f>
        <v/>
      </c>
      <c r="L8" t="b">
        <v>0</v>
      </c>
      <c r="M8" t="s">
        <v>72</v>
      </c>
      <c r="N8" t="str">
        <f>IF(ISBLANK(M8),"",IF(ISERROR(VLOOKUP(M8,MapTable!$A:$A,1,0)),"맵없음",""))</f>
        <v/>
      </c>
      <c r="O8">
        <f t="shared" si="0"/>
        <v>1</v>
      </c>
      <c r="Q8">
        <f t="shared" si="1"/>
        <v>1</v>
      </c>
      <c r="R8" t="b">
        <f t="shared" ca="1" si="2"/>
        <v>0</v>
      </c>
      <c r="T8" t="b">
        <f t="shared" ca="1" si="3"/>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C8" t="str">
        <f>IF(ISBLANK(AB8),"",IF(ISERROR(VLOOKUP(AB8,[3]DropTable!$A:$A,1,0)),"드랍없음",""))</f>
        <v/>
      </c>
      <c r="AE8" t="str">
        <f>IF(ISBLANK(AD8),"",IF(ISERROR(VLOOKUP(AD8,[3]DropTable!$A:$A,1,0)),"드랍없음",""))</f>
        <v/>
      </c>
      <c r="AG8">
        <v>9.8000000000000007</v>
      </c>
      <c r="AH8">
        <v>1</v>
      </c>
    </row>
    <row r="9" spans="1:34"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
    (VLOOKUP(SUBSTITUTE(SUBSTITUTE(E$1,"standard",""),"|Float","")&amp;"인게임누적곱배수",ChapterTable!$S:$T,2,0)^C9
    +VLOOKUP(SUBSTITUTE(SUBSTITUTE(E$1,"standard",""),"|Float","")&amp;"인게임누적합배수",ChapterTable!$S:$T,2,0)*C9)
  )
  )
  )
)</f>
        <v>144</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(VLOOKUP(SUBSTITUTE(SUBSTITUTE(F$1,"standard",""),"|Float","")&amp;"인게임누적곱배수",ChapterTable!$S:$T,2,0)^D9
    +VLOOKUP(SUBSTITUTE(SUBSTITUTE(F$1,"standard",""),"|Float","")&amp;"인게임누적합배수",ChapterTable!$S:$T,2,0)*D9)
  )
  )
  )
)</f>
        <v>50</v>
      </c>
      <c r="J9" t="str">
        <f>IF(ISBLANK(I9),"",
IFERROR(VLOOKUP(I9,[1]StringTable!$1:$1048576,MATCH([1]StringTable!$B$1,[1]StringTable!$1:$1,0),0),
IFERROR(VLOOKUP(I9,[1]InApkStringTable!$1:$1048576,MATCH([1]InApkStringTable!$B$1,[1]InApkStringTable!$1:$1,0),0),
"스트링없음")))</f>
        <v/>
      </c>
      <c r="L9" t="b">
        <v>0</v>
      </c>
      <c r="M9" t="s">
        <v>72</v>
      </c>
      <c r="N9" t="str">
        <f>IF(ISBLANK(M9),"",IF(ISERROR(VLOOKUP(M9,MapTable!$A:$A,1,0)),"맵없음",""))</f>
        <v/>
      </c>
      <c r="O9">
        <f t="shared" si="0"/>
        <v>1</v>
      </c>
      <c r="Q9">
        <f t="shared" si="1"/>
        <v>1</v>
      </c>
      <c r="R9" t="b">
        <f t="shared" ca="1" si="2"/>
        <v>0</v>
      </c>
      <c r="T9" t="b">
        <f t="shared" ca="1" si="3"/>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C9" t="str">
        <f>IF(ISBLANK(AB9),"",IF(ISERROR(VLOOKUP(AB9,[3]DropTable!$A:$A,1,0)),"드랍없음",""))</f>
        <v/>
      </c>
      <c r="AE9" t="str">
        <f>IF(ISBLANK(AD9),"",IF(ISERROR(VLOOKUP(AD9,[3]DropTable!$A:$A,1,0)),"드랍없음",""))</f>
        <v/>
      </c>
      <c r="AG9">
        <v>9.8000000000000007</v>
      </c>
      <c r="AH9">
        <v>1</v>
      </c>
    </row>
    <row r="10" spans="1:34"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
    (VLOOKUP(SUBSTITUTE(SUBSTITUTE(E$1,"standard",""),"|Float","")&amp;"인게임누적곱배수",ChapterTable!$S:$T,2,0)^C10
    +VLOOKUP(SUBSTITUTE(SUBSTITUTE(E$1,"standard",""),"|Float","")&amp;"인게임누적합배수",ChapterTable!$S:$T,2,0)*C10)
  )
  )
  )
)</f>
        <v>144</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(VLOOKUP(SUBSTITUTE(SUBSTITUTE(F$1,"standard",""),"|Float","")&amp;"인게임누적곱배수",ChapterTable!$S:$T,2,0)^D10
    +VLOOKUP(SUBSTITUTE(SUBSTITUTE(F$1,"standard",""),"|Float","")&amp;"인게임누적합배수",ChapterTable!$S:$T,2,0)*D10)
  )
  )
  )
)</f>
        <v>50</v>
      </c>
      <c r="J10" t="str">
        <f>IF(ISBLANK(I10),"",
IFERROR(VLOOKUP(I10,[1]StringTable!$1:$1048576,MATCH([1]StringTable!$B$1,[1]StringTable!$1:$1,0),0),
IFERROR(VLOOKUP(I10,[1]InApkStringTable!$1:$1048576,MATCH([1]InApkStringTable!$B$1,[1]InApkStringTable!$1:$1,0),0),
"스트링없음")))</f>
        <v/>
      </c>
      <c r="L10" t="b">
        <v>0</v>
      </c>
      <c r="M10" t="s">
        <v>72</v>
      </c>
      <c r="N10" t="str">
        <f>IF(ISBLANK(M10),"",IF(ISERROR(VLOOKUP(M10,MapTable!$A:$A,1,0)),"맵없음",""))</f>
        <v/>
      </c>
      <c r="O10">
        <f t="shared" si="0"/>
        <v>1</v>
      </c>
      <c r="Q10">
        <f t="shared" si="1"/>
        <v>1</v>
      </c>
      <c r="R10" t="b">
        <f t="shared" ca="1" si="2"/>
        <v>0</v>
      </c>
      <c r="T10" t="b">
        <f t="shared" ca="1" si="3"/>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C10" t="str">
        <f>IF(ISBLANK(AB10),"",IF(ISERROR(VLOOKUP(AB10,[3]DropTable!$A:$A,1,0)),"드랍없음",""))</f>
        <v/>
      </c>
      <c r="AE10" t="str">
        <f>IF(ISBLANK(AD10),"",IF(ISERROR(VLOOKUP(AD10,[3]DropTable!$A:$A,1,0)),"드랍없음",""))</f>
        <v/>
      </c>
      <c r="AG10">
        <v>9.8000000000000007</v>
      </c>
      <c r="AH10">
        <v>1</v>
      </c>
    </row>
    <row r="11" spans="1:34"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
    (VLOOKUP(SUBSTITUTE(SUBSTITUTE(E$1,"standard",""),"|Float","")&amp;"인게임누적곱배수",ChapterTable!$S:$T,2,0)^C11
    +VLOOKUP(SUBSTITUTE(SUBSTITUTE(E$1,"standard",""),"|Float","")&amp;"인게임누적합배수",ChapterTable!$S:$T,2,0)*C11)
  )
  )
  )
)</f>
        <v>144</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(VLOOKUP(SUBSTITUTE(SUBSTITUTE(F$1,"standard",""),"|Float","")&amp;"인게임누적곱배수",ChapterTable!$S:$T,2,0)^D11
    +VLOOKUP(SUBSTITUTE(SUBSTITUTE(F$1,"standard",""),"|Float","")&amp;"인게임누적합배수",ChapterTable!$S:$T,2,0)*D11)
  )
  )
  )
)</f>
        <v>50</v>
      </c>
      <c r="J11" t="str">
        <f>IF(ISBLANK(I11),"",
IFERROR(VLOOKUP(I11,[1]StringTable!$1:$1048576,MATCH([1]StringTable!$B$1,[1]StringTable!$1:$1,0),0),
IFERROR(VLOOKUP(I11,[1]InApkStringTable!$1:$1048576,MATCH([1]InApkStringTable!$B$1,[1]InApkStringTable!$1:$1,0),0),
"스트링없음")))</f>
        <v/>
      </c>
      <c r="L11" t="b">
        <v>0</v>
      </c>
      <c r="M11" t="s">
        <v>72</v>
      </c>
      <c r="N11" t="str">
        <f>IF(ISBLANK(M11),"",IF(ISERROR(VLOOKUP(M11,MapTable!$A:$A,1,0)),"맵없음",""))</f>
        <v/>
      </c>
      <c r="O11">
        <f t="shared" si="0"/>
        <v>91</v>
      </c>
      <c r="Q11">
        <f t="shared" si="1"/>
        <v>91</v>
      </c>
      <c r="R11" t="b">
        <f t="shared" ca="1" si="2"/>
        <v>1</v>
      </c>
      <c r="S11" t="b">
        <v>0</v>
      </c>
      <c r="T11" t="b">
        <f t="shared" si="3"/>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C11" t="str">
        <f>IF(ISBLANK(AB11),"",IF(ISERROR(VLOOKUP(AB11,[3]DropTable!$A:$A,1,0)),"드랍없음",""))</f>
        <v/>
      </c>
      <c r="AE11" t="str">
        <f>IF(ISBLANK(AD11),"",IF(ISERROR(VLOOKUP(AD11,[3]DropTable!$A:$A,1,0)),"드랍없음",""))</f>
        <v/>
      </c>
      <c r="AG11">
        <v>9.8000000000000007</v>
      </c>
      <c r="AH11">
        <v>1</v>
      </c>
    </row>
    <row r="12" spans="1:34"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
    (VLOOKUP(SUBSTITUTE(SUBSTITUTE(E$1,"standard",""),"|Float","")&amp;"인게임누적곱배수",ChapterTable!$S:$T,2,0)^C12
    +VLOOKUP(SUBSTITUTE(SUBSTITUTE(E$1,"standard",""),"|Float","")&amp;"인게임누적합배수",ChapterTable!$S:$T,2,0)*C12)
  )
  )
  )
)</f>
        <v>144</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(VLOOKUP(SUBSTITUTE(SUBSTITUTE(F$1,"standard",""),"|Float","")&amp;"인게임누적곱배수",ChapterTable!$S:$T,2,0)^D12
    +VLOOKUP(SUBSTITUTE(SUBSTITUTE(F$1,"standard",""),"|Float","")&amp;"인게임누적합배수",ChapterTable!$S:$T,2,0)*D12)
  )
  )
  )
)</f>
        <v>50</v>
      </c>
      <c r="J12" t="str">
        <f>IF(ISBLANK(I12),"",
IFERROR(VLOOKUP(I12,[1]StringTable!$1:$1048576,MATCH([1]StringTable!$B$1,[1]StringTable!$1:$1,0),0),
IFERROR(VLOOKUP(I12,[1]InApkStringTable!$1:$1048576,MATCH([1]InApkStringTable!$B$1,[1]InApkStringTable!$1:$1,0),0),
"스트링없음")))</f>
        <v/>
      </c>
      <c r="L12" t="b">
        <v>0</v>
      </c>
      <c r="M12" t="s">
        <v>72</v>
      </c>
      <c r="N12" t="str">
        <f>IF(ISBLANK(M12),"",IF(ISERROR(VLOOKUP(M12,MapTable!$A:$A,1,0)),"맵없음",""))</f>
        <v/>
      </c>
      <c r="O12">
        <f t="shared" si="0"/>
        <v>21</v>
      </c>
      <c r="Q12">
        <f t="shared" si="1"/>
        <v>21</v>
      </c>
      <c r="R12" t="b">
        <f t="shared" ca="1" si="2"/>
        <v>0</v>
      </c>
      <c r="T12" t="b">
        <f t="shared" ca="1" si="3"/>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C12" t="str">
        <f>IF(ISBLANK(AB12),"",IF(ISERROR(VLOOKUP(AB12,[3]DropTable!$A:$A,1,0)),"드랍없음",""))</f>
        <v/>
      </c>
      <c r="AE12" t="str">
        <f>IF(ISBLANK(AD12),"",IF(ISERROR(VLOOKUP(AD12,[3]DropTable!$A:$A,1,0)),"드랍없음",""))</f>
        <v/>
      </c>
      <c r="AG12">
        <v>32.4</v>
      </c>
      <c r="AH12">
        <v>1</v>
      </c>
    </row>
    <row r="13" spans="1:34"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
    (VLOOKUP(SUBSTITUTE(SUBSTITUTE(E$1,"standard",""),"|Float","")&amp;"인게임누적곱배수",ChapterTable!$S:$T,2,0)^C13
    +VLOOKUP(SUBSTITUTE(SUBSTITUTE(E$1,"standard",""),"|Float","")&amp;"인게임누적합배수",ChapterTable!$S:$T,2,0)*C13)
  )
  )
  )
)</f>
        <v>144</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(VLOOKUP(SUBSTITUTE(SUBSTITUTE(F$1,"standard",""),"|Float","")&amp;"인게임누적곱배수",ChapterTable!$S:$T,2,0)^D13
    +VLOOKUP(SUBSTITUTE(SUBSTITUTE(F$1,"standard",""),"|Float","")&amp;"인게임누적합배수",ChapterTable!$S:$T,2,0)*D13)
  )
  )
  )
)</f>
        <v>53.75</v>
      </c>
      <c r="J13" t="str">
        <f>IF(ISBLANK(I13),"",
IFERROR(VLOOKUP(I13,[1]StringTable!$1:$1048576,MATCH([1]StringTable!$B$1,[1]StringTable!$1:$1,0),0),
IFERROR(VLOOKUP(I13,[1]InApkStringTable!$1:$1048576,MATCH([1]InApkStringTable!$B$1,[1]InApkStringTable!$1:$1,0),0),
"스트링없음")))</f>
        <v/>
      </c>
      <c r="L13" t="b">
        <v>0</v>
      </c>
      <c r="M13" t="s">
        <v>72</v>
      </c>
      <c r="N13" t="str">
        <f>IF(ISBLANK(M13),"",IF(ISERROR(VLOOKUP(M13,MapTable!$A:$A,1,0)),"맵없음",""))</f>
        <v/>
      </c>
      <c r="O13">
        <f t="shared" si="0"/>
        <v>2</v>
      </c>
      <c r="Q13">
        <f t="shared" si="1"/>
        <v>2</v>
      </c>
      <c r="R13" t="b">
        <f t="shared" ca="1" si="2"/>
        <v>0</v>
      </c>
      <c r="T13" t="b">
        <f t="shared" ca="1" si="3"/>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C13" t="str">
        <f>IF(ISBLANK(AB13),"",IF(ISERROR(VLOOKUP(AB13,[3]DropTable!$A:$A,1,0)),"드랍없음",""))</f>
        <v/>
      </c>
      <c r="AE13" t="str">
        <f>IF(ISBLANK(AD13),"",IF(ISERROR(VLOOKUP(AD13,[3]DropTable!$A:$A,1,0)),"드랍없음",""))</f>
        <v/>
      </c>
      <c r="AG13">
        <v>9.8000000000000007</v>
      </c>
      <c r="AH13">
        <v>0.5</v>
      </c>
    </row>
    <row r="14" spans="1:34"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
    (VLOOKUP(SUBSTITUTE(SUBSTITUTE(E$1,"standard",""),"|Float","")&amp;"인게임누적곱배수",ChapterTable!$S:$T,2,0)^C14
    +VLOOKUP(SUBSTITUTE(SUBSTITUTE(E$1,"standard",""),"|Float","")&amp;"인게임누적합배수",ChapterTable!$S:$T,2,0)*C14)
  )
  )
  )
)</f>
        <v>144</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(VLOOKUP(SUBSTITUTE(SUBSTITUTE(F$1,"standard",""),"|Float","")&amp;"인게임누적곱배수",ChapterTable!$S:$T,2,0)^D14
    +VLOOKUP(SUBSTITUTE(SUBSTITUTE(F$1,"standard",""),"|Float","")&amp;"인게임누적합배수",ChapterTable!$S:$T,2,0)*D14)
  )
  )
  )
)</f>
        <v>53.75</v>
      </c>
      <c r="J14" t="str">
        <f>IF(ISBLANK(I14),"",
IFERROR(VLOOKUP(I14,[1]StringTable!$1:$1048576,MATCH([1]StringTable!$B$1,[1]StringTable!$1:$1,0),0),
IFERROR(VLOOKUP(I14,[1]InApkStringTable!$1:$1048576,MATCH([1]InApkStringTable!$B$1,[1]InApkStringTable!$1:$1,0),0),
"스트링없음")))</f>
        <v/>
      </c>
      <c r="L14" t="b">
        <v>0</v>
      </c>
      <c r="M14" t="s">
        <v>72</v>
      </c>
      <c r="N14" t="str">
        <f>IF(ISBLANK(M14),"",IF(ISERROR(VLOOKUP(M14,MapTable!$A:$A,1,0)),"맵없음",""))</f>
        <v/>
      </c>
      <c r="O14">
        <f t="shared" si="0"/>
        <v>2</v>
      </c>
      <c r="Q14">
        <f t="shared" si="1"/>
        <v>2</v>
      </c>
      <c r="R14" t="b">
        <f t="shared" ca="1" si="2"/>
        <v>0</v>
      </c>
      <c r="T14" t="b">
        <f t="shared" ca="1" si="3"/>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C14" t="str">
        <f>IF(ISBLANK(AB14),"",IF(ISERROR(VLOOKUP(AB14,[3]DropTable!$A:$A,1,0)),"드랍없음",""))</f>
        <v/>
      </c>
      <c r="AE14" t="str">
        <f>IF(ISBLANK(AD14),"",IF(ISERROR(VLOOKUP(AD14,[3]DropTable!$A:$A,1,0)),"드랍없음",""))</f>
        <v/>
      </c>
      <c r="AG14">
        <v>9.8000000000000007</v>
      </c>
      <c r="AH14">
        <v>0.5</v>
      </c>
    </row>
    <row r="15" spans="1:34"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
    (VLOOKUP(SUBSTITUTE(SUBSTITUTE(E$1,"standard",""),"|Float","")&amp;"인게임누적곱배수",ChapterTable!$S:$T,2,0)^C15
    +VLOOKUP(SUBSTITUTE(SUBSTITUTE(E$1,"standard",""),"|Float","")&amp;"인게임누적합배수",ChapterTable!$S:$T,2,0)*C15)
  )
  )
  )
)</f>
        <v>144</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(VLOOKUP(SUBSTITUTE(SUBSTITUTE(F$1,"standard",""),"|Float","")&amp;"인게임누적곱배수",ChapterTable!$S:$T,2,0)^D15
    +VLOOKUP(SUBSTITUTE(SUBSTITUTE(F$1,"standard",""),"|Float","")&amp;"인게임누적합배수",ChapterTable!$S:$T,2,0)*D15)
  )
  )
  )
)</f>
        <v>53.75</v>
      </c>
      <c r="J15" t="str">
        <f>IF(ISBLANK(I15),"",
IFERROR(VLOOKUP(I15,[1]StringTable!$1:$1048576,MATCH([1]StringTable!$B$1,[1]StringTable!$1:$1,0),0),
IFERROR(VLOOKUP(I15,[1]InApkStringTable!$1:$1048576,MATCH([1]InApkStringTable!$B$1,[1]InApkStringTable!$1:$1,0),0),
"스트링없음")))</f>
        <v/>
      </c>
      <c r="L15" t="b">
        <v>0</v>
      </c>
      <c r="M15" t="s">
        <v>72</v>
      </c>
      <c r="N15" t="str">
        <f>IF(ISBLANK(M15),"",IF(ISERROR(VLOOKUP(M15,MapTable!$A:$A,1,0)),"맵없음",""))</f>
        <v/>
      </c>
      <c r="O15">
        <f t="shared" si="0"/>
        <v>2</v>
      </c>
      <c r="Q15">
        <f t="shared" si="1"/>
        <v>2</v>
      </c>
      <c r="R15" t="b">
        <f t="shared" ca="1" si="2"/>
        <v>0</v>
      </c>
      <c r="T15" t="b">
        <f t="shared" ca="1" si="3"/>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C15" t="str">
        <f>IF(ISBLANK(AB15),"",IF(ISERROR(VLOOKUP(AB15,[3]DropTable!$A:$A,1,0)),"드랍없음",""))</f>
        <v/>
      </c>
      <c r="AE15" t="str">
        <f>IF(ISBLANK(AD15),"",IF(ISERROR(VLOOKUP(AD15,[3]DropTable!$A:$A,1,0)),"드랍없음",""))</f>
        <v/>
      </c>
      <c r="AG15">
        <v>9.8000000000000007</v>
      </c>
      <c r="AH15">
        <v>0.5</v>
      </c>
    </row>
    <row r="16" spans="1:34"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
    (VLOOKUP(SUBSTITUTE(SUBSTITUTE(E$1,"standard",""),"|Float","")&amp;"인게임누적곱배수",ChapterTable!$S:$T,2,0)^C16
    +VLOOKUP(SUBSTITUTE(SUBSTITUTE(E$1,"standard",""),"|Float","")&amp;"인게임누적합배수",ChapterTable!$S:$T,2,0)*C16)
  )
  )
  )
)</f>
        <v>144</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(VLOOKUP(SUBSTITUTE(SUBSTITUTE(F$1,"standard",""),"|Float","")&amp;"인게임누적곱배수",ChapterTable!$S:$T,2,0)^D16
    +VLOOKUP(SUBSTITUTE(SUBSTITUTE(F$1,"standard",""),"|Float","")&amp;"인게임누적합배수",ChapterTable!$S:$T,2,0)*D16)
  )
  )
  )
)</f>
        <v>53.75</v>
      </c>
      <c r="J16" t="str">
        <f>IF(ISBLANK(I16),"",
IFERROR(VLOOKUP(I16,[1]StringTable!$1:$1048576,MATCH([1]StringTable!$B$1,[1]StringTable!$1:$1,0),0),
IFERROR(VLOOKUP(I16,[1]InApkStringTable!$1:$1048576,MATCH([1]InApkStringTable!$B$1,[1]InApkStringTable!$1:$1,0),0),
"스트링없음")))</f>
        <v/>
      </c>
      <c r="L16" t="b">
        <v>0</v>
      </c>
      <c r="M16" t="s">
        <v>72</v>
      </c>
      <c r="N16" t="str">
        <f>IF(ISBLANK(M16),"",IF(ISERROR(VLOOKUP(M16,MapTable!$A:$A,1,0)),"맵없음",""))</f>
        <v/>
      </c>
      <c r="O16">
        <f t="shared" si="0"/>
        <v>2</v>
      </c>
      <c r="Q16">
        <f t="shared" si="1"/>
        <v>2</v>
      </c>
      <c r="R16" t="b">
        <f t="shared" ca="1" si="2"/>
        <v>0</v>
      </c>
      <c r="T16" t="b">
        <f t="shared" ca="1" si="3"/>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C16" t="str">
        <f>IF(ISBLANK(AB16),"",IF(ISERROR(VLOOKUP(AB16,[3]DropTable!$A:$A,1,0)),"드랍없음",""))</f>
        <v/>
      </c>
      <c r="AE16" t="str">
        <f>IF(ISBLANK(AD16),"",IF(ISERROR(VLOOKUP(AD16,[3]DropTable!$A:$A,1,0)),"드랍없음",""))</f>
        <v/>
      </c>
      <c r="AG16">
        <v>9.8000000000000007</v>
      </c>
      <c r="AH16">
        <v>0.5</v>
      </c>
    </row>
    <row r="17" spans="1:34"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
    (VLOOKUP(SUBSTITUTE(SUBSTITUTE(E$1,"standard",""),"|Float","")&amp;"인게임누적곱배수",ChapterTable!$S:$T,2,0)^C17
    +VLOOKUP(SUBSTITUTE(SUBSTITUTE(E$1,"standard",""),"|Float","")&amp;"인게임누적합배수",ChapterTable!$S:$T,2,0)*C17)
  )
  )
  )
)</f>
        <v>144</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(VLOOKUP(SUBSTITUTE(SUBSTITUTE(F$1,"standard",""),"|Float","")&amp;"인게임누적곱배수",ChapterTable!$S:$T,2,0)^D17
    +VLOOKUP(SUBSTITUTE(SUBSTITUTE(F$1,"standard",""),"|Float","")&amp;"인게임누적합배수",ChapterTable!$S:$T,2,0)*D17)
  )
  )
  )
)</f>
        <v>53.75</v>
      </c>
      <c r="J17" t="str">
        <f>IF(ISBLANK(I17),"",
IFERROR(VLOOKUP(I17,[1]StringTable!$1:$1048576,MATCH([1]StringTable!$B$1,[1]StringTable!$1:$1,0),0),
IFERROR(VLOOKUP(I17,[1]InApkStringTable!$1:$1048576,MATCH([1]InApkStringTable!$B$1,[1]InApkStringTable!$1:$1,0),0),
"스트링없음")))</f>
        <v/>
      </c>
      <c r="L17" t="b">
        <v>0</v>
      </c>
      <c r="M17" t="s">
        <v>72</v>
      </c>
      <c r="N17" t="str">
        <f>IF(ISBLANK(M17),"",IF(ISERROR(VLOOKUP(M17,MapTable!$A:$A,1,0)),"맵없음",""))</f>
        <v/>
      </c>
      <c r="O17">
        <f t="shared" si="0"/>
        <v>11</v>
      </c>
      <c r="Q17">
        <f t="shared" si="1"/>
        <v>11</v>
      </c>
      <c r="R17" t="b">
        <f t="shared" ca="1" si="2"/>
        <v>0</v>
      </c>
      <c r="T17" t="b">
        <f t="shared" ca="1" si="3"/>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C17" t="str">
        <f>IF(ISBLANK(AB17),"",IF(ISERROR(VLOOKUP(AB17,[3]DropTable!$A:$A,1,0)),"드랍없음",""))</f>
        <v/>
      </c>
      <c r="AE17" t="str">
        <f>IF(ISBLANK(AD17),"",IF(ISERROR(VLOOKUP(AD17,[3]DropTable!$A:$A,1,0)),"드랍없음",""))</f>
        <v/>
      </c>
      <c r="AG17">
        <v>9.8000000000000007</v>
      </c>
      <c r="AH17">
        <v>0.5</v>
      </c>
    </row>
    <row r="18" spans="1:34"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
    (VLOOKUP(SUBSTITUTE(SUBSTITUTE(E$1,"standard",""),"|Float","")&amp;"인게임누적곱배수",ChapterTable!$S:$T,2,0)^C18
    +VLOOKUP(SUBSTITUTE(SUBSTITUTE(E$1,"standard",""),"|Float","")&amp;"인게임누적합배수",ChapterTable!$S:$T,2,0)*C18)
  )
  )
  )
)</f>
        <v>168</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(VLOOKUP(SUBSTITUTE(SUBSTITUTE(F$1,"standard",""),"|Float","")&amp;"인게임누적곱배수",ChapterTable!$S:$T,2,0)^D18
    +VLOOKUP(SUBSTITUTE(SUBSTITUTE(F$1,"standard",""),"|Float","")&amp;"인게임누적합배수",ChapterTable!$S:$T,2,0)*D18)
  )
  )
  )
)</f>
        <v>53.75</v>
      </c>
      <c r="J18" t="str">
        <f>IF(ISBLANK(I18),"",
IFERROR(VLOOKUP(I18,[1]StringTable!$1:$1048576,MATCH([1]StringTable!$B$1,[1]StringTable!$1:$1,0),0),
IFERROR(VLOOKUP(I18,[1]InApkStringTable!$1:$1048576,MATCH([1]InApkStringTable!$B$1,[1]InApkStringTable!$1:$1,0),0),
"스트링없음")))</f>
        <v/>
      </c>
      <c r="L18" t="b">
        <v>0</v>
      </c>
      <c r="M18" t="s">
        <v>72</v>
      </c>
      <c r="N18" t="str">
        <f>IF(ISBLANK(M18),"",IF(ISERROR(VLOOKUP(M18,MapTable!$A:$A,1,0)),"맵없음",""))</f>
        <v/>
      </c>
      <c r="O18">
        <f t="shared" si="0"/>
        <v>2</v>
      </c>
      <c r="Q18">
        <f t="shared" si="1"/>
        <v>2</v>
      </c>
      <c r="R18" t="b">
        <f t="shared" ca="1" si="2"/>
        <v>0</v>
      </c>
      <c r="T18" t="b">
        <f t="shared" ca="1" si="3"/>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C18" t="str">
        <f>IF(ISBLANK(AB18),"",IF(ISERROR(VLOOKUP(AB18,[3]DropTable!$A:$A,1,0)),"드랍없음",""))</f>
        <v/>
      </c>
      <c r="AE18" t="str">
        <f>IF(ISBLANK(AD18),"",IF(ISERROR(VLOOKUP(AD18,[3]DropTable!$A:$A,1,0)),"드랍없음",""))</f>
        <v/>
      </c>
      <c r="AG18">
        <v>9.8000000000000007</v>
      </c>
      <c r="AH18">
        <v>0.5</v>
      </c>
    </row>
    <row r="19" spans="1:34"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
    (VLOOKUP(SUBSTITUTE(SUBSTITUTE(E$1,"standard",""),"|Float","")&amp;"인게임누적곱배수",ChapterTable!$S:$T,2,0)^C19
    +VLOOKUP(SUBSTITUTE(SUBSTITUTE(E$1,"standard",""),"|Float","")&amp;"인게임누적합배수",ChapterTable!$S:$T,2,0)*C19)
  )
  )
  )
)</f>
        <v>168</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(VLOOKUP(SUBSTITUTE(SUBSTITUTE(F$1,"standard",""),"|Float","")&amp;"인게임누적곱배수",ChapterTable!$S:$T,2,0)^D19
    +VLOOKUP(SUBSTITUTE(SUBSTITUTE(F$1,"standard",""),"|Float","")&amp;"인게임누적합배수",ChapterTable!$S:$T,2,0)*D19)
  )
  )
  )
)</f>
        <v>53.75</v>
      </c>
      <c r="J19" t="str">
        <f>IF(ISBLANK(I19),"",
IFERROR(VLOOKUP(I19,[1]StringTable!$1:$1048576,MATCH([1]StringTable!$B$1,[1]StringTable!$1:$1,0),0),
IFERROR(VLOOKUP(I19,[1]InApkStringTable!$1:$1048576,MATCH([1]InApkStringTable!$B$1,[1]InApkStringTable!$1:$1,0),0),
"스트링없음")))</f>
        <v/>
      </c>
      <c r="L19" t="b">
        <v>0</v>
      </c>
      <c r="M19" t="s">
        <v>72</v>
      </c>
      <c r="N19" t="str">
        <f>IF(ISBLANK(M19),"",IF(ISERROR(VLOOKUP(M19,MapTable!$A:$A,1,0)),"맵없음",""))</f>
        <v/>
      </c>
      <c r="O19">
        <f t="shared" si="0"/>
        <v>2</v>
      </c>
      <c r="Q19">
        <f t="shared" si="1"/>
        <v>2</v>
      </c>
      <c r="R19" t="b">
        <f t="shared" ca="1" si="2"/>
        <v>0</v>
      </c>
      <c r="T19" t="b">
        <f t="shared" ca="1" si="3"/>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C19" t="str">
        <f>IF(ISBLANK(AB19),"",IF(ISERROR(VLOOKUP(AB19,[3]DropTable!$A:$A,1,0)),"드랍없음",""))</f>
        <v/>
      </c>
      <c r="AE19" t="str">
        <f>IF(ISBLANK(AD19),"",IF(ISERROR(VLOOKUP(AD19,[3]DropTable!$A:$A,1,0)),"드랍없음",""))</f>
        <v/>
      </c>
      <c r="AG19">
        <v>9.8000000000000007</v>
      </c>
      <c r="AH19">
        <v>0.5</v>
      </c>
    </row>
    <row r="20" spans="1:34"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
    (VLOOKUP(SUBSTITUTE(SUBSTITUTE(E$1,"standard",""),"|Float","")&amp;"인게임누적곱배수",ChapterTable!$S:$T,2,0)^C20
    +VLOOKUP(SUBSTITUTE(SUBSTITUTE(E$1,"standard",""),"|Float","")&amp;"인게임누적합배수",ChapterTable!$S:$T,2,0)*C20)
  )
  )
  )
)</f>
        <v>168</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(VLOOKUP(SUBSTITUTE(SUBSTITUTE(F$1,"standard",""),"|Float","")&amp;"인게임누적곱배수",ChapterTable!$S:$T,2,0)^D20
    +VLOOKUP(SUBSTITUTE(SUBSTITUTE(F$1,"standard",""),"|Float","")&amp;"인게임누적합배수",ChapterTable!$S:$T,2,0)*D20)
  )
  )
  )
)</f>
        <v>53.75</v>
      </c>
      <c r="J20" t="str">
        <f>IF(ISBLANK(I20),"",
IFERROR(VLOOKUP(I20,[1]StringTable!$1:$1048576,MATCH([1]StringTable!$B$1,[1]StringTable!$1:$1,0),0),
IFERROR(VLOOKUP(I20,[1]InApkStringTable!$1:$1048576,MATCH([1]InApkStringTable!$B$1,[1]InApkStringTable!$1:$1,0),0),
"스트링없음")))</f>
        <v/>
      </c>
      <c r="L20" t="b">
        <v>0</v>
      </c>
      <c r="M20" t="s">
        <v>72</v>
      </c>
      <c r="N20" t="str">
        <f>IF(ISBLANK(M20),"",IF(ISERROR(VLOOKUP(M20,MapTable!$A:$A,1,0)),"맵없음",""))</f>
        <v/>
      </c>
      <c r="O20">
        <f t="shared" si="0"/>
        <v>2</v>
      </c>
      <c r="Q20">
        <f t="shared" si="1"/>
        <v>2</v>
      </c>
      <c r="R20" t="b">
        <f t="shared" ca="1" si="2"/>
        <v>0</v>
      </c>
      <c r="T20" t="b">
        <f t="shared" ca="1" si="3"/>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C20" t="str">
        <f>IF(ISBLANK(AB20),"",IF(ISERROR(VLOOKUP(AB20,[3]DropTable!$A:$A,1,0)),"드랍없음",""))</f>
        <v/>
      </c>
      <c r="AE20" t="str">
        <f>IF(ISBLANK(AD20),"",IF(ISERROR(VLOOKUP(AD20,[3]DropTable!$A:$A,1,0)),"드랍없음",""))</f>
        <v/>
      </c>
      <c r="AG20">
        <v>9.8000000000000007</v>
      </c>
      <c r="AH20">
        <v>0.5</v>
      </c>
    </row>
    <row r="21" spans="1:34"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
    (VLOOKUP(SUBSTITUTE(SUBSTITUTE(E$1,"standard",""),"|Float","")&amp;"인게임누적곱배수",ChapterTable!$S:$T,2,0)^C21
    +VLOOKUP(SUBSTITUTE(SUBSTITUTE(E$1,"standard",""),"|Float","")&amp;"인게임누적합배수",ChapterTable!$S:$T,2,0)*C21)
  )
  )
  )
)</f>
        <v>168</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(VLOOKUP(SUBSTITUTE(SUBSTITUTE(F$1,"standard",""),"|Float","")&amp;"인게임누적곱배수",ChapterTable!$S:$T,2,0)^D21
    +VLOOKUP(SUBSTITUTE(SUBSTITUTE(F$1,"standard",""),"|Float","")&amp;"인게임누적합배수",ChapterTable!$S:$T,2,0)*D21)
  )
  )
  )
)</f>
        <v>53.75</v>
      </c>
      <c r="J21" t="str">
        <f>IF(ISBLANK(I21),"",
IFERROR(VLOOKUP(I21,[1]StringTable!$1:$1048576,MATCH([1]StringTable!$B$1,[1]StringTable!$1:$1,0),0),
IFERROR(VLOOKUP(I21,[1]InApkStringTable!$1:$1048576,MATCH([1]InApkStringTable!$B$1,[1]InApkStringTable!$1:$1,0),0),
"스트링없음")))</f>
        <v/>
      </c>
      <c r="L21" t="b">
        <v>0</v>
      </c>
      <c r="M21" t="s">
        <v>72</v>
      </c>
      <c r="N21" t="str">
        <f>IF(ISBLANK(M21),"",IF(ISERROR(VLOOKUP(M21,MapTable!$A:$A,1,0)),"맵없음",""))</f>
        <v/>
      </c>
      <c r="O21">
        <f t="shared" si="0"/>
        <v>92</v>
      </c>
      <c r="Q21">
        <f t="shared" si="1"/>
        <v>92</v>
      </c>
      <c r="R21" t="b">
        <f t="shared" ca="1" si="2"/>
        <v>1</v>
      </c>
      <c r="S21" t="b">
        <v>0</v>
      </c>
      <c r="T21" t="b">
        <f t="shared" si="3"/>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C21" t="str">
        <f>IF(ISBLANK(AB21),"",IF(ISERROR(VLOOKUP(AB21,[3]DropTable!$A:$A,1,0)),"드랍없음",""))</f>
        <v/>
      </c>
      <c r="AE21" t="str">
        <f>IF(ISBLANK(AD21),"",IF(ISERROR(VLOOKUP(AD21,[3]DropTable!$A:$A,1,0)),"드랍없음",""))</f>
        <v/>
      </c>
      <c r="AG21">
        <v>9.8000000000000007</v>
      </c>
      <c r="AH21">
        <v>0.5</v>
      </c>
    </row>
    <row r="22" spans="1:34"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
    (VLOOKUP(SUBSTITUTE(SUBSTITUTE(E$1,"standard",""),"|Float","")&amp;"인게임누적곱배수",ChapterTable!$S:$T,2,0)^C22
    +VLOOKUP(SUBSTITUTE(SUBSTITUTE(E$1,"standard",""),"|Float","")&amp;"인게임누적합배수",ChapterTable!$S:$T,2,0)*C22)
  )
  )
  )
)</f>
        <v>168</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(VLOOKUP(SUBSTITUTE(SUBSTITUTE(F$1,"standard",""),"|Float","")&amp;"인게임누적곱배수",ChapterTable!$S:$T,2,0)^D22
    +VLOOKUP(SUBSTITUTE(SUBSTITUTE(F$1,"standard",""),"|Float","")&amp;"인게임누적합배수",ChapterTable!$S:$T,2,0)*D22)
  )
  )
  )
)</f>
        <v>53.75</v>
      </c>
      <c r="J22" t="str">
        <f>IF(ISBLANK(I22),"",
IFERROR(VLOOKUP(I22,[1]StringTable!$1:$1048576,MATCH([1]StringTable!$B$1,[1]StringTable!$1:$1,0),0),
IFERROR(VLOOKUP(I22,[1]InApkStringTable!$1:$1048576,MATCH([1]InApkStringTable!$B$1,[1]InApkStringTable!$1:$1,0),0),
"스트링없음")))</f>
        <v/>
      </c>
      <c r="L22" t="b">
        <v>0</v>
      </c>
      <c r="M22" t="s">
        <v>72</v>
      </c>
      <c r="N22" t="str">
        <f>IF(ISBLANK(M22),"",IF(ISERROR(VLOOKUP(M22,MapTable!$A:$A,1,0)),"맵없음",""))</f>
        <v/>
      </c>
      <c r="O22">
        <f t="shared" si="0"/>
        <v>21</v>
      </c>
      <c r="P22">
        <v>22</v>
      </c>
      <c r="Q22">
        <f t="shared" si="1"/>
        <v>22</v>
      </c>
      <c r="R22" t="b">
        <f t="shared" ca="1" si="2"/>
        <v>0</v>
      </c>
      <c r="T22" t="b">
        <f t="shared" ca="1" si="3"/>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C22" t="str">
        <f>IF(ISBLANK(AB22),"",IF(ISERROR(VLOOKUP(AB22,[3]DropTable!$A:$A,1,0)),"드랍없음",""))</f>
        <v/>
      </c>
      <c r="AE22" t="str">
        <f>IF(ISBLANK(AD22),"",IF(ISERROR(VLOOKUP(AD22,[3]DropTable!$A:$A,1,0)),"드랍없음",""))</f>
        <v/>
      </c>
      <c r="AG22">
        <v>32.4</v>
      </c>
      <c r="AH22">
        <v>0.5</v>
      </c>
    </row>
    <row r="23" spans="1:34"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
    (VLOOKUP(SUBSTITUTE(SUBSTITUTE(E$1,"standard",""),"|Float","")&amp;"인게임누적곱배수",ChapterTable!$S:$T,2,0)^C23
    +VLOOKUP(SUBSTITUTE(SUBSTITUTE(E$1,"standard",""),"|Float","")&amp;"인게임누적합배수",ChapterTable!$S:$T,2,0)*C23)
  )
  )
  )
)</f>
        <v>168</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(VLOOKUP(SUBSTITUTE(SUBSTITUTE(F$1,"standard",""),"|Float","")&amp;"인게임누적곱배수",ChapterTable!$S:$T,2,0)^D23
    +VLOOKUP(SUBSTITUTE(SUBSTITUTE(F$1,"standard",""),"|Float","")&amp;"인게임누적합배수",ChapterTable!$S:$T,2,0)*D23)
  )
  )
  )
)</f>
        <v>57.499999999999993</v>
      </c>
      <c r="J23" t="str">
        <f>IF(ISBLANK(I23),"",
IFERROR(VLOOKUP(I23,[1]StringTable!$1:$1048576,MATCH([1]StringTable!$B$1,[1]StringTable!$1:$1,0),0),
IFERROR(VLOOKUP(I23,[1]InApkStringTable!$1:$1048576,MATCH([1]InApkStringTable!$B$1,[1]InApkStringTable!$1:$1,0),0),
"스트링없음")))</f>
        <v/>
      </c>
      <c r="L23" t="b">
        <v>0</v>
      </c>
      <c r="M23" t="s">
        <v>72</v>
      </c>
      <c r="N23" t="str">
        <f>IF(ISBLANK(M23),"",IF(ISERROR(VLOOKUP(M23,MapTable!$A:$A,1,0)),"맵없음",""))</f>
        <v/>
      </c>
      <c r="O23">
        <f t="shared" si="0"/>
        <v>3</v>
      </c>
      <c r="Q23">
        <f t="shared" si="1"/>
        <v>3</v>
      </c>
      <c r="R23" t="b">
        <f t="shared" ca="1" si="2"/>
        <v>0</v>
      </c>
      <c r="T23" t="b">
        <f t="shared" ca="1" si="3"/>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C23" t="str">
        <f>IF(ISBLANK(AB23),"",IF(ISERROR(VLOOKUP(AB23,[3]DropTable!$A:$A,1,0)),"드랍없음",""))</f>
        <v/>
      </c>
      <c r="AE23" t="str">
        <f>IF(ISBLANK(AD23),"",IF(ISERROR(VLOOKUP(AD23,[3]DropTable!$A:$A,1,0)),"드랍없음",""))</f>
        <v/>
      </c>
      <c r="AG23">
        <v>9.8000000000000007</v>
      </c>
      <c r="AH23">
        <v>0.33333000000000002</v>
      </c>
    </row>
    <row r="24" spans="1:34"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
    (VLOOKUP(SUBSTITUTE(SUBSTITUTE(E$1,"standard",""),"|Float","")&amp;"인게임누적곱배수",ChapterTable!$S:$T,2,0)^C24
    +VLOOKUP(SUBSTITUTE(SUBSTITUTE(E$1,"standard",""),"|Float","")&amp;"인게임누적합배수",ChapterTable!$S:$T,2,0)*C24)
  )
  )
  )
)</f>
        <v>168</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(VLOOKUP(SUBSTITUTE(SUBSTITUTE(F$1,"standard",""),"|Float","")&amp;"인게임누적곱배수",ChapterTable!$S:$T,2,0)^D24
    +VLOOKUP(SUBSTITUTE(SUBSTITUTE(F$1,"standard",""),"|Float","")&amp;"인게임누적합배수",ChapterTable!$S:$T,2,0)*D24)
  )
  )
  )
)</f>
        <v>57.499999999999993</v>
      </c>
      <c r="J24" t="str">
        <f>IF(ISBLANK(I24),"",
IFERROR(VLOOKUP(I24,[1]StringTable!$1:$1048576,MATCH([1]StringTable!$B$1,[1]StringTable!$1:$1,0),0),
IFERROR(VLOOKUP(I24,[1]InApkStringTable!$1:$1048576,MATCH([1]InApkStringTable!$B$1,[1]InApkStringTable!$1:$1,0),0),
"스트링없음")))</f>
        <v/>
      </c>
      <c r="L24" t="b">
        <v>0</v>
      </c>
      <c r="M24" t="s">
        <v>72</v>
      </c>
      <c r="N24" t="str">
        <f>IF(ISBLANK(M24),"",IF(ISERROR(VLOOKUP(M24,MapTable!$A:$A,1,0)),"맵없음",""))</f>
        <v/>
      </c>
      <c r="O24">
        <f t="shared" si="0"/>
        <v>3</v>
      </c>
      <c r="Q24">
        <f t="shared" si="1"/>
        <v>3</v>
      </c>
      <c r="R24" t="b">
        <f t="shared" ca="1" si="2"/>
        <v>0</v>
      </c>
      <c r="T24" t="b">
        <f t="shared" ca="1" si="3"/>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C24" t="str">
        <f>IF(ISBLANK(AB24),"",IF(ISERROR(VLOOKUP(AB24,[3]DropTable!$A:$A,1,0)),"드랍없음",""))</f>
        <v/>
      </c>
      <c r="AE24" t="str">
        <f>IF(ISBLANK(AD24),"",IF(ISERROR(VLOOKUP(AD24,[3]DropTable!$A:$A,1,0)),"드랍없음",""))</f>
        <v/>
      </c>
      <c r="AG24">
        <v>9.8000000000000007</v>
      </c>
      <c r="AH24">
        <v>0.33333000000000002</v>
      </c>
    </row>
    <row r="25" spans="1:34"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
    (VLOOKUP(SUBSTITUTE(SUBSTITUTE(E$1,"standard",""),"|Float","")&amp;"인게임누적곱배수",ChapterTable!$S:$T,2,0)^C25
    +VLOOKUP(SUBSTITUTE(SUBSTITUTE(E$1,"standard",""),"|Float","")&amp;"인게임누적합배수",ChapterTable!$S:$T,2,0)*C25)
  )
  )
  )
)</f>
        <v>168</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(VLOOKUP(SUBSTITUTE(SUBSTITUTE(F$1,"standard",""),"|Float","")&amp;"인게임누적곱배수",ChapterTable!$S:$T,2,0)^D25
    +VLOOKUP(SUBSTITUTE(SUBSTITUTE(F$1,"standard",""),"|Float","")&amp;"인게임누적합배수",ChapterTable!$S:$T,2,0)*D25)
  )
  )
  )
)</f>
        <v>57.499999999999993</v>
      </c>
      <c r="J25" t="str">
        <f>IF(ISBLANK(I25),"",
IFERROR(VLOOKUP(I25,[1]StringTable!$1:$1048576,MATCH([1]StringTable!$B$1,[1]StringTable!$1:$1,0),0),
IFERROR(VLOOKUP(I25,[1]InApkStringTable!$1:$1048576,MATCH([1]InApkStringTable!$B$1,[1]InApkStringTable!$1:$1,0),0),
"스트링없음")))</f>
        <v/>
      </c>
      <c r="L25" t="b">
        <v>0</v>
      </c>
      <c r="M25" t="s">
        <v>72</v>
      </c>
      <c r="N25" t="str">
        <f>IF(ISBLANK(M25),"",IF(ISERROR(VLOOKUP(M25,MapTable!$A:$A,1,0)),"맵없음",""))</f>
        <v/>
      </c>
      <c r="O25">
        <f t="shared" si="0"/>
        <v>3</v>
      </c>
      <c r="Q25">
        <f t="shared" si="1"/>
        <v>3</v>
      </c>
      <c r="R25" t="b">
        <f t="shared" ca="1" si="2"/>
        <v>0</v>
      </c>
      <c r="T25" t="b">
        <f t="shared" ca="1" si="3"/>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C25" t="str">
        <f>IF(ISBLANK(AB25),"",IF(ISERROR(VLOOKUP(AB25,[3]DropTable!$A:$A,1,0)),"드랍없음",""))</f>
        <v/>
      </c>
      <c r="AE25" t="str">
        <f>IF(ISBLANK(AD25),"",IF(ISERROR(VLOOKUP(AD25,[3]DropTable!$A:$A,1,0)),"드랍없음",""))</f>
        <v/>
      </c>
      <c r="AG25">
        <v>9.8000000000000007</v>
      </c>
      <c r="AH25">
        <v>0.33333000000000002</v>
      </c>
    </row>
    <row r="26" spans="1:34"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
    (VLOOKUP(SUBSTITUTE(SUBSTITUTE(E$1,"standard",""),"|Float","")&amp;"인게임누적곱배수",ChapterTable!$S:$T,2,0)^C26
    +VLOOKUP(SUBSTITUTE(SUBSTITUTE(E$1,"standard",""),"|Float","")&amp;"인게임누적합배수",ChapterTable!$S:$T,2,0)*C26)
  )
  )
  )
)</f>
        <v>168</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(VLOOKUP(SUBSTITUTE(SUBSTITUTE(F$1,"standard",""),"|Float","")&amp;"인게임누적곱배수",ChapterTable!$S:$T,2,0)^D26
    +VLOOKUP(SUBSTITUTE(SUBSTITUTE(F$1,"standard",""),"|Float","")&amp;"인게임누적합배수",ChapterTable!$S:$T,2,0)*D26)
  )
  )
  )
)</f>
        <v>57.499999999999993</v>
      </c>
      <c r="J26" t="str">
        <f>IF(ISBLANK(I26),"",
IFERROR(VLOOKUP(I26,[1]StringTable!$1:$1048576,MATCH([1]StringTable!$B$1,[1]StringTable!$1:$1,0),0),
IFERROR(VLOOKUP(I26,[1]InApkStringTable!$1:$1048576,MATCH([1]InApkStringTable!$B$1,[1]InApkStringTable!$1:$1,0),0),
"스트링없음")))</f>
        <v/>
      </c>
      <c r="L26" t="b">
        <v>0</v>
      </c>
      <c r="M26" t="s">
        <v>72</v>
      </c>
      <c r="N26" t="str">
        <f>IF(ISBLANK(M26),"",IF(ISERROR(VLOOKUP(M26,MapTable!$A:$A,1,0)),"맵없음",""))</f>
        <v/>
      </c>
      <c r="O26">
        <f t="shared" si="0"/>
        <v>3</v>
      </c>
      <c r="Q26">
        <f t="shared" si="1"/>
        <v>3</v>
      </c>
      <c r="R26" t="b">
        <f t="shared" ca="1" si="2"/>
        <v>0</v>
      </c>
      <c r="T26" t="b">
        <f t="shared" ca="1" si="3"/>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C26" t="str">
        <f>IF(ISBLANK(AB26),"",IF(ISERROR(VLOOKUP(AB26,[3]DropTable!$A:$A,1,0)),"드랍없음",""))</f>
        <v/>
      </c>
      <c r="AE26" t="str">
        <f>IF(ISBLANK(AD26),"",IF(ISERROR(VLOOKUP(AD26,[3]DropTable!$A:$A,1,0)),"드랍없음",""))</f>
        <v/>
      </c>
      <c r="AG26">
        <v>9.8000000000000007</v>
      </c>
      <c r="AH26">
        <v>0.33333000000000002</v>
      </c>
    </row>
    <row r="27" spans="1:34"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
    (VLOOKUP(SUBSTITUTE(SUBSTITUTE(E$1,"standard",""),"|Float","")&amp;"인게임누적곱배수",ChapterTable!$S:$T,2,0)^C27
    +VLOOKUP(SUBSTITUTE(SUBSTITUTE(E$1,"standard",""),"|Float","")&amp;"인게임누적합배수",ChapterTable!$S:$T,2,0)*C27)
  )
  )
  )
)</f>
        <v>168</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(VLOOKUP(SUBSTITUTE(SUBSTITUTE(F$1,"standard",""),"|Float","")&amp;"인게임누적곱배수",ChapterTable!$S:$T,2,0)^D27
    +VLOOKUP(SUBSTITUTE(SUBSTITUTE(F$1,"standard",""),"|Float","")&amp;"인게임누적합배수",ChapterTable!$S:$T,2,0)*D27)
  )
  )
  )
)</f>
        <v>57.499999999999993</v>
      </c>
      <c r="J27" t="str">
        <f>IF(ISBLANK(I27),"",
IFERROR(VLOOKUP(I27,[1]StringTable!$1:$1048576,MATCH([1]StringTable!$B$1,[1]StringTable!$1:$1,0),0),
IFERROR(VLOOKUP(I27,[1]InApkStringTable!$1:$1048576,MATCH([1]InApkStringTable!$B$1,[1]InApkStringTable!$1:$1,0),0),
"스트링없음")))</f>
        <v/>
      </c>
      <c r="L27" t="b">
        <v>0</v>
      </c>
      <c r="M27" t="s">
        <v>72</v>
      </c>
      <c r="N27" t="str">
        <f>IF(ISBLANK(M27),"",IF(ISERROR(VLOOKUP(M27,MapTable!$A:$A,1,0)),"맵없음",""))</f>
        <v/>
      </c>
      <c r="O27">
        <f t="shared" si="0"/>
        <v>11</v>
      </c>
      <c r="Q27">
        <f t="shared" si="1"/>
        <v>11</v>
      </c>
      <c r="R27" t="b">
        <f t="shared" ca="1" si="2"/>
        <v>0</v>
      </c>
      <c r="T27" t="b">
        <f t="shared" ca="1" si="3"/>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C27" t="str">
        <f>IF(ISBLANK(AB27),"",IF(ISERROR(VLOOKUP(AB27,[3]DropTable!$A:$A,1,0)),"드랍없음",""))</f>
        <v/>
      </c>
      <c r="AE27" t="str">
        <f>IF(ISBLANK(AD27),"",IF(ISERROR(VLOOKUP(AD27,[3]DropTable!$A:$A,1,0)),"드랍없음",""))</f>
        <v/>
      </c>
      <c r="AG27">
        <v>9.8000000000000007</v>
      </c>
      <c r="AH27">
        <v>0.33333000000000002</v>
      </c>
    </row>
    <row r="28" spans="1:34"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
    (VLOOKUP(SUBSTITUTE(SUBSTITUTE(E$1,"standard",""),"|Float","")&amp;"인게임누적곱배수",ChapterTable!$S:$T,2,0)^C28
    +VLOOKUP(SUBSTITUTE(SUBSTITUTE(E$1,"standard",""),"|Float","")&amp;"인게임누적합배수",ChapterTable!$S:$T,2,0)*C28)
  )
  )
  )
)</f>
        <v>192</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(VLOOKUP(SUBSTITUTE(SUBSTITUTE(F$1,"standard",""),"|Float","")&amp;"인게임누적곱배수",ChapterTable!$S:$T,2,0)^D28
    +VLOOKUP(SUBSTITUTE(SUBSTITUTE(F$1,"standard",""),"|Float","")&amp;"인게임누적합배수",ChapterTable!$S:$T,2,0)*D28)
  )
  )
  )
)</f>
        <v>57.499999999999993</v>
      </c>
      <c r="J28" t="str">
        <f>IF(ISBLANK(I28),"",
IFERROR(VLOOKUP(I28,[1]StringTable!$1:$1048576,MATCH([1]StringTable!$B$1,[1]StringTable!$1:$1,0),0),
IFERROR(VLOOKUP(I28,[1]InApkStringTable!$1:$1048576,MATCH([1]InApkStringTable!$B$1,[1]InApkStringTable!$1:$1,0),0),
"스트링없음")))</f>
        <v/>
      </c>
      <c r="L28" t="b">
        <v>0</v>
      </c>
      <c r="M28" t="s">
        <v>72</v>
      </c>
      <c r="N28" t="str">
        <f>IF(ISBLANK(M28),"",IF(ISERROR(VLOOKUP(M28,MapTable!$A:$A,1,0)),"맵없음",""))</f>
        <v/>
      </c>
      <c r="O28">
        <f t="shared" si="0"/>
        <v>3</v>
      </c>
      <c r="Q28">
        <f t="shared" si="1"/>
        <v>3</v>
      </c>
      <c r="R28" t="b">
        <f t="shared" ca="1" si="2"/>
        <v>0</v>
      </c>
      <c r="T28" t="b">
        <f t="shared" ca="1" si="3"/>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C28" t="str">
        <f>IF(ISBLANK(AB28),"",IF(ISERROR(VLOOKUP(AB28,[3]DropTable!$A:$A,1,0)),"드랍없음",""))</f>
        <v/>
      </c>
      <c r="AE28" t="str">
        <f>IF(ISBLANK(AD28),"",IF(ISERROR(VLOOKUP(AD28,[3]DropTable!$A:$A,1,0)),"드랍없음",""))</f>
        <v/>
      </c>
      <c r="AG28">
        <v>9.8000000000000007</v>
      </c>
      <c r="AH28">
        <v>0.33333000000000002</v>
      </c>
    </row>
    <row r="29" spans="1:34"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
    (VLOOKUP(SUBSTITUTE(SUBSTITUTE(E$1,"standard",""),"|Float","")&amp;"인게임누적곱배수",ChapterTable!$S:$T,2,0)^C29
    +VLOOKUP(SUBSTITUTE(SUBSTITUTE(E$1,"standard",""),"|Float","")&amp;"인게임누적합배수",ChapterTable!$S:$T,2,0)*C29)
  )
  )
  )
)</f>
        <v>192</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(VLOOKUP(SUBSTITUTE(SUBSTITUTE(F$1,"standard",""),"|Float","")&amp;"인게임누적곱배수",ChapterTable!$S:$T,2,0)^D29
    +VLOOKUP(SUBSTITUTE(SUBSTITUTE(F$1,"standard",""),"|Float","")&amp;"인게임누적합배수",ChapterTable!$S:$T,2,0)*D29)
  )
  )
  )
)</f>
        <v>57.499999999999993</v>
      </c>
      <c r="J29" t="str">
        <f>IF(ISBLANK(I29),"",
IFERROR(VLOOKUP(I29,[1]StringTable!$1:$1048576,MATCH([1]StringTable!$B$1,[1]StringTable!$1:$1,0),0),
IFERROR(VLOOKUP(I29,[1]InApkStringTable!$1:$1048576,MATCH([1]InApkStringTable!$B$1,[1]InApkStringTable!$1:$1,0),0),
"스트링없음")))</f>
        <v/>
      </c>
      <c r="L29" t="b">
        <v>0</v>
      </c>
      <c r="M29" t="s">
        <v>72</v>
      </c>
      <c r="N29" t="str">
        <f>IF(ISBLANK(M29),"",IF(ISERROR(VLOOKUP(M29,MapTable!$A:$A,1,0)),"맵없음",""))</f>
        <v/>
      </c>
      <c r="O29">
        <f t="shared" si="0"/>
        <v>3</v>
      </c>
      <c r="Q29">
        <f t="shared" si="1"/>
        <v>3</v>
      </c>
      <c r="R29" t="b">
        <f t="shared" ca="1" si="2"/>
        <v>0</v>
      </c>
      <c r="T29" t="b">
        <f t="shared" ca="1" si="3"/>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C29" t="str">
        <f>IF(ISBLANK(AB29),"",IF(ISERROR(VLOOKUP(AB29,[3]DropTable!$A:$A,1,0)),"드랍없음",""))</f>
        <v/>
      </c>
      <c r="AE29" t="str">
        <f>IF(ISBLANK(AD29),"",IF(ISERROR(VLOOKUP(AD29,[3]DropTable!$A:$A,1,0)),"드랍없음",""))</f>
        <v/>
      </c>
      <c r="AG29">
        <v>9.8000000000000007</v>
      </c>
      <c r="AH29">
        <v>0.33333000000000002</v>
      </c>
    </row>
    <row r="30" spans="1:34"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
    (VLOOKUP(SUBSTITUTE(SUBSTITUTE(E$1,"standard",""),"|Float","")&amp;"인게임누적곱배수",ChapterTable!$S:$T,2,0)^C30
    +VLOOKUP(SUBSTITUTE(SUBSTITUTE(E$1,"standard",""),"|Float","")&amp;"인게임누적합배수",ChapterTable!$S:$T,2,0)*C30)
  )
  )
  )
)</f>
        <v>192</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(VLOOKUP(SUBSTITUTE(SUBSTITUTE(F$1,"standard",""),"|Float","")&amp;"인게임누적곱배수",ChapterTable!$S:$T,2,0)^D30
    +VLOOKUP(SUBSTITUTE(SUBSTITUTE(F$1,"standard",""),"|Float","")&amp;"인게임누적합배수",ChapterTable!$S:$T,2,0)*D30)
  )
  )
  )
)</f>
        <v>57.499999999999993</v>
      </c>
      <c r="J30" t="str">
        <f>IF(ISBLANK(I30),"",
IFERROR(VLOOKUP(I30,[1]StringTable!$1:$1048576,MATCH([1]StringTable!$B$1,[1]StringTable!$1:$1,0),0),
IFERROR(VLOOKUP(I30,[1]InApkStringTable!$1:$1048576,MATCH([1]InApkStringTable!$B$1,[1]InApkStringTable!$1:$1,0),0),
"스트링없음")))</f>
        <v/>
      </c>
      <c r="L30" t="b">
        <v>0</v>
      </c>
      <c r="M30" t="s">
        <v>72</v>
      </c>
      <c r="N30" t="str">
        <f>IF(ISBLANK(M30),"",IF(ISERROR(VLOOKUP(M30,MapTable!$A:$A,1,0)),"맵없음",""))</f>
        <v/>
      </c>
      <c r="O30">
        <f t="shared" si="0"/>
        <v>3</v>
      </c>
      <c r="Q30">
        <f t="shared" si="1"/>
        <v>3</v>
      </c>
      <c r="R30" t="b">
        <f t="shared" ca="1" si="2"/>
        <v>0</v>
      </c>
      <c r="T30" t="b">
        <f t="shared" ca="1" si="3"/>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C30" t="str">
        <f>IF(ISBLANK(AB30),"",IF(ISERROR(VLOOKUP(AB30,[3]DropTable!$A:$A,1,0)),"드랍없음",""))</f>
        <v/>
      </c>
      <c r="AE30" t="str">
        <f>IF(ISBLANK(AD30),"",IF(ISERROR(VLOOKUP(AD30,[3]DropTable!$A:$A,1,0)),"드랍없음",""))</f>
        <v/>
      </c>
      <c r="AG30">
        <v>9.8000000000000007</v>
      </c>
      <c r="AH30">
        <v>0.33333000000000002</v>
      </c>
    </row>
    <row r="31" spans="1:34"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
    (VLOOKUP(SUBSTITUTE(SUBSTITUTE(E$1,"standard",""),"|Float","")&amp;"인게임누적곱배수",ChapterTable!$S:$T,2,0)^C31
    +VLOOKUP(SUBSTITUTE(SUBSTITUTE(E$1,"standard",""),"|Float","")&amp;"인게임누적합배수",ChapterTable!$S:$T,2,0)*C31)
  )
  )
  )
)</f>
        <v>192</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(VLOOKUP(SUBSTITUTE(SUBSTITUTE(F$1,"standard",""),"|Float","")&amp;"인게임누적곱배수",ChapterTable!$S:$T,2,0)^D31
    +VLOOKUP(SUBSTITUTE(SUBSTITUTE(F$1,"standard",""),"|Float","")&amp;"인게임누적합배수",ChapterTable!$S:$T,2,0)*D31)
  )
  )
  )
)</f>
        <v>57.499999999999993</v>
      </c>
      <c r="J31" t="str">
        <f>IF(ISBLANK(I31),"",
IFERROR(VLOOKUP(I31,[1]StringTable!$1:$1048576,MATCH([1]StringTable!$B$1,[1]StringTable!$1:$1,0),0),
IFERROR(VLOOKUP(I31,[1]InApkStringTable!$1:$1048576,MATCH([1]InApkStringTable!$B$1,[1]InApkStringTable!$1:$1,0),0),
"스트링없음")))</f>
        <v/>
      </c>
      <c r="L31" t="b">
        <v>0</v>
      </c>
      <c r="M31" t="s">
        <v>72</v>
      </c>
      <c r="N31" t="str">
        <f>IF(ISBLANK(M31),"",IF(ISERROR(VLOOKUP(M31,MapTable!$A:$A,1,0)),"맵없음",""))</f>
        <v/>
      </c>
      <c r="O31">
        <f t="shared" si="0"/>
        <v>93</v>
      </c>
      <c r="Q31">
        <f t="shared" si="1"/>
        <v>93</v>
      </c>
      <c r="R31" t="b">
        <f t="shared" ca="1" si="2"/>
        <v>1</v>
      </c>
      <c r="S31" t="b">
        <v>0</v>
      </c>
      <c r="T31" t="b">
        <f t="shared" si="3"/>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C31" t="str">
        <f>IF(ISBLANK(AB31),"",IF(ISERROR(VLOOKUP(AB31,[3]DropTable!$A:$A,1,0)),"드랍없음",""))</f>
        <v/>
      </c>
      <c r="AE31" t="str">
        <f>IF(ISBLANK(AD31),"",IF(ISERROR(VLOOKUP(AD31,[3]DropTable!$A:$A,1,0)),"드랍없음",""))</f>
        <v/>
      </c>
      <c r="AG31">
        <v>9.8000000000000007</v>
      </c>
      <c r="AH31">
        <v>0.33333000000000002</v>
      </c>
    </row>
    <row r="32" spans="1:34"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
    (VLOOKUP(SUBSTITUTE(SUBSTITUTE(E$1,"standard",""),"|Float","")&amp;"인게임누적곱배수",ChapterTable!$S:$T,2,0)^C32
    +VLOOKUP(SUBSTITUTE(SUBSTITUTE(E$1,"standard",""),"|Float","")&amp;"인게임누적합배수",ChapterTable!$S:$T,2,0)*C32)
  )
  )
  )
)</f>
        <v>192</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(VLOOKUP(SUBSTITUTE(SUBSTITUTE(F$1,"standard",""),"|Float","")&amp;"인게임누적곱배수",ChapterTable!$S:$T,2,0)^D32
    +VLOOKUP(SUBSTITUTE(SUBSTITUTE(F$1,"standard",""),"|Float","")&amp;"인게임누적합배수",ChapterTable!$S:$T,2,0)*D32)
  )
  )
  )
)</f>
        <v>57.499999999999993</v>
      </c>
      <c r="J32" t="str">
        <f>IF(ISBLANK(I32),"",
IFERROR(VLOOKUP(I32,[1]StringTable!$1:$1048576,MATCH([1]StringTable!$B$1,[1]StringTable!$1:$1,0),0),
IFERROR(VLOOKUP(I32,[1]InApkStringTable!$1:$1048576,MATCH([1]InApkStringTable!$B$1,[1]InApkStringTable!$1:$1,0),0),
"스트링없음")))</f>
        <v/>
      </c>
      <c r="L32" t="b">
        <v>0</v>
      </c>
      <c r="M32" t="s">
        <v>72</v>
      </c>
      <c r="N32" t="str">
        <f>IF(ISBLANK(M32),"",IF(ISERROR(VLOOKUP(M32,MapTable!$A:$A,1,0)),"맵없음",""))</f>
        <v/>
      </c>
      <c r="O32">
        <f t="shared" si="0"/>
        <v>21</v>
      </c>
      <c r="P32">
        <v>23</v>
      </c>
      <c r="Q32">
        <f t="shared" si="1"/>
        <v>23</v>
      </c>
      <c r="R32" t="b">
        <f t="shared" ca="1" si="2"/>
        <v>0</v>
      </c>
      <c r="T32" t="b">
        <f t="shared" ca="1" si="3"/>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C32" t="str">
        <f>IF(ISBLANK(AB32),"",IF(ISERROR(VLOOKUP(AB32,[3]DropTable!$A:$A,1,0)),"드랍없음",""))</f>
        <v/>
      </c>
      <c r="AE32" t="str">
        <f>IF(ISBLANK(AD32),"",IF(ISERROR(VLOOKUP(AD32,[3]DropTable!$A:$A,1,0)),"드랍없음",""))</f>
        <v/>
      </c>
      <c r="AG32">
        <v>32.4</v>
      </c>
      <c r="AH32">
        <v>0.33333000000000002</v>
      </c>
    </row>
    <row r="33" spans="1:34"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
    (VLOOKUP(SUBSTITUTE(SUBSTITUTE(E$1,"standard",""),"|Float","")&amp;"인게임누적곱배수",ChapterTable!$S:$T,2,0)^C33
    +VLOOKUP(SUBSTITUTE(SUBSTITUTE(E$1,"standard",""),"|Float","")&amp;"인게임누적합배수",ChapterTable!$S:$T,2,0)*C33)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(VLOOKUP(SUBSTITUTE(SUBSTITUTE(F$1,"standard",""),"|Float","")&amp;"인게임누적곱배수",ChapterTable!$S:$T,2,0)^D33
    +VLOOKUP(SUBSTITUTE(SUBSTITUTE(F$1,"standard",""),"|Float","")&amp;"인게임누적합배수",ChapterTable!$S:$T,2,0)*D33)
  )
  )
  )
)</f>
        <v>75</v>
      </c>
      <c r="G33" t="s">
        <v>738</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0"/>
        <v>0</v>
      </c>
      <c r="Q33">
        <f t="shared" si="1"/>
        <v>0</v>
      </c>
      <c r="R33" t="b">
        <f t="shared" ca="1" si="2"/>
        <v>0</v>
      </c>
      <c r="T33" t="b">
        <f t="shared" ca="1" si="3"/>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H33">
        <v>1</v>
      </c>
    </row>
    <row r="34" spans="1:34"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
    (VLOOKUP(SUBSTITUTE(SUBSTITUTE(E$1,"standard",""),"|Float","")&amp;"인게임누적곱배수",ChapterTable!$S:$T,2,0)^C34
    +VLOOKUP(SUBSTITUTE(SUBSTITUTE(E$1,"standard",""),"|Float","")&amp;"인게임누적합배수",ChapterTable!$S:$T,2,0)*C34)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(VLOOKUP(SUBSTITUTE(SUBSTITUTE(F$1,"standard",""),"|Float","")&amp;"인게임누적곱배수",ChapterTable!$S:$T,2,0)^D34
    +VLOOKUP(SUBSTITUTE(SUBSTITUTE(F$1,"standard",""),"|Float","")&amp;"인게임누적합배수",ChapterTable!$S:$T,2,0)*D34)
  )
  )
  )
)</f>
        <v>75</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0"/>
        <v>1</v>
      </c>
      <c r="Q34">
        <f t="shared" si="1"/>
        <v>1</v>
      </c>
      <c r="R34" t="b">
        <f t="shared" ca="1" si="2"/>
        <v>0</v>
      </c>
      <c r="T34" t="b">
        <f t="shared" ca="1" si="3"/>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G34">
        <v>9.8000000000000007</v>
      </c>
      <c r="AH34">
        <v>1</v>
      </c>
    </row>
    <row r="35" spans="1:34"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
    (VLOOKUP(SUBSTITUTE(SUBSTITUTE(E$1,"standard",""),"|Float","")&amp;"인게임누적곱배수",ChapterTable!$S:$T,2,0)^C35
    +VLOOKUP(SUBSTITUTE(SUBSTITUTE(E$1,"standard",""),"|Float","")&amp;"인게임누적합배수",ChapterTable!$S:$T,2,0)*C35)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(VLOOKUP(SUBSTITUTE(SUBSTITUTE(F$1,"standard",""),"|Float","")&amp;"인게임누적곱배수",ChapterTable!$S:$T,2,0)^D35
    +VLOOKUP(SUBSTITUTE(SUBSTITUTE(F$1,"standard",""),"|Float","")&amp;"인게임누적합배수",ChapterTable!$S:$T,2,0)*D35)
  )
  )
  )
)</f>
        <v>75</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0"/>
        <v>1</v>
      </c>
      <c r="Q35">
        <f t="shared" si="1"/>
        <v>1</v>
      </c>
      <c r="R35" t="b">
        <f t="shared" ca="1" si="2"/>
        <v>0</v>
      </c>
      <c r="T35" t="b">
        <f t="shared" ca="1" si="3"/>
        <v>0</v>
      </c>
      <c r="U35" t="s">
        <v>340</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G35">
        <v>9.8000000000000007</v>
      </c>
      <c r="AH35">
        <v>1</v>
      </c>
    </row>
    <row r="36" spans="1:34"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
    (VLOOKUP(SUBSTITUTE(SUBSTITUTE(E$1,"standard",""),"|Float","")&amp;"인게임누적곱배수",ChapterTable!$S:$T,2,0)^C36
    +VLOOKUP(SUBSTITUTE(SUBSTITUTE(E$1,"standard",""),"|Float","")&amp;"인게임누적합배수",ChapterTable!$S:$T,2,0)*C36)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(VLOOKUP(SUBSTITUTE(SUBSTITUTE(F$1,"standard",""),"|Float","")&amp;"인게임누적곱배수",ChapterTable!$S:$T,2,0)^D36
    +VLOOKUP(SUBSTITUTE(SUBSTITUTE(F$1,"standard",""),"|Float","")&amp;"인게임누적합배수",ChapterTable!$S:$T,2,0)*D36)
  )
  )
  )
)</f>
        <v>75</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0"/>
        <v>1</v>
      </c>
      <c r="Q36">
        <f t="shared" si="1"/>
        <v>1</v>
      </c>
      <c r="R36" t="b">
        <f t="shared" ca="1" si="2"/>
        <v>0</v>
      </c>
      <c r="T36" t="b">
        <f t="shared" ca="1" si="3"/>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G36">
        <v>9.8000000000000007</v>
      </c>
      <c r="AH36">
        <v>1</v>
      </c>
    </row>
    <row r="37" spans="1:34"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
    (VLOOKUP(SUBSTITUTE(SUBSTITUTE(E$1,"standard",""),"|Float","")&amp;"인게임누적곱배수",ChapterTable!$S:$T,2,0)^C37
    +VLOOKUP(SUBSTITUTE(SUBSTITUTE(E$1,"standard",""),"|Float","")&amp;"인게임누적합배수",ChapterTable!$S:$T,2,0)*C37)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(VLOOKUP(SUBSTITUTE(SUBSTITUTE(F$1,"standard",""),"|Float","")&amp;"인게임누적곱배수",ChapterTable!$S:$T,2,0)^D37
    +VLOOKUP(SUBSTITUTE(SUBSTITUTE(F$1,"standard",""),"|Float","")&amp;"인게임누적합배수",ChapterTable!$S:$T,2,0)*D37)
  )
  )
  )
)</f>
        <v>75</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0"/>
        <v>1</v>
      </c>
      <c r="Q37">
        <f t="shared" si="1"/>
        <v>1</v>
      </c>
      <c r="R37" t="b">
        <f t="shared" ca="1" si="2"/>
        <v>0</v>
      </c>
      <c r="T37" t="b">
        <f t="shared" ca="1" si="3"/>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G37">
        <v>9.8000000000000007</v>
      </c>
      <c r="AH37">
        <v>1</v>
      </c>
    </row>
    <row r="38" spans="1:34"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
    (VLOOKUP(SUBSTITUTE(SUBSTITUTE(E$1,"standard",""),"|Float","")&amp;"인게임누적곱배수",ChapterTable!$S:$T,2,0)^C38
    +VLOOKUP(SUBSTITUTE(SUBSTITUTE(E$1,"standard",""),"|Float","")&amp;"인게임누적합배수",ChapterTable!$S:$T,2,0)*C38)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(VLOOKUP(SUBSTITUTE(SUBSTITUTE(F$1,"standard",""),"|Float","")&amp;"인게임누적곱배수",ChapterTable!$S:$T,2,0)^D38
    +VLOOKUP(SUBSTITUTE(SUBSTITUTE(F$1,"standard",""),"|Float","")&amp;"인게임누적합배수",ChapterTable!$S:$T,2,0)*D38)
  )
  )
  )
)</f>
        <v>75</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0"/>
        <v>11</v>
      </c>
      <c r="Q38">
        <f t="shared" si="1"/>
        <v>11</v>
      </c>
      <c r="R38" t="b">
        <f t="shared" ca="1" si="2"/>
        <v>0</v>
      </c>
      <c r="T38" t="b">
        <f t="shared" ca="1" si="3"/>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G38">
        <v>9.8000000000000007</v>
      </c>
      <c r="AH38">
        <v>1</v>
      </c>
    </row>
    <row r="39" spans="1:34"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
    (VLOOKUP(SUBSTITUTE(SUBSTITUTE(E$1,"standard",""),"|Float","")&amp;"인게임누적곱배수",ChapterTable!$S:$T,2,0)^C39
    +VLOOKUP(SUBSTITUTE(SUBSTITUTE(E$1,"standard",""),"|Float","")&amp;"인게임누적합배수",ChapterTable!$S:$T,2,0)*C39)
  )
  )
  )
)</f>
        <v>216</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(VLOOKUP(SUBSTITUTE(SUBSTITUTE(F$1,"standard",""),"|Float","")&amp;"인게임누적곱배수",ChapterTable!$S:$T,2,0)^D39
    +VLOOKUP(SUBSTITUTE(SUBSTITUTE(F$1,"standard",""),"|Float","")&amp;"인게임누적합배수",ChapterTable!$S:$T,2,0)*D39)
  )
  )
  )
)</f>
        <v>75</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0"/>
        <v>1</v>
      </c>
      <c r="Q39">
        <f t="shared" si="1"/>
        <v>1</v>
      </c>
      <c r="R39" t="b">
        <f t="shared" ca="1" si="2"/>
        <v>0</v>
      </c>
      <c r="T39" t="b">
        <f t="shared" ca="1" si="3"/>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G39">
        <v>9.8000000000000007</v>
      </c>
      <c r="AH39">
        <v>1</v>
      </c>
    </row>
    <row r="40" spans="1:34"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
    (VLOOKUP(SUBSTITUTE(SUBSTITUTE(E$1,"standard",""),"|Float","")&amp;"인게임누적곱배수",ChapterTable!$S:$T,2,0)^C40
    +VLOOKUP(SUBSTITUTE(SUBSTITUTE(E$1,"standard",""),"|Float","")&amp;"인게임누적합배수",ChapterTable!$S:$T,2,0)*C40)
  )
  )
  )
)</f>
        <v>216</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(VLOOKUP(SUBSTITUTE(SUBSTITUTE(F$1,"standard",""),"|Float","")&amp;"인게임누적곱배수",ChapterTable!$S:$T,2,0)^D40
    +VLOOKUP(SUBSTITUTE(SUBSTITUTE(F$1,"standard",""),"|Float","")&amp;"인게임누적합배수",ChapterTable!$S:$T,2,0)*D40)
  )
  )
  )
)</f>
        <v>75</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0"/>
        <v>1</v>
      </c>
      <c r="Q40">
        <f t="shared" si="1"/>
        <v>1</v>
      </c>
      <c r="R40" t="b">
        <f t="shared" ca="1" si="2"/>
        <v>0</v>
      </c>
      <c r="T40" t="b">
        <f t="shared" ca="1" si="3"/>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G40">
        <v>9.8000000000000007</v>
      </c>
      <c r="AH40">
        <v>1</v>
      </c>
    </row>
    <row r="41" spans="1:34"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
    (VLOOKUP(SUBSTITUTE(SUBSTITUTE(E$1,"standard",""),"|Float","")&amp;"인게임누적곱배수",ChapterTable!$S:$T,2,0)^C41
    +VLOOKUP(SUBSTITUTE(SUBSTITUTE(E$1,"standard",""),"|Float","")&amp;"인게임누적합배수",ChapterTable!$S:$T,2,0)*C41)
  )
  )
  )
)</f>
        <v>216</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(VLOOKUP(SUBSTITUTE(SUBSTITUTE(F$1,"standard",""),"|Float","")&amp;"인게임누적곱배수",ChapterTable!$S:$T,2,0)^D41
    +VLOOKUP(SUBSTITUTE(SUBSTITUTE(F$1,"standard",""),"|Float","")&amp;"인게임누적합배수",ChapterTable!$S:$T,2,0)*D41)
  )
  )
  )
)</f>
        <v>75</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0"/>
        <v>1</v>
      </c>
      <c r="Q41">
        <f t="shared" si="1"/>
        <v>1</v>
      </c>
      <c r="R41" t="b">
        <f t="shared" ca="1" si="2"/>
        <v>0</v>
      </c>
      <c r="T41" t="b">
        <f t="shared" ca="1" si="3"/>
        <v>0</v>
      </c>
      <c r="U41" t="s">
        <v>28</v>
      </c>
      <c r="V41" t="str">
        <f>IF(ISBLANK(U41),"",IF(ISERROR(VLOOKUP(U41,MapTable!$A:$A,1,0)),"맵없음",""))</f>
        <v/>
      </c>
      <c r="W41" t="s">
        <v>292</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G41">
        <v>9.8000000000000007</v>
      </c>
      <c r="AH41">
        <v>1</v>
      </c>
    </row>
    <row r="42" spans="1:34"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
    (VLOOKUP(SUBSTITUTE(SUBSTITUTE(E$1,"standard",""),"|Float","")&amp;"인게임누적곱배수",ChapterTable!$S:$T,2,0)^C42
    +VLOOKUP(SUBSTITUTE(SUBSTITUTE(E$1,"standard",""),"|Float","")&amp;"인게임누적합배수",ChapterTable!$S:$T,2,0)*C42)
  )
  )
  )
)</f>
        <v>216</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(VLOOKUP(SUBSTITUTE(SUBSTITUTE(F$1,"standard",""),"|Float","")&amp;"인게임누적곱배수",ChapterTable!$S:$T,2,0)^D42
    +VLOOKUP(SUBSTITUTE(SUBSTITUTE(F$1,"standard",""),"|Float","")&amp;"인게임누적합배수",ChapterTable!$S:$T,2,0)*D42)
  )
  )
  )
)</f>
        <v>75</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0"/>
        <v>91</v>
      </c>
      <c r="Q42">
        <f t="shared" si="1"/>
        <v>91</v>
      </c>
      <c r="R42" t="b">
        <f t="shared" ca="1" si="2"/>
        <v>1</v>
      </c>
      <c r="S42" t="b">
        <v>0</v>
      </c>
      <c r="T42" t="b">
        <f t="shared" si="3"/>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G42">
        <v>9.8000000000000007</v>
      </c>
      <c r="AH42">
        <v>1</v>
      </c>
    </row>
    <row r="43" spans="1:34"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
    (VLOOKUP(SUBSTITUTE(SUBSTITUTE(E$1,"standard",""),"|Float","")&amp;"인게임누적곱배수",ChapterTable!$S:$T,2,0)^C43
    +VLOOKUP(SUBSTITUTE(SUBSTITUTE(E$1,"standard",""),"|Float","")&amp;"인게임누적합배수",ChapterTable!$S:$T,2,0)*C43)
  )
  )
  )
)</f>
        <v>216</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(VLOOKUP(SUBSTITUTE(SUBSTITUTE(F$1,"standard",""),"|Float","")&amp;"인게임누적곱배수",ChapterTable!$S:$T,2,0)^D43
    +VLOOKUP(SUBSTITUTE(SUBSTITUTE(F$1,"standard",""),"|Float","")&amp;"인게임누적합배수",ChapterTable!$S:$T,2,0)*D43)
  )
  )
  )
)</f>
        <v>75</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0"/>
        <v>21</v>
      </c>
      <c r="Q43">
        <f t="shared" si="1"/>
        <v>21</v>
      </c>
      <c r="R43" t="b">
        <f t="shared" ca="1" si="2"/>
        <v>0</v>
      </c>
      <c r="T43" t="b">
        <f t="shared" ca="1" si="3"/>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B43">
        <v>1001</v>
      </c>
      <c r="AC43" t="str">
        <f>IF(ISBLANK(AB43),"",IF(ISERROR(VLOOKUP(AB43,[3]DropTable!$A:$A,1,0)),"드랍없음",""))</f>
        <v/>
      </c>
      <c r="AD43">
        <v>5001</v>
      </c>
      <c r="AE43" t="str">
        <f>IF(ISBLANK(AD43),"",IF(ISERROR(VLOOKUP(AD43,[3]DropTable!$A:$A,1,0)),"드랍없음",""))</f>
        <v/>
      </c>
      <c r="AF43">
        <v>11</v>
      </c>
      <c r="AG43">
        <v>32.4</v>
      </c>
      <c r="AH43">
        <v>1</v>
      </c>
    </row>
    <row r="44" spans="1:34"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
    (VLOOKUP(SUBSTITUTE(SUBSTITUTE(E$1,"standard",""),"|Float","")&amp;"인게임누적곱배수",ChapterTable!$S:$T,2,0)^C44
    +VLOOKUP(SUBSTITUTE(SUBSTITUTE(E$1,"standard",""),"|Float","")&amp;"인게임누적합배수",ChapterTable!$S:$T,2,0)*C44)
  )
  )
  )
)</f>
        <v>216</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(VLOOKUP(SUBSTITUTE(SUBSTITUTE(F$1,"standard",""),"|Float","")&amp;"인게임누적곱배수",ChapterTable!$S:$T,2,0)^D44
    +VLOOKUP(SUBSTITUTE(SUBSTITUTE(F$1,"standard",""),"|Float","")&amp;"인게임누적합배수",ChapterTable!$S:$T,2,0)*D44)
  )
  )
  )
)</f>
        <v>80.625</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0"/>
        <v>2</v>
      </c>
      <c r="Q44">
        <f t="shared" si="1"/>
        <v>2</v>
      </c>
      <c r="R44" t="b">
        <f t="shared" ca="1" si="2"/>
        <v>0</v>
      </c>
      <c r="T44" t="b">
        <f t="shared" ca="1" si="3"/>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
      </c>
      <c r="AE44" t="str">
        <f>IF(ISBLANK(AD44),"",IF(ISERROR(VLOOKUP(AD44,[3]DropTable!$A:$A,1,0)),"드랍없음",""))</f>
        <v/>
      </c>
      <c r="AG44">
        <v>9.8000000000000007</v>
      </c>
      <c r="AH44">
        <v>0.8</v>
      </c>
    </row>
    <row r="45" spans="1:34"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
    (VLOOKUP(SUBSTITUTE(SUBSTITUTE(E$1,"standard",""),"|Float","")&amp;"인게임누적곱배수",ChapterTable!$S:$T,2,0)^C45
    +VLOOKUP(SUBSTITUTE(SUBSTITUTE(E$1,"standard",""),"|Float","")&amp;"인게임누적합배수",ChapterTable!$S:$T,2,0)*C45)
  )
  )
  )
)</f>
        <v>216</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(VLOOKUP(SUBSTITUTE(SUBSTITUTE(F$1,"standard",""),"|Float","")&amp;"인게임누적곱배수",ChapterTable!$S:$T,2,0)^D45
    +VLOOKUP(SUBSTITUTE(SUBSTITUTE(F$1,"standard",""),"|Float","")&amp;"인게임누적합배수",ChapterTable!$S:$T,2,0)*D45)
  )
  )
  )
)</f>
        <v>80.625</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0"/>
        <v>2</v>
      </c>
      <c r="Q45">
        <f t="shared" si="1"/>
        <v>2</v>
      </c>
      <c r="R45" t="b">
        <f t="shared" ca="1" si="2"/>
        <v>0</v>
      </c>
      <c r="T45" t="b">
        <f t="shared" ca="1" si="3"/>
        <v>0</v>
      </c>
      <c r="U45" t="s">
        <v>32</v>
      </c>
      <c r="V45" t="str">
        <f>IF(ISBLANK(U45),"",IF(ISERROR(VLOOKUP(U45,MapTable!$A:$A,1,0)),"맵없음",""))</f>
        <v/>
      </c>
      <c r="W45" t="s">
        <v>319</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
      </c>
      <c r="AE45" t="str">
        <f>IF(ISBLANK(AD45),"",IF(ISERROR(VLOOKUP(AD45,[3]DropTable!$A:$A,1,0)),"드랍없음",""))</f>
        <v/>
      </c>
      <c r="AG45">
        <v>9.8000000000000007</v>
      </c>
      <c r="AH45">
        <v>0.8</v>
      </c>
    </row>
    <row r="46" spans="1:34"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
    (VLOOKUP(SUBSTITUTE(SUBSTITUTE(E$1,"standard",""),"|Float","")&amp;"인게임누적곱배수",ChapterTable!$S:$T,2,0)^C46
    +VLOOKUP(SUBSTITUTE(SUBSTITUTE(E$1,"standard",""),"|Float","")&amp;"인게임누적합배수",ChapterTable!$S:$T,2,0)*C46)
  )
  )
  )
)</f>
        <v>216</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(VLOOKUP(SUBSTITUTE(SUBSTITUTE(F$1,"standard",""),"|Float","")&amp;"인게임누적곱배수",ChapterTable!$S:$T,2,0)^D46
    +VLOOKUP(SUBSTITUTE(SUBSTITUTE(F$1,"standard",""),"|Float","")&amp;"인게임누적합배수",ChapterTable!$S:$T,2,0)*D46)
  )
  )
  )
)</f>
        <v>80.625</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0"/>
        <v>2</v>
      </c>
      <c r="Q46">
        <f t="shared" si="1"/>
        <v>2</v>
      </c>
      <c r="R46" t="b">
        <f t="shared" ca="1" si="2"/>
        <v>0</v>
      </c>
      <c r="T46" t="b">
        <f t="shared" ca="1" si="3"/>
        <v>0</v>
      </c>
      <c r="U46" t="s">
        <v>33</v>
      </c>
      <c r="V46" t="str">
        <f>IF(ISBLANK(U46),"",IF(ISERROR(VLOOKUP(U46,MapTable!$A:$A,1,0)),"맵없음",""))</f>
        <v/>
      </c>
      <c r="W46" t="s">
        <v>321</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
      </c>
      <c r="AE46" t="str">
        <f>IF(ISBLANK(AD46),"",IF(ISERROR(VLOOKUP(AD46,[3]DropTable!$A:$A,1,0)),"드랍없음",""))</f>
        <v/>
      </c>
      <c r="AG46">
        <v>9.8000000000000007</v>
      </c>
      <c r="AH46">
        <v>0.8</v>
      </c>
    </row>
    <row r="47" spans="1:34"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
    (VLOOKUP(SUBSTITUTE(SUBSTITUTE(E$1,"standard",""),"|Float","")&amp;"인게임누적곱배수",ChapterTable!$S:$T,2,0)^C47
    +VLOOKUP(SUBSTITUTE(SUBSTITUTE(E$1,"standard",""),"|Float","")&amp;"인게임누적합배수",ChapterTable!$S:$T,2,0)*C47)
  )
  )
  )
)</f>
        <v>216</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(VLOOKUP(SUBSTITUTE(SUBSTITUTE(F$1,"standard",""),"|Float","")&amp;"인게임누적곱배수",ChapterTable!$S:$T,2,0)^D47
    +VLOOKUP(SUBSTITUTE(SUBSTITUTE(F$1,"standard",""),"|Float","")&amp;"인게임누적합배수",ChapterTable!$S:$T,2,0)*D47)
  )
  )
  )
)</f>
        <v>80.625</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0"/>
        <v>2</v>
      </c>
      <c r="Q47">
        <f t="shared" si="1"/>
        <v>2</v>
      </c>
      <c r="R47" t="b">
        <f t="shared" ca="1" si="2"/>
        <v>0</v>
      </c>
      <c r="T47" t="b">
        <f t="shared" ca="1" si="3"/>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
      </c>
      <c r="AE47" t="str">
        <f>IF(ISBLANK(AD47),"",IF(ISERROR(VLOOKUP(AD47,[3]DropTable!$A:$A,1,0)),"드랍없음",""))</f>
        <v/>
      </c>
      <c r="AG47">
        <v>9.8000000000000007</v>
      </c>
      <c r="AH47">
        <v>0.8</v>
      </c>
    </row>
    <row r="48" spans="1:34"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
    (VLOOKUP(SUBSTITUTE(SUBSTITUTE(E$1,"standard",""),"|Float","")&amp;"인게임누적곱배수",ChapterTable!$S:$T,2,0)^C48
    +VLOOKUP(SUBSTITUTE(SUBSTITUTE(E$1,"standard",""),"|Float","")&amp;"인게임누적합배수",ChapterTable!$S:$T,2,0)*C48)
  )
  )
  )
)</f>
        <v>216</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(VLOOKUP(SUBSTITUTE(SUBSTITUTE(F$1,"standard",""),"|Float","")&amp;"인게임누적곱배수",ChapterTable!$S:$T,2,0)^D48
    +VLOOKUP(SUBSTITUTE(SUBSTITUTE(F$1,"standard",""),"|Float","")&amp;"인게임누적합배수",ChapterTable!$S:$T,2,0)*D48)
  )
  )
  )
)</f>
        <v>80.625</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0"/>
        <v>11</v>
      </c>
      <c r="Q48">
        <f t="shared" si="1"/>
        <v>11</v>
      </c>
      <c r="R48" t="b">
        <f t="shared" ca="1" si="2"/>
        <v>0</v>
      </c>
      <c r="T48" t="b">
        <f t="shared" ca="1" si="3"/>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
      </c>
      <c r="AE48" t="str">
        <f>IF(ISBLANK(AD48),"",IF(ISERROR(VLOOKUP(AD48,[3]DropTable!$A:$A,1,0)),"드랍없음",""))</f>
        <v/>
      </c>
      <c r="AG48">
        <v>9.8000000000000007</v>
      </c>
      <c r="AH48">
        <v>0.8</v>
      </c>
    </row>
    <row r="49" spans="1:34"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
    (VLOOKUP(SUBSTITUTE(SUBSTITUTE(E$1,"standard",""),"|Float","")&amp;"인게임누적곱배수",ChapterTable!$S:$T,2,0)^C49
    +VLOOKUP(SUBSTITUTE(SUBSTITUTE(E$1,"standard",""),"|Float","")&amp;"인게임누적합배수",ChapterTable!$S:$T,2,0)*C49)
  )
  )
  )
)</f>
        <v>251.99999999999997</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(VLOOKUP(SUBSTITUTE(SUBSTITUTE(F$1,"standard",""),"|Float","")&amp;"인게임누적곱배수",ChapterTable!$S:$T,2,0)^D49
    +VLOOKUP(SUBSTITUTE(SUBSTITUTE(F$1,"standard",""),"|Float","")&amp;"인게임누적합배수",ChapterTable!$S:$T,2,0)*D49)
  )
  )
  )
)</f>
        <v>80.625</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0"/>
        <v>2</v>
      </c>
      <c r="Q49">
        <f t="shared" si="1"/>
        <v>2</v>
      </c>
      <c r="R49" t="b">
        <f t="shared" ca="1" si="2"/>
        <v>0</v>
      </c>
      <c r="T49" t="b">
        <f t="shared" ca="1" si="3"/>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
      </c>
      <c r="AE49" t="str">
        <f>IF(ISBLANK(AD49),"",IF(ISERROR(VLOOKUP(AD49,[3]DropTable!$A:$A,1,0)),"드랍없음",""))</f>
        <v/>
      </c>
      <c r="AG49">
        <v>9.8000000000000007</v>
      </c>
      <c r="AH49">
        <v>0.8</v>
      </c>
    </row>
    <row r="50" spans="1:34"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
    (VLOOKUP(SUBSTITUTE(SUBSTITUTE(E$1,"standard",""),"|Float","")&amp;"인게임누적곱배수",ChapterTable!$S:$T,2,0)^C50
    +VLOOKUP(SUBSTITUTE(SUBSTITUTE(E$1,"standard",""),"|Float","")&amp;"인게임누적합배수",ChapterTable!$S:$T,2,0)*C50)
  )
  )
  )
)</f>
        <v>251.99999999999997</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(VLOOKUP(SUBSTITUTE(SUBSTITUTE(F$1,"standard",""),"|Float","")&amp;"인게임누적곱배수",ChapterTable!$S:$T,2,0)^D50
    +VLOOKUP(SUBSTITUTE(SUBSTITUTE(F$1,"standard",""),"|Float","")&amp;"인게임누적합배수",ChapterTable!$S:$T,2,0)*D50)
  )
  )
  )
)</f>
        <v>80.625</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0"/>
        <v>2</v>
      </c>
      <c r="Q50">
        <f t="shared" si="1"/>
        <v>2</v>
      </c>
      <c r="R50" t="b">
        <f t="shared" ca="1" si="2"/>
        <v>0</v>
      </c>
      <c r="T50" t="b">
        <f t="shared" ca="1" si="3"/>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
      </c>
      <c r="AE50" t="str">
        <f>IF(ISBLANK(AD50),"",IF(ISERROR(VLOOKUP(AD50,[3]DropTable!$A:$A,1,0)),"드랍없음",""))</f>
        <v/>
      </c>
      <c r="AG50">
        <v>9.8000000000000007</v>
      </c>
      <c r="AH50">
        <v>0.8</v>
      </c>
    </row>
    <row r="51" spans="1:34"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
    (VLOOKUP(SUBSTITUTE(SUBSTITUTE(E$1,"standard",""),"|Float","")&amp;"인게임누적곱배수",ChapterTable!$S:$T,2,0)^C51
    +VLOOKUP(SUBSTITUTE(SUBSTITUTE(E$1,"standard",""),"|Float","")&amp;"인게임누적합배수",ChapterTable!$S:$T,2,0)*C51)
  )
  )
  )
)</f>
        <v>251.99999999999997</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(VLOOKUP(SUBSTITUTE(SUBSTITUTE(F$1,"standard",""),"|Float","")&amp;"인게임누적곱배수",ChapterTable!$S:$T,2,0)^D51
    +VLOOKUP(SUBSTITUTE(SUBSTITUTE(F$1,"standard",""),"|Float","")&amp;"인게임누적합배수",ChapterTable!$S:$T,2,0)*D51)
  )
  )
  )
)</f>
        <v>80.625</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0"/>
        <v>2</v>
      </c>
      <c r="Q51">
        <f t="shared" si="1"/>
        <v>2</v>
      </c>
      <c r="R51" t="b">
        <f t="shared" ca="1" si="2"/>
        <v>0</v>
      </c>
      <c r="T51" t="b">
        <f t="shared" ca="1" si="3"/>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
      </c>
      <c r="AE51" t="str">
        <f>IF(ISBLANK(AD51),"",IF(ISERROR(VLOOKUP(AD51,[3]DropTable!$A:$A,1,0)),"드랍없음",""))</f>
        <v/>
      </c>
      <c r="AG51">
        <v>9.8000000000000007</v>
      </c>
      <c r="AH51">
        <v>0.8</v>
      </c>
    </row>
    <row r="52" spans="1:34"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
    (VLOOKUP(SUBSTITUTE(SUBSTITUTE(E$1,"standard",""),"|Float","")&amp;"인게임누적곱배수",ChapterTable!$S:$T,2,0)^C52
    +VLOOKUP(SUBSTITUTE(SUBSTITUTE(E$1,"standard",""),"|Float","")&amp;"인게임누적합배수",ChapterTable!$S:$T,2,0)*C52)
  )
  )
  )
)</f>
        <v>251.99999999999997</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(VLOOKUP(SUBSTITUTE(SUBSTITUTE(F$1,"standard",""),"|Float","")&amp;"인게임누적곱배수",ChapterTable!$S:$T,2,0)^D52
    +VLOOKUP(SUBSTITUTE(SUBSTITUTE(F$1,"standard",""),"|Float","")&amp;"인게임누적합배수",ChapterTable!$S:$T,2,0)*D52)
  )
  )
  )
)</f>
        <v>80.625</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0"/>
        <v>92</v>
      </c>
      <c r="Q52">
        <f t="shared" si="1"/>
        <v>92</v>
      </c>
      <c r="R52" t="b">
        <f t="shared" ca="1" si="2"/>
        <v>1</v>
      </c>
      <c r="S52" t="b">
        <v>0</v>
      </c>
      <c r="T52" t="b">
        <f t="shared" si="3"/>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
      </c>
      <c r="AE52" t="str">
        <f>IF(ISBLANK(AD52),"",IF(ISERROR(VLOOKUP(AD52,[3]DropTable!$A:$A,1,0)),"드랍없음",""))</f>
        <v/>
      </c>
      <c r="AG52">
        <v>9.8000000000000007</v>
      </c>
      <c r="AH52">
        <v>0.8</v>
      </c>
    </row>
    <row r="53" spans="1:34"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
    (VLOOKUP(SUBSTITUTE(SUBSTITUTE(E$1,"standard",""),"|Float","")&amp;"인게임누적곱배수",ChapterTable!$S:$T,2,0)^C53
    +VLOOKUP(SUBSTITUTE(SUBSTITUTE(E$1,"standard",""),"|Float","")&amp;"인게임누적합배수",ChapterTable!$S:$T,2,0)*C53)
  )
  )
  )
)</f>
        <v>251.99999999999997</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(VLOOKUP(SUBSTITUTE(SUBSTITUTE(F$1,"standard",""),"|Float","")&amp;"인게임누적곱배수",ChapterTable!$S:$T,2,0)^D53
    +VLOOKUP(SUBSTITUTE(SUBSTITUTE(F$1,"standard",""),"|Float","")&amp;"인게임누적합배수",ChapterTable!$S:$T,2,0)*D53)
  )
  )
  )
)</f>
        <v>80.625</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0"/>
        <v>21</v>
      </c>
      <c r="Q53">
        <f t="shared" si="1"/>
        <v>21</v>
      </c>
      <c r="R53" t="b">
        <f t="shared" ca="1" si="2"/>
        <v>0</v>
      </c>
      <c r="T53" t="b">
        <f t="shared" ca="1" si="3"/>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B53">
        <v>1002</v>
      </c>
      <c r="AC53" t="str">
        <f>IF(ISBLANK(AB53),"",IF(ISERROR(VLOOKUP(AB53,[3]DropTable!$A:$A,1,0)),"드랍없음",""))</f>
        <v/>
      </c>
      <c r="AD53">
        <v>5002</v>
      </c>
      <c r="AE53" t="str">
        <f>IF(ISBLANK(AD53),"",IF(ISERROR(VLOOKUP(AD53,[3]DropTable!$A:$A,1,0)),"드랍없음",""))</f>
        <v/>
      </c>
      <c r="AF53">
        <v>11</v>
      </c>
      <c r="AG53">
        <v>32.4</v>
      </c>
      <c r="AH53">
        <v>0.8</v>
      </c>
    </row>
    <row r="54" spans="1:34"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
    (VLOOKUP(SUBSTITUTE(SUBSTITUTE(E$1,"standard",""),"|Float","")&amp;"인게임누적곱배수",ChapterTable!$S:$T,2,0)^C54
    +VLOOKUP(SUBSTITUTE(SUBSTITUTE(E$1,"standard",""),"|Float","")&amp;"인게임누적합배수",ChapterTable!$S:$T,2,0)*C54)
  )
  )
  )
)</f>
        <v>251.99999999999997</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(VLOOKUP(SUBSTITUTE(SUBSTITUTE(F$1,"standard",""),"|Float","")&amp;"인게임누적곱배수",ChapterTable!$S:$T,2,0)^D54
    +VLOOKUP(SUBSTITUTE(SUBSTITUTE(F$1,"standard",""),"|Float","")&amp;"인게임누적합배수",ChapterTable!$S:$T,2,0)*D54)
  )
  )
  )
)</f>
        <v>86.25</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0"/>
        <v>3</v>
      </c>
      <c r="Q54">
        <f t="shared" si="1"/>
        <v>3</v>
      </c>
      <c r="R54" t="b">
        <f t="shared" ca="1" si="2"/>
        <v>0</v>
      </c>
      <c r="T54" t="b">
        <f t="shared" ca="1" si="3"/>
        <v>0</v>
      </c>
      <c r="U54" t="s">
        <v>295</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
      </c>
      <c r="AE54" t="str">
        <f>IF(ISBLANK(AD54),"",IF(ISERROR(VLOOKUP(AD54,[3]DropTable!$A:$A,1,0)),"드랍없음",""))</f>
        <v/>
      </c>
      <c r="AG54">
        <v>9.8000000000000007</v>
      </c>
      <c r="AH54">
        <v>0.65</v>
      </c>
    </row>
    <row r="55" spans="1:34"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
    (VLOOKUP(SUBSTITUTE(SUBSTITUTE(E$1,"standard",""),"|Float","")&amp;"인게임누적곱배수",ChapterTable!$S:$T,2,0)^C55
    +VLOOKUP(SUBSTITUTE(SUBSTITUTE(E$1,"standard",""),"|Float","")&amp;"인게임누적합배수",ChapterTable!$S:$T,2,0)*C55)
  )
  )
  )
)</f>
        <v>251.99999999999997</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(VLOOKUP(SUBSTITUTE(SUBSTITUTE(F$1,"standard",""),"|Float","")&amp;"인게임누적곱배수",ChapterTable!$S:$T,2,0)^D55
    +VLOOKUP(SUBSTITUTE(SUBSTITUTE(F$1,"standard",""),"|Float","")&amp;"인게임누적합배수",ChapterTable!$S:$T,2,0)*D55)
  )
  )
  )
)</f>
        <v>86.25</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0"/>
        <v>3</v>
      </c>
      <c r="Q55">
        <f t="shared" si="1"/>
        <v>3</v>
      </c>
      <c r="R55" t="b">
        <f t="shared" ca="1" si="2"/>
        <v>0</v>
      </c>
      <c r="T55" t="b">
        <f t="shared" ca="1" si="3"/>
        <v>0</v>
      </c>
      <c r="U55" t="s">
        <v>325</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
      </c>
      <c r="AE55" t="str">
        <f>IF(ISBLANK(AD55),"",IF(ISERROR(VLOOKUP(AD55,[3]DropTable!$A:$A,1,0)),"드랍없음",""))</f>
        <v/>
      </c>
      <c r="AG55">
        <v>9.8000000000000007</v>
      </c>
      <c r="AH55">
        <v>0.65</v>
      </c>
    </row>
    <row r="56" spans="1:34"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
    (VLOOKUP(SUBSTITUTE(SUBSTITUTE(E$1,"standard",""),"|Float","")&amp;"인게임누적곱배수",ChapterTable!$S:$T,2,0)^C56
    +VLOOKUP(SUBSTITUTE(SUBSTITUTE(E$1,"standard",""),"|Float","")&amp;"인게임누적합배수",ChapterTable!$S:$T,2,0)*C56)
  )
  )
  )
)</f>
        <v>251.99999999999997</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(VLOOKUP(SUBSTITUTE(SUBSTITUTE(F$1,"standard",""),"|Float","")&amp;"인게임누적곱배수",ChapterTable!$S:$T,2,0)^D56
    +VLOOKUP(SUBSTITUTE(SUBSTITUTE(F$1,"standard",""),"|Float","")&amp;"인게임누적합배수",ChapterTable!$S:$T,2,0)*D56)
  )
  )
  )
)</f>
        <v>86.25</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0"/>
        <v>3</v>
      </c>
      <c r="Q56">
        <f t="shared" si="1"/>
        <v>3</v>
      </c>
      <c r="R56" t="b">
        <f t="shared" ca="1" si="2"/>
        <v>0</v>
      </c>
      <c r="T56" t="b">
        <f t="shared" ca="1" si="3"/>
        <v>0</v>
      </c>
      <c r="U56" t="s">
        <v>326</v>
      </c>
      <c r="V56" t="str">
        <f>IF(ISBLANK(U56),"",IF(ISERROR(VLOOKUP(U56,MapTable!$A:$A,1,0)),"맵없음",""))</f>
        <v/>
      </c>
      <c r="W56" t="s">
        <v>323</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
      </c>
      <c r="AE56" t="str">
        <f>IF(ISBLANK(AD56),"",IF(ISERROR(VLOOKUP(AD56,[3]DropTable!$A:$A,1,0)),"드랍없음",""))</f>
        <v/>
      </c>
      <c r="AG56">
        <v>9.8000000000000007</v>
      </c>
      <c r="AH56">
        <v>0.65</v>
      </c>
    </row>
    <row r="57" spans="1:34"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
    (VLOOKUP(SUBSTITUTE(SUBSTITUTE(E$1,"standard",""),"|Float","")&amp;"인게임누적곱배수",ChapterTable!$S:$T,2,0)^C57
    +VLOOKUP(SUBSTITUTE(SUBSTITUTE(E$1,"standard",""),"|Float","")&amp;"인게임누적합배수",ChapterTable!$S:$T,2,0)*C57)
  )
  )
  )
)</f>
        <v>251.99999999999997</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(VLOOKUP(SUBSTITUTE(SUBSTITUTE(F$1,"standard",""),"|Float","")&amp;"인게임누적곱배수",ChapterTable!$S:$T,2,0)^D57
    +VLOOKUP(SUBSTITUTE(SUBSTITUTE(F$1,"standard",""),"|Float","")&amp;"인게임누적합배수",ChapterTable!$S:$T,2,0)*D57)
  )
  )
  )
)</f>
        <v>86.25</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0"/>
        <v>3</v>
      </c>
      <c r="Q57">
        <f t="shared" si="1"/>
        <v>3</v>
      </c>
      <c r="R57" t="b">
        <f t="shared" ca="1" si="2"/>
        <v>0</v>
      </c>
      <c r="T57" t="b">
        <f t="shared" ca="1" si="3"/>
        <v>0</v>
      </c>
      <c r="U57" t="s">
        <v>327</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
      </c>
      <c r="AE57" t="str">
        <f>IF(ISBLANK(AD57),"",IF(ISERROR(VLOOKUP(AD57,[3]DropTable!$A:$A,1,0)),"드랍없음",""))</f>
        <v/>
      </c>
      <c r="AG57">
        <v>9.8000000000000007</v>
      </c>
      <c r="AH57">
        <v>0.65</v>
      </c>
    </row>
    <row r="58" spans="1:34"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
    (VLOOKUP(SUBSTITUTE(SUBSTITUTE(E$1,"standard",""),"|Float","")&amp;"인게임누적곱배수",ChapterTable!$S:$T,2,0)^C58
    +VLOOKUP(SUBSTITUTE(SUBSTITUTE(E$1,"standard",""),"|Float","")&amp;"인게임누적합배수",ChapterTable!$S:$T,2,0)*C58)
  )
  )
  )
)</f>
        <v>251.99999999999997</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(VLOOKUP(SUBSTITUTE(SUBSTITUTE(F$1,"standard",""),"|Float","")&amp;"인게임누적곱배수",ChapterTable!$S:$T,2,0)^D58
    +VLOOKUP(SUBSTITUTE(SUBSTITUTE(F$1,"standard",""),"|Float","")&amp;"인게임누적합배수",ChapterTable!$S:$T,2,0)*D58)
  )
  )
  )
)</f>
        <v>86.25</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0"/>
        <v>11</v>
      </c>
      <c r="Q58">
        <f t="shared" si="1"/>
        <v>11</v>
      </c>
      <c r="R58" t="b">
        <f t="shared" ca="1" si="2"/>
        <v>0</v>
      </c>
      <c r="T58" t="b">
        <f t="shared" ca="1" si="3"/>
        <v>0</v>
      </c>
      <c r="V58" t="str">
        <f>IF(ISBLANK(U58),"",IF(ISERROR(VLOOKUP(U58,MapTable!$A:$A,1,0)),"맵없음",""))</f>
        <v/>
      </c>
      <c r="W58" t="s">
        <v>328</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
      </c>
      <c r="AE58" t="str">
        <f>IF(ISBLANK(AD58),"",IF(ISERROR(VLOOKUP(AD58,[3]DropTable!$A:$A,1,0)),"드랍없음",""))</f>
        <v/>
      </c>
      <c r="AG58">
        <v>9.8000000000000007</v>
      </c>
      <c r="AH58">
        <v>0.65</v>
      </c>
    </row>
    <row r="59" spans="1:34"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
    (VLOOKUP(SUBSTITUTE(SUBSTITUTE(E$1,"standard",""),"|Float","")&amp;"인게임누적곱배수",ChapterTable!$S:$T,2,0)^C59
    +VLOOKUP(SUBSTITUTE(SUBSTITUTE(E$1,"standard",""),"|Float","")&amp;"인게임누적합배수",ChapterTable!$S:$T,2,0)*C59)
  )
  )
  )
)</f>
        <v>288</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(VLOOKUP(SUBSTITUTE(SUBSTITUTE(F$1,"standard",""),"|Float","")&amp;"인게임누적곱배수",ChapterTable!$S:$T,2,0)^D59
    +VLOOKUP(SUBSTITUTE(SUBSTITUTE(F$1,"standard",""),"|Float","")&amp;"인게임누적합배수",ChapterTable!$S:$T,2,0)*D59)
  )
  )
  )
)</f>
        <v>86.25</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0"/>
        <v>3</v>
      </c>
      <c r="Q59">
        <f t="shared" si="1"/>
        <v>3</v>
      </c>
      <c r="R59" t="b">
        <f t="shared" ca="1" si="2"/>
        <v>0</v>
      </c>
      <c r="T59" t="b">
        <f t="shared" ca="1" si="3"/>
        <v>0</v>
      </c>
      <c r="U59" t="s">
        <v>299</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
      </c>
      <c r="AE59" t="str">
        <f>IF(ISBLANK(AD59),"",IF(ISERROR(VLOOKUP(AD59,[3]DropTable!$A:$A,1,0)),"드랍없음",""))</f>
        <v/>
      </c>
      <c r="AG59">
        <v>9.8000000000000007</v>
      </c>
      <c r="AH59">
        <v>0.65</v>
      </c>
    </row>
    <row r="60" spans="1:34"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
    (VLOOKUP(SUBSTITUTE(SUBSTITUTE(E$1,"standard",""),"|Float","")&amp;"인게임누적곱배수",ChapterTable!$S:$T,2,0)^C60
    +VLOOKUP(SUBSTITUTE(SUBSTITUTE(E$1,"standard",""),"|Float","")&amp;"인게임누적합배수",ChapterTable!$S:$T,2,0)*C60)
  )
  )
  )
)</f>
        <v>288</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(VLOOKUP(SUBSTITUTE(SUBSTITUTE(F$1,"standard",""),"|Float","")&amp;"인게임누적곱배수",ChapterTable!$S:$T,2,0)^D60
    +VLOOKUP(SUBSTITUTE(SUBSTITUTE(F$1,"standard",""),"|Float","")&amp;"인게임누적합배수",ChapterTable!$S:$T,2,0)*D60)
  )
  )
  )
)</f>
        <v>86.25</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0"/>
        <v>3</v>
      </c>
      <c r="Q60">
        <f t="shared" si="1"/>
        <v>3</v>
      </c>
      <c r="R60" t="b">
        <f t="shared" ca="1" si="2"/>
        <v>0</v>
      </c>
      <c r="T60" t="b">
        <f t="shared" ca="1" si="3"/>
        <v>0</v>
      </c>
      <c r="U60" t="s">
        <v>300</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
      </c>
      <c r="AE60" t="str">
        <f>IF(ISBLANK(AD60),"",IF(ISERROR(VLOOKUP(AD60,[3]DropTable!$A:$A,1,0)),"드랍없음",""))</f>
        <v/>
      </c>
      <c r="AG60">
        <v>9.8000000000000007</v>
      </c>
      <c r="AH60">
        <v>0.65</v>
      </c>
    </row>
    <row r="61" spans="1:34"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
    (VLOOKUP(SUBSTITUTE(SUBSTITUTE(E$1,"standard",""),"|Float","")&amp;"인게임누적곱배수",ChapterTable!$S:$T,2,0)^C61
    +VLOOKUP(SUBSTITUTE(SUBSTITUTE(E$1,"standard",""),"|Float","")&amp;"인게임누적합배수",ChapterTable!$S:$T,2,0)*C61)
  )
  )
  )
)</f>
        <v>288</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(VLOOKUP(SUBSTITUTE(SUBSTITUTE(F$1,"standard",""),"|Float","")&amp;"인게임누적곱배수",ChapterTable!$S:$T,2,0)^D61
    +VLOOKUP(SUBSTITUTE(SUBSTITUTE(F$1,"standard",""),"|Float","")&amp;"인게임누적합배수",ChapterTable!$S:$T,2,0)*D61)
  )
  )
  )
)</f>
        <v>86.25</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0"/>
        <v>3</v>
      </c>
      <c r="Q61">
        <f t="shared" si="1"/>
        <v>3</v>
      </c>
      <c r="R61" t="b">
        <f t="shared" ca="1" si="2"/>
        <v>0</v>
      </c>
      <c r="T61" t="b">
        <f t="shared" ca="1" si="3"/>
        <v>0</v>
      </c>
      <c r="U61" t="s">
        <v>301</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
      </c>
      <c r="AE61" t="str">
        <f>IF(ISBLANK(AD61),"",IF(ISERROR(VLOOKUP(AD61,[3]DropTable!$A:$A,1,0)),"드랍없음",""))</f>
        <v/>
      </c>
      <c r="AG61">
        <v>9.8000000000000007</v>
      </c>
      <c r="AH61">
        <v>0.65</v>
      </c>
    </row>
    <row r="62" spans="1:34"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
    (VLOOKUP(SUBSTITUTE(SUBSTITUTE(E$1,"standard",""),"|Float","")&amp;"인게임누적곱배수",ChapterTable!$S:$T,2,0)^C62
    +VLOOKUP(SUBSTITUTE(SUBSTITUTE(E$1,"standard",""),"|Float","")&amp;"인게임누적합배수",ChapterTable!$S:$T,2,0)*C62)
  )
  )
  )
)</f>
        <v>288</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(VLOOKUP(SUBSTITUTE(SUBSTITUTE(F$1,"standard",""),"|Float","")&amp;"인게임누적곱배수",ChapterTable!$S:$T,2,0)^D62
    +VLOOKUP(SUBSTITUTE(SUBSTITUTE(F$1,"standard",""),"|Float","")&amp;"인게임누적합배수",ChapterTable!$S:$T,2,0)*D62)
  )
  )
  )
)</f>
        <v>86.25</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0"/>
        <v>93</v>
      </c>
      <c r="Q62">
        <f t="shared" si="1"/>
        <v>93</v>
      </c>
      <c r="R62" t="b">
        <f t="shared" ca="1" si="2"/>
        <v>1</v>
      </c>
      <c r="T62" t="b">
        <f t="shared" ca="1" si="3"/>
        <v>1</v>
      </c>
      <c r="U62" t="s">
        <v>302</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
      </c>
      <c r="AE62" t="str">
        <f>IF(ISBLANK(AD62),"",IF(ISERROR(VLOOKUP(AD62,[3]DropTable!$A:$A,1,0)),"드랍없음",""))</f>
        <v/>
      </c>
      <c r="AG62">
        <v>9.8000000000000007</v>
      </c>
      <c r="AH62">
        <v>0.65</v>
      </c>
    </row>
    <row r="63" spans="1:34"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
    (VLOOKUP(SUBSTITUTE(SUBSTITUTE(E$1,"standard",""),"|Float","")&amp;"인게임누적곱배수",ChapterTable!$S:$T,2,0)^C63
    +VLOOKUP(SUBSTITUTE(SUBSTITUTE(E$1,"standard",""),"|Float","")&amp;"인게임누적합배수",ChapterTable!$S:$T,2,0)*C63)
  )
  )
  )
)</f>
        <v>288</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(VLOOKUP(SUBSTITUTE(SUBSTITUTE(F$1,"standard",""),"|Float","")&amp;"인게임누적곱배수",ChapterTable!$S:$T,2,0)^D63
    +VLOOKUP(SUBSTITUTE(SUBSTITUTE(F$1,"standard",""),"|Float","")&amp;"인게임누적합배수",ChapterTable!$S:$T,2,0)*D63)
  )
  )
  )
)</f>
        <v>86.25</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0"/>
        <v>21</v>
      </c>
      <c r="P63">
        <v>22</v>
      </c>
      <c r="Q63">
        <f t="shared" si="1"/>
        <v>22</v>
      </c>
      <c r="R63" t="b">
        <f t="shared" ca="1" si="2"/>
        <v>0</v>
      </c>
      <c r="T63" t="b">
        <f t="shared" ca="1" si="3"/>
        <v>0</v>
      </c>
      <c r="U63" t="s">
        <v>334</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B63">
        <v>1003</v>
      </c>
      <c r="AC63" t="str">
        <f>IF(ISBLANK(AB63),"",IF(ISERROR(VLOOKUP(AB63,[3]DropTable!$A:$A,1,0)),"드랍없음",""))</f>
        <v/>
      </c>
      <c r="AD63">
        <v>5003</v>
      </c>
      <c r="AE63" t="str">
        <f>IF(ISBLANK(AD63),"",IF(ISERROR(VLOOKUP(AD63,[3]DropTable!$A:$A,1,0)),"드랍없음",""))</f>
        <v/>
      </c>
      <c r="AF63">
        <v>8</v>
      </c>
      <c r="AG63">
        <v>32.4</v>
      </c>
      <c r="AH63">
        <v>0.65</v>
      </c>
    </row>
    <row r="64" spans="1:34"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
    (VLOOKUP(SUBSTITUTE(SUBSTITUTE(E$1,"standard",""),"|Float","")&amp;"인게임누적곱배수",ChapterTable!$S:$T,2,0)^C64
    +VLOOKUP(SUBSTITUTE(SUBSTITUTE(E$1,"standard",""),"|Float","")&amp;"인게임누적합배수",ChapterTable!$S:$T,2,0)*C64)
  )
  )
  )
)</f>
        <v>288</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(VLOOKUP(SUBSTITUTE(SUBSTITUTE(F$1,"standard",""),"|Float","")&amp;"인게임누적곱배수",ChapterTable!$S:$T,2,0)^D64
    +VLOOKUP(SUBSTITUTE(SUBSTITUTE(F$1,"standard",""),"|Float","")&amp;"인게임누적합배수",ChapterTable!$S:$T,2,0)*D64)
  )
  )
  )
)</f>
        <v>91.875</v>
      </c>
      <c r="G64" t="s">
        <v>740</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0"/>
        <v>4</v>
      </c>
      <c r="Q64">
        <f t="shared" si="1"/>
        <v>4</v>
      </c>
      <c r="R64" t="b">
        <f t="shared" ca="1" si="2"/>
        <v>0</v>
      </c>
      <c r="T64" t="b">
        <f t="shared" ca="1" si="3"/>
        <v>0</v>
      </c>
      <c r="U64" t="s">
        <v>303</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
      </c>
      <c r="AE64" t="str">
        <f>IF(ISBLANK(AD64),"",IF(ISERROR(VLOOKUP(AD64,[3]DropTable!$A:$A,1,0)),"드랍없음",""))</f>
        <v/>
      </c>
      <c r="AG64">
        <v>9.8000000000000007</v>
      </c>
      <c r="AH64">
        <v>0.55000000000000004</v>
      </c>
    </row>
    <row r="65" spans="1:34"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
    (VLOOKUP(SUBSTITUTE(SUBSTITUTE(E$1,"standard",""),"|Float","")&amp;"인게임누적곱배수",ChapterTable!$S:$T,2,0)^C65
    +VLOOKUP(SUBSTITUTE(SUBSTITUTE(E$1,"standard",""),"|Float","")&amp;"인게임누적합배수",ChapterTable!$S:$T,2,0)*C65)
  )
  )
  )
)</f>
        <v>288</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(VLOOKUP(SUBSTITUTE(SUBSTITUTE(F$1,"standard",""),"|Float","")&amp;"인게임누적곱배수",ChapterTable!$S:$T,2,0)^D65
    +VLOOKUP(SUBSTITUTE(SUBSTITUTE(F$1,"standard",""),"|Float","")&amp;"인게임누적합배수",ChapterTable!$S:$T,2,0)*D65)
  )
  )
  )
)</f>
        <v>91.875</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0"/>
        <v>4</v>
      </c>
      <c r="Q65">
        <f t="shared" si="1"/>
        <v>4</v>
      </c>
      <c r="R65" t="b">
        <f t="shared" ca="1" si="2"/>
        <v>0</v>
      </c>
      <c r="T65" t="b">
        <f t="shared" ca="1" si="3"/>
        <v>0</v>
      </c>
      <c r="U65" t="s">
        <v>304</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
      </c>
      <c r="AE65" t="str">
        <f>IF(ISBLANK(AD65),"",IF(ISERROR(VLOOKUP(AD65,[3]DropTable!$A:$A,1,0)),"드랍없음",""))</f>
        <v/>
      </c>
      <c r="AG65">
        <v>9.8000000000000007</v>
      </c>
      <c r="AH65">
        <v>0.55000000000000004</v>
      </c>
    </row>
    <row r="66" spans="1:34"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
    (VLOOKUP(SUBSTITUTE(SUBSTITUTE(E$1,"standard",""),"|Float","")&amp;"인게임누적곱배수",ChapterTable!$S:$T,2,0)^C66
    +VLOOKUP(SUBSTITUTE(SUBSTITUTE(E$1,"standard",""),"|Float","")&amp;"인게임누적합배수",ChapterTable!$S:$T,2,0)*C66)
  )
  )
  )
)</f>
        <v>288</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(VLOOKUP(SUBSTITUTE(SUBSTITUTE(F$1,"standard",""),"|Float","")&amp;"인게임누적곱배수",ChapterTable!$S:$T,2,0)^D66
    +VLOOKUP(SUBSTITUTE(SUBSTITUTE(F$1,"standard",""),"|Float","")&amp;"인게임누적합배수",ChapterTable!$S:$T,2,0)*D66)
  )
  )
  )
)</f>
        <v>91.875</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0"/>
        <v>4</v>
      </c>
      <c r="Q66">
        <f t="shared" si="1"/>
        <v>4</v>
      </c>
      <c r="R66" t="b">
        <f t="shared" ca="1" si="2"/>
        <v>0</v>
      </c>
      <c r="T66" t="b">
        <f t="shared" ca="1" si="3"/>
        <v>0</v>
      </c>
      <c r="U66" t="s">
        <v>305</v>
      </c>
      <c r="V66" t="str">
        <f>IF(ISBLANK(U66),"",IF(ISERROR(VLOOKUP(U66,MapTable!$A:$A,1,0)),"맵없음",""))</f>
        <v/>
      </c>
      <c r="W66" t="s">
        <v>341</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
      </c>
      <c r="AE66" t="str">
        <f>IF(ISBLANK(AD66),"",IF(ISERROR(VLOOKUP(AD66,[3]DropTable!$A:$A,1,0)),"드랍없음",""))</f>
        <v/>
      </c>
      <c r="AG66">
        <v>9.8000000000000007</v>
      </c>
      <c r="AH66">
        <v>0.55000000000000004</v>
      </c>
    </row>
    <row r="67" spans="1:34"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
    (VLOOKUP(SUBSTITUTE(SUBSTITUTE(E$1,"standard",""),"|Float","")&amp;"인게임누적곱배수",ChapterTable!$S:$T,2,0)^C67
    +VLOOKUP(SUBSTITUTE(SUBSTITUTE(E$1,"standard",""),"|Float","")&amp;"인게임누적합배수",ChapterTable!$S:$T,2,0)*C67)
  )
  )
  )
)</f>
        <v>288</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(VLOOKUP(SUBSTITUTE(SUBSTITUTE(F$1,"standard",""),"|Float","")&amp;"인게임누적곱배수",ChapterTable!$S:$T,2,0)^D67
    +VLOOKUP(SUBSTITUTE(SUBSTITUTE(F$1,"standard",""),"|Float","")&amp;"인게임누적합배수",ChapterTable!$S:$T,2,0)*D67)
  )
  )
  )
)</f>
        <v>91.875</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4">IF(B67=0,0,
  IF(AND(L67=FALSE,A67&lt;&gt;0,MOD(A67,7)=0),21,
  IF(MOD(B67,10)=0,21,
  IF(MOD(B67,10)=5,11,
  IF(MOD(B67,10)=9,INT(B67/10)+91,
  INT(B67/10+1))))))</f>
        <v>4</v>
      </c>
      <c r="Q67">
        <f t="shared" ref="Q67:Q130" si="5">IF(ISBLANK(P67),O67,P67)</f>
        <v>4</v>
      </c>
      <c r="R67" t="b">
        <f t="shared" ref="R67:R130" ca="1" si="6">IF(OR(B67=0,OFFSET(B67,1,0)=0),FALSE,
IF(OFFSET(O67,1,0)=21,TRUE,FALSE))</f>
        <v>0</v>
      </c>
      <c r="T67" t="b">
        <f t="shared" ref="T67:T130" ca="1" si="7">IF(ISBLANK(S67),R67,S67)</f>
        <v>0</v>
      </c>
      <c r="U67" t="s">
        <v>306</v>
      </c>
      <c r="V67" t="str">
        <f>IF(ISBLANK(U67),"",IF(ISERROR(VLOOKUP(U67,MapTable!$A:$A,1,0)),"맵없음",""))</f>
        <v/>
      </c>
      <c r="W67" t="s">
        <v>343</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
      </c>
      <c r="AE67" t="str">
        <f>IF(ISBLANK(AD67),"",IF(ISERROR(VLOOKUP(AD67,[3]DropTable!$A:$A,1,0)),"드랍없음",""))</f>
        <v/>
      </c>
      <c r="AG67">
        <v>9.8000000000000007</v>
      </c>
      <c r="AH67">
        <v>0.55000000000000004</v>
      </c>
    </row>
    <row r="68" spans="1:34"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
    (VLOOKUP(SUBSTITUTE(SUBSTITUTE(E$1,"standard",""),"|Float","")&amp;"인게임누적곱배수",ChapterTable!$S:$T,2,0)^C68
    +VLOOKUP(SUBSTITUTE(SUBSTITUTE(E$1,"standard",""),"|Float","")&amp;"인게임누적합배수",ChapterTable!$S:$T,2,0)*C68)
  )
  )
  )
)</f>
        <v>288</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(VLOOKUP(SUBSTITUTE(SUBSTITUTE(F$1,"standard",""),"|Float","")&amp;"인게임누적곱배수",ChapterTable!$S:$T,2,0)^D68
    +VLOOKUP(SUBSTITUTE(SUBSTITUTE(F$1,"standard",""),"|Float","")&amp;"인게임누적합배수",ChapterTable!$S:$T,2,0)*D68)
  )
  )
  )
)</f>
        <v>91.875</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4"/>
        <v>11</v>
      </c>
      <c r="Q68">
        <f t="shared" si="5"/>
        <v>11</v>
      </c>
      <c r="R68" t="b">
        <f t="shared" ca="1" si="6"/>
        <v>0</v>
      </c>
      <c r="T68" t="b">
        <f t="shared" ca="1" si="7"/>
        <v>0</v>
      </c>
      <c r="V68" t="str">
        <f>IF(ISBLANK(U68),"",IF(ISERROR(VLOOKUP(U68,MapTable!$A:$A,1,0)),"맵없음",""))</f>
        <v/>
      </c>
      <c r="W68" t="s">
        <v>330</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
      </c>
      <c r="AE68" t="str">
        <f>IF(ISBLANK(AD68),"",IF(ISERROR(VLOOKUP(AD68,[3]DropTable!$A:$A,1,0)),"드랍없음",""))</f>
        <v/>
      </c>
      <c r="AG68">
        <v>9.8000000000000007</v>
      </c>
      <c r="AH68">
        <v>0.55000000000000004</v>
      </c>
    </row>
    <row r="69" spans="1:34"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
    (VLOOKUP(SUBSTITUTE(SUBSTITUTE(E$1,"standard",""),"|Float","")&amp;"인게임누적곱배수",ChapterTable!$S:$T,2,0)^C69
    +VLOOKUP(SUBSTITUTE(SUBSTITUTE(E$1,"standard",""),"|Float","")&amp;"인게임누적합배수",ChapterTable!$S:$T,2,0)*C69)
  )
  )
  )
)</f>
        <v>324</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(VLOOKUP(SUBSTITUTE(SUBSTITUTE(F$1,"standard",""),"|Float","")&amp;"인게임누적곱배수",ChapterTable!$S:$T,2,0)^D69
    +VLOOKUP(SUBSTITUTE(SUBSTITUTE(F$1,"standard",""),"|Float","")&amp;"인게임누적합배수",ChapterTable!$S:$T,2,0)*D69)
  )
  )
  )
)</f>
        <v>91.875</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4"/>
        <v>4</v>
      </c>
      <c r="Q69">
        <f t="shared" si="5"/>
        <v>4</v>
      </c>
      <c r="R69" t="b">
        <f t="shared" ca="1" si="6"/>
        <v>0</v>
      </c>
      <c r="T69" t="b">
        <f t="shared" ca="1" si="7"/>
        <v>0</v>
      </c>
      <c r="U69" t="s">
        <v>307</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
      </c>
      <c r="AE69" t="str">
        <f>IF(ISBLANK(AD69),"",IF(ISERROR(VLOOKUP(AD69,[3]DropTable!$A:$A,1,0)),"드랍없음",""))</f>
        <v/>
      </c>
      <c r="AG69">
        <v>9.8000000000000007</v>
      </c>
      <c r="AH69">
        <v>0.55000000000000004</v>
      </c>
    </row>
    <row r="70" spans="1:34"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
    (VLOOKUP(SUBSTITUTE(SUBSTITUTE(E$1,"standard",""),"|Float","")&amp;"인게임누적곱배수",ChapterTable!$S:$T,2,0)^C70
    +VLOOKUP(SUBSTITUTE(SUBSTITUTE(E$1,"standard",""),"|Float","")&amp;"인게임누적합배수",ChapterTable!$S:$T,2,0)*C70)
  )
  )
  )
)</f>
        <v>324</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(VLOOKUP(SUBSTITUTE(SUBSTITUTE(F$1,"standard",""),"|Float","")&amp;"인게임누적곱배수",ChapterTable!$S:$T,2,0)^D70
    +VLOOKUP(SUBSTITUTE(SUBSTITUTE(F$1,"standard",""),"|Float","")&amp;"인게임누적합배수",ChapterTable!$S:$T,2,0)*D70)
  )
  )
  )
)</f>
        <v>91.875</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4"/>
        <v>4</v>
      </c>
      <c r="Q70">
        <f t="shared" si="5"/>
        <v>4</v>
      </c>
      <c r="R70" t="b">
        <f t="shared" ca="1" si="6"/>
        <v>0</v>
      </c>
      <c r="T70" t="b">
        <f t="shared" ca="1" si="7"/>
        <v>0</v>
      </c>
      <c r="U70" t="s">
        <v>308</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
      </c>
      <c r="AE70" t="str">
        <f>IF(ISBLANK(AD70),"",IF(ISERROR(VLOOKUP(AD70,[3]DropTable!$A:$A,1,0)),"드랍없음",""))</f>
        <v/>
      </c>
      <c r="AG70">
        <v>9.8000000000000007</v>
      </c>
      <c r="AH70">
        <v>0.55000000000000004</v>
      </c>
    </row>
    <row r="71" spans="1:34"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
    (VLOOKUP(SUBSTITUTE(SUBSTITUTE(E$1,"standard",""),"|Float","")&amp;"인게임누적곱배수",ChapterTable!$S:$T,2,0)^C71
    +VLOOKUP(SUBSTITUTE(SUBSTITUTE(E$1,"standard",""),"|Float","")&amp;"인게임누적합배수",ChapterTable!$S:$T,2,0)*C71)
  )
  )
  )
)</f>
        <v>324</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(VLOOKUP(SUBSTITUTE(SUBSTITUTE(F$1,"standard",""),"|Float","")&amp;"인게임누적곱배수",ChapterTable!$S:$T,2,0)^D71
    +VLOOKUP(SUBSTITUTE(SUBSTITUTE(F$1,"standard",""),"|Float","")&amp;"인게임누적합배수",ChapterTable!$S:$T,2,0)*D71)
  )
  )
  )
)</f>
        <v>91.875</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4"/>
        <v>4</v>
      </c>
      <c r="Q71">
        <f t="shared" si="5"/>
        <v>4</v>
      </c>
      <c r="R71" t="b">
        <f t="shared" ca="1" si="6"/>
        <v>0</v>
      </c>
      <c r="T71" t="b">
        <f t="shared" ca="1" si="7"/>
        <v>0</v>
      </c>
      <c r="U71" t="s">
        <v>309</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
      </c>
      <c r="AE71" t="str">
        <f>IF(ISBLANK(AD71),"",IF(ISERROR(VLOOKUP(AD71,[3]DropTable!$A:$A,1,0)),"드랍없음",""))</f>
        <v/>
      </c>
      <c r="AG71">
        <v>9.8000000000000007</v>
      </c>
      <c r="AH71">
        <v>0.55000000000000004</v>
      </c>
    </row>
    <row r="72" spans="1:34"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
    (VLOOKUP(SUBSTITUTE(SUBSTITUTE(E$1,"standard",""),"|Float","")&amp;"인게임누적곱배수",ChapterTable!$S:$T,2,0)^C72
    +VLOOKUP(SUBSTITUTE(SUBSTITUTE(E$1,"standard",""),"|Float","")&amp;"인게임누적합배수",ChapterTable!$S:$T,2,0)*C72)
  )
  )
  )
)</f>
        <v>324</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(VLOOKUP(SUBSTITUTE(SUBSTITUTE(F$1,"standard",""),"|Float","")&amp;"인게임누적곱배수",ChapterTable!$S:$T,2,0)^D72
    +VLOOKUP(SUBSTITUTE(SUBSTITUTE(F$1,"standard",""),"|Float","")&amp;"인게임누적합배수",ChapterTable!$S:$T,2,0)*D72)
  )
  )
  )
)</f>
        <v>91.875</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4"/>
        <v>94</v>
      </c>
      <c r="Q72">
        <f t="shared" si="5"/>
        <v>94</v>
      </c>
      <c r="R72" t="b">
        <f t="shared" ca="1" si="6"/>
        <v>1</v>
      </c>
      <c r="S72" t="b">
        <v>0</v>
      </c>
      <c r="T72" t="b">
        <f t="shared" si="7"/>
        <v>0</v>
      </c>
      <c r="U72" t="s">
        <v>310</v>
      </c>
      <c r="V72" t="str">
        <f>IF(ISBLANK(U72),"",IF(ISERROR(VLOOKUP(U72,MapTable!$A:$A,1,0)),"맵없음",""))</f>
        <v/>
      </c>
      <c r="W72" t="s">
        <v>346</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
      </c>
      <c r="AE72" t="str">
        <f>IF(ISBLANK(AD72),"",IF(ISERROR(VLOOKUP(AD72,[3]DropTable!$A:$A,1,0)),"드랍없음",""))</f>
        <v/>
      </c>
      <c r="AG72">
        <v>9.8000000000000007</v>
      </c>
      <c r="AH72">
        <v>0.55000000000000004</v>
      </c>
    </row>
    <row r="73" spans="1:34"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
    (VLOOKUP(SUBSTITUTE(SUBSTITUTE(E$1,"standard",""),"|Float","")&amp;"인게임누적곱배수",ChapterTable!$S:$T,2,0)^C73
    +VLOOKUP(SUBSTITUTE(SUBSTITUTE(E$1,"standard",""),"|Float","")&amp;"인게임누적합배수",ChapterTable!$S:$T,2,0)*C73)
  )
  )
  )
)</f>
        <v>324</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(VLOOKUP(SUBSTITUTE(SUBSTITUTE(F$1,"standard",""),"|Float","")&amp;"인게임누적곱배수",ChapterTable!$S:$T,2,0)^D73
    +VLOOKUP(SUBSTITUTE(SUBSTITUTE(F$1,"standard",""),"|Float","")&amp;"인게임누적합배수",ChapterTable!$S:$T,2,0)*D73)
  )
  )
  )
)</f>
        <v>91.875</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4"/>
        <v>21</v>
      </c>
      <c r="P73">
        <v>22</v>
      </c>
      <c r="Q73">
        <f t="shared" si="5"/>
        <v>22</v>
      </c>
      <c r="R73" t="b">
        <f t="shared" ca="1" si="6"/>
        <v>0</v>
      </c>
      <c r="T73" t="b">
        <f t="shared" ca="1" si="7"/>
        <v>0</v>
      </c>
      <c r="U73" t="s">
        <v>336</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B73">
        <v>1004</v>
      </c>
      <c r="AC73" t="str">
        <f>IF(ISBLANK(AB73),"",IF(ISERROR(VLOOKUP(AB73,[3]DropTable!$A:$A,1,0)),"드랍없음",""))</f>
        <v/>
      </c>
      <c r="AD73">
        <v>5004</v>
      </c>
      <c r="AE73" t="str">
        <f>IF(ISBLANK(AD73),"",IF(ISERROR(VLOOKUP(AD73,[3]DropTable!$A:$A,1,0)),"드랍없음",""))</f>
        <v/>
      </c>
      <c r="AF73">
        <v>8</v>
      </c>
      <c r="AG73">
        <v>32.4</v>
      </c>
      <c r="AH73">
        <v>0.55000000000000004</v>
      </c>
    </row>
    <row r="74" spans="1:34"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
    (VLOOKUP(SUBSTITUTE(SUBSTITUTE(E$1,"standard",""),"|Float","")&amp;"인게임누적곱배수",ChapterTable!$S:$T,2,0)^C74
    +VLOOKUP(SUBSTITUTE(SUBSTITUTE(E$1,"standard",""),"|Float","")&amp;"인게임누적합배수",ChapterTable!$S:$T,2,0)*C74)
  )
  )
  )
)</f>
        <v>324</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(VLOOKUP(SUBSTITUTE(SUBSTITUTE(F$1,"standard",""),"|Float","")&amp;"인게임누적곱배수",ChapterTable!$S:$T,2,0)^D74
    +VLOOKUP(SUBSTITUTE(SUBSTITUTE(F$1,"standard",""),"|Float","")&amp;"인게임누적합배수",ChapterTable!$S:$T,2,0)*D74)
  )
  )
  )
)</f>
        <v>97.5</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4"/>
        <v>5</v>
      </c>
      <c r="Q74">
        <f t="shared" si="5"/>
        <v>5</v>
      </c>
      <c r="R74" t="b">
        <f t="shared" ca="1" si="6"/>
        <v>0</v>
      </c>
      <c r="T74" t="b">
        <f t="shared" ca="1" si="7"/>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
      </c>
      <c r="AE74" t="str">
        <f>IF(ISBLANK(AD74),"",IF(ISERROR(VLOOKUP(AD74,[3]DropTable!$A:$A,1,0)),"드랍없음",""))</f>
        <v/>
      </c>
      <c r="AG74">
        <v>9.8000000000000007</v>
      </c>
      <c r="AH74">
        <v>0.5</v>
      </c>
    </row>
    <row r="75" spans="1:34"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
    (VLOOKUP(SUBSTITUTE(SUBSTITUTE(E$1,"standard",""),"|Float","")&amp;"인게임누적곱배수",ChapterTable!$S:$T,2,0)^C75
    +VLOOKUP(SUBSTITUTE(SUBSTITUTE(E$1,"standard",""),"|Float","")&amp;"인게임누적합배수",ChapterTable!$S:$T,2,0)*C75)
  )
  )
  )
)</f>
        <v>324</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(VLOOKUP(SUBSTITUTE(SUBSTITUTE(F$1,"standard",""),"|Float","")&amp;"인게임누적곱배수",ChapterTable!$S:$T,2,0)^D75
    +VLOOKUP(SUBSTITUTE(SUBSTITUTE(F$1,"standard",""),"|Float","")&amp;"인게임누적합배수",ChapterTable!$S:$T,2,0)*D75)
  )
  )
  )
)</f>
        <v>97.5</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4"/>
        <v>5</v>
      </c>
      <c r="Q75">
        <f t="shared" si="5"/>
        <v>5</v>
      </c>
      <c r="R75" t="b">
        <f t="shared" ca="1" si="6"/>
        <v>0</v>
      </c>
      <c r="T75" t="b">
        <f t="shared" ca="1" si="7"/>
        <v>0</v>
      </c>
      <c r="U75" t="str">
        <f t="shared" ref="U75:U82" si="8">"Map_1x"&amp;B75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
      </c>
      <c r="AE75" t="str">
        <f>IF(ISBLANK(AD75),"",IF(ISERROR(VLOOKUP(AD75,[3]DropTable!$A:$A,1,0)),"드랍없음",""))</f>
        <v/>
      </c>
      <c r="AG75">
        <v>9.8000000000000007</v>
      </c>
      <c r="AH75">
        <v>0.5</v>
      </c>
    </row>
    <row r="76" spans="1:34"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
    (VLOOKUP(SUBSTITUTE(SUBSTITUTE(E$1,"standard",""),"|Float","")&amp;"인게임누적곱배수",ChapterTable!$S:$T,2,0)^C76
    +VLOOKUP(SUBSTITUTE(SUBSTITUTE(E$1,"standard",""),"|Float","")&amp;"인게임누적합배수",ChapterTable!$S:$T,2,0)*C76)
  )
  )
  )
)</f>
        <v>324</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(VLOOKUP(SUBSTITUTE(SUBSTITUTE(F$1,"standard",""),"|Float","")&amp;"인게임누적곱배수",ChapterTable!$S:$T,2,0)^D76
    +VLOOKUP(SUBSTITUTE(SUBSTITUTE(F$1,"standard",""),"|Float","")&amp;"인게임누적합배수",ChapterTable!$S:$T,2,0)*D76)
  )
  )
  )
)</f>
        <v>97.5</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4"/>
        <v>5</v>
      </c>
      <c r="Q76">
        <f t="shared" si="5"/>
        <v>5</v>
      </c>
      <c r="R76" t="b">
        <f t="shared" ca="1" si="6"/>
        <v>0</v>
      </c>
      <c r="T76" t="b">
        <f t="shared" ca="1" si="7"/>
        <v>0</v>
      </c>
      <c r="U76" t="str">
        <f t="shared" si="8"/>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
      </c>
      <c r="AE76" t="str">
        <f>IF(ISBLANK(AD76),"",IF(ISERROR(VLOOKUP(AD76,[3]DropTable!$A:$A,1,0)),"드랍없음",""))</f>
        <v/>
      </c>
      <c r="AG76">
        <v>9.8000000000000007</v>
      </c>
      <c r="AH76">
        <v>0.5</v>
      </c>
    </row>
    <row r="77" spans="1:34"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
    (VLOOKUP(SUBSTITUTE(SUBSTITUTE(E$1,"standard",""),"|Float","")&amp;"인게임누적곱배수",ChapterTable!$S:$T,2,0)^C77
    +VLOOKUP(SUBSTITUTE(SUBSTITUTE(E$1,"standard",""),"|Float","")&amp;"인게임누적합배수",ChapterTable!$S:$T,2,0)*C77)
  )
  )
  )
)</f>
        <v>324</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(VLOOKUP(SUBSTITUTE(SUBSTITUTE(F$1,"standard",""),"|Float","")&amp;"인게임누적곱배수",ChapterTable!$S:$T,2,0)^D77
    +VLOOKUP(SUBSTITUTE(SUBSTITUTE(F$1,"standard",""),"|Float","")&amp;"인게임누적합배수",ChapterTable!$S:$T,2,0)*D77)
  )
  )
  )
)</f>
        <v>97.5</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4"/>
        <v>5</v>
      </c>
      <c r="Q77">
        <f t="shared" si="5"/>
        <v>5</v>
      </c>
      <c r="R77" t="b">
        <f t="shared" ca="1" si="6"/>
        <v>0</v>
      </c>
      <c r="T77" t="b">
        <f t="shared" ca="1" si="7"/>
        <v>0</v>
      </c>
      <c r="U77" t="str">
        <f t="shared" si="8"/>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
      </c>
      <c r="AE77" t="str">
        <f>IF(ISBLANK(AD77),"",IF(ISERROR(VLOOKUP(AD77,[3]DropTable!$A:$A,1,0)),"드랍없음",""))</f>
        <v/>
      </c>
      <c r="AG77">
        <v>9.8000000000000007</v>
      </c>
      <c r="AH77">
        <v>0.5</v>
      </c>
    </row>
    <row r="78" spans="1:34"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
    (VLOOKUP(SUBSTITUTE(SUBSTITUTE(E$1,"standard",""),"|Float","")&amp;"인게임누적곱배수",ChapterTable!$S:$T,2,0)^C78
    +VLOOKUP(SUBSTITUTE(SUBSTITUTE(E$1,"standard",""),"|Float","")&amp;"인게임누적합배수",ChapterTable!$S:$T,2,0)*C78)
  )
  )
  )
)</f>
        <v>324</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(VLOOKUP(SUBSTITUTE(SUBSTITUTE(F$1,"standard",""),"|Float","")&amp;"인게임누적곱배수",ChapterTable!$S:$T,2,0)^D78
    +VLOOKUP(SUBSTITUTE(SUBSTITUTE(F$1,"standard",""),"|Float","")&amp;"인게임누적합배수",ChapterTable!$S:$T,2,0)*D78)
  )
  )
  )
)</f>
        <v>97.5</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4"/>
        <v>11</v>
      </c>
      <c r="Q78">
        <f t="shared" si="5"/>
        <v>11</v>
      </c>
      <c r="R78" t="b">
        <f t="shared" ca="1" si="6"/>
        <v>0</v>
      </c>
      <c r="T78" t="b">
        <f t="shared" ca="1" si="7"/>
        <v>0</v>
      </c>
      <c r="V78" t="str">
        <f>IF(ISBLANK(U78),"",IF(ISERROR(VLOOKUP(U78,MapTable!$A:$A,1,0)),"맵없음",""))</f>
        <v/>
      </c>
      <c r="W78" t="s">
        <v>332</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
      </c>
      <c r="AE78" t="str">
        <f>IF(ISBLANK(AD78),"",IF(ISERROR(VLOOKUP(AD78,[3]DropTable!$A:$A,1,0)),"드랍없음",""))</f>
        <v/>
      </c>
      <c r="AG78">
        <v>9.8000000000000007</v>
      </c>
      <c r="AH78">
        <v>0.5</v>
      </c>
    </row>
    <row r="79" spans="1:34"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
    (VLOOKUP(SUBSTITUTE(SUBSTITUTE(E$1,"standard",""),"|Float","")&amp;"인게임누적곱배수",ChapterTable!$S:$T,2,0)^C79
    +VLOOKUP(SUBSTITUTE(SUBSTITUTE(E$1,"standard",""),"|Float","")&amp;"인게임누적합배수",ChapterTable!$S:$T,2,0)*C79)
  )
  )
  )
)</f>
        <v>360</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(VLOOKUP(SUBSTITUTE(SUBSTITUTE(F$1,"standard",""),"|Float","")&amp;"인게임누적곱배수",ChapterTable!$S:$T,2,0)^D79
    +VLOOKUP(SUBSTITUTE(SUBSTITUTE(F$1,"standard",""),"|Float","")&amp;"인게임누적합배수",ChapterTable!$S:$T,2,0)*D79)
  )
  )
  )
)</f>
        <v>97.5</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4"/>
        <v>5</v>
      </c>
      <c r="Q79">
        <f t="shared" si="5"/>
        <v>5</v>
      </c>
      <c r="R79" t="b">
        <f t="shared" ca="1" si="6"/>
        <v>0</v>
      </c>
      <c r="T79" t="b">
        <f t="shared" ca="1" si="7"/>
        <v>0</v>
      </c>
      <c r="U79" t="str">
        <f t="shared" si="8"/>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
      </c>
      <c r="AE79" t="str">
        <f>IF(ISBLANK(AD79),"",IF(ISERROR(VLOOKUP(AD79,[3]DropTable!$A:$A,1,0)),"드랍없음",""))</f>
        <v/>
      </c>
      <c r="AG79">
        <v>9.8000000000000007</v>
      </c>
      <c r="AH79">
        <v>0.5</v>
      </c>
    </row>
    <row r="80" spans="1:34"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
    (VLOOKUP(SUBSTITUTE(SUBSTITUTE(E$1,"standard",""),"|Float","")&amp;"인게임누적곱배수",ChapterTable!$S:$T,2,0)^C80
    +VLOOKUP(SUBSTITUTE(SUBSTITUTE(E$1,"standard",""),"|Float","")&amp;"인게임누적합배수",ChapterTable!$S:$T,2,0)*C80)
  )
  )
  )
)</f>
        <v>360</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(VLOOKUP(SUBSTITUTE(SUBSTITUTE(F$1,"standard",""),"|Float","")&amp;"인게임누적곱배수",ChapterTable!$S:$T,2,0)^D80
    +VLOOKUP(SUBSTITUTE(SUBSTITUTE(F$1,"standard",""),"|Float","")&amp;"인게임누적합배수",ChapterTable!$S:$T,2,0)*D80)
  )
  )
  )
)</f>
        <v>97.5</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4"/>
        <v>5</v>
      </c>
      <c r="Q80">
        <f t="shared" si="5"/>
        <v>5</v>
      </c>
      <c r="R80" t="b">
        <f t="shared" ca="1" si="6"/>
        <v>0</v>
      </c>
      <c r="T80" t="b">
        <f t="shared" ca="1" si="7"/>
        <v>0</v>
      </c>
      <c r="U80" t="str">
        <f t="shared" si="8"/>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
      </c>
      <c r="AE80" t="str">
        <f>IF(ISBLANK(AD80),"",IF(ISERROR(VLOOKUP(AD80,[3]DropTable!$A:$A,1,0)),"드랍없음",""))</f>
        <v/>
      </c>
      <c r="AG80">
        <v>9.8000000000000007</v>
      </c>
      <c r="AH80">
        <v>0.5</v>
      </c>
    </row>
    <row r="81" spans="1:34"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
    (VLOOKUP(SUBSTITUTE(SUBSTITUTE(E$1,"standard",""),"|Float","")&amp;"인게임누적곱배수",ChapterTable!$S:$T,2,0)^C81
    +VLOOKUP(SUBSTITUTE(SUBSTITUTE(E$1,"standard",""),"|Float","")&amp;"인게임누적합배수",ChapterTable!$S:$T,2,0)*C81)
  )
  )
  )
)</f>
        <v>360</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(VLOOKUP(SUBSTITUTE(SUBSTITUTE(F$1,"standard",""),"|Float","")&amp;"인게임누적곱배수",ChapterTable!$S:$T,2,0)^D81
    +VLOOKUP(SUBSTITUTE(SUBSTITUTE(F$1,"standard",""),"|Float","")&amp;"인게임누적합배수",ChapterTable!$S:$T,2,0)*D81)
  )
  )
  )
)</f>
        <v>97.5</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4"/>
        <v>5</v>
      </c>
      <c r="Q81">
        <f t="shared" si="5"/>
        <v>5</v>
      </c>
      <c r="R81" t="b">
        <f t="shared" ca="1" si="6"/>
        <v>0</v>
      </c>
      <c r="T81" t="b">
        <f t="shared" ca="1" si="7"/>
        <v>0</v>
      </c>
      <c r="U81" t="str">
        <f t="shared" si="8"/>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
      </c>
      <c r="AE81" t="str">
        <f>IF(ISBLANK(AD81),"",IF(ISERROR(VLOOKUP(AD81,[3]DropTable!$A:$A,1,0)),"드랍없음",""))</f>
        <v/>
      </c>
      <c r="AG81">
        <v>9.8000000000000007</v>
      </c>
      <c r="AH81">
        <v>0.5</v>
      </c>
    </row>
    <row r="82" spans="1:34"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
    (VLOOKUP(SUBSTITUTE(SUBSTITUTE(E$1,"standard",""),"|Float","")&amp;"인게임누적곱배수",ChapterTable!$S:$T,2,0)^C82
    +VLOOKUP(SUBSTITUTE(SUBSTITUTE(E$1,"standard",""),"|Float","")&amp;"인게임누적합배수",ChapterTable!$S:$T,2,0)*C82)
  )
  )
  )
)</f>
        <v>360</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(VLOOKUP(SUBSTITUTE(SUBSTITUTE(F$1,"standard",""),"|Float","")&amp;"인게임누적곱배수",ChapterTable!$S:$T,2,0)^D82
    +VLOOKUP(SUBSTITUTE(SUBSTITUTE(F$1,"standard",""),"|Float","")&amp;"인게임누적합배수",ChapterTable!$S:$T,2,0)*D82)
  )
  )
  )
)</f>
        <v>97.5</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4"/>
        <v>95</v>
      </c>
      <c r="Q82">
        <f t="shared" si="5"/>
        <v>95</v>
      </c>
      <c r="R82" t="b">
        <f t="shared" ca="1" si="6"/>
        <v>1</v>
      </c>
      <c r="S82" t="b">
        <v>0</v>
      </c>
      <c r="T82" t="b">
        <f t="shared" si="7"/>
        <v>0</v>
      </c>
      <c r="U82" t="str">
        <f t="shared" si="8"/>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
      </c>
      <c r="AE82" t="str">
        <f>IF(ISBLANK(AD82),"",IF(ISERROR(VLOOKUP(AD82,[3]DropTable!$A:$A,1,0)),"드랍없음",""))</f>
        <v/>
      </c>
      <c r="AG82">
        <v>9.8000000000000007</v>
      </c>
      <c r="AH82">
        <v>0.5</v>
      </c>
    </row>
    <row r="83" spans="1:34"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
    (VLOOKUP(SUBSTITUTE(SUBSTITUTE(E$1,"standard",""),"|Float","")&amp;"인게임누적곱배수",ChapterTable!$S:$T,2,0)^C83
    +VLOOKUP(SUBSTITUTE(SUBSTITUTE(E$1,"standard",""),"|Float","")&amp;"인게임누적합배수",ChapterTable!$S:$T,2,0)*C83)
  )
  )
  )
)</f>
        <v>360</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(VLOOKUP(SUBSTITUTE(SUBSTITUTE(F$1,"standard",""),"|Float","")&amp;"인게임누적곱배수",ChapterTable!$S:$T,2,0)^D83
    +VLOOKUP(SUBSTITUTE(SUBSTITUTE(F$1,"standard",""),"|Float","")&amp;"인게임누적합배수",ChapterTable!$S:$T,2,0)*D83)
  )
  )
  )
)</f>
        <v>97.5</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4"/>
        <v>21</v>
      </c>
      <c r="P83">
        <v>23</v>
      </c>
      <c r="Q83">
        <f t="shared" si="5"/>
        <v>23</v>
      </c>
      <c r="R83" t="b">
        <f t="shared" ca="1" si="6"/>
        <v>0</v>
      </c>
      <c r="T83" t="b">
        <f t="shared" ca="1" si="7"/>
        <v>0</v>
      </c>
      <c r="U83" t="s">
        <v>338</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B83">
        <v>1005</v>
      </c>
      <c r="AC83" t="str">
        <f>IF(ISBLANK(AB83),"",IF(ISERROR(VLOOKUP(AB83,[3]DropTable!$A:$A,1,0)),"드랍없음",""))</f>
        <v/>
      </c>
      <c r="AD83">
        <v>6001</v>
      </c>
      <c r="AE83" t="str">
        <f>IF(ISBLANK(AD83),"",IF(ISERROR(VLOOKUP(AD83,[3]DropTable!$A:$A,1,0)),"드랍없음",""))</f>
        <v/>
      </c>
      <c r="AF83">
        <v>11</v>
      </c>
      <c r="AG83">
        <v>32.4</v>
      </c>
      <c r="AH83">
        <v>0</v>
      </c>
    </row>
    <row r="84" spans="1:34"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
    (VLOOKUP(SUBSTITUTE(SUBSTITUTE(E$1,"standard",""),"|Float","")&amp;"인게임누적곱배수",ChapterTable!$S:$T,2,0)^C84
    +VLOOKUP(SUBSTITUTE(SUBSTITUTE(E$1,"standard",""),"|Float","")&amp;"인게임누적합배수",ChapterTable!$S:$T,2,0)*C84)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(VLOOKUP(SUBSTITUTE(SUBSTITUTE(F$1,"standard",""),"|Float","")&amp;"인게임누적곱배수",ChapterTable!$S:$T,2,0)^D84
    +VLOOKUP(SUBSTITUTE(SUBSTITUTE(F$1,"standard",""),"|Float","")&amp;"인게임누적합배수",ChapterTable!$S:$T,2,0)*D84)
  )
  )
  )
)</f>
        <v>112.5</v>
      </c>
      <c r="G84" t="s">
        <v>740</v>
      </c>
      <c r="J84" t="str">
        <f>IF(ISBLANK(I84),"",
IFERROR(VLOOKUP(I84,[1]StringTable!$1:$1048576,MATCH([1]StringTable!$B$1,[1]StringTable!$1:$1,0),0),
IFERROR(VLOOKUP(I84,[1]InApkStringTable!$1:$1048576,MATCH([1]InApkStringTable!$B$1,[1]InApkStringTable!$1:$1,0),0),
"스트링없음")))</f>
        <v/>
      </c>
      <c r="L84" t="b">
        <v>0</v>
      </c>
      <c r="M84" t="s">
        <v>573</v>
      </c>
      <c r="N84" t="str">
        <f>IF(ISBLANK(M84),"",IF(ISERROR(VLOOKUP(M84,MapTable!$A:$A,1,0)),"맵없음",""))</f>
        <v/>
      </c>
      <c r="O84">
        <f t="shared" si="4"/>
        <v>0</v>
      </c>
      <c r="Q84">
        <f t="shared" si="5"/>
        <v>0</v>
      </c>
      <c r="R84" t="b">
        <f t="shared" ca="1" si="6"/>
        <v>0</v>
      </c>
      <c r="T84" t="b">
        <f t="shared" ca="1" si="7"/>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G84">
        <v>9.8000000000000007</v>
      </c>
      <c r="AH84">
        <v>1</v>
      </c>
    </row>
    <row r="85" spans="1:34"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
    (VLOOKUP(SUBSTITUTE(SUBSTITUTE(E$1,"standard",""),"|Float","")&amp;"인게임누적곱배수",ChapterTable!$S:$T,2,0)^C85
    +VLOOKUP(SUBSTITUTE(SUBSTITUTE(E$1,"standard",""),"|Float","")&amp;"인게임누적합배수",ChapterTable!$S:$T,2,0)*C85)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(VLOOKUP(SUBSTITUTE(SUBSTITUTE(F$1,"standard",""),"|Float","")&amp;"인게임누적곱배수",ChapterTable!$S:$T,2,0)^D85
    +VLOOKUP(SUBSTITUTE(SUBSTITUTE(F$1,"standard",""),"|Float","")&amp;"인게임누적합배수",ChapterTable!$S:$T,2,0)*D85)
  )
  )
  )
)</f>
        <v>112.5</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4"/>
        <v>1</v>
      </c>
      <c r="Q85">
        <f t="shared" si="5"/>
        <v>1</v>
      </c>
      <c r="R85" t="b">
        <f t="shared" ca="1" si="6"/>
        <v>0</v>
      </c>
      <c r="T85" t="b">
        <f t="shared" ca="1" si="7"/>
        <v>0</v>
      </c>
      <c r="U85" t="s">
        <v>574</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G85">
        <v>9.8000000000000007</v>
      </c>
      <c r="AH85">
        <v>1</v>
      </c>
    </row>
    <row r="86" spans="1:34"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
    (VLOOKUP(SUBSTITUTE(SUBSTITUTE(E$1,"standard",""),"|Float","")&amp;"인게임누적곱배수",ChapterTable!$S:$T,2,0)^C86
    +VLOOKUP(SUBSTITUTE(SUBSTITUTE(E$1,"standard",""),"|Float","")&amp;"인게임누적합배수",ChapterTable!$S:$T,2,0)*C86)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(VLOOKUP(SUBSTITUTE(SUBSTITUTE(F$1,"standard",""),"|Float","")&amp;"인게임누적곱배수",ChapterTable!$S:$T,2,0)^D86
    +VLOOKUP(SUBSTITUTE(SUBSTITUTE(F$1,"standard",""),"|Float","")&amp;"인게임누적합배수",ChapterTable!$S:$T,2,0)*D86)
  )
  )
  )
)</f>
        <v>112.5</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4"/>
        <v>1</v>
      </c>
      <c r="Q86">
        <f t="shared" si="5"/>
        <v>1</v>
      </c>
      <c r="R86" t="b">
        <f t="shared" ca="1" si="6"/>
        <v>0</v>
      </c>
      <c r="T86" t="b">
        <f t="shared" ca="1" si="7"/>
        <v>0</v>
      </c>
      <c r="U86" t="s">
        <v>553</v>
      </c>
      <c r="V86" t="str">
        <f>IF(ISBLANK(U86),"",IF(ISERROR(VLOOKUP(U86,MapTable!$A:$A,1,0)),"맵없음",""))</f>
        <v/>
      </c>
      <c r="W86" t="s">
        <v>575</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G86">
        <v>9.8000000000000007</v>
      </c>
      <c r="AH86">
        <v>1</v>
      </c>
    </row>
    <row r="87" spans="1:34"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
    (VLOOKUP(SUBSTITUTE(SUBSTITUTE(E$1,"standard",""),"|Float","")&amp;"인게임누적곱배수",ChapterTable!$S:$T,2,0)^C87
    +VLOOKUP(SUBSTITUTE(SUBSTITUTE(E$1,"standard",""),"|Float","")&amp;"인게임누적합배수",ChapterTable!$S:$T,2,0)*C87)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(VLOOKUP(SUBSTITUTE(SUBSTITUTE(F$1,"standard",""),"|Float","")&amp;"인게임누적곱배수",ChapterTable!$S:$T,2,0)^D87
    +VLOOKUP(SUBSTITUTE(SUBSTITUTE(F$1,"standard",""),"|Float","")&amp;"인게임누적합배수",ChapterTable!$S:$T,2,0)*D87)
  )
  )
  )
)</f>
        <v>112.5</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4"/>
        <v>1</v>
      </c>
      <c r="Q87">
        <f t="shared" si="5"/>
        <v>1</v>
      </c>
      <c r="R87" t="b">
        <f t="shared" ca="1" si="6"/>
        <v>0</v>
      </c>
      <c r="T87" t="b">
        <f t="shared" ca="1" si="7"/>
        <v>0</v>
      </c>
      <c r="U87" t="s">
        <v>554</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G87">
        <v>9.8000000000000007</v>
      </c>
      <c r="AH87">
        <v>1</v>
      </c>
    </row>
    <row r="88" spans="1:34"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
    (VLOOKUP(SUBSTITUTE(SUBSTITUTE(E$1,"standard",""),"|Float","")&amp;"인게임누적곱배수",ChapterTable!$S:$T,2,0)^C88
    +VLOOKUP(SUBSTITUTE(SUBSTITUTE(E$1,"standard",""),"|Float","")&amp;"인게임누적합배수",ChapterTable!$S:$T,2,0)*C88)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(VLOOKUP(SUBSTITUTE(SUBSTITUTE(F$1,"standard",""),"|Float","")&amp;"인게임누적곱배수",ChapterTable!$S:$T,2,0)^D88
    +VLOOKUP(SUBSTITUTE(SUBSTITUTE(F$1,"standard",""),"|Float","")&amp;"인게임누적합배수",ChapterTable!$S:$T,2,0)*D88)
  )
  )
  )
)</f>
        <v>112.5</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4"/>
        <v>1</v>
      </c>
      <c r="Q88">
        <f t="shared" si="5"/>
        <v>1</v>
      </c>
      <c r="R88" t="b">
        <f t="shared" ca="1" si="6"/>
        <v>0</v>
      </c>
      <c r="T88" t="b">
        <f t="shared" ca="1" si="7"/>
        <v>0</v>
      </c>
      <c r="U88" t="s">
        <v>555</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G88">
        <v>9.8000000000000007</v>
      </c>
      <c r="AH88">
        <v>1</v>
      </c>
    </row>
    <row r="89" spans="1:34"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
    (VLOOKUP(SUBSTITUTE(SUBSTITUTE(E$1,"standard",""),"|Float","")&amp;"인게임누적곱배수",ChapterTable!$S:$T,2,0)^C89
    +VLOOKUP(SUBSTITUTE(SUBSTITUTE(E$1,"standard",""),"|Float","")&amp;"인게임누적합배수",ChapterTable!$S:$T,2,0)*C89)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(VLOOKUP(SUBSTITUTE(SUBSTITUTE(F$1,"standard",""),"|Float","")&amp;"인게임누적곱배수",ChapterTable!$S:$T,2,0)^D89
    +VLOOKUP(SUBSTITUTE(SUBSTITUTE(F$1,"standard",""),"|Float","")&amp;"인게임누적합배수",ChapterTable!$S:$T,2,0)*D89)
  )
  )
  )
)</f>
        <v>112.5</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4"/>
        <v>11</v>
      </c>
      <c r="Q89">
        <f t="shared" si="5"/>
        <v>11</v>
      </c>
      <c r="R89" t="b">
        <f t="shared" ca="1" si="6"/>
        <v>0</v>
      </c>
      <c r="T89" t="b">
        <f t="shared" ca="1" si="7"/>
        <v>0</v>
      </c>
      <c r="V89" t="str">
        <f>IF(ISBLANK(U89),"",IF(ISERROR(VLOOKUP(U89,MapTable!$A:$A,1,0)),"맵없음",""))</f>
        <v/>
      </c>
      <c r="W89" t="s">
        <v>589</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G89">
        <v>9.8000000000000007</v>
      </c>
      <c r="AH89">
        <v>1</v>
      </c>
    </row>
    <row r="90" spans="1:34"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
    (VLOOKUP(SUBSTITUTE(SUBSTITUTE(E$1,"standard",""),"|Float","")&amp;"인게임누적곱배수",ChapterTable!$S:$T,2,0)^C90
    +VLOOKUP(SUBSTITUTE(SUBSTITUTE(E$1,"standard",""),"|Float","")&amp;"인게임누적합배수",ChapterTable!$S:$T,2,0)*C90)
  )
  )
  )
)</f>
        <v>324</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(VLOOKUP(SUBSTITUTE(SUBSTITUTE(F$1,"standard",""),"|Float","")&amp;"인게임누적곱배수",ChapterTable!$S:$T,2,0)^D90
    +VLOOKUP(SUBSTITUTE(SUBSTITUTE(F$1,"standard",""),"|Float","")&amp;"인게임누적합배수",ChapterTable!$S:$T,2,0)*D90)
  )
  )
  )
)</f>
        <v>112.5</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4"/>
        <v>1</v>
      </c>
      <c r="Q90">
        <f t="shared" si="5"/>
        <v>1</v>
      </c>
      <c r="R90" t="b">
        <f t="shared" ca="1" si="6"/>
        <v>0</v>
      </c>
      <c r="T90" t="b">
        <f t="shared" ca="1" si="7"/>
        <v>0</v>
      </c>
      <c r="U90" t="s">
        <v>556</v>
      </c>
      <c r="V90" t="str">
        <f>IF(ISBLANK(U90),"",IF(ISERROR(VLOOKUP(U90,MapTable!$A:$A,1,0)),"맵없음",""))</f>
        <v/>
      </c>
      <c r="W90" t="s">
        <v>576</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G90">
        <v>9.8000000000000007</v>
      </c>
      <c r="AH90">
        <v>1</v>
      </c>
    </row>
    <row r="91" spans="1:34"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
    (VLOOKUP(SUBSTITUTE(SUBSTITUTE(E$1,"standard",""),"|Float","")&amp;"인게임누적곱배수",ChapterTable!$S:$T,2,0)^C91
    +VLOOKUP(SUBSTITUTE(SUBSTITUTE(E$1,"standard",""),"|Float","")&amp;"인게임누적합배수",ChapterTable!$S:$T,2,0)*C91)
  )
  )
  )
)</f>
        <v>324</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(VLOOKUP(SUBSTITUTE(SUBSTITUTE(F$1,"standard",""),"|Float","")&amp;"인게임누적곱배수",ChapterTable!$S:$T,2,0)^D91
    +VLOOKUP(SUBSTITUTE(SUBSTITUTE(F$1,"standard",""),"|Float","")&amp;"인게임누적합배수",ChapterTable!$S:$T,2,0)*D91)
  )
  )
  )
)</f>
        <v>112.5</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4"/>
        <v>1</v>
      </c>
      <c r="Q91">
        <f t="shared" si="5"/>
        <v>1</v>
      </c>
      <c r="R91" t="b">
        <f t="shared" ca="1" si="6"/>
        <v>0</v>
      </c>
      <c r="T91" t="b">
        <f t="shared" ca="1" si="7"/>
        <v>0</v>
      </c>
      <c r="U91" t="s">
        <v>557</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G91">
        <v>9.8000000000000007</v>
      </c>
      <c r="AH91">
        <v>1</v>
      </c>
    </row>
    <row r="92" spans="1:34"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
    (VLOOKUP(SUBSTITUTE(SUBSTITUTE(E$1,"standard",""),"|Float","")&amp;"인게임누적곱배수",ChapterTable!$S:$T,2,0)^C92
    +VLOOKUP(SUBSTITUTE(SUBSTITUTE(E$1,"standard",""),"|Float","")&amp;"인게임누적합배수",ChapterTable!$S:$T,2,0)*C92)
  )
  )
  )
)</f>
        <v>324</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(VLOOKUP(SUBSTITUTE(SUBSTITUTE(F$1,"standard",""),"|Float","")&amp;"인게임누적곱배수",ChapterTable!$S:$T,2,0)^D92
    +VLOOKUP(SUBSTITUTE(SUBSTITUTE(F$1,"standard",""),"|Float","")&amp;"인게임누적합배수",ChapterTable!$S:$T,2,0)*D92)
  )
  )
  )
)</f>
        <v>112.5</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4"/>
        <v>1</v>
      </c>
      <c r="Q92">
        <f t="shared" si="5"/>
        <v>1</v>
      </c>
      <c r="R92" t="b">
        <f t="shared" ca="1" si="6"/>
        <v>0</v>
      </c>
      <c r="T92" t="b">
        <f t="shared" ca="1" si="7"/>
        <v>0</v>
      </c>
      <c r="U92" t="s">
        <v>558</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G92">
        <v>9.8000000000000007</v>
      </c>
      <c r="AH92">
        <v>1</v>
      </c>
    </row>
    <row r="93" spans="1:34"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
    (VLOOKUP(SUBSTITUTE(SUBSTITUTE(E$1,"standard",""),"|Float","")&amp;"인게임누적곱배수",ChapterTable!$S:$T,2,0)^C93
    +VLOOKUP(SUBSTITUTE(SUBSTITUTE(E$1,"standard",""),"|Float","")&amp;"인게임누적합배수",ChapterTable!$S:$T,2,0)*C93)
  )
  )
  )
)</f>
        <v>324</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(VLOOKUP(SUBSTITUTE(SUBSTITUTE(F$1,"standard",""),"|Float","")&amp;"인게임누적곱배수",ChapterTable!$S:$T,2,0)^D93
    +VLOOKUP(SUBSTITUTE(SUBSTITUTE(F$1,"standard",""),"|Float","")&amp;"인게임누적합배수",ChapterTable!$S:$T,2,0)*D93)
  )
  )
  )
)</f>
        <v>112.5</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4"/>
        <v>91</v>
      </c>
      <c r="Q93">
        <f t="shared" si="5"/>
        <v>91</v>
      </c>
      <c r="R93" t="b">
        <f t="shared" ca="1" si="6"/>
        <v>1</v>
      </c>
      <c r="S93" t="b">
        <v>0</v>
      </c>
      <c r="T93" t="b">
        <f t="shared" si="7"/>
        <v>0</v>
      </c>
      <c r="U93" t="s">
        <v>559</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G93">
        <v>9.8000000000000007</v>
      </c>
      <c r="AH93">
        <v>1</v>
      </c>
    </row>
    <row r="94" spans="1:34"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
    (VLOOKUP(SUBSTITUTE(SUBSTITUTE(E$1,"standard",""),"|Float","")&amp;"인게임누적곱배수",ChapterTable!$S:$T,2,0)^C94
    +VLOOKUP(SUBSTITUTE(SUBSTITUTE(E$1,"standard",""),"|Float","")&amp;"인게임누적합배수",ChapterTable!$S:$T,2,0)*C94)
  )
  )
  )
)</f>
        <v>324</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(VLOOKUP(SUBSTITUTE(SUBSTITUTE(F$1,"standard",""),"|Float","")&amp;"인게임누적곱배수",ChapterTable!$S:$T,2,0)^D94
    +VLOOKUP(SUBSTITUTE(SUBSTITUTE(F$1,"standard",""),"|Float","")&amp;"인게임누적합배수",ChapterTable!$S:$T,2,0)*D94)
  )
  )
  )
)</f>
        <v>112.5</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4"/>
        <v>21</v>
      </c>
      <c r="Q94">
        <f t="shared" si="5"/>
        <v>21</v>
      </c>
      <c r="R94" t="b">
        <f t="shared" ca="1" si="6"/>
        <v>0</v>
      </c>
      <c r="T94" t="b">
        <f t="shared" ca="1" si="7"/>
        <v>0</v>
      </c>
      <c r="U94" t="s">
        <v>599</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B94">
        <v>1001</v>
      </c>
      <c r="AC94" t="str">
        <f>IF(ISBLANK(AB94),"",IF(ISERROR(VLOOKUP(AB94,[3]DropTable!$A:$A,1,0)),"드랍없음",""))</f>
        <v/>
      </c>
      <c r="AD94">
        <v>5001</v>
      </c>
      <c r="AE94" t="str">
        <f>IF(ISBLANK(AD94),"",IF(ISERROR(VLOOKUP(AD94,[3]DropTable!$A:$A,1,0)),"드랍없음",""))</f>
        <v/>
      </c>
      <c r="AF94">
        <v>8</v>
      </c>
      <c r="AG94">
        <v>32.4</v>
      </c>
      <c r="AH94">
        <v>1</v>
      </c>
    </row>
    <row r="95" spans="1:34"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
    (VLOOKUP(SUBSTITUTE(SUBSTITUTE(E$1,"standard",""),"|Float","")&amp;"인게임누적곱배수",ChapterTable!$S:$T,2,0)^C95
    +VLOOKUP(SUBSTITUTE(SUBSTITUTE(E$1,"standard",""),"|Float","")&amp;"인게임누적합배수",ChapterTable!$S:$T,2,0)*C95)
  )
  )
  )
)</f>
        <v>324</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(VLOOKUP(SUBSTITUTE(SUBSTITUTE(F$1,"standard",""),"|Float","")&amp;"인게임누적곱배수",ChapterTable!$S:$T,2,0)^D95
    +VLOOKUP(SUBSTITUTE(SUBSTITUTE(F$1,"standard",""),"|Float","")&amp;"인게임누적합배수",ChapterTable!$S:$T,2,0)*D95)
  )
  )
  )
)</f>
        <v>120.9375</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4"/>
        <v>2</v>
      </c>
      <c r="Q95">
        <f t="shared" si="5"/>
        <v>2</v>
      </c>
      <c r="R95" t="b">
        <f t="shared" ca="1" si="6"/>
        <v>0</v>
      </c>
      <c r="T95" t="b">
        <f t="shared" ca="1" si="7"/>
        <v>0</v>
      </c>
      <c r="U95" t="s">
        <v>560</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G95">
        <v>9.8000000000000007</v>
      </c>
      <c r="AH95">
        <v>0.8</v>
      </c>
    </row>
    <row r="96" spans="1:34"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
    (VLOOKUP(SUBSTITUTE(SUBSTITUTE(E$1,"standard",""),"|Float","")&amp;"인게임누적곱배수",ChapterTable!$S:$T,2,0)^C96
    +VLOOKUP(SUBSTITUTE(SUBSTITUTE(E$1,"standard",""),"|Float","")&amp;"인게임누적합배수",ChapterTable!$S:$T,2,0)*C96)
  )
  )
  )
)</f>
        <v>324</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(VLOOKUP(SUBSTITUTE(SUBSTITUTE(F$1,"standard",""),"|Float","")&amp;"인게임누적곱배수",ChapterTable!$S:$T,2,0)^D96
    +VLOOKUP(SUBSTITUTE(SUBSTITUTE(F$1,"standard",""),"|Float","")&amp;"인게임누적합배수",ChapterTable!$S:$T,2,0)*D96)
  )
  )
  )
)</f>
        <v>120.9375</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4"/>
        <v>2</v>
      </c>
      <c r="Q96">
        <f t="shared" si="5"/>
        <v>2</v>
      </c>
      <c r="R96" t="b">
        <f t="shared" ca="1" si="6"/>
        <v>0</v>
      </c>
      <c r="T96" t="b">
        <f t="shared" ca="1" si="7"/>
        <v>0</v>
      </c>
      <c r="U96" t="s">
        <v>561</v>
      </c>
      <c r="V96" t="str">
        <f>IF(ISBLANK(U96),"",IF(ISERROR(VLOOKUP(U96,MapTable!$A:$A,1,0)),"맵없음",""))</f>
        <v/>
      </c>
      <c r="W96" t="s">
        <v>577</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G96">
        <v>9.8000000000000007</v>
      </c>
      <c r="AH96">
        <v>0.8</v>
      </c>
    </row>
    <row r="97" spans="1:34"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
    (VLOOKUP(SUBSTITUTE(SUBSTITUTE(E$1,"standard",""),"|Float","")&amp;"인게임누적곱배수",ChapterTable!$S:$T,2,0)^C97
    +VLOOKUP(SUBSTITUTE(SUBSTITUTE(E$1,"standard",""),"|Float","")&amp;"인게임누적합배수",ChapterTable!$S:$T,2,0)*C97)
  )
  )
  )
)</f>
        <v>324</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(VLOOKUP(SUBSTITUTE(SUBSTITUTE(F$1,"standard",""),"|Float","")&amp;"인게임누적곱배수",ChapterTable!$S:$T,2,0)^D97
    +VLOOKUP(SUBSTITUTE(SUBSTITUTE(F$1,"standard",""),"|Float","")&amp;"인게임누적합배수",ChapterTable!$S:$T,2,0)*D97)
  )
  )
  )
)</f>
        <v>120.9375</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4"/>
        <v>2</v>
      </c>
      <c r="Q97">
        <f t="shared" si="5"/>
        <v>2</v>
      </c>
      <c r="R97" t="b">
        <f t="shared" ca="1" si="6"/>
        <v>0</v>
      </c>
      <c r="T97" t="b">
        <f t="shared" ca="1" si="7"/>
        <v>0</v>
      </c>
      <c r="U97" t="s">
        <v>562</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G97">
        <v>9.8000000000000007</v>
      </c>
      <c r="AH97">
        <v>0.8</v>
      </c>
    </row>
    <row r="98" spans="1:34"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
    (VLOOKUP(SUBSTITUTE(SUBSTITUTE(E$1,"standard",""),"|Float","")&amp;"인게임누적곱배수",ChapterTable!$S:$T,2,0)^C98
    +VLOOKUP(SUBSTITUTE(SUBSTITUTE(E$1,"standard",""),"|Float","")&amp;"인게임누적합배수",ChapterTable!$S:$T,2,0)*C98)
  )
  )
  )
)</f>
        <v>324</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(VLOOKUP(SUBSTITUTE(SUBSTITUTE(F$1,"standard",""),"|Float","")&amp;"인게임누적곱배수",ChapterTable!$S:$T,2,0)^D98
    +VLOOKUP(SUBSTITUTE(SUBSTITUTE(F$1,"standard",""),"|Float","")&amp;"인게임누적합배수",ChapterTable!$S:$T,2,0)*D98)
  )
  )
  )
)</f>
        <v>120.9375</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4"/>
        <v>2</v>
      </c>
      <c r="Q98">
        <f t="shared" si="5"/>
        <v>2</v>
      </c>
      <c r="R98" t="b">
        <f t="shared" ca="1" si="6"/>
        <v>0</v>
      </c>
      <c r="T98" t="b">
        <f t="shared" ca="1" si="7"/>
        <v>0</v>
      </c>
      <c r="U98" t="s">
        <v>563</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G98">
        <v>9.8000000000000007</v>
      </c>
      <c r="AH98">
        <v>0.8</v>
      </c>
    </row>
    <row r="99" spans="1:34"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
    (VLOOKUP(SUBSTITUTE(SUBSTITUTE(E$1,"standard",""),"|Float","")&amp;"인게임누적곱배수",ChapterTable!$S:$T,2,0)^C99
    +VLOOKUP(SUBSTITUTE(SUBSTITUTE(E$1,"standard",""),"|Float","")&amp;"인게임누적합배수",ChapterTable!$S:$T,2,0)*C99)
  )
  )
  )
)</f>
        <v>324</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(VLOOKUP(SUBSTITUTE(SUBSTITUTE(F$1,"standard",""),"|Float","")&amp;"인게임누적곱배수",ChapterTable!$S:$T,2,0)^D99
    +VLOOKUP(SUBSTITUTE(SUBSTITUTE(F$1,"standard",""),"|Float","")&amp;"인게임누적합배수",ChapterTable!$S:$T,2,0)*D99)
  )
  )
  )
)</f>
        <v>120.9375</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4"/>
        <v>11</v>
      </c>
      <c r="Q99">
        <f t="shared" si="5"/>
        <v>11</v>
      </c>
      <c r="R99" t="b">
        <f t="shared" ca="1" si="6"/>
        <v>0</v>
      </c>
      <c r="T99" t="b">
        <f t="shared" ca="1" si="7"/>
        <v>0</v>
      </c>
      <c r="V99" t="str">
        <f>IF(ISBLANK(U99),"",IF(ISERROR(VLOOKUP(U99,MapTable!$A:$A,1,0)),"맵없음",""))</f>
        <v/>
      </c>
      <c r="W99" t="s">
        <v>591</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G99">
        <v>9.8000000000000007</v>
      </c>
      <c r="AH99">
        <v>0.8</v>
      </c>
    </row>
    <row r="100" spans="1:34"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
    (VLOOKUP(SUBSTITUTE(SUBSTITUTE(E$1,"standard",""),"|Float","")&amp;"인게임누적곱배수",ChapterTable!$S:$T,2,0)^C100
    +VLOOKUP(SUBSTITUTE(SUBSTITUTE(E$1,"standard",""),"|Float","")&amp;"인게임누적합배수",ChapterTable!$S:$T,2,0)*C100)
  )
  )
  )
)</f>
        <v>378</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(VLOOKUP(SUBSTITUTE(SUBSTITUTE(F$1,"standard",""),"|Float","")&amp;"인게임누적곱배수",ChapterTable!$S:$T,2,0)^D100
    +VLOOKUP(SUBSTITUTE(SUBSTITUTE(F$1,"standard",""),"|Float","")&amp;"인게임누적합배수",ChapterTable!$S:$T,2,0)*D100)
  )
  )
  )
)</f>
        <v>120.9375</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4"/>
        <v>2</v>
      </c>
      <c r="Q100">
        <f t="shared" si="5"/>
        <v>2</v>
      </c>
      <c r="R100" t="b">
        <f t="shared" ca="1" si="6"/>
        <v>0</v>
      </c>
      <c r="T100" t="b">
        <f t="shared" ca="1" si="7"/>
        <v>0</v>
      </c>
      <c r="U100" t="s">
        <v>650</v>
      </c>
      <c r="V100" t="str">
        <f>IF(ISBLANK(U100),"",IF(ISERROR(VLOOKUP(U100,MapTable!$A:$A,1,0)),"맵없음",""))</f>
        <v/>
      </c>
      <c r="W100" t="s">
        <v>678</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G100">
        <v>9.8000000000000007</v>
      </c>
      <c r="AH100">
        <v>0.8</v>
      </c>
    </row>
    <row r="101" spans="1:34"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
    (VLOOKUP(SUBSTITUTE(SUBSTITUTE(E$1,"standard",""),"|Float","")&amp;"인게임누적곱배수",ChapterTable!$S:$T,2,0)^C101
    +VLOOKUP(SUBSTITUTE(SUBSTITUTE(E$1,"standard",""),"|Float","")&amp;"인게임누적합배수",ChapterTable!$S:$T,2,0)*C101)
  )
  )
  )
)</f>
        <v>378</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(VLOOKUP(SUBSTITUTE(SUBSTITUTE(F$1,"standard",""),"|Float","")&amp;"인게임누적곱배수",ChapterTable!$S:$T,2,0)^D101
    +VLOOKUP(SUBSTITUTE(SUBSTITUTE(F$1,"standard",""),"|Float","")&amp;"인게임누적합배수",ChapterTable!$S:$T,2,0)*D101)
  )
  )
  )
)</f>
        <v>120.9375</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4"/>
        <v>2</v>
      </c>
      <c r="Q101">
        <f t="shared" si="5"/>
        <v>2</v>
      </c>
      <c r="R101" t="b">
        <f t="shared" ca="1" si="6"/>
        <v>0</v>
      </c>
      <c r="T101" t="b">
        <f t="shared" ca="1" si="7"/>
        <v>0</v>
      </c>
      <c r="U101" t="s">
        <v>651</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G101">
        <v>9.8000000000000007</v>
      </c>
      <c r="AH101">
        <v>0.8</v>
      </c>
    </row>
    <row r="102" spans="1:34"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
    (VLOOKUP(SUBSTITUTE(SUBSTITUTE(E$1,"standard",""),"|Float","")&amp;"인게임누적곱배수",ChapterTable!$S:$T,2,0)^C102
    +VLOOKUP(SUBSTITUTE(SUBSTITUTE(E$1,"standard",""),"|Float","")&amp;"인게임누적합배수",ChapterTable!$S:$T,2,0)*C102)
  )
  )
  )
)</f>
        <v>378</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(VLOOKUP(SUBSTITUTE(SUBSTITUTE(F$1,"standard",""),"|Float","")&amp;"인게임누적곱배수",ChapterTable!$S:$T,2,0)^D102
    +VLOOKUP(SUBSTITUTE(SUBSTITUTE(F$1,"standard",""),"|Float","")&amp;"인게임누적합배수",ChapterTable!$S:$T,2,0)*D102)
  )
  )
  )
)</f>
        <v>120.9375</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4"/>
        <v>2</v>
      </c>
      <c r="Q102">
        <f t="shared" si="5"/>
        <v>2</v>
      </c>
      <c r="R102" t="b">
        <f t="shared" ca="1" si="6"/>
        <v>0</v>
      </c>
      <c r="T102" t="b">
        <f t="shared" ca="1" si="7"/>
        <v>0</v>
      </c>
      <c r="U102" t="s">
        <v>652</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G102">
        <v>9.8000000000000007</v>
      </c>
      <c r="AH102">
        <v>0.8</v>
      </c>
    </row>
    <row r="103" spans="1:34"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
    (VLOOKUP(SUBSTITUTE(SUBSTITUTE(E$1,"standard",""),"|Float","")&amp;"인게임누적곱배수",ChapterTable!$S:$T,2,0)^C103
    +VLOOKUP(SUBSTITUTE(SUBSTITUTE(E$1,"standard",""),"|Float","")&amp;"인게임누적합배수",ChapterTable!$S:$T,2,0)*C103)
  )
  )
  )
)</f>
        <v>378</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(VLOOKUP(SUBSTITUTE(SUBSTITUTE(F$1,"standard",""),"|Float","")&amp;"인게임누적곱배수",ChapterTable!$S:$T,2,0)^D103
    +VLOOKUP(SUBSTITUTE(SUBSTITUTE(F$1,"standard",""),"|Float","")&amp;"인게임누적합배수",ChapterTable!$S:$T,2,0)*D103)
  )
  )
  )
)</f>
        <v>120.9375</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4"/>
        <v>92</v>
      </c>
      <c r="Q103">
        <f t="shared" si="5"/>
        <v>92</v>
      </c>
      <c r="R103" t="b">
        <f t="shared" ca="1" si="6"/>
        <v>1</v>
      </c>
      <c r="S103" t="b">
        <v>0</v>
      </c>
      <c r="T103" t="b">
        <f t="shared" si="7"/>
        <v>0</v>
      </c>
      <c r="U103" t="s">
        <v>653</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G103">
        <v>9.8000000000000007</v>
      </c>
      <c r="AH103">
        <v>0.8</v>
      </c>
    </row>
    <row r="104" spans="1:34"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
    (VLOOKUP(SUBSTITUTE(SUBSTITUTE(E$1,"standard",""),"|Float","")&amp;"인게임누적곱배수",ChapterTable!$S:$T,2,0)^C104
    +VLOOKUP(SUBSTITUTE(SUBSTITUTE(E$1,"standard",""),"|Float","")&amp;"인게임누적합배수",ChapterTable!$S:$T,2,0)*C104)
  )
  )
  )
)</f>
        <v>378</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(VLOOKUP(SUBSTITUTE(SUBSTITUTE(F$1,"standard",""),"|Float","")&amp;"인게임누적곱배수",ChapterTable!$S:$T,2,0)^D104
    +VLOOKUP(SUBSTITUTE(SUBSTITUTE(F$1,"standard",""),"|Float","")&amp;"인게임누적합배수",ChapterTable!$S:$T,2,0)*D104)
  )
  )
  )
)</f>
        <v>120.9375</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4"/>
        <v>21</v>
      </c>
      <c r="Q104">
        <f t="shared" si="5"/>
        <v>21</v>
      </c>
      <c r="R104" t="b">
        <f t="shared" ca="1" si="6"/>
        <v>0</v>
      </c>
      <c r="T104" t="b">
        <f t="shared" ca="1" si="7"/>
        <v>0</v>
      </c>
      <c r="U104" t="s">
        <v>601</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B104">
        <v>1002</v>
      </c>
      <c r="AC104" t="str">
        <f>IF(ISBLANK(AB104),"",IF(ISERROR(VLOOKUP(AB104,[3]DropTable!$A:$A,1,0)),"드랍없음",""))</f>
        <v/>
      </c>
      <c r="AD104">
        <v>5002</v>
      </c>
      <c r="AE104" t="str">
        <f>IF(ISBLANK(AD104),"",IF(ISERROR(VLOOKUP(AD104,[3]DropTable!$A:$A,1,0)),"드랍없음",""))</f>
        <v/>
      </c>
      <c r="AF104">
        <v>8</v>
      </c>
      <c r="AG104">
        <v>32.4</v>
      </c>
      <c r="AH104">
        <v>0.8</v>
      </c>
    </row>
    <row r="105" spans="1:34"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
    (VLOOKUP(SUBSTITUTE(SUBSTITUTE(E$1,"standard",""),"|Float","")&amp;"인게임누적곱배수",ChapterTable!$S:$T,2,0)^C105
    +VLOOKUP(SUBSTITUTE(SUBSTITUTE(E$1,"standard",""),"|Float","")&amp;"인게임누적합배수",ChapterTable!$S:$T,2,0)*C105)
  )
  )
  )
)</f>
        <v>378</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(VLOOKUP(SUBSTITUTE(SUBSTITUTE(F$1,"standard",""),"|Float","")&amp;"인게임누적곱배수",ChapterTable!$S:$T,2,0)^D105
    +VLOOKUP(SUBSTITUTE(SUBSTITUTE(F$1,"standard",""),"|Float","")&amp;"인게임누적합배수",ChapterTable!$S:$T,2,0)*D105)
  )
  )
  )
)</f>
        <v>129.375</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4"/>
        <v>3</v>
      </c>
      <c r="Q105">
        <f t="shared" si="5"/>
        <v>3</v>
      </c>
      <c r="R105" t="b">
        <f t="shared" ca="1" si="6"/>
        <v>0</v>
      </c>
      <c r="T105" t="b">
        <f t="shared" ca="1" si="7"/>
        <v>0</v>
      </c>
      <c r="U105" t="s">
        <v>654</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
      </c>
      <c r="AE105" t="str">
        <f>IF(ISBLANK(AD105),"",IF(ISERROR(VLOOKUP(AD105,[3]DropTable!$A:$A,1,0)),"드랍없음",""))</f>
        <v/>
      </c>
      <c r="AG105">
        <v>9.8000000000000007</v>
      </c>
      <c r="AH105">
        <v>0.65</v>
      </c>
    </row>
    <row r="106" spans="1:34"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
    (VLOOKUP(SUBSTITUTE(SUBSTITUTE(E$1,"standard",""),"|Float","")&amp;"인게임누적곱배수",ChapterTable!$S:$T,2,0)^C106
    +VLOOKUP(SUBSTITUTE(SUBSTITUTE(E$1,"standard",""),"|Float","")&amp;"인게임누적합배수",ChapterTable!$S:$T,2,0)*C106)
  )
  )
  )
)</f>
        <v>378</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(VLOOKUP(SUBSTITUTE(SUBSTITUTE(F$1,"standard",""),"|Float","")&amp;"인게임누적곱배수",ChapterTable!$S:$T,2,0)^D106
    +VLOOKUP(SUBSTITUTE(SUBSTITUTE(F$1,"standard",""),"|Float","")&amp;"인게임누적합배수",ChapterTable!$S:$T,2,0)*D106)
  )
  )
  )
)</f>
        <v>129.375</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4"/>
        <v>3</v>
      </c>
      <c r="Q106">
        <f t="shared" si="5"/>
        <v>3</v>
      </c>
      <c r="R106" t="b">
        <f t="shared" ca="1" si="6"/>
        <v>0</v>
      </c>
      <c r="T106" t="b">
        <f t="shared" ca="1" si="7"/>
        <v>0</v>
      </c>
      <c r="U106" t="s">
        <v>655</v>
      </c>
      <c r="V106" t="str">
        <f>IF(ISBLANK(U106),"",IF(ISERROR(VLOOKUP(U106,MapTable!$A:$A,1,0)),"맵없음",""))</f>
        <v/>
      </c>
      <c r="W106" t="s">
        <v>683</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
      </c>
      <c r="AE106" t="str">
        <f>IF(ISBLANK(AD106),"",IF(ISERROR(VLOOKUP(AD106,[3]DropTable!$A:$A,1,0)),"드랍없음",""))</f>
        <v/>
      </c>
      <c r="AG106">
        <v>9.8000000000000007</v>
      </c>
      <c r="AH106">
        <v>0.65</v>
      </c>
    </row>
    <row r="107" spans="1:34"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
    (VLOOKUP(SUBSTITUTE(SUBSTITUTE(E$1,"standard",""),"|Float","")&amp;"인게임누적곱배수",ChapterTable!$S:$T,2,0)^C107
    +VLOOKUP(SUBSTITUTE(SUBSTITUTE(E$1,"standard",""),"|Float","")&amp;"인게임누적합배수",ChapterTable!$S:$T,2,0)*C107)
  )
  )
  )
)</f>
        <v>378</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(VLOOKUP(SUBSTITUTE(SUBSTITUTE(F$1,"standard",""),"|Float","")&amp;"인게임누적곱배수",ChapterTable!$S:$T,2,0)^D107
    +VLOOKUP(SUBSTITUTE(SUBSTITUTE(F$1,"standard",""),"|Float","")&amp;"인게임누적합배수",ChapterTable!$S:$T,2,0)*D107)
  )
  )
  )
)</f>
        <v>129.375</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4"/>
        <v>3</v>
      </c>
      <c r="Q107">
        <f t="shared" si="5"/>
        <v>3</v>
      </c>
      <c r="R107" t="b">
        <f t="shared" ca="1" si="6"/>
        <v>0</v>
      </c>
      <c r="T107" t="b">
        <f t="shared" ca="1" si="7"/>
        <v>0</v>
      </c>
      <c r="U107" t="s">
        <v>656</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
      </c>
      <c r="AE107" t="str">
        <f>IF(ISBLANK(AD107),"",IF(ISERROR(VLOOKUP(AD107,[3]DropTable!$A:$A,1,0)),"드랍없음",""))</f>
        <v/>
      </c>
      <c r="AG107">
        <v>9.8000000000000007</v>
      </c>
      <c r="AH107">
        <v>0.65</v>
      </c>
    </row>
    <row r="108" spans="1:34"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
    (VLOOKUP(SUBSTITUTE(SUBSTITUTE(E$1,"standard",""),"|Float","")&amp;"인게임누적곱배수",ChapterTable!$S:$T,2,0)^C108
    +VLOOKUP(SUBSTITUTE(SUBSTITUTE(E$1,"standard",""),"|Float","")&amp;"인게임누적합배수",ChapterTable!$S:$T,2,0)*C108)
  )
  )
  )
)</f>
        <v>378</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(VLOOKUP(SUBSTITUTE(SUBSTITUTE(F$1,"standard",""),"|Float","")&amp;"인게임누적곱배수",ChapterTable!$S:$T,2,0)^D108
    +VLOOKUP(SUBSTITUTE(SUBSTITUTE(F$1,"standard",""),"|Float","")&amp;"인게임누적합배수",ChapterTable!$S:$T,2,0)*D108)
  )
  )
  )
)</f>
        <v>129.375</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4"/>
        <v>3</v>
      </c>
      <c r="Q108">
        <f t="shared" si="5"/>
        <v>3</v>
      </c>
      <c r="R108" t="b">
        <f t="shared" ca="1" si="6"/>
        <v>0</v>
      </c>
      <c r="T108" t="b">
        <f t="shared" ca="1" si="7"/>
        <v>0</v>
      </c>
      <c r="U108" t="s">
        <v>657</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
      </c>
      <c r="AE108" t="str">
        <f>IF(ISBLANK(AD108),"",IF(ISERROR(VLOOKUP(AD108,[3]DropTable!$A:$A,1,0)),"드랍없음",""))</f>
        <v/>
      </c>
      <c r="AG108">
        <v>9.8000000000000007</v>
      </c>
      <c r="AH108">
        <v>0.65</v>
      </c>
    </row>
    <row r="109" spans="1:34"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
    (VLOOKUP(SUBSTITUTE(SUBSTITUTE(E$1,"standard",""),"|Float","")&amp;"인게임누적곱배수",ChapterTable!$S:$T,2,0)^C109
    +VLOOKUP(SUBSTITUTE(SUBSTITUTE(E$1,"standard",""),"|Float","")&amp;"인게임누적합배수",ChapterTable!$S:$T,2,0)*C109)
  )
  )
  )
)</f>
        <v>378</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(VLOOKUP(SUBSTITUTE(SUBSTITUTE(F$1,"standard",""),"|Float","")&amp;"인게임누적곱배수",ChapterTable!$S:$T,2,0)^D109
    +VLOOKUP(SUBSTITUTE(SUBSTITUTE(F$1,"standard",""),"|Float","")&amp;"인게임누적합배수",ChapterTable!$S:$T,2,0)*D109)
  )
  )
  )
)</f>
        <v>129.375</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4"/>
        <v>11</v>
      </c>
      <c r="Q109">
        <f t="shared" si="5"/>
        <v>11</v>
      </c>
      <c r="R109" t="b">
        <f t="shared" ca="1" si="6"/>
        <v>0</v>
      </c>
      <c r="T109" t="b">
        <f t="shared" ca="1" si="7"/>
        <v>0</v>
      </c>
      <c r="V109" t="str">
        <f>IF(ISBLANK(U109),"",IF(ISERROR(VLOOKUP(U109,MapTable!$A:$A,1,0)),"맵없음",""))</f>
        <v/>
      </c>
      <c r="W109" t="s">
        <v>593</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
      </c>
      <c r="AE109" t="str">
        <f>IF(ISBLANK(AD109),"",IF(ISERROR(VLOOKUP(AD109,[3]DropTable!$A:$A,1,0)),"드랍없음",""))</f>
        <v/>
      </c>
      <c r="AG109">
        <v>9.8000000000000007</v>
      </c>
      <c r="AH109">
        <v>0.65</v>
      </c>
    </row>
    <row r="110" spans="1:34"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
    (VLOOKUP(SUBSTITUTE(SUBSTITUTE(E$1,"standard",""),"|Float","")&amp;"인게임누적곱배수",ChapterTable!$S:$T,2,0)^C110
    +VLOOKUP(SUBSTITUTE(SUBSTITUTE(E$1,"standard",""),"|Float","")&amp;"인게임누적합배수",ChapterTable!$S:$T,2,0)*C110)
  )
  )
  )
)</f>
        <v>432</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(VLOOKUP(SUBSTITUTE(SUBSTITUTE(F$1,"standard",""),"|Float","")&amp;"인게임누적곱배수",ChapterTable!$S:$T,2,0)^D110
    +VLOOKUP(SUBSTITUTE(SUBSTITUTE(F$1,"standard",""),"|Float","")&amp;"인게임누적합배수",ChapterTable!$S:$T,2,0)*D110)
  )
  )
  )
)</f>
        <v>129.375</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4"/>
        <v>3</v>
      </c>
      <c r="Q110">
        <f t="shared" si="5"/>
        <v>3</v>
      </c>
      <c r="R110" t="b">
        <f t="shared" ca="1" si="6"/>
        <v>0</v>
      </c>
      <c r="T110" t="b">
        <f t="shared" ca="1" si="7"/>
        <v>0</v>
      </c>
      <c r="U110" t="s">
        <v>658</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
      </c>
      <c r="AE110" t="str">
        <f>IF(ISBLANK(AD110),"",IF(ISERROR(VLOOKUP(AD110,[3]DropTable!$A:$A,1,0)),"드랍없음",""))</f>
        <v/>
      </c>
      <c r="AG110">
        <v>9.8000000000000007</v>
      </c>
      <c r="AH110">
        <v>0.65</v>
      </c>
    </row>
    <row r="111" spans="1:34"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
    (VLOOKUP(SUBSTITUTE(SUBSTITUTE(E$1,"standard",""),"|Float","")&amp;"인게임누적곱배수",ChapterTable!$S:$T,2,0)^C111
    +VLOOKUP(SUBSTITUTE(SUBSTITUTE(E$1,"standard",""),"|Float","")&amp;"인게임누적합배수",ChapterTable!$S:$T,2,0)*C111)
  )
  )
  )
)</f>
        <v>432</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(VLOOKUP(SUBSTITUTE(SUBSTITUTE(F$1,"standard",""),"|Float","")&amp;"인게임누적곱배수",ChapterTable!$S:$T,2,0)^D111
    +VLOOKUP(SUBSTITUTE(SUBSTITUTE(F$1,"standard",""),"|Float","")&amp;"인게임누적합배수",ChapterTable!$S:$T,2,0)*D111)
  )
  )
  )
)</f>
        <v>129.375</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4"/>
        <v>3</v>
      </c>
      <c r="Q111">
        <f t="shared" si="5"/>
        <v>3</v>
      </c>
      <c r="R111" t="b">
        <f t="shared" ca="1" si="6"/>
        <v>0</v>
      </c>
      <c r="T111" t="b">
        <f t="shared" ca="1" si="7"/>
        <v>0</v>
      </c>
      <c r="U111" t="s">
        <v>659</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
      </c>
      <c r="AE111" t="str">
        <f>IF(ISBLANK(AD111),"",IF(ISERROR(VLOOKUP(AD111,[3]DropTable!$A:$A,1,0)),"드랍없음",""))</f>
        <v/>
      </c>
      <c r="AG111">
        <v>9.8000000000000007</v>
      </c>
      <c r="AH111">
        <v>0.65</v>
      </c>
    </row>
    <row r="112" spans="1:34"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
    (VLOOKUP(SUBSTITUTE(SUBSTITUTE(E$1,"standard",""),"|Float","")&amp;"인게임누적곱배수",ChapterTable!$S:$T,2,0)^C112
    +VLOOKUP(SUBSTITUTE(SUBSTITUTE(E$1,"standard",""),"|Float","")&amp;"인게임누적합배수",ChapterTable!$S:$T,2,0)*C112)
  )
  )
  )
)</f>
        <v>432</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(VLOOKUP(SUBSTITUTE(SUBSTITUTE(F$1,"standard",""),"|Float","")&amp;"인게임누적곱배수",ChapterTable!$S:$T,2,0)^D112
    +VLOOKUP(SUBSTITUTE(SUBSTITUTE(F$1,"standard",""),"|Float","")&amp;"인게임누적합배수",ChapterTable!$S:$T,2,0)*D112)
  )
  )
  )
)</f>
        <v>129.375</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4"/>
        <v>3</v>
      </c>
      <c r="Q112">
        <f t="shared" si="5"/>
        <v>3</v>
      </c>
      <c r="R112" t="b">
        <f t="shared" ca="1" si="6"/>
        <v>0</v>
      </c>
      <c r="T112" t="b">
        <f t="shared" ca="1" si="7"/>
        <v>0</v>
      </c>
      <c r="U112" t="s">
        <v>660</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
      </c>
      <c r="AE112" t="str">
        <f>IF(ISBLANK(AD112),"",IF(ISERROR(VLOOKUP(AD112,[3]DropTable!$A:$A,1,0)),"드랍없음",""))</f>
        <v/>
      </c>
      <c r="AG112">
        <v>9.8000000000000007</v>
      </c>
      <c r="AH112">
        <v>0.65</v>
      </c>
    </row>
    <row r="113" spans="1:34"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
    (VLOOKUP(SUBSTITUTE(SUBSTITUTE(E$1,"standard",""),"|Float","")&amp;"인게임누적곱배수",ChapterTable!$S:$T,2,0)^C113
    +VLOOKUP(SUBSTITUTE(SUBSTITUTE(E$1,"standard",""),"|Float","")&amp;"인게임누적합배수",ChapterTable!$S:$T,2,0)*C113)
  )
  )
  )
)</f>
        <v>432</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(VLOOKUP(SUBSTITUTE(SUBSTITUTE(F$1,"standard",""),"|Float","")&amp;"인게임누적곱배수",ChapterTable!$S:$T,2,0)^D113
    +VLOOKUP(SUBSTITUTE(SUBSTITUTE(F$1,"standard",""),"|Float","")&amp;"인게임누적합배수",ChapterTable!$S:$T,2,0)*D113)
  )
  )
  )
)</f>
        <v>129.375</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4"/>
        <v>93</v>
      </c>
      <c r="Q113">
        <f t="shared" si="5"/>
        <v>93</v>
      </c>
      <c r="R113" t="b">
        <f t="shared" ca="1" si="6"/>
        <v>1</v>
      </c>
      <c r="T113" t="b">
        <f t="shared" ca="1" si="7"/>
        <v>1</v>
      </c>
      <c r="U113" t="s">
        <v>661</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
      </c>
      <c r="AE113" t="str">
        <f>IF(ISBLANK(AD113),"",IF(ISERROR(VLOOKUP(AD113,[3]DropTable!$A:$A,1,0)),"드랍없음",""))</f>
        <v/>
      </c>
      <c r="AG113">
        <v>9.8000000000000007</v>
      </c>
      <c r="AH113">
        <v>0.65</v>
      </c>
    </row>
    <row r="114" spans="1:34"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
    (VLOOKUP(SUBSTITUTE(SUBSTITUTE(E$1,"standard",""),"|Float","")&amp;"인게임누적곱배수",ChapterTable!$S:$T,2,0)^C114
    +VLOOKUP(SUBSTITUTE(SUBSTITUTE(E$1,"standard",""),"|Float","")&amp;"인게임누적합배수",ChapterTable!$S:$T,2,0)*C114)
  )
  )
  )
)</f>
        <v>432</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(VLOOKUP(SUBSTITUTE(SUBSTITUTE(F$1,"standard",""),"|Float","")&amp;"인게임누적곱배수",ChapterTable!$S:$T,2,0)^D114
    +VLOOKUP(SUBSTITUTE(SUBSTITUTE(F$1,"standard",""),"|Float","")&amp;"인게임누적합배수",ChapterTable!$S:$T,2,0)*D114)
  )
  )
  )
)</f>
        <v>129.375</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4"/>
        <v>21</v>
      </c>
      <c r="P114">
        <v>22</v>
      </c>
      <c r="Q114">
        <f t="shared" si="5"/>
        <v>22</v>
      </c>
      <c r="R114" t="b">
        <f t="shared" ca="1" si="6"/>
        <v>0</v>
      </c>
      <c r="T114" t="b">
        <f t="shared" ca="1" si="7"/>
        <v>0</v>
      </c>
      <c r="U114" t="s">
        <v>603</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B114">
        <v>1003</v>
      </c>
      <c r="AC114" t="str">
        <f>IF(ISBLANK(AB114),"",IF(ISERROR(VLOOKUP(AB114,[3]DropTable!$A:$A,1,0)),"드랍없음",""))</f>
        <v/>
      </c>
      <c r="AD114">
        <v>5003</v>
      </c>
      <c r="AE114" t="str">
        <f>IF(ISBLANK(AD114),"",IF(ISERROR(VLOOKUP(AD114,[3]DropTable!$A:$A,1,0)),"드랍없음",""))</f>
        <v/>
      </c>
      <c r="AF114">
        <v>8</v>
      </c>
      <c r="AG114">
        <v>32.4</v>
      </c>
      <c r="AH114">
        <v>0.65</v>
      </c>
    </row>
    <row r="115" spans="1:34"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
    (VLOOKUP(SUBSTITUTE(SUBSTITUTE(E$1,"standard",""),"|Float","")&amp;"인게임누적곱배수",ChapterTable!$S:$T,2,0)^C115
    +VLOOKUP(SUBSTITUTE(SUBSTITUTE(E$1,"standard",""),"|Float","")&amp;"인게임누적합배수",ChapterTable!$S:$T,2,0)*C115)
  )
  )
  )
)</f>
        <v>432</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(VLOOKUP(SUBSTITUTE(SUBSTITUTE(F$1,"standard",""),"|Float","")&amp;"인게임누적곱배수",ChapterTable!$S:$T,2,0)^D115
    +VLOOKUP(SUBSTITUTE(SUBSTITUTE(F$1,"standard",""),"|Float","")&amp;"인게임누적합배수",ChapterTable!$S:$T,2,0)*D115)
  )
  )
  )
)</f>
        <v>137.8125</v>
      </c>
      <c r="G115" t="s">
        <v>741</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4"/>
        <v>4</v>
      </c>
      <c r="Q115">
        <f t="shared" si="5"/>
        <v>4</v>
      </c>
      <c r="R115" t="b">
        <f t="shared" ca="1" si="6"/>
        <v>0</v>
      </c>
      <c r="T115" t="b">
        <f t="shared" ca="1" si="7"/>
        <v>0</v>
      </c>
      <c r="U115" t="s">
        <v>662</v>
      </c>
      <c r="V115" t="str">
        <f>IF(ISBLANK(U115),"",IF(ISERROR(VLOOKUP(U115,MapTable!$A:$A,1,0)),"맵없음",""))</f>
        <v/>
      </c>
      <c r="W115" t="s">
        <v>688</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
      </c>
      <c r="AE115" t="str">
        <f>IF(ISBLANK(AD115),"",IF(ISERROR(VLOOKUP(AD115,[3]DropTable!$A:$A,1,0)),"드랍없음",""))</f>
        <v/>
      </c>
      <c r="AG115">
        <v>9.8000000000000007</v>
      </c>
      <c r="AH115">
        <v>0.55000000000000004</v>
      </c>
    </row>
    <row r="116" spans="1:34"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
    (VLOOKUP(SUBSTITUTE(SUBSTITUTE(E$1,"standard",""),"|Float","")&amp;"인게임누적곱배수",ChapterTable!$S:$T,2,0)^C116
    +VLOOKUP(SUBSTITUTE(SUBSTITUTE(E$1,"standard",""),"|Float","")&amp;"인게임누적합배수",ChapterTable!$S:$T,2,0)*C116)
  )
  )
  )
)</f>
        <v>432</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(VLOOKUP(SUBSTITUTE(SUBSTITUTE(F$1,"standard",""),"|Float","")&amp;"인게임누적곱배수",ChapterTable!$S:$T,2,0)^D116
    +VLOOKUP(SUBSTITUTE(SUBSTITUTE(F$1,"standard",""),"|Float","")&amp;"인게임누적합배수",ChapterTable!$S:$T,2,0)*D116)
  )
  )
  )
)</f>
        <v>137.8125</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4"/>
        <v>4</v>
      </c>
      <c r="Q116">
        <f t="shared" si="5"/>
        <v>4</v>
      </c>
      <c r="R116" t="b">
        <f t="shared" ca="1" si="6"/>
        <v>0</v>
      </c>
      <c r="T116" t="b">
        <f t="shared" ca="1" si="7"/>
        <v>0</v>
      </c>
      <c r="U116" t="s">
        <v>663</v>
      </c>
      <c r="V116" t="str">
        <f>IF(ISBLANK(U116),"",IF(ISERROR(VLOOKUP(U116,MapTable!$A:$A,1,0)),"맵없음",""))</f>
        <v/>
      </c>
      <c r="W116" t="s">
        <v>693</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
      </c>
      <c r="AE116" t="str">
        <f>IF(ISBLANK(AD116),"",IF(ISERROR(VLOOKUP(AD116,[3]DropTable!$A:$A,1,0)),"드랍없음",""))</f>
        <v/>
      </c>
      <c r="AG116">
        <v>9.8000000000000007</v>
      </c>
      <c r="AH116">
        <v>0.55000000000000004</v>
      </c>
    </row>
    <row r="117" spans="1:34"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
    (VLOOKUP(SUBSTITUTE(SUBSTITUTE(E$1,"standard",""),"|Float","")&amp;"인게임누적곱배수",ChapterTable!$S:$T,2,0)^C117
    +VLOOKUP(SUBSTITUTE(SUBSTITUTE(E$1,"standard",""),"|Float","")&amp;"인게임누적합배수",ChapterTable!$S:$T,2,0)*C117)
  )
  )
  )
)</f>
        <v>432</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(VLOOKUP(SUBSTITUTE(SUBSTITUTE(F$1,"standard",""),"|Float","")&amp;"인게임누적곱배수",ChapterTable!$S:$T,2,0)^D117
    +VLOOKUP(SUBSTITUTE(SUBSTITUTE(F$1,"standard",""),"|Float","")&amp;"인게임누적합배수",ChapterTable!$S:$T,2,0)*D117)
  )
  )
  )
)</f>
        <v>137.8125</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4"/>
        <v>4</v>
      </c>
      <c r="Q117">
        <f t="shared" si="5"/>
        <v>4</v>
      </c>
      <c r="R117" t="b">
        <f t="shared" ca="1" si="6"/>
        <v>0</v>
      </c>
      <c r="T117" t="b">
        <f t="shared" ca="1" si="7"/>
        <v>0</v>
      </c>
      <c r="U117" t="s">
        <v>664</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
      </c>
      <c r="AE117" t="str">
        <f>IF(ISBLANK(AD117),"",IF(ISERROR(VLOOKUP(AD117,[3]DropTable!$A:$A,1,0)),"드랍없음",""))</f>
        <v/>
      </c>
      <c r="AG117">
        <v>9.8000000000000007</v>
      </c>
      <c r="AH117">
        <v>0.55000000000000004</v>
      </c>
    </row>
    <row r="118" spans="1:34"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
    (VLOOKUP(SUBSTITUTE(SUBSTITUTE(E$1,"standard",""),"|Float","")&amp;"인게임누적곱배수",ChapterTable!$S:$T,2,0)^C118
    +VLOOKUP(SUBSTITUTE(SUBSTITUTE(E$1,"standard",""),"|Float","")&amp;"인게임누적합배수",ChapterTable!$S:$T,2,0)*C118)
  )
  )
  )
)</f>
        <v>432</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(VLOOKUP(SUBSTITUTE(SUBSTITUTE(F$1,"standard",""),"|Float","")&amp;"인게임누적곱배수",ChapterTable!$S:$T,2,0)^D118
    +VLOOKUP(SUBSTITUTE(SUBSTITUTE(F$1,"standard",""),"|Float","")&amp;"인게임누적합배수",ChapterTable!$S:$T,2,0)*D118)
  )
  )
  )
)</f>
        <v>137.8125</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4"/>
        <v>4</v>
      </c>
      <c r="Q118">
        <f t="shared" si="5"/>
        <v>4</v>
      </c>
      <c r="R118" t="b">
        <f t="shared" ca="1" si="6"/>
        <v>0</v>
      </c>
      <c r="T118" t="b">
        <f t="shared" ca="1" si="7"/>
        <v>0</v>
      </c>
      <c r="U118" t="s">
        <v>665</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
      </c>
      <c r="AE118" t="str">
        <f>IF(ISBLANK(AD118),"",IF(ISERROR(VLOOKUP(AD118,[3]DropTable!$A:$A,1,0)),"드랍없음",""))</f>
        <v/>
      </c>
      <c r="AG118">
        <v>9.8000000000000007</v>
      </c>
      <c r="AH118">
        <v>0.55000000000000004</v>
      </c>
    </row>
    <row r="119" spans="1:34"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
    (VLOOKUP(SUBSTITUTE(SUBSTITUTE(E$1,"standard",""),"|Float","")&amp;"인게임누적곱배수",ChapterTable!$S:$T,2,0)^C119
    +VLOOKUP(SUBSTITUTE(SUBSTITUTE(E$1,"standard",""),"|Float","")&amp;"인게임누적합배수",ChapterTable!$S:$T,2,0)*C119)
  )
  )
  )
)</f>
        <v>432</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(VLOOKUP(SUBSTITUTE(SUBSTITUTE(F$1,"standard",""),"|Float","")&amp;"인게임누적곱배수",ChapterTable!$S:$T,2,0)^D119
    +VLOOKUP(SUBSTITUTE(SUBSTITUTE(F$1,"standard",""),"|Float","")&amp;"인게임누적합배수",ChapterTable!$S:$T,2,0)*D119)
  )
  )
  )
)</f>
        <v>137.8125</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4"/>
        <v>11</v>
      </c>
      <c r="P119">
        <v>12</v>
      </c>
      <c r="Q119">
        <f t="shared" si="5"/>
        <v>12</v>
      </c>
      <c r="R119" t="b">
        <f t="shared" ca="1" si="6"/>
        <v>0</v>
      </c>
      <c r="T119" t="b">
        <f t="shared" ca="1" si="7"/>
        <v>0</v>
      </c>
      <c r="V119" t="str">
        <f>IF(ISBLANK(U119),"",IF(ISERROR(VLOOKUP(U119,MapTable!$A:$A,1,0)),"맵없음",""))</f>
        <v/>
      </c>
      <c r="W119" t="s">
        <v>595</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
      </c>
      <c r="AE119" t="str">
        <f>IF(ISBLANK(AD119),"",IF(ISERROR(VLOOKUP(AD119,[3]DropTable!$A:$A,1,0)),"드랍없음",""))</f>
        <v/>
      </c>
      <c r="AG119">
        <v>9.8000000000000007</v>
      </c>
      <c r="AH119">
        <v>0.55000000000000004</v>
      </c>
    </row>
    <row r="120" spans="1:34"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
    (VLOOKUP(SUBSTITUTE(SUBSTITUTE(E$1,"standard",""),"|Float","")&amp;"인게임누적곱배수",ChapterTable!$S:$T,2,0)^C120
    +VLOOKUP(SUBSTITUTE(SUBSTITUTE(E$1,"standard",""),"|Float","")&amp;"인게임누적합배수",ChapterTable!$S:$T,2,0)*C120)
  )
  )
  )
)</f>
        <v>486</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(VLOOKUP(SUBSTITUTE(SUBSTITUTE(F$1,"standard",""),"|Float","")&amp;"인게임누적곱배수",ChapterTable!$S:$T,2,0)^D120
    +VLOOKUP(SUBSTITUTE(SUBSTITUTE(F$1,"standard",""),"|Float","")&amp;"인게임누적합배수",ChapterTable!$S:$T,2,0)*D120)
  )
  )
  )
)</f>
        <v>137.8125</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4"/>
        <v>4</v>
      </c>
      <c r="Q120">
        <f t="shared" si="5"/>
        <v>4</v>
      </c>
      <c r="R120" t="b">
        <f t="shared" ca="1" si="6"/>
        <v>0</v>
      </c>
      <c r="T120" t="b">
        <f t="shared" ca="1" si="7"/>
        <v>0</v>
      </c>
      <c r="U120" t="s">
        <v>666</v>
      </c>
      <c r="V120" t="str">
        <f>IF(ISBLANK(U120),"",IF(ISERROR(VLOOKUP(U120,MapTable!$A:$A,1,0)),"맵없음",""))</f>
        <v/>
      </c>
      <c r="W120" t="s">
        <v>698</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
      </c>
      <c r="AE120" t="str">
        <f>IF(ISBLANK(AD120),"",IF(ISERROR(VLOOKUP(AD120,[3]DropTable!$A:$A,1,0)),"드랍없음",""))</f>
        <v/>
      </c>
      <c r="AG120">
        <v>9.8000000000000007</v>
      </c>
      <c r="AH120">
        <v>0.55000000000000004</v>
      </c>
    </row>
    <row r="121" spans="1:34"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
    (VLOOKUP(SUBSTITUTE(SUBSTITUTE(E$1,"standard",""),"|Float","")&amp;"인게임누적곱배수",ChapterTable!$S:$T,2,0)^C121
    +VLOOKUP(SUBSTITUTE(SUBSTITUTE(E$1,"standard",""),"|Float","")&amp;"인게임누적합배수",ChapterTable!$S:$T,2,0)*C121)
  )
  )
  )
)</f>
        <v>486</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(VLOOKUP(SUBSTITUTE(SUBSTITUTE(F$1,"standard",""),"|Float","")&amp;"인게임누적곱배수",ChapterTable!$S:$T,2,0)^D121
    +VLOOKUP(SUBSTITUTE(SUBSTITUTE(F$1,"standard",""),"|Float","")&amp;"인게임누적합배수",ChapterTable!$S:$T,2,0)*D121)
  )
  )
  )
)</f>
        <v>137.8125</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4"/>
        <v>4</v>
      </c>
      <c r="Q121">
        <f t="shared" si="5"/>
        <v>4</v>
      </c>
      <c r="R121" t="b">
        <f t="shared" ca="1" si="6"/>
        <v>0</v>
      </c>
      <c r="T121" t="b">
        <f t="shared" ca="1" si="7"/>
        <v>0</v>
      </c>
      <c r="U121" t="s">
        <v>667</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
      </c>
      <c r="AE121" t="str">
        <f>IF(ISBLANK(AD121),"",IF(ISERROR(VLOOKUP(AD121,[3]DropTable!$A:$A,1,0)),"드랍없음",""))</f>
        <v/>
      </c>
      <c r="AG121">
        <v>9.8000000000000007</v>
      </c>
      <c r="AH121">
        <v>0.55000000000000004</v>
      </c>
    </row>
    <row r="122" spans="1:34"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
    (VLOOKUP(SUBSTITUTE(SUBSTITUTE(E$1,"standard",""),"|Float","")&amp;"인게임누적곱배수",ChapterTable!$S:$T,2,0)^C122
    +VLOOKUP(SUBSTITUTE(SUBSTITUTE(E$1,"standard",""),"|Float","")&amp;"인게임누적합배수",ChapterTable!$S:$T,2,0)*C122)
  )
  )
  )
)</f>
        <v>486</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(VLOOKUP(SUBSTITUTE(SUBSTITUTE(F$1,"standard",""),"|Float","")&amp;"인게임누적곱배수",ChapterTable!$S:$T,2,0)^D122
    +VLOOKUP(SUBSTITUTE(SUBSTITUTE(F$1,"standard",""),"|Float","")&amp;"인게임누적합배수",ChapterTable!$S:$T,2,0)*D122)
  )
  )
  )
)</f>
        <v>137.8125</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4"/>
        <v>4</v>
      </c>
      <c r="Q122">
        <f t="shared" si="5"/>
        <v>4</v>
      </c>
      <c r="R122" t="b">
        <f t="shared" ca="1" si="6"/>
        <v>0</v>
      </c>
      <c r="T122" t="b">
        <f t="shared" ca="1" si="7"/>
        <v>0</v>
      </c>
      <c r="U122" t="s">
        <v>668</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
      </c>
      <c r="AE122" t="str">
        <f>IF(ISBLANK(AD122),"",IF(ISERROR(VLOOKUP(AD122,[3]DropTable!$A:$A,1,0)),"드랍없음",""))</f>
        <v/>
      </c>
      <c r="AG122">
        <v>9.8000000000000007</v>
      </c>
      <c r="AH122">
        <v>0.55000000000000004</v>
      </c>
    </row>
    <row r="123" spans="1:34"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
    (VLOOKUP(SUBSTITUTE(SUBSTITUTE(E$1,"standard",""),"|Float","")&amp;"인게임누적곱배수",ChapterTable!$S:$T,2,0)^C123
    +VLOOKUP(SUBSTITUTE(SUBSTITUTE(E$1,"standard",""),"|Float","")&amp;"인게임누적합배수",ChapterTable!$S:$T,2,0)*C123)
  )
  )
  )
)</f>
        <v>486</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(VLOOKUP(SUBSTITUTE(SUBSTITUTE(F$1,"standard",""),"|Float","")&amp;"인게임누적곱배수",ChapterTable!$S:$T,2,0)^D123
    +VLOOKUP(SUBSTITUTE(SUBSTITUTE(F$1,"standard",""),"|Float","")&amp;"인게임누적합배수",ChapterTable!$S:$T,2,0)*D123)
  )
  )
  )
)</f>
        <v>137.8125</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4"/>
        <v>94</v>
      </c>
      <c r="Q123">
        <f t="shared" si="5"/>
        <v>94</v>
      </c>
      <c r="R123" t="b">
        <f t="shared" ca="1" si="6"/>
        <v>1</v>
      </c>
      <c r="T123" t="b">
        <f t="shared" ca="1" si="7"/>
        <v>1</v>
      </c>
      <c r="U123" t="s">
        <v>669</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
      </c>
      <c r="AE123" t="str">
        <f>IF(ISBLANK(AD123),"",IF(ISERROR(VLOOKUP(AD123,[3]DropTable!$A:$A,1,0)),"드랍없음",""))</f>
        <v/>
      </c>
      <c r="AG123">
        <v>9.8000000000000007</v>
      </c>
      <c r="AH123">
        <v>0.55000000000000004</v>
      </c>
    </row>
    <row r="124" spans="1:34"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
    (VLOOKUP(SUBSTITUTE(SUBSTITUTE(E$1,"standard",""),"|Float","")&amp;"인게임누적곱배수",ChapterTable!$S:$T,2,0)^C124
    +VLOOKUP(SUBSTITUTE(SUBSTITUTE(E$1,"standard",""),"|Float","")&amp;"인게임누적합배수",ChapterTable!$S:$T,2,0)*C124)
  )
  )
  )
)</f>
        <v>486</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(VLOOKUP(SUBSTITUTE(SUBSTITUTE(F$1,"standard",""),"|Float","")&amp;"인게임누적곱배수",ChapterTable!$S:$T,2,0)^D124
    +VLOOKUP(SUBSTITUTE(SUBSTITUTE(F$1,"standard",""),"|Float","")&amp;"인게임누적합배수",ChapterTable!$S:$T,2,0)*D124)
  )
  )
  )
)</f>
        <v>137.8125</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4"/>
        <v>21</v>
      </c>
      <c r="P124">
        <v>23</v>
      </c>
      <c r="Q124">
        <f t="shared" si="5"/>
        <v>23</v>
      </c>
      <c r="R124" t="b">
        <f t="shared" ca="1" si="6"/>
        <v>0</v>
      </c>
      <c r="T124" t="b">
        <f t="shared" ca="1" si="7"/>
        <v>0</v>
      </c>
      <c r="U124" t="s">
        <v>605</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B124">
        <v>1004</v>
      </c>
      <c r="AC124" t="str">
        <f>IF(ISBLANK(AB124),"",IF(ISERROR(VLOOKUP(AB124,[3]DropTable!$A:$A,1,0)),"드랍없음",""))</f>
        <v/>
      </c>
      <c r="AD124">
        <v>5004</v>
      </c>
      <c r="AE124" t="str">
        <f>IF(ISBLANK(AD124),"",IF(ISERROR(VLOOKUP(AD124,[3]DropTable!$A:$A,1,0)),"드랍없음",""))</f>
        <v/>
      </c>
      <c r="AF124">
        <v>8</v>
      </c>
      <c r="AG124">
        <v>32.4</v>
      </c>
      <c r="AH124">
        <v>0.55000000000000004</v>
      </c>
    </row>
    <row r="125" spans="1:34"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
    (VLOOKUP(SUBSTITUTE(SUBSTITUTE(E$1,"standard",""),"|Float","")&amp;"인게임누적곱배수",ChapterTable!$S:$T,2,0)^C125
    +VLOOKUP(SUBSTITUTE(SUBSTITUTE(E$1,"standard",""),"|Float","")&amp;"인게임누적합배수",ChapterTable!$S:$T,2,0)*C125)
  )
  )
  )
)</f>
        <v>486</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(VLOOKUP(SUBSTITUTE(SUBSTITUTE(F$1,"standard",""),"|Float","")&amp;"인게임누적곱배수",ChapterTable!$S:$T,2,0)^D125
    +VLOOKUP(SUBSTITUTE(SUBSTITUTE(F$1,"standard",""),"|Float","")&amp;"인게임누적합배수",ChapterTable!$S:$T,2,0)*D125)
  )
  )
  )
)</f>
        <v>146.25</v>
      </c>
      <c r="G125" t="s">
        <v>742</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4"/>
        <v>5</v>
      </c>
      <c r="Q125">
        <f t="shared" si="5"/>
        <v>5</v>
      </c>
      <c r="R125" t="b">
        <f t="shared" ca="1" si="6"/>
        <v>0</v>
      </c>
      <c r="T125" t="b">
        <f t="shared" ca="1" si="7"/>
        <v>0</v>
      </c>
      <c r="U125" t="s">
        <v>670</v>
      </c>
      <c r="V125" t="str">
        <f>IF(ISBLANK(U125),"",IF(ISERROR(VLOOKUP(U125,MapTable!$A:$A,1,0)),"맵없음",""))</f>
        <v/>
      </c>
      <c r="W125" t="s">
        <v>703</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
      </c>
      <c r="AE125" t="str">
        <f>IF(ISBLANK(AD125),"",IF(ISERROR(VLOOKUP(AD125,[3]DropTable!$A:$A,1,0)),"드랍없음",""))</f>
        <v/>
      </c>
      <c r="AG125">
        <v>9.8000000000000007</v>
      </c>
      <c r="AH125">
        <v>0.5</v>
      </c>
    </row>
    <row r="126" spans="1:34"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
    (VLOOKUP(SUBSTITUTE(SUBSTITUTE(E$1,"standard",""),"|Float","")&amp;"인게임누적곱배수",ChapterTable!$S:$T,2,0)^C126
    +VLOOKUP(SUBSTITUTE(SUBSTITUTE(E$1,"standard",""),"|Float","")&amp;"인게임누적합배수",ChapterTable!$S:$T,2,0)*C126)
  )
  )
  )
)</f>
        <v>486</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(VLOOKUP(SUBSTITUTE(SUBSTITUTE(F$1,"standard",""),"|Float","")&amp;"인게임누적곱배수",ChapterTable!$S:$T,2,0)^D126
    +VLOOKUP(SUBSTITUTE(SUBSTITUTE(F$1,"standard",""),"|Float","")&amp;"인게임누적합배수",ChapterTable!$S:$T,2,0)*D126)
  )
  )
  )
)</f>
        <v>146.25</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4"/>
        <v>5</v>
      </c>
      <c r="Q126">
        <f t="shared" si="5"/>
        <v>5</v>
      </c>
      <c r="R126" t="b">
        <f t="shared" ca="1" si="6"/>
        <v>0</v>
      </c>
      <c r="T126" t="b">
        <f t="shared" ca="1" si="7"/>
        <v>0</v>
      </c>
      <c r="U126" t="s">
        <v>671</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
      </c>
      <c r="AE126" t="str">
        <f>IF(ISBLANK(AD126),"",IF(ISERROR(VLOOKUP(AD126,[3]DropTable!$A:$A,1,0)),"드랍없음",""))</f>
        <v/>
      </c>
      <c r="AG126">
        <v>9.8000000000000007</v>
      </c>
      <c r="AH126">
        <v>0.5</v>
      </c>
    </row>
    <row r="127" spans="1:34"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
    (VLOOKUP(SUBSTITUTE(SUBSTITUTE(E$1,"standard",""),"|Float","")&amp;"인게임누적곱배수",ChapterTable!$S:$T,2,0)^C127
    +VLOOKUP(SUBSTITUTE(SUBSTITUTE(E$1,"standard",""),"|Float","")&amp;"인게임누적합배수",ChapterTable!$S:$T,2,0)*C127)
  )
  )
  )
)</f>
        <v>486</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(VLOOKUP(SUBSTITUTE(SUBSTITUTE(F$1,"standard",""),"|Float","")&amp;"인게임누적곱배수",ChapterTable!$S:$T,2,0)^D127
    +VLOOKUP(SUBSTITUTE(SUBSTITUTE(F$1,"standard",""),"|Float","")&amp;"인게임누적합배수",ChapterTable!$S:$T,2,0)*D127)
  )
  )
  )
)</f>
        <v>146.25</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4"/>
        <v>5</v>
      </c>
      <c r="Q127">
        <f t="shared" si="5"/>
        <v>5</v>
      </c>
      <c r="R127" t="b">
        <f t="shared" ca="1" si="6"/>
        <v>0</v>
      </c>
      <c r="T127" t="b">
        <f t="shared" ca="1" si="7"/>
        <v>0</v>
      </c>
      <c r="U127" t="s">
        <v>672</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
      </c>
      <c r="AE127" t="str">
        <f>IF(ISBLANK(AD127),"",IF(ISERROR(VLOOKUP(AD127,[3]DropTable!$A:$A,1,0)),"드랍없음",""))</f>
        <v/>
      </c>
      <c r="AG127">
        <v>9.8000000000000007</v>
      </c>
      <c r="AH127">
        <v>0.5</v>
      </c>
    </row>
    <row r="128" spans="1:34"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
    (VLOOKUP(SUBSTITUTE(SUBSTITUTE(E$1,"standard",""),"|Float","")&amp;"인게임누적곱배수",ChapterTable!$S:$T,2,0)^C128
    +VLOOKUP(SUBSTITUTE(SUBSTITUTE(E$1,"standard",""),"|Float","")&amp;"인게임누적합배수",ChapterTable!$S:$T,2,0)*C128)
  )
  )
  )
)</f>
        <v>486</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(VLOOKUP(SUBSTITUTE(SUBSTITUTE(F$1,"standard",""),"|Float","")&amp;"인게임누적곱배수",ChapterTable!$S:$T,2,0)^D128
    +VLOOKUP(SUBSTITUTE(SUBSTITUTE(F$1,"standard",""),"|Float","")&amp;"인게임누적합배수",ChapterTable!$S:$T,2,0)*D128)
  )
  )
  )
)</f>
        <v>146.25</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4"/>
        <v>5</v>
      </c>
      <c r="Q128">
        <f t="shared" si="5"/>
        <v>5</v>
      </c>
      <c r="R128" t="b">
        <f t="shared" ca="1" si="6"/>
        <v>0</v>
      </c>
      <c r="T128" t="b">
        <f t="shared" ca="1" si="7"/>
        <v>0</v>
      </c>
      <c r="U128" t="s">
        <v>673</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
      </c>
      <c r="AE128" t="str">
        <f>IF(ISBLANK(AD128),"",IF(ISERROR(VLOOKUP(AD128,[3]DropTable!$A:$A,1,0)),"드랍없음",""))</f>
        <v/>
      </c>
      <c r="AG128">
        <v>9.8000000000000007</v>
      </c>
      <c r="AH128">
        <v>0.5</v>
      </c>
    </row>
    <row r="129" spans="1:34"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
    (VLOOKUP(SUBSTITUTE(SUBSTITUTE(E$1,"standard",""),"|Float","")&amp;"인게임누적곱배수",ChapterTable!$S:$T,2,0)^C129
    +VLOOKUP(SUBSTITUTE(SUBSTITUTE(E$1,"standard",""),"|Float","")&amp;"인게임누적합배수",ChapterTable!$S:$T,2,0)*C129)
  )
  )
  )
)</f>
        <v>486</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(VLOOKUP(SUBSTITUTE(SUBSTITUTE(F$1,"standard",""),"|Float","")&amp;"인게임누적곱배수",ChapterTable!$S:$T,2,0)^D129
    +VLOOKUP(SUBSTITUTE(SUBSTITUTE(F$1,"standard",""),"|Float","")&amp;"인게임누적합배수",ChapterTable!$S:$T,2,0)*D129)
  )
  )
  )
)</f>
        <v>146.25</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4"/>
        <v>11</v>
      </c>
      <c r="P129">
        <v>12</v>
      </c>
      <c r="Q129">
        <f t="shared" si="5"/>
        <v>12</v>
      </c>
      <c r="R129" t="b">
        <f t="shared" ca="1" si="6"/>
        <v>0</v>
      </c>
      <c r="T129" t="b">
        <f t="shared" ca="1" si="7"/>
        <v>0</v>
      </c>
      <c r="V129" t="str">
        <f>IF(ISBLANK(U129),"",IF(ISERROR(VLOOKUP(U129,MapTable!$A:$A,1,0)),"맵없음",""))</f>
        <v/>
      </c>
      <c r="W129" t="s">
        <v>597</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
      </c>
      <c r="AE129" t="str">
        <f>IF(ISBLANK(AD129),"",IF(ISERROR(VLOOKUP(AD129,[3]DropTable!$A:$A,1,0)),"드랍없음",""))</f>
        <v/>
      </c>
      <c r="AG129">
        <v>9.8000000000000007</v>
      </c>
      <c r="AH129">
        <v>0.5</v>
      </c>
    </row>
    <row r="130" spans="1:34"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
    (VLOOKUP(SUBSTITUTE(SUBSTITUTE(E$1,"standard",""),"|Float","")&amp;"인게임누적곱배수",ChapterTable!$S:$T,2,0)^C130
    +VLOOKUP(SUBSTITUTE(SUBSTITUTE(E$1,"standard",""),"|Float","")&amp;"인게임누적합배수",ChapterTable!$S:$T,2,0)*C130)
  )
  )
  )
)</f>
        <v>540</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(VLOOKUP(SUBSTITUTE(SUBSTITUTE(F$1,"standard",""),"|Float","")&amp;"인게임누적곱배수",ChapterTable!$S:$T,2,0)^D130
    +VLOOKUP(SUBSTITUTE(SUBSTITUTE(F$1,"standard",""),"|Float","")&amp;"인게임누적합배수",ChapterTable!$S:$T,2,0)*D130)
  )
  )
  )
)</f>
        <v>146.25</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4"/>
        <v>5</v>
      </c>
      <c r="Q130">
        <f t="shared" si="5"/>
        <v>5</v>
      </c>
      <c r="R130" t="b">
        <f t="shared" ca="1" si="6"/>
        <v>0</v>
      </c>
      <c r="T130" t="b">
        <f t="shared" ca="1" si="7"/>
        <v>0</v>
      </c>
      <c r="U130" t="s">
        <v>674</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
      </c>
      <c r="AE130" t="str">
        <f>IF(ISBLANK(AD130),"",IF(ISERROR(VLOOKUP(AD130,[3]DropTable!$A:$A,1,0)),"드랍없음",""))</f>
        <v/>
      </c>
      <c r="AG130">
        <v>9.8000000000000007</v>
      </c>
      <c r="AH130">
        <v>0.5</v>
      </c>
    </row>
    <row r="131" spans="1:34"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
    (VLOOKUP(SUBSTITUTE(SUBSTITUTE(E$1,"standard",""),"|Float","")&amp;"인게임누적곱배수",ChapterTable!$S:$T,2,0)^C131
    +VLOOKUP(SUBSTITUTE(SUBSTITUTE(E$1,"standard",""),"|Float","")&amp;"인게임누적합배수",ChapterTable!$S:$T,2,0)*C131)
  )
  )
  )
)</f>
        <v>540</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(VLOOKUP(SUBSTITUTE(SUBSTITUTE(F$1,"standard",""),"|Float","")&amp;"인게임누적곱배수",ChapterTable!$S:$T,2,0)^D131
    +VLOOKUP(SUBSTITUTE(SUBSTITUTE(F$1,"standard",""),"|Float","")&amp;"인게임누적합배수",ChapterTable!$S:$T,2,0)*D131)
  )
  )
  )
)</f>
        <v>146.25</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9">IF(B131=0,0,
  IF(AND(L131=FALSE,A131&lt;&gt;0,MOD(A131,7)=0),21,
  IF(MOD(B131,10)=0,21,
  IF(MOD(B131,10)=5,11,
  IF(MOD(B131,10)=9,INT(B131/10)+91,
  INT(B131/10+1))))))</f>
        <v>5</v>
      </c>
      <c r="Q131">
        <f t="shared" ref="Q131:Q194" si="10">IF(ISBLANK(P131),O131,P131)</f>
        <v>5</v>
      </c>
      <c r="R131" t="b">
        <f t="shared" ref="R131:R194" ca="1" si="11">IF(OR(B131=0,OFFSET(B131,1,0)=0),FALSE,
IF(OFFSET(O131,1,0)=21,TRUE,FALSE))</f>
        <v>0</v>
      </c>
      <c r="T131" t="b">
        <f t="shared" ref="T131:T194" ca="1" si="12">IF(ISBLANK(S131),R131,S131)</f>
        <v>0</v>
      </c>
      <c r="U131" t="s">
        <v>675</v>
      </c>
      <c r="V131" t="str">
        <f>IF(ISBLANK(U131),"",IF(ISERROR(VLOOKUP(U131,MapTable!$A:$A,1,0)),"맵없음",""))</f>
        <v/>
      </c>
      <c r="W131" t="s">
        <v>708</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
      </c>
      <c r="AE131" t="str">
        <f>IF(ISBLANK(AD131),"",IF(ISERROR(VLOOKUP(AD131,[3]DropTable!$A:$A,1,0)),"드랍없음",""))</f>
        <v/>
      </c>
      <c r="AG131">
        <v>9.8000000000000007</v>
      </c>
      <c r="AH131">
        <v>0.5</v>
      </c>
    </row>
    <row r="132" spans="1:34"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
    (VLOOKUP(SUBSTITUTE(SUBSTITUTE(E$1,"standard",""),"|Float","")&amp;"인게임누적곱배수",ChapterTable!$S:$T,2,0)^C132
    +VLOOKUP(SUBSTITUTE(SUBSTITUTE(E$1,"standard",""),"|Float","")&amp;"인게임누적합배수",ChapterTable!$S:$T,2,0)*C132)
  )
  )
  )
)</f>
        <v>540</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(VLOOKUP(SUBSTITUTE(SUBSTITUTE(F$1,"standard",""),"|Float","")&amp;"인게임누적곱배수",ChapterTable!$S:$T,2,0)^D132
    +VLOOKUP(SUBSTITUTE(SUBSTITUTE(F$1,"standard",""),"|Float","")&amp;"인게임누적합배수",ChapterTable!$S:$T,2,0)*D132)
  )
  )
  )
)</f>
        <v>146.25</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9"/>
        <v>5</v>
      </c>
      <c r="Q132">
        <f t="shared" si="10"/>
        <v>5</v>
      </c>
      <c r="R132" t="b">
        <f t="shared" ca="1" si="11"/>
        <v>0</v>
      </c>
      <c r="T132" t="b">
        <f t="shared" ca="1" si="12"/>
        <v>0</v>
      </c>
      <c r="U132" t="s">
        <v>676</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
      </c>
      <c r="AE132" t="str">
        <f>IF(ISBLANK(AD132),"",IF(ISERROR(VLOOKUP(AD132,[3]DropTable!$A:$A,1,0)),"드랍없음",""))</f>
        <v/>
      </c>
      <c r="AG132">
        <v>9.8000000000000007</v>
      </c>
      <c r="AH132">
        <v>0.5</v>
      </c>
    </row>
    <row r="133" spans="1:34"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
    (VLOOKUP(SUBSTITUTE(SUBSTITUTE(E$1,"standard",""),"|Float","")&amp;"인게임누적곱배수",ChapterTable!$S:$T,2,0)^C133
    +VLOOKUP(SUBSTITUTE(SUBSTITUTE(E$1,"standard",""),"|Float","")&amp;"인게임누적합배수",ChapterTable!$S:$T,2,0)*C133)
  )
  )
  )
)</f>
        <v>540</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(VLOOKUP(SUBSTITUTE(SUBSTITUTE(F$1,"standard",""),"|Float","")&amp;"인게임누적곱배수",ChapterTable!$S:$T,2,0)^D133
    +VLOOKUP(SUBSTITUTE(SUBSTITUTE(F$1,"standard",""),"|Float","")&amp;"인게임누적합배수",ChapterTable!$S:$T,2,0)*D133)
  )
  )
  )
)</f>
        <v>146.25</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9"/>
        <v>95</v>
      </c>
      <c r="Q133">
        <f t="shared" si="10"/>
        <v>95</v>
      </c>
      <c r="R133" t="b">
        <f t="shared" ca="1" si="11"/>
        <v>1</v>
      </c>
      <c r="S133" t="b">
        <v>0</v>
      </c>
      <c r="T133" t="b">
        <f t="shared" si="12"/>
        <v>0</v>
      </c>
      <c r="U133" t="s">
        <v>677</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
      </c>
      <c r="AE133" t="str">
        <f>IF(ISBLANK(AD133),"",IF(ISERROR(VLOOKUP(AD133,[3]DropTable!$A:$A,1,0)),"드랍없음",""))</f>
        <v/>
      </c>
      <c r="AG133">
        <v>9.8000000000000007</v>
      </c>
      <c r="AH133">
        <v>0.5</v>
      </c>
    </row>
    <row r="134" spans="1:34"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
    (VLOOKUP(SUBSTITUTE(SUBSTITUTE(E$1,"standard",""),"|Float","")&amp;"인게임누적곱배수",ChapterTable!$S:$T,2,0)^C134
    +VLOOKUP(SUBSTITUTE(SUBSTITUTE(E$1,"standard",""),"|Float","")&amp;"인게임누적합배수",ChapterTable!$S:$T,2,0)*C134)
  )
  )
  )
)</f>
        <v>540</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(VLOOKUP(SUBSTITUTE(SUBSTITUTE(F$1,"standard",""),"|Float","")&amp;"인게임누적곱배수",ChapterTable!$S:$T,2,0)^D134
    +VLOOKUP(SUBSTITUTE(SUBSTITUTE(F$1,"standard",""),"|Float","")&amp;"인게임누적합배수",ChapterTable!$S:$T,2,0)*D134)
  )
  )
  )
)</f>
        <v>146.25</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9"/>
        <v>21</v>
      </c>
      <c r="P134">
        <v>24</v>
      </c>
      <c r="Q134">
        <f t="shared" si="10"/>
        <v>24</v>
      </c>
      <c r="R134" t="b">
        <f t="shared" ca="1" si="11"/>
        <v>0</v>
      </c>
      <c r="T134" t="b">
        <f t="shared" ca="1" si="12"/>
        <v>0</v>
      </c>
      <c r="U134" t="s">
        <v>607</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B134">
        <v>1005</v>
      </c>
      <c r="AC134" t="str">
        <f>IF(ISBLANK(AB134),"",IF(ISERROR(VLOOKUP(AB134,[3]DropTable!$A:$A,1,0)),"드랍없음",""))</f>
        <v/>
      </c>
      <c r="AD134">
        <v>6001</v>
      </c>
      <c r="AE134" t="str">
        <f>IF(ISBLANK(AD134),"",IF(ISERROR(VLOOKUP(AD134,[3]DropTable!$A:$A,1,0)),"드랍없음",""))</f>
        <v/>
      </c>
      <c r="AF134">
        <v>11</v>
      </c>
      <c r="AG134">
        <v>32.4</v>
      </c>
      <c r="AH134">
        <v>0</v>
      </c>
    </row>
    <row r="135" spans="1:34"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
    (VLOOKUP(SUBSTITUTE(SUBSTITUTE(E$1,"standard",""),"|Float","")&amp;"인게임누적곱배수",ChapterTable!$S:$T,2,0)^C135
    +VLOOKUP(SUBSTITUTE(SUBSTITUTE(E$1,"standard",""),"|Float","")&amp;"인게임누적합배수",ChapterTable!$S:$T,2,0)*C135)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(VLOOKUP(SUBSTITUTE(SUBSTITUTE(F$1,"standard",""),"|Float","")&amp;"인게임누적곱배수",ChapterTable!$S:$T,2,0)^D135
    +VLOOKUP(SUBSTITUTE(SUBSTITUTE(F$1,"standard",""),"|Float","")&amp;"인게임누적합배수",ChapterTable!$S:$T,2,0)*D135)
  )
  )
  )
)</f>
        <v>168.75</v>
      </c>
      <c r="G135" t="s">
        <v>738</v>
      </c>
      <c r="J135" t="str">
        <f>IF(ISBLANK(I135),"",
IFERROR(VLOOKUP(I135,[1]StringTable!$1:$1048576,MATCH([1]StringTable!$B$1,[1]StringTable!$1:$1,0),0),
IFERROR(VLOOKUP(I135,[1]InApkStringTable!$1:$1048576,MATCH([1]InApkStringTable!$B$1,[1]InApkStringTable!$1:$1,0),0),
"스트링없음")))</f>
        <v/>
      </c>
      <c r="L135" t="b">
        <v>0</v>
      </c>
      <c r="M135" t="s">
        <v>24</v>
      </c>
      <c r="N135" t="str">
        <f>IF(ISBLANK(M135),"",IF(ISERROR(VLOOKUP(M135,MapTable!$A:$A,1,0)),"맵없음",""))</f>
        <v/>
      </c>
      <c r="O135">
        <f t="shared" si="9"/>
        <v>0</v>
      </c>
      <c r="Q135">
        <f t="shared" si="10"/>
        <v>0</v>
      </c>
      <c r="R135" t="b">
        <f t="shared" ca="1" si="11"/>
        <v>0</v>
      </c>
      <c r="T135" t="b">
        <f t="shared" ca="1" si="12"/>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G135">
        <v>9.8000000000000007</v>
      </c>
      <c r="AH135">
        <v>1</v>
      </c>
    </row>
    <row r="136" spans="1:34"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
    (VLOOKUP(SUBSTITUTE(SUBSTITUTE(E$1,"standard",""),"|Float","")&amp;"인게임누적곱배수",ChapterTable!$S:$T,2,0)^C136
    +VLOOKUP(SUBSTITUTE(SUBSTITUTE(E$1,"standard",""),"|Float","")&amp;"인게임누적합배수",ChapterTable!$S:$T,2,0)*C136)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(VLOOKUP(SUBSTITUTE(SUBSTITUTE(F$1,"standard",""),"|Float","")&amp;"인게임누적곱배수",ChapterTable!$S:$T,2,0)^D136
    +VLOOKUP(SUBSTITUTE(SUBSTITUTE(F$1,"standard",""),"|Float","")&amp;"인게임누적합배수",ChapterTable!$S:$T,2,0)*D136)
  )
  )
  )
)</f>
        <v>168.75</v>
      </c>
      <c r="G136" t="s">
        <v>738</v>
      </c>
      <c r="J136" t="str">
        <f>IF(ISBLANK(I136),"",
IFERROR(VLOOKUP(I136,[1]StringTable!$1:$1048576,MATCH([1]StringTable!$B$1,[1]StringTable!$1:$1,0),0),
IFERROR(VLOOKUP(I136,[1]InApkStringTable!$1:$1048576,MATCH([1]InApkStringTable!$B$1,[1]InApkStringTable!$1:$1,0),0),
"스트링없음")))</f>
        <v/>
      </c>
      <c r="L136" t="b">
        <v>0</v>
      </c>
      <c r="M136" t="s">
        <v>24</v>
      </c>
      <c r="N136" t="str">
        <f>IF(ISBLANK(M136),"",IF(ISERROR(VLOOKUP(M136,MapTable!$A:$A,1,0)),"맵없음",""))</f>
        <v/>
      </c>
      <c r="O136">
        <f t="shared" si="9"/>
        <v>1</v>
      </c>
      <c r="Q136">
        <f t="shared" si="10"/>
        <v>1</v>
      </c>
      <c r="R136" t="b">
        <f t="shared" ca="1" si="11"/>
        <v>0</v>
      </c>
      <c r="T136" t="b">
        <f t="shared" ca="1" si="12"/>
        <v>0</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C136" t="str">
        <f>IF(ISBLANK(AB136),"",IF(ISERROR(VLOOKUP(AB136,[3]DropTable!$A:$A,1,0)),"드랍없음",""))</f>
        <v/>
      </c>
      <c r="AE136" t="str">
        <f>IF(ISBLANK(AD136),"",IF(ISERROR(VLOOKUP(AD136,[3]DropTable!$A:$A,1,0)),"드랍없음",""))</f>
        <v/>
      </c>
      <c r="AG136">
        <v>9.8000000000000007</v>
      </c>
      <c r="AH136">
        <v>1</v>
      </c>
    </row>
    <row r="137" spans="1:34"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
    (VLOOKUP(SUBSTITUTE(SUBSTITUTE(E$1,"standard",""),"|Float","")&amp;"인게임누적곱배수",ChapterTable!$S:$T,2,0)^C137
    +VLOOKUP(SUBSTITUTE(SUBSTITUTE(E$1,"standard",""),"|Float","")&amp;"인게임누적합배수",ChapterTable!$S:$T,2,0)*C137)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(VLOOKUP(SUBSTITUTE(SUBSTITUTE(F$1,"standard",""),"|Float","")&amp;"인게임누적곱배수",ChapterTable!$S:$T,2,0)^D137
    +VLOOKUP(SUBSTITUTE(SUBSTITUTE(F$1,"standard",""),"|Float","")&amp;"인게임누적합배수",ChapterTable!$S:$T,2,0)*D137)
  )
  )
  )
)</f>
        <v>168.75</v>
      </c>
      <c r="G137" t="s">
        <v>738</v>
      </c>
      <c r="J137" t="str">
        <f>IF(ISBLANK(I137),"",
IFERROR(VLOOKUP(I137,[1]StringTable!$1:$1048576,MATCH([1]StringTable!$B$1,[1]StringTable!$1:$1,0),0),
IFERROR(VLOOKUP(I137,[1]InApkStringTable!$1:$1048576,MATCH([1]InApkStringTable!$B$1,[1]InApkStringTable!$1:$1,0),0),
"스트링없음")))</f>
        <v/>
      </c>
      <c r="L137" t="b">
        <v>0</v>
      </c>
      <c r="M137" t="s">
        <v>24</v>
      </c>
      <c r="N137" t="str">
        <f>IF(ISBLANK(M137),"",IF(ISERROR(VLOOKUP(M137,MapTable!$A:$A,1,0)),"맵없음",""))</f>
        <v/>
      </c>
      <c r="O137">
        <f t="shared" si="9"/>
        <v>1</v>
      </c>
      <c r="Q137">
        <f t="shared" si="10"/>
        <v>1</v>
      </c>
      <c r="R137" t="b">
        <f t="shared" ca="1" si="11"/>
        <v>0</v>
      </c>
      <c r="T137" t="b">
        <f t="shared" ca="1" si="12"/>
        <v>0</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C137" t="str">
        <f>IF(ISBLANK(AB137),"",IF(ISERROR(VLOOKUP(AB137,[3]DropTable!$A:$A,1,0)),"드랍없음",""))</f>
        <v/>
      </c>
      <c r="AE137" t="str">
        <f>IF(ISBLANK(AD137),"",IF(ISERROR(VLOOKUP(AD137,[3]DropTable!$A:$A,1,0)),"드랍없음",""))</f>
        <v/>
      </c>
      <c r="AG137">
        <v>9.8000000000000007</v>
      </c>
      <c r="AH137">
        <v>1</v>
      </c>
    </row>
    <row r="138" spans="1:34"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
    (VLOOKUP(SUBSTITUTE(SUBSTITUTE(E$1,"standard",""),"|Float","")&amp;"인게임누적곱배수",ChapterTable!$S:$T,2,0)^C138
    +VLOOKUP(SUBSTITUTE(SUBSTITUTE(E$1,"standard",""),"|Float","")&amp;"인게임누적합배수",ChapterTable!$S:$T,2,0)*C138)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(VLOOKUP(SUBSTITUTE(SUBSTITUTE(F$1,"standard",""),"|Float","")&amp;"인게임누적곱배수",ChapterTable!$S:$T,2,0)^D138
    +VLOOKUP(SUBSTITUTE(SUBSTITUTE(F$1,"standard",""),"|Float","")&amp;"인게임누적합배수",ChapterTable!$S:$T,2,0)*D138)
  )
  )
  )
)</f>
        <v>168.75</v>
      </c>
      <c r="G138" t="s">
        <v>738</v>
      </c>
      <c r="J138" t="str">
        <f>IF(ISBLANK(I138),"",
IFERROR(VLOOKUP(I138,[1]StringTable!$1:$1048576,MATCH([1]StringTable!$B$1,[1]StringTable!$1:$1,0),0),
IFERROR(VLOOKUP(I138,[1]InApkStringTable!$1:$1048576,MATCH([1]InApkStringTable!$B$1,[1]InApkStringTable!$1:$1,0),0),
"스트링없음")))</f>
        <v/>
      </c>
      <c r="L138" t="b">
        <v>0</v>
      </c>
      <c r="M138" t="s">
        <v>24</v>
      </c>
      <c r="N138" t="str">
        <f>IF(ISBLANK(M138),"",IF(ISERROR(VLOOKUP(M138,MapTable!$A:$A,1,0)),"맵없음",""))</f>
        <v/>
      </c>
      <c r="O138">
        <f t="shared" si="9"/>
        <v>1</v>
      </c>
      <c r="Q138">
        <f t="shared" si="10"/>
        <v>1</v>
      </c>
      <c r="R138" t="b">
        <f t="shared" ca="1" si="11"/>
        <v>0</v>
      </c>
      <c r="T138" t="b">
        <f t="shared" ca="1" si="12"/>
        <v>0</v>
      </c>
      <c r="V138" t="str">
        <f>IF(ISBLANK(U138),"",IF(ISERROR(VLOOKUP(U138,MapTable!$A:$A,1,0)),"맵없음",""))</f>
        <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C138" t="str">
        <f>IF(ISBLANK(AB138),"",IF(ISERROR(VLOOKUP(AB138,[3]DropTable!$A:$A,1,0)),"드랍없음",""))</f>
        <v/>
      </c>
      <c r="AE138" t="str">
        <f>IF(ISBLANK(AD138),"",IF(ISERROR(VLOOKUP(AD138,[3]DropTable!$A:$A,1,0)),"드랍없음",""))</f>
        <v/>
      </c>
      <c r="AG138">
        <v>9.8000000000000007</v>
      </c>
      <c r="AH138">
        <v>1</v>
      </c>
    </row>
    <row r="139" spans="1:34"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
    (VLOOKUP(SUBSTITUTE(SUBSTITUTE(E$1,"standard",""),"|Float","")&amp;"인게임누적곱배수",ChapterTable!$S:$T,2,0)^C139
    +VLOOKUP(SUBSTITUTE(SUBSTITUTE(E$1,"standard",""),"|Float","")&amp;"인게임누적합배수",ChapterTable!$S:$T,2,0)*C139)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(VLOOKUP(SUBSTITUTE(SUBSTITUTE(F$1,"standard",""),"|Float","")&amp;"인게임누적곱배수",ChapterTable!$S:$T,2,0)^D139
    +VLOOKUP(SUBSTITUTE(SUBSTITUTE(F$1,"standard",""),"|Float","")&amp;"인게임누적합배수",ChapterTable!$S:$T,2,0)*D139)
  )
  )
  )
)</f>
        <v>168.75</v>
      </c>
      <c r="G139" t="s">
        <v>738</v>
      </c>
      <c r="J139" t="str">
        <f>IF(ISBLANK(I139),"",
IFERROR(VLOOKUP(I139,[1]StringTable!$1:$1048576,MATCH([1]StringTable!$B$1,[1]StringTable!$1:$1,0),0),
IFERROR(VLOOKUP(I139,[1]InApkStringTable!$1:$1048576,MATCH([1]InApkStringTable!$B$1,[1]InApkStringTable!$1:$1,0),0),
"스트링없음")))</f>
        <v/>
      </c>
      <c r="L139" t="b">
        <v>0</v>
      </c>
      <c r="M139" t="s">
        <v>24</v>
      </c>
      <c r="N139" t="str">
        <f>IF(ISBLANK(M139),"",IF(ISERROR(VLOOKUP(M139,MapTable!$A:$A,1,0)),"맵없음",""))</f>
        <v/>
      </c>
      <c r="O139">
        <f t="shared" si="9"/>
        <v>1</v>
      </c>
      <c r="Q139">
        <f t="shared" si="10"/>
        <v>1</v>
      </c>
      <c r="R139" t="b">
        <f t="shared" ca="1" si="11"/>
        <v>0</v>
      </c>
      <c r="T139" t="b">
        <f t="shared" ca="1" si="12"/>
        <v>0</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C139" t="str">
        <f>IF(ISBLANK(AB139),"",IF(ISERROR(VLOOKUP(AB139,[3]DropTable!$A:$A,1,0)),"드랍없음",""))</f>
        <v/>
      </c>
      <c r="AE139" t="str">
        <f>IF(ISBLANK(AD139),"",IF(ISERROR(VLOOKUP(AD139,[3]DropTable!$A:$A,1,0)),"드랍없음",""))</f>
        <v/>
      </c>
      <c r="AG139">
        <v>9.8000000000000007</v>
      </c>
      <c r="AH139">
        <v>1</v>
      </c>
    </row>
    <row r="140" spans="1:34"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
    (VLOOKUP(SUBSTITUTE(SUBSTITUTE(E$1,"standard",""),"|Float","")&amp;"인게임누적곱배수",ChapterTable!$S:$T,2,0)^C140
    +VLOOKUP(SUBSTITUTE(SUBSTITUTE(E$1,"standard",""),"|Float","")&amp;"인게임누적합배수",ChapterTable!$S:$T,2,0)*C140)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(VLOOKUP(SUBSTITUTE(SUBSTITUTE(F$1,"standard",""),"|Float","")&amp;"인게임누적곱배수",ChapterTable!$S:$T,2,0)^D140
    +VLOOKUP(SUBSTITUTE(SUBSTITUTE(F$1,"standard",""),"|Float","")&amp;"인게임누적합배수",ChapterTable!$S:$T,2,0)*D140)
  )
  )
  )
)</f>
        <v>168.75</v>
      </c>
      <c r="G140" t="s">
        <v>738</v>
      </c>
      <c r="J140" t="str">
        <f>IF(ISBLANK(I140),"",
IFERROR(VLOOKUP(I140,[1]StringTable!$1:$1048576,MATCH([1]StringTable!$B$1,[1]StringTable!$1:$1,0),0),
IFERROR(VLOOKUP(I140,[1]InApkStringTable!$1:$1048576,MATCH([1]InApkStringTable!$B$1,[1]InApkStringTable!$1:$1,0),0),
"스트링없음")))</f>
        <v/>
      </c>
      <c r="L140" t="b">
        <v>0</v>
      </c>
      <c r="M140" t="s">
        <v>24</v>
      </c>
      <c r="N140" t="str">
        <f>IF(ISBLANK(M140),"",IF(ISERROR(VLOOKUP(M140,MapTable!$A:$A,1,0)),"맵없음",""))</f>
        <v/>
      </c>
      <c r="O140">
        <f t="shared" si="9"/>
        <v>11</v>
      </c>
      <c r="Q140">
        <f t="shared" si="10"/>
        <v>11</v>
      </c>
      <c r="R140" t="b">
        <f t="shared" ca="1" si="11"/>
        <v>0</v>
      </c>
      <c r="T140" t="b">
        <f t="shared" ca="1" si="12"/>
        <v>0</v>
      </c>
      <c r="V140" t="str">
        <f>IF(ISBLANK(U140),"",IF(ISERROR(VLOOKUP(U140,MapTable!$A:$A,1,0)),"맵없음",""))</f>
        <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C140" t="str">
        <f>IF(ISBLANK(AB140),"",IF(ISERROR(VLOOKUP(AB140,[3]DropTable!$A:$A,1,0)),"드랍없음",""))</f>
        <v/>
      </c>
      <c r="AE140" t="str">
        <f>IF(ISBLANK(AD140),"",IF(ISERROR(VLOOKUP(AD140,[3]DropTable!$A:$A,1,0)),"드랍없음",""))</f>
        <v/>
      </c>
      <c r="AG140">
        <v>9.8000000000000007</v>
      </c>
      <c r="AH140">
        <v>1</v>
      </c>
    </row>
    <row r="141" spans="1:34"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
    (VLOOKUP(SUBSTITUTE(SUBSTITUTE(E$1,"standard",""),"|Float","")&amp;"인게임누적곱배수",ChapterTable!$S:$T,2,0)^C141
    +VLOOKUP(SUBSTITUTE(SUBSTITUTE(E$1,"standard",""),"|Float","")&amp;"인게임누적합배수",ChapterTable!$S:$T,2,0)*C141)
  )
  )
  )
)</f>
        <v>486</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(VLOOKUP(SUBSTITUTE(SUBSTITUTE(F$1,"standard",""),"|Float","")&amp;"인게임누적곱배수",ChapterTable!$S:$T,2,0)^D141
    +VLOOKUP(SUBSTITUTE(SUBSTITUTE(F$1,"standard",""),"|Float","")&amp;"인게임누적합배수",ChapterTable!$S:$T,2,0)*D141)
  )
  )
  )
)</f>
        <v>168.75</v>
      </c>
      <c r="G141" t="s">
        <v>738</v>
      </c>
      <c r="J141" t="str">
        <f>IF(ISBLANK(I141),"",
IFERROR(VLOOKUP(I141,[1]StringTable!$1:$1048576,MATCH([1]StringTable!$B$1,[1]StringTable!$1:$1,0),0),
IFERROR(VLOOKUP(I141,[1]InApkStringTable!$1:$1048576,MATCH([1]InApkStringTable!$B$1,[1]InApkStringTable!$1:$1,0),0),
"스트링없음")))</f>
        <v/>
      </c>
      <c r="L141" t="b">
        <v>0</v>
      </c>
      <c r="M141" t="s">
        <v>24</v>
      </c>
      <c r="N141" t="str">
        <f>IF(ISBLANK(M141),"",IF(ISERROR(VLOOKUP(M141,MapTable!$A:$A,1,0)),"맵없음",""))</f>
        <v/>
      </c>
      <c r="O141">
        <f t="shared" si="9"/>
        <v>1</v>
      </c>
      <c r="Q141">
        <f t="shared" si="10"/>
        <v>1</v>
      </c>
      <c r="R141" t="b">
        <f t="shared" ca="1" si="11"/>
        <v>0</v>
      </c>
      <c r="T141" t="b">
        <f t="shared" ca="1" si="12"/>
        <v>0</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C141" t="str">
        <f>IF(ISBLANK(AB141),"",IF(ISERROR(VLOOKUP(AB141,[3]DropTable!$A:$A,1,0)),"드랍없음",""))</f>
        <v/>
      </c>
      <c r="AE141" t="str">
        <f>IF(ISBLANK(AD141),"",IF(ISERROR(VLOOKUP(AD141,[3]DropTable!$A:$A,1,0)),"드랍없음",""))</f>
        <v/>
      </c>
      <c r="AG141">
        <v>9.8000000000000007</v>
      </c>
      <c r="AH141">
        <v>1</v>
      </c>
    </row>
    <row r="142" spans="1:34"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
    (VLOOKUP(SUBSTITUTE(SUBSTITUTE(E$1,"standard",""),"|Float","")&amp;"인게임누적곱배수",ChapterTable!$S:$T,2,0)^C142
    +VLOOKUP(SUBSTITUTE(SUBSTITUTE(E$1,"standard",""),"|Float","")&amp;"인게임누적합배수",ChapterTable!$S:$T,2,0)*C142)
  )
  )
  )
)</f>
        <v>486</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(VLOOKUP(SUBSTITUTE(SUBSTITUTE(F$1,"standard",""),"|Float","")&amp;"인게임누적곱배수",ChapterTable!$S:$T,2,0)^D142
    +VLOOKUP(SUBSTITUTE(SUBSTITUTE(F$1,"standard",""),"|Float","")&amp;"인게임누적합배수",ChapterTable!$S:$T,2,0)*D142)
  )
  )
  )
)</f>
        <v>168.75</v>
      </c>
      <c r="G142" t="s">
        <v>738</v>
      </c>
      <c r="J142" t="str">
        <f>IF(ISBLANK(I142),"",
IFERROR(VLOOKUP(I142,[1]StringTable!$1:$1048576,MATCH([1]StringTable!$B$1,[1]StringTable!$1:$1,0),0),
IFERROR(VLOOKUP(I142,[1]InApkStringTable!$1:$1048576,MATCH([1]InApkStringTable!$B$1,[1]InApkStringTable!$1:$1,0),0),
"스트링없음")))</f>
        <v/>
      </c>
      <c r="L142" t="b">
        <v>0</v>
      </c>
      <c r="M142" t="s">
        <v>24</v>
      </c>
      <c r="N142" t="str">
        <f>IF(ISBLANK(M142),"",IF(ISERROR(VLOOKUP(M142,MapTable!$A:$A,1,0)),"맵없음",""))</f>
        <v/>
      </c>
      <c r="O142">
        <f t="shared" si="9"/>
        <v>1</v>
      </c>
      <c r="Q142">
        <f t="shared" si="10"/>
        <v>1</v>
      </c>
      <c r="R142" t="b">
        <f t="shared" ca="1" si="11"/>
        <v>0</v>
      </c>
      <c r="T142" t="b">
        <f t="shared" ca="1" si="12"/>
        <v>0</v>
      </c>
      <c r="V142" t="str">
        <f>IF(ISBLANK(U142),"",IF(ISERROR(VLOOKUP(U142,MapTable!$A:$A,1,0)),"맵없음",""))</f>
        <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C142" t="str">
        <f>IF(ISBLANK(AB142),"",IF(ISERROR(VLOOKUP(AB142,[3]DropTable!$A:$A,1,0)),"드랍없음",""))</f>
        <v/>
      </c>
      <c r="AE142" t="str">
        <f>IF(ISBLANK(AD142),"",IF(ISERROR(VLOOKUP(AD142,[3]DropTable!$A:$A,1,0)),"드랍없음",""))</f>
        <v/>
      </c>
      <c r="AG142">
        <v>9.8000000000000007</v>
      </c>
      <c r="AH142">
        <v>1</v>
      </c>
    </row>
    <row r="143" spans="1:34"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
    (VLOOKUP(SUBSTITUTE(SUBSTITUTE(E$1,"standard",""),"|Float","")&amp;"인게임누적곱배수",ChapterTable!$S:$T,2,0)^C143
    +VLOOKUP(SUBSTITUTE(SUBSTITUTE(E$1,"standard",""),"|Float","")&amp;"인게임누적합배수",ChapterTable!$S:$T,2,0)*C143)
  )
  )
  )
)</f>
        <v>486</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(VLOOKUP(SUBSTITUTE(SUBSTITUTE(F$1,"standard",""),"|Float","")&amp;"인게임누적곱배수",ChapterTable!$S:$T,2,0)^D143
    +VLOOKUP(SUBSTITUTE(SUBSTITUTE(F$1,"standard",""),"|Float","")&amp;"인게임누적합배수",ChapterTable!$S:$T,2,0)*D143)
  )
  )
  )
)</f>
        <v>168.75</v>
      </c>
      <c r="G143" t="s">
        <v>738</v>
      </c>
      <c r="J143" t="str">
        <f>IF(ISBLANK(I143),"",
IFERROR(VLOOKUP(I143,[1]StringTable!$1:$1048576,MATCH([1]StringTable!$B$1,[1]StringTable!$1:$1,0),0),
IFERROR(VLOOKUP(I143,[1]InApkStringTable!$1:$1048576,MATCH([1]InApkStringTable!$B$1,[1]InApkStringTable!$1:$1,0),0),
"스트링없음")))</f>
        <v/>
      </c>
      <c r="L143" t="b">
        <v>0</v>
      </c>
      <c r="M143" t="s">
        <v>24</v>
      </c>
      <c r="N143" t="str">
        <f>IF(ISBLANK(M143),"",IF(ISERROR(VLOOKUP(M143,MapTable!$A:$A,1,0)),"맵없음",""))</f>
        <v/>
      </c>
      <c r="O143">
        <f t="shared" si="9"/>
        <v>1</v>
      </c>
      <c r="Q143">
        <f t="shared" si="10"/>
        <v>1</v>
      </c>
      <c r="R143" t="b">
        <f t="shared" ca="1" si="11"/>
        <v>0</v>
      </c>
      <c r="T143" t="b">
        <f t="shared" ca="1" si="12"/>
        <v>0</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C143" t="str">
        <f>IF(ISBLANK(AB143),"",IF(ISERROR(VLOOKUP(AB143,[3]DropTable!$A:$A,1,0)),"드랍없음",""))</f>
        <v/>
      </c>
      <c r="AE143" t="str">
        <f>IF(ISBLANK(AD143),"",IF(ISERROR(VLOOKUP(AD143,[3]DropTable!$A:$A,1,0)),"드랍없음",""))</f>
        <v/>
      </c>
      <c r="AG143">
        <v>9.8000000000000007</v>
      </c>
      <c r="AH143">
        <v>1</v>
      </c>
    </row>
    <row r="144" spans="1:34"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
    (VLOOKUP(SUBSTITUTE(SUBSTITUTE(E$1,"standard",""),"|Float","")&amp;"인게임누적곱배수",ChapterTable!$S:$T,2,0)^C144
    +VLOOKUP(SUBSTITUTE(SUBSTITUTE(E$1,"standard",""),"|Float","")&amp;"인게임누적합배수",ChapterTable!$S:$T,2,0)*C144)
  )
  )
  )
)</f>
        <v>486</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(VLOOKUP(SUBSTITUTE(SUBSTITUTE(F$1,"standard",""),"|Float","")&amp;"인게임누적곱배수",ChapterTable!$S:$T,2,0)^D144
    +VLOOKUP(SUBSTITUTE(SUBSTITUTE(F$1,"standard",""),"|Float","")&amp;"인게임누적합배수",ChapterTable!$S:$T,2,0)*D144)
  )
  )
  )
)</f>
        <v>168.75</v>
      </c>
      <c r="G144" t="s">
        <v>738</v>
      </c>
      <c r="J144" t="str">
        <f>IF(ISBLANK(I144),"",
IFERROR(VLOOKUP(I144,[1]StringTable!$1:$1048576,MATCH([1]StringTable!$B$1,[1]StringTable!$1:$1,0),0),
IFERROR(VLOOKUP(I144,[1]InApkStringTable!$1:$1048576,MATCH([1]InApkStringTable!$B$1,[1]InApkStringTable!$1:$1,0),0),
"스트링없음")))</f>
        <v/>
      </c>
      <c r="L144" t="b">
        <v>0</v>
      </c>
      <c r="M144" t="s">
        <v>24</v>
      </c>
      <c r="N144" t="str">
        <f>IF(ISBLANK(M144),"",IF(ISERROR(VLOOKUP(M144,MapTable!$A:$A,1,0)),"맵없음",""))</f>
        <v/>
      </c>
      <c r="O144">
        <f t="shared" si="9"/>
        <v>91</v>
      </c>
      <c r="Q144">
        <f t="shared" si="10"/>
        <v>91</v>
      </c>
      <c r="R144" t="b">
        <f t="shared" ca="1" si="11"/>
        <v>1</v>
      </c>
      <c r="T144" t="b">
        <f t="shared" ca="1" si="12"/>
        <v>1</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C144" t="str">
        <f>IF(ISBLANK(AB144),"",IF(ISERROR(VLOOKUP(AB144,[3]DropTable!$A:$A,1,0)),"드랍없음",""))</f>
        <v/>
      </c>
      <c r="AE144" t="str">
        <f>IF(ISBLANK(AD144),"",IF(ISERROR(VLOOKUP(AD144,[3]DropTable!$A:$A,1,0)),"드랍없음",""))</f>
        <v/>
      </c>
      <c r="AG144">
        <v>9.8000000000000007</v>
      </c>
      <c r="AH144">
        <v>1</v>
      </c>
    </row>
    <row r="145" spans="1:34"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
    (VLOOKUP(SUBSTITUTE(SUBSTITUTE(E$1,"standard",""),"|Float","")&amp;"인게임누적곱배수",ChapterTable!$S:$T,2,0)^C145
    +VLOOKUP(SUBSTITUTE(SUBSTITUTE(E$1,"standard",""),"|Float","")&amp;"인게임누적합배수",ChapterTable!$S:$T,2,0)*C145)
  )
  )
  )
)</f>
        <v>486</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(VLOOKUP(SUBSTITUTE(SUBSTITUTE(F$1,"standard",""),"|Float","")&amp;"인게임누적곱배수",ChapterTable!$S:$T,2,0)^D145
    +VLOOKUP(SUBSTITUTE(SUBSTITUTE(F$1,"standard",""),"|Float","")&amp;"인게임누적합배수",ChapterTable!$S:$T,2,0)*D145)
  )
  )
  )
)</f>
        <v>168.75</v>
      </c>
      <c r="G145" t="s">
        <v>738</v>
      </c>
      <c r="J145" t="str">
        <f>IF(ISBLANK(I145),"",
IFERROR(VLOOKUP(I145,[1]StringTable!$1:$1048576,MATCH([1]StringTable!$B$1,[1]StringTable!$1:$1,0),0),
IFERROR(VLOOKUP(I145,[1]InApkStringTable!$1:$1048576,MATCH([1]InApkStringTable!$B$1,[1]InApkStringTable!$1:$1,0),0),
"스트링없음")))</f>
        <v/>
      </c>
      <c r="L145" t="b">
        <v>0</v>
      </c>
      <c r="M145" t="s">
        <v>24</v>
      </c>
      <c r="N145" t="str">
        <f>IF(ISBLANK(M145),"",IF(ISERROR(VLOOKUP(M145,MapTable!$A:$A,1,0)),"맵없음",""))</f>
        <v/>
      </c>
      <c r="O145">
        <f t="shared" si="9"/>
        <v>21</v>
      </c>
      <c r="Q145">
        <f t="shared" si="10"/>
        <v>21</v>
      </c>
      <c r="R145" t="b">
        <f t="shared" ca="1" si="11"/>
        <v>0</v>
      </c>
      <c r="T145" t="b">
        <f t="shared" ca="1" si="12"/>
        <v>0</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C145" t="str">
        <f>IF(ISBLANK(AB145),"",IF(ISERROR(VLOOKUP(AB145,[3]DropTable!$A:$A,1,0)),"드랍없음",""))</f>
        <v/>
      </c>
      <c r="AE145" t="str">
        <f>IF(ISBLANK(AD145),"",IF(ISERROR(VLOOKUP(AD145,[3]DropTable!$A:$A,1,0)),"드랍없음",""))</f>
        <v/>
      </c>
      <c r="AG145">
        <v>9.8000000000000007</v>
      </c>
      <c r="AH145">
        <v>1</v>
      </c>
    </row>
    <row r="146" spans="1:34"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
    (VLOOKUP(SUBSTITUTE(SUBSTITUTE(E$1,"standard",""),"|Float","")&amp;"인게임누적곱배수",ChapterTable!$S:$T,2,0)^C146
    +VLOOKUP(SUBSTITUTE(SUBSTITUTE(E$1,"standard",""),"|Float","")&amp;"인게임누적합배수",ChapterTable!$S:$T,2,0)*C146)
  )
  )
  )
)</f>
        <v>486</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(VLOOKUP(SUBSTITUTE(SUBSTITUTE(F$1,"standard",""),"|Float","")&amp;"인게임누적곱배수",ChapterTable!$S:$T,2,0)^D146
    +VLOOKUP(SUBSTITUTE(SUBSTITUTE(F$1,"standard",""),"|Float","")&amp;"인게임누적합배수",ChapterTable!$S:$T,2,0)*D146)
  )
  )
  )
)</f>
        <v>181.40625</v>
      </c>
      <c r="G146" t="s">
        <v>738</v>
      </c>
      <c r="J146" t="str">
        <f>IF(ISBLANK(I146),"",
IFERROR(VLOOKUP(I146,[1]StringTable!$1:$1048576,MATCH([1]StringTable!$B$1,[1]StringTable!$1:$1,0),0),
IFERROR(VLOOKUP(I146,[1]InApkStringTable!$1:$1048576,MATCH([1]InApkStringTable!$B$1,[1]InApkStringTable!$1:$1,0),0),
"스트링없음")))</f>
        <v/>
      </c>
      <c r="L146" t="b">
        <v>0</v>
      </c>
      <c r="M146" t="s">
        <v>24</v>
      </c>
      <c r="N146" t="str">
        <f>IF(ISBLANK(M146),"",IF(ISERROR(VLOOKUP(M146,MapTable!$A:$A,1,0)),"맵없음",""))</f>
        <v/>
      </c>
      <c r="O146">
        <f t="shared" si="9"/>
        <v>2</v>
      </c>
      <c r="Q146">
        <f t="shared" si="10"/>
        <v>2</v>
      </c>
      <c r="R146" t="b">
        <f t="shared" ca="1" si="11"/>
        <v>0</v>
      </c>
      <c r="T146" t="b">
        <f t="shared" ca="1" si="12"/>
        <v>0</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C146" t="str">
        <f>IF(ISBLANK(AB146),"",IF(ISERROR(VLOOKUP(AB146,[3]DropTable!$A:$A,1,0)),"드랍없음",""))</f>
        <v/>
      </c>
      <c r="AE146" t="str">
        <f>IF(ISBLANK(AD146),"",IF(ISERROR(VLOOKUP(AD146,[3]DropTable!$A:$A,1,0)),"드랍없음",""))</f>
        <v/>
      </c>
      <c r="AG146">
        <v>9.8000000000000007</v>
      </c>
      <c r="AH146">
        <v>1</v>
      </c>
    </row>
    <row r="147" spans="1:34"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
    (VLOOKUP(SUBSTITUTE(SUBSTITUTE(E$1,"standard",""),"|Float","")&amp;"인게임누적곱배수",ChapterTable!$S:$T,2,0)^C147
    +VLOOKUP(SUBSTITUTE(SUBSTITUTE(E$1,"standard",""),"|Float","")&amp;"인게임누적합배수",ChapterTable!$S:$T,2,0)*C147)
  )
  )
  )
)</f>
        <v>486</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(VLOOKUP(SUBSTITUTE(SUBSTITUTE(F$1,"standard",""),"|Float","")&amp;"인게임누적곱배수",ChapterTable!$S:$T,2,0)^D147
    +VLOOKUP(SUBSTITUTE(SUBSTITUTE(F$1,"standard",""),"|Float","")&amp;"인게임누적합배수",ChapterTable!$S:$T,2,0)*D147)
  )
  )
  )
)</f>
        <v>181.40625</v>
      </c>
      <c r="G147" t="s">
        <v>738</v>
      </c>
      <c r="J147" t="str">
        <f>IF(ISBLANK(I147),"",
IFERROR(VLOOKUP(I147,[1]StringTable!$1:$1048576,MATCH([1]StringTable!$B$1,[1]StringTable!$1:$1,0),0),
IFERROR(VLOOKUP(I147,[1]InApkStringTable!$1:$1048576,MATCH([1]InApkStringTable!$B$1,[1]InApkStringTable!$1:$1,0),0),
"스트링없음")))</f>
        <v/>
      </c>
      <c r="L147" t="b">
        <v>0</v>
      </c>
      <c r="M147" t="s">
        <v>24</v>
      </c>
      <c r="N147" t="str">
        <f>IF(ISBLANK(M147),"",IF(ISERROR(VLOOKUP(M147,MapTable!$A:$A,1,0)),"맵없음",""))</f>
        <v/>
      </c>
      <c r="O147">
        <f t="shared" si="9"/>
        <v>2</v>
      </c>
      <c r="Q147">
        <f t="shared" si="10"/>
        <v>2</v>
      </c>
      <c r="R147" t="b">
        <f t="shared" ca="1" si="11"/>
        <v>0</v>
      </c>
      <c r="T147" t="b">
        <f t="shared" ca="1" si="12"/>
        <v>0</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C147" t="str">
        <f>IF(ISBLANK(AB147),"",IF(ISERROR(VLOOKUP(AB147,[3]DropTable!$A:$A,1,0)),"드랍없음",""))</f>
        <v/>
      </c>
      <c r="AE147" t="str">
        <f>IF(ISBLANK(AD147),"",IF(ISERROR(VLOOKUP(AD147,[3]DropTable!$A:$A,1,0)),"드랍없음",""))</f>
        <v/>
      </c>
      <c r="AG147">
        <v>9.8000000000000007</v>
      </c>
      <c r="AH147">
        <v>1</v>
      </c>
    </row>
    <row r="148" spans="1:34"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
    (VLOOKUP(SUBSTITUTE(SUBSTITUTE(E$1,"standard",""),"|Float","")&amp;"인게임누적곱배수",ChapterTable!$S:$T,2,0)^C148
    +VLOOKUP(SUBSTITUTE(SUBSTITUTE(E$1,"standard",""),"|Float","")&amp;"인게임누적합배수",ChapterTable!$S:$T,2,0)*C148)
  )
  )
  )
)</f>
        <v>486</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(VLOOKUP(SUBSTITUTE(SUBSTITUTE(F$1,"standard",""),"|Float","")&amp;"인게임누적곱배수",ChapterTable!$S:$T,2,0)^D148
    +VLOOKUP(SUBSTITUTE(SUBSTITUTE(F$1,"standard",""),"|Float","")&amp;"인게임누적합배수",ChapterTable!$S:$T,2,0)*D148)
  )
  )
  )
)</f>
        <v>181.40625</v>
      </c>
      <c r="G148" t="s">
        <v>738</v>
      </c>
      <c r="J148" t="str">
        <f>IF(ISBLANK(I148),"",
IFERROR(VLOOKUP(I148,[1]StringTable!$1:$1048576,MATCH([1]StringTable!$B$1,[1]StringTable!$1:$1,0),0),
IFERROR(VLOOKUP(I148,[1]InApkStringTable!$1:$1048576,MATCH([1]InApkStringTable!$B$1,[1]InApkStringTable!$1:$1,0),0),
"스트링없음")))</f>
        <v/>
      </c>
      <c r="L148" t="b">
        <v>0</v>
      </c>
      <c r="M148" t="s">
        <v>24</v>
      </c>
      <c r="N148" t="str">
        <f>IF(ISBLANK(M148),"",IF(ISERROR(VLOOKUP(M148,MapTable!$A:$A,1,0)),"맵없음",""))</f>
        <v/>
      </c>
      <c r="O148">
        <f t="shared" si="9"/>
        <v>2</v>
      </c>
      <c r="Q148">
        <f t="shared" si="10"/>
        <v>2</v>
      </c>
      <c r="R148" t="b">
        <f t="shared" ca="1" si="11"/>
        <v>0</v>
      </c>
      <c r="T148" t="b">
        <f t="shared" ca="1" si="12"/>
        <v>0</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C148" t="str">
        <f>IF(ISBLANK(AB148),"",IF(ISERROR(VLOOKUP(AB148,[3]DropTable!$A:$A,1,0)),"드랍없음",""))</f>
        <v/>
      </c>
      <c r="AE148" t="str">
        <f>IF(ISBLANK(AD148),"",IF(ISERROR(VLOOKUP(AD148,[3]DropTable!$A:$A,1,0)),"드랍없음",""))</f>
        <v/>
      </c>
      <c r="AG148">
        <v>9.8000000000000007</v>
      </c>
      <c r="AH148">
        <v>1</v>
      </c>
    </row>
    <row r="149" spans="1:34"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
    (VLOOKUP(SUBSTITUTE(SUBSTITUTE(E$1,"standard",""),"|Float","")&amp;"인게임누적곱배수",ChapterTable!$S:$T,2,0)^C149
    +VLOOKUP(SUBSTITUTE(SUBSTITUTE(E$1,"standard",""),"|Float","")&amp;"인게임누적합배수",ChapterTable!$S:$T,2,0)*C149)
  )
  )
  )
)</f>
        <v>486</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(VLOOKUP(SUBSTITUTE(SUBSTITUTE(F$1,"standard",""),"|Float","")&amp;"인게임누적곱배수",ChapterTable!$S:$T,2,0)^D149
    +VLOOKUP(SUBSTITUTE(SUBSTITUTE(F$1,"standard",""),"|Float","")&amp;"인게임누적합배수",ChapterTable!$S:$T,2,0)*D149)
  )
  )
  )
)</f>
        <v>181.40625</v>
      </c>
      <c r="G149" t="s">
        <v>738</v>
      </c>
      <c r="J149" t="str">
        <f>IF(ISBLANK(I149),"",
IFERROR(VLOOKUP(I149,[1]StringTable!$1:$1048576,MATCH([1]StringTable!$B$1,[1]StringTable!$1:$1,0),0),
IFERROR(VLOOKUP(I149,[1]InApkStringTable!$1:$1048576,MATCH([1]InApkStringTable!$B$1,[1]InApkStringTable!$1:$1,0),0),
"스트링없음")))</f>
        <v/>
      </c>
      <c r="L149" t="b">
        <v>0</v>
      </c>
      <c r="M149" t="s">
        <v>24</v>
      </c>
      <c r="N149" t="str">
        <f>IF(ISBLANK(M149),"",IF(ISERROR(VLOOKUP(M149,MapTable!$A:$A,1,0)),"맵없음",""))</f>
        <v/>
      </c>
      <c r="O149">
        <f t="shared" si="9"/>
        <v>2</v>
      </c>
      <c r="Q149">
        <f t="shared" si="10"/>
        <v>2</v>
      </c>
      <c r="R149" t="b">
        <f t="shared" ca="1" si="11"/>
        <v>0</v>
      </c>
      <c r="T149" t="b">
        <f t="shared" ca="1" si="12"/>
        <v>0</v>
      </c>
      <c r="V149" t="str">
        <f>IF(ISBLANK(U149),"",IF(ISERROR(VLOOKUP(U149,MapTable!$A:$A,1,0)),"맵없음",""))</f>
        <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C149" t="str">
        <f>IF(ISBLANK(AB149),"",IF(ISERROR(VLOOKUP(AB149,[3]DropTable!$A:$A,1,0)),"드랍없음",""))</f>
        <v/>
      </c>
      <c r="AE149" t="str">
        <f>IF(ISBLANK(AD149),"",IF(ISERROR(VLOOKUP(AD149,[3]DropTable!$A:$A,1,0)),"드랍없음",""))</f>
        <v/>
      </c>
      <c r="AG149">
        <v>9.8000000000000007</v>
      </c>
      <c r="AH149">
        <v>1</v>
      </c>
    </row>
    <row r="150" spans="1:34"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
    (VLOOKUP(SUBSTITUTE(SUBSTITUTE(E$1,"standard",""),"|Float","")&amp;"인게임누적곱배수",ChapterTable!$S:$T,2,0)^C150
    +VLOOKUP(SUBSTITUTE(SUBSTITUTE(E$1,"standard",""),"|Float","")&amp;"인게임누적합배수",ChapterTable!$S:$T,2,0)*C150)
  )
  )
  )
)</f>
        <v>486</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(VLOOKUP(SUBSTITUTE(SUBSTITUTE(F$1,"standard",""),"|Float","")&amp;"인게임누적곱배수",ChapterTable!$S:$T,2,0)^D150
    +VLOOKUP(SUBSTITUTE(SUBSTITUTE(F$1,"standard",""),"|Float","")&amp;"인게임누적합배수",ChapterTable!$S:$T,2,0)*D150)
  )
  )
  )
)</f>
        <v>181.40625</v>
      </c>
      <c r="G150" t="s">
        <v>738</v>
      </c>
      <c r="J150" t="str">
        <f>IF(ISBLANK(I150),"",
IFERROR(VLOOKUP(I150,[1]StringTable!$1:$1048576,MATCH([1]StringTable!$B$1,[1]StringTable!$1:$1,0),0),
IFERROR(VLOOKUP(I150,[1]InApkStringTable!$1:$1048576,MATCH([1]InApkStringTable!$B$1,[1]InApkStringTable!$1:$1,0),0),
"스트링없음")))</f>
        <v/>
      </c>
      <c r="L150" t="b">
        <v>0</v>
      </c>
      <c r="M150" t="s">
        <v>24</v>
      </c>
      <c r="N150" t="str">
        <f>IF(ISBLANK(M150),"",IF(ISERROR(VLOOKUP(M150,MapTable!$A:$A,1,0)),"맵없음",""))</f>
        <v/>
      </c>
      <c r="O150">
        <f t="shared" si="9"/>
        <v>11</v>
      </c>
      <c r="Q150">
        <f t="shared" si="10"/>
        <v>11</v>
      </c>
      <c r="R150" t="b">
        <f t="shared" ca="1" si="11"/>
        <v>0</v>
      </c>
      <c r="T150" t="b">
        <f t="shared" ca="1" si="12"/>
        <v>0</v>
      </c>
      <c r="V150" t="str">
        <f>IF(ISBLANK(U150),"",IF(ISERROR(VLOOKUP(U150,MapTable!$A:$A,1,0)),"맵없음",""))</f>
        <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C150" t="str">
        <f>IF(ISBLANK(AB150),"",IF(ISERROR(VLOOKUP(AB150,[3]DropTable!$A:$A,1,0)),"드랍없음",""))</f>
        <v/>
      </c>
      <c r="AE150" t="str">
        <f>IF(ISBLANK(AD150),"",IF(ISERROR(VLOOKUP(AD150,[3]DropTable!$A:$A,1,0)),"드랍없음",""))</f>
        <v/>
      </c>
      <c r="AG150">
        <v>9.8000000000000007</v>
      </c>
      <c r="AH150">
        <v>1</v>
      </c>
    </row>
    <row r="151" spans="1:34"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
    (VLOOKUP(SUBSTITUTE(SUBSTITUTE(E$1,"standard",""),"|Float","")&amp;"인게임누적곱배수",ChapterTable!$S:$T,2,0)^C151
    +VLOOKUP(SUBSTITUTE(SUBSTITUTE(E$1,"standard",""),"|Float","")&amp;"인게임누적합배수",ChapterTable!$S:$T,2,0)*C151)
  )
  )
  )
)</f>
        <v>567</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(VLOOKUP(SUBSTITUTE(SUBSTITUTE(F$1,"standard",""),"|Float","")&amp;"인게임누적곱배수",ChapterTable!$S:$T,2,0)^D151
    +VLOOKUP(SUBSTITUTE(SUBSTITUTE(F$1,"standard",""),"|Float","")&amp;"인게임누적합배수",ChapterTable!$S:$T,2,0)*D151)
  )
  )
  )
)</f>
        <v>181.40625</v>
      </c>
      <c r="G151" t="s">
        <v>738</v>
      </c>
      <c r="J151" t="str">
        <f>IF(ISBLANK(I151),"",
IFERROR(VLOOKUP(I151,[1]StringTable!$1:$1048576,MATCH([1]StringTable!$B$1,[1]StringTable!$1:$1,0),0),
IFERROR(VLOOKUP(I151,[1]InApkStringTable!$1:$1048576,MATCH([1]InApkStringTable!$B$1,[1]InApkStringTable!$1:$1,0),0),
"스트링없음")))</f>
        <v/>
      </c>
      <c r="L151" t="b">
        <v>0</v>
      </c>
      <c r="M151" t="s">
        <v>24</v>
      </c>
      <c r="N151" t="str">
        <f>IF(ISBLANK(M151),"",IF(ISERROR(VLOOKUP(M151,MapTable!$A:$A,1,0)),"맵없음",""))</f>
        <v/>
      </c>
      <c r="O151">
        <f t="shared" si="9"/>
        <v>2</v>
      </c>
      <c r="Q151">
        <f t="shared" si="10"/>
        <v>2</v>
      </c>
      <c r="R151" t="b">
        <f t="shared" ca="1" si="11"/>
        <v>0</v>
      </c>
      <c r="T151" t="b">
        <f t="shared" ca="1" si="12"/>
        <v>0</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C151" t="str">
        <f>IF(ISBLANK(AB151),"",IF(ISERROR(VLOOKUP(AB151,[3]DropTable!$A:$A,1,0)),"드랍없음",""))</f>
        <v/>
      </c>
      <c r="AE151" t="str">
        <f>IF(ISBLANK(AD151),"",IF(ISERROR(VLOOKUP(AD151,[3]DropTable!$A:$A,1,0)),"드랍없음",""))</f>
        <v/>
      </c>
      <c r="AG151">
        <v>9.8000000000000007</v>
      </c>
      <c r="AH151">
        <v>1</v>
      </c>
    </row>
    <row r="152" spans="1:34"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
    (VLOOKUP(SUBSTITUTE(SUBSTITUTE(E$1,"standard",""),"|Float","")&amp;"인게임누적곱배수",ChapterTable!$S:$T,2,0)^C152
    +VLOOKUP(SUBSTITUTE(SUBSTITUTE(E$1,"standard",""),"|Float","")&amp;"인게임누적합배수",ChapterTable!$S:$T,2,0)*C152)
  )
  )
  )
)</f>
        <v>567</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(VLOOKUP(SUBSTITUTE(SUBSTITUTE(F$1,"standard",""),"|Float","")&amp;"인게임누적곱배수",ChapterTable!$S:$T,2,0)^D152
    +VLOOKUP(SUBSTITUTE(SUBSTITUTE(F$1,"standard",""),"|Float","")&amp;"인게임누적합배수",ChapterTable!$S:$T,2,0)*D152)
  )
  )
  )
)</f>
        <v>181.40625</v>
      </c>
      <c r="G152" t="s">
        <v>738</v>
      </c>
      <c r="J152" t="str">
        <f>IF(ISBLANK(I152),"",
IFERROR(VLOOKUP(I152,[1]StringTable!$1:$1048576,MATCH([1]StringTable!$B$1,[1]StringTable!$1:$1,0),0),
IFERROR(VLOOKUP(I152,[1]InApkStringTable!$1:$1048576,MATCH([1]InApkStringTable!$B$1,[1]InApkStringTable!$1:$1,0),0),
"스트링없음")))</f>
        <v/>
      </c>
      <c r="L152" t="b">
        <v>0</v>
      </c>
      <c r="M152" t="s">
        <v>24</v>
      </c>
      <c r="N152" t="str">
        <f>IF(ISBLANK(M152),"",IF(ISERROR(VLOOKUP(M152,MapTable!$A:$A,1,0)),"맵없음",""))</f>
        <v/>
      </c>
      <c r="O152">
        <f t="shared" si="9"/>
        <v>2</v>
      </c>
      <c r="Q152">
        <f t="shared" si="10"/>
        <v>2</v>
      </c>
      <c r="R152" t="b">
        <f t="shared" ca="1" si="11"/>
        <v>0</v>
      </c>
      <c r="T152" t="b">
        <f t="shared" ca="1" si="12"/>
        <v>0</v>
      </c>
      <c r="V152" t="str">
        <f>IF(ISBLANK(U152),"",IF(ISERROR(VLOOKUP(U152,MapTable!$A:$A,1,0)),"맵없음",""))</f>
        <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C152" t="str">
        <f>IF(ISBLANK(AB152),"",IF(ISERROR(VLOOKUP(AB152,[3]DropTable!$A:$A,1,0)),"드랍없음",""))</f>
        <v/>
      </c>
      <c r="AE152" t="str">
        <f>IF(ISBLANK(AD152),"",IF(ISERROR(VLOOKUP(AD152,[3]DropTable!$A:$A,1,0)),"드랍없음",""))</f>
        <v/>
      </c>
      <c r="AG152">
        <v>9.8000000000000007</v>
      </c>
      <c r="AH152">
        <v>1</v>
      </c>
    </row>
    <row r="153" spans="1:34"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
    (VLOOKUP(SUBSTITUTE(SUBSTITUTE(E$1,"standard",""),"|Float","")&amp;"인게임누적곱배수",ChapterTable!$S:$T,2,0)^C153
    +VLOOKUP(SUBSTITUTE(SUBSTITUTE(E$1,"standard",""),"|Float","")&amp;"인게임누적합배수",ChapterTable!$S:$T,2,0)*C153)
  )
  )
  )
)</f>
        <v>567</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(VLOOKUP(SUBSTITUTE(SUBSTITUTE(F$1,"standard",""),"|Float","")&amp;"인게임누적곱배수",ChapterTable!$S:$T,2,0)^D153
    +VLOOKUP(SUBSTITUTE(SUBSTITUTE(F$1,"standard",""),"|Float","")&amp;"인게임누적합배수",ChapterTable!$S:$T,2,0)*D153)
  )
  )
  )
)</f>
        <v>181.40625</v>
      </c>
      <c r="G153" t="s">
        <v>738</v>
      </c>
      <c r="J153" t="str">
        <f>IF(ISBLANK(I153),"",
IFERROR(VLOOKUP(I153,[1]StringTable!$1:$1048576,MATCH([1]StringTable!$B$1,[1]StringTable!$1:$1,0),0),
IFERROR(VLOOKUP(I153,[1]InApkStringTable!$1:$1048576,MATCH([1]InApkStringTable!$B$1,[1]InApkStringTable!$1:$1,0),0),
"스트링없음")))</f>
        <v/>
      </c>
      <c r="L153" t="b">
        <v>0</v>
      </c>
      <c r="M153" t="s">
        <v>24</v>
      </c>
      <c r="N153" t="str">
        <f>IF(ISBLANK(M153),"",IF(ISERROR(VLOOKUP(M153,MapTable!$A:$A,1,0)),"맵없음",""))</f>
        <v/>
      </c>
      <c r="O153">
        <f t="shared" si="9"/>
        <v>2</v>
      </c>
      <c r="Q153">
        <f t="shared" si="10"/>
        <v>2</v>
      </c>
      <c r="R153" t="b">
        <f t="shared" ca="1" si="11"/>
        <v>0</v>
      </c>
      <c r="T153" t="b">
        <f t="shared" ca="1" si="12"/>
        <v>0</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C153" t="str">
        <f>IF(ISBLANK(AB153),"",IF(ISERROR(VLOOKUP(AB153,[3]DropTable!$A:$A,1,0)),"드랍없음",""))</f>
        <v/>
      </c>
      <c r="AE153" t="str">
        <f>IF(ISBLANK(AD153),"",IF(ISERROR(VLOOKUP(AD153,[3]DropTable!$A:$A,1,0)),"드랍없음",""))</f>
        <v/>
      </c>
      <c r="AG153">
        <v>9.8000000000000007</v>
      </c>
      <c r="AH153">
        <v>1</v>
      </c>
    </row>
    <row r="154" spans="1:34"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
    (VLOOKUP(SUBSTITUTE(SUBSTITUTE(E$1,"standard",""),"|Float","")&amp;"인게임누적곱배수",ChapterTable!$S:$T,2,0)^C154
    +VLOOKUP(SUBSTITUTE(SUBSTITUTE(E$1,"standard",""),"|Float","")&amp;"인게임누적합배수",ChapterTable!$S:$T,2,0)*C154)
  )
  )
  )
)</f>
        <v>567</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(VLOOKUP(SUBSTITUTE(SUBSTITUTE(F$1,"standard",""),"|Float","")&amp;"인게임누적곱배수",ChapterTable!$S:$T,2,0)^D154
    +VLOOKUP(SUBSTITUTE(SUBSTITUTE(F$1,"standard",""),"|Float","")&amp;"인게임누적합배수",ChapterTable!$S:$T,2,0)*D154)
  )
  )
  )
)</f>
        <v>181.40625</v>
      </c>
      <c r="G154" t="s">
        <v>738</v>
      </c>
      <c r="J154" t="str">
        <f>IF(ISBLANK(I154),"",
IFERROR(VLOOKUP(I154,[1]StringTable!$1:$1048576,MATCH([1]StringTable!$B$1,[1]StringTable!$1:$1,0),0),
IFERROR(VLOOKUP(I154,[1]InApkStringTable!$1:$1048576,MATCH([1]InApkStringTable!$B$1,[1]InApkStringTable!$1:$1,0),0),
"스트링없음")))</f>
        <v/>
      </c>
      <c r="L154" t="b">
        <v>0</v>
      </c>
      <c r="M154" t="s">
        <v>24</v>
      </c>
      <c r="N154" t="str">
        <f>IF(ISBLANK(M154),"",IF(ISERROR(VLOOKUP(M154,MapTable!$A:$A,1,0)),"맵없음",""))</f>
        <v/>
      </c>
      <c r="O154">
        <f t="shared" si="9"/>
        <v>92</v>
      </c>
      <c r="Q154">
        <f t="shared" si="10"/>
        <v>92</v>
      </c>
      <c r="R154" t="b">
        <f t="shared" ca="1" si="11"/>
        <v>1</v>
      </c>
      <c r="T154" t="b">
        <f t="shared" ca="1" si="12"/>
        <v>1</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C154" t="str">
        <f>IF(ISBLANK(AB154),"",IF(ISERROR(VLOOKUP(AB154,[3]DropTable!$A:$A,1,0)),"드랍없음",""))</f>
        <v/>
      </c>
      <c r="AE154" t="str">
        <f>IF(ISBLANK(AD154),"",IF(ISERROR(VLOOKUP(AD154,[3]DropTable!$A:$A,1,0)),"드랍없음",""))</f>
        <v/>
      </c>
      <c r="AG154">
        <v>9.8000000000000007</v>
      </c>
      <c r="AH154">
        <v>1</v>
      </c>
    </row>
    <row r="155" spans="1:34"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
    (VLOOKUP(SUBSTITUTE(SUBSTITUTE(E$1,"standard",""),"|Float","")&amp;"인게임누적곱배수",ChapterTable!$S:$T,2,0)^C155
    +VLOOKUP(SUBSTITUTE(SUBSTITUTE(E$1,"standard",""),"|Float","")&amp;"인게임누적합배수",ChapterTable!$S:$T,2,0)*C155)
  )
  )
  )
)</f>
        <v>567</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(VLOOKUP(SUBSTITUTE(SUBSTITUTE(F$1,"standard",""),"|Float","")&amp;"인게임누적곱배수",ChapterTable!$S:$T,2,0)^D155
    +VLOOKUP(SUBSTITUTE(SUBSTITUTE(F$1,"standard",""),"|Float","")&amp;"인게임누적합배수",ChapterTable!$S:$T,2,0)*D155)
  )
  )
  )
)</f>
        <v>181.40625</v>
      </c>
      <c r="G155" t="s">
        <v>738</v>
      </c>
      <c r="J155" t="str">
        <f>IF(ISBLANK(I155),"",
IFERROR(VLOOKUP(I155,[1]StringTable!$1:$1048576,MATCH([1]StringTable!$B$1,[1]StringTable!$1:$1,0),0),
IFERROR(VLOOKUP(I155,[1]InApkStringTable!$1:$1048576,MATCH([1]InApkStringTable!$B$1,[1]InApkStringTable!$1:$1,0),0),
"스트링없음")))</f>
        <v/>
      </c>
      <c r="L155" t="b">
        <v>0</v>
      </c>
      <c r="M155" t="s">
        <v>24</v>
      </c>
      <c r="N155" t="str">
        <f>IF(ISBLANK(M155),"",IF(ISERROR(VLOOKUP(M155,MapTable!$A:$A,1,0)),"맵없음",""))</f>
        <v/>
      </c>
      <c r="O155">
        <f t="shared" si="9"/>
        <v>21</v>
      </c>
      <c r="Q155">
        <f t="shared" si="10"/>
        <v>21</v>
      </c>
      <c r="R155" t="b">
        <f t="shared" ca="1" si="11"/>
        <v>0</v>
      </c>
      <c r="T155" t="b">
        <f t="shared" ca="1" si="12"/>
        <v>0</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C155" t="str">
        <f>IF(ISBLANK(AB155),"",IF(ISERROR(VLOOKUP(AB155,[3]DropTable!$A:$A,1,0)),"드랍없음",""))</f>
        <v/>
      </c>
      <c r="AE155" t="str">
        <f>IF(ISBLANK(AD155),"",IF(ISERROR(VLOOKUP(AD155,[3]DropTable!$A:$A,1,0)),"드랍없음",""))</f>
        <v/>
      </c>
      <c r="AG155">
        <v>9.8000000000000007</v>
      </c>
      <c r="AH155">
        <v>1</v>
      </c>
    </row>
    <row r="156" spans="1:34"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
    (VLOOKUP(SUBSTITUTE(SUBSTITUTE(E$1,"standard",""),"|Float","")&amp;"인게임누적곱배수",ChapterTable!$S:$T,2,0)^C156
    +VLOOKUP(SUBSTITUTE(SUBSTITUTE(E$1,"standard",""),"|Float","")&amp;"인게임누적합배수",ChapterTable!$S:$T,2,0)*C156)
  )
  )
  )
)</f>
        <v>567</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(VLOOKUP(SUBSTITUTE(SUBSTITUTE(F$1,"standard",""),"|Float","")&amp;"인게임누적곱배수",ChapterTable!$S:$T,2,0)^D156
    +VLOOKUP(SUBSTITUTE(SUBSTITUTE(F$1,"standard",""),"|Float","")&amp;"인게임누적합배수",ChapterTable!$S:$T,2,0)*D156)
  )
  )
  )
)</f>
        <v>194.06249999999997</v>
      </c>
      <c r="G156" t="s">
        <v>738</v>
      </c>
      <c r="J156" t="str">
        <f>IF(ISBLANK(I156),"",
IFERROR(VLOOKUP(I156,[1]StringTable!$1:$1048576,MATCH([1]StringTable!$B$1,[1]StringTable!$1:$1,0),0),
IFERROR(VLOOKUP(I156,[1]InApkStringTable!$1:$1048576,MATCH([1]InApkStringTable!$B$1,[1]InApkStringTable!$1:$1,0),0),
"스트링없음")))</f>
        <v/>
      </c>
      <c r="L156" t="b">
        <v>0</v>
      </c>
      <c r="M156" t="s">
        <v>24</v>
      </c>
      <c r="N156" t="str">
        <f>IF(ISBLANK(M156),"",IF(ISERROR(VLOOKUP(M156,MapTable!$A:$A,1,0)),"맵없음",""))</f>
        <v/>
      </c>
      <c r="O156">
        <f t="shared" si="9"/>
        <v>3</v>
      </c>
      <c r="Q156">
        <f t="shared" si="10"/>
        <v>3</v>
      </c>
      <c r="R156" t="b">
        <f t="shared" ca="1" si="11"/>
        <v>0</v>
      </c>
      <c r="T156" t="b">
        <f t="shared" ca="1" si="12"/>
        <v>0</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C156" t="str">
        <f>IF(ISBLANK(AB156),"",IF(ISERROR(VLOOKUP(AB156,[3]DropTable!$A:$A,1,0)),"드랍없음",""))</f>
        <v/>
      </c>
      <c r="AE156" t="str">
        <f>IF(ISBLANK(AD156),"",IF(ISERROR(VLOOKUP(AD156,[3]DropTable!$A:$A,1,0)),"드랍없음",""))</f>
        <v/>
      </c>
      <c r="AG156">
        <v>9.8000000000000007</v>
      </c>
      <c r="AH156">
        <v>1</v>
      </c>
    </row>
    <row r="157" spans="1:34"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
    (VLOOKUP(SUBSTITUTE(SUBSTITUTE(E$1,"standard",""),"|Float","")&amp;"인게임누적곱배수",ChapterTable!$S:$T,2,0)^C157
    +VLOOKUP(SUBSTITUTE(SUBSTITUTE(E$1,"standard",""),"|Float","")&amp;"인게임누적합배수",ChapterTable!$S:$T,2,0)*C157)
  )
  )
  )
)</f>
        <v>567</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(VLOOKUP(SUBSTITUTE(SUBSTITUTE(F$1,"standard",""),"|Float","")&amp;"인게임누적곱배수",ChapterTable!$S:$T,2,0)^D157
    +VLOOKUP(SUBSTITUTE(SUBSTITUTE(F$1,"standard",""),"|Float","")&amp;"인게임누적합배수",ChapterTable!$S:$T,2,0)*D157)
  )
  )
  )
)</f>
        <v>194.06249999999997</v>
      </c>
      <c r="G157" t="s">
        <v>738</v>
      </c>
      <c r="J157" t="str">
        <f>IF(ISBLANK(I157),"",
IFERROR(VLOOKUP(I157,[1]StringTable!$1:$1048576,MATCH([1]StringTable!$B$1,[1]StringTable!$1:$1,0),0),
IFERROR(VLOOKUP(I157,[1]InApkStringTable!$1:$1048576,MATCH([1]InApkStringTable!$B$1,[1]InApkStringTable!$1:$1,0),0),
"스트링없음")))</f>
        <v/>
      </c>
      <c r="L157" t="b">
        <v>0</v>
      </c>
      <c r="M157" t="s">
        <v>24</v>
      </c>
      <c r="N157" t="str">
        <f>IF(ISBLANK(M157),"",IF(ISERROR(VLOOKUP(M157,MapTable!$A:$A,1,0)),"맵없음",""))</f>
        <v/>
      </c>
      <c r="O157">
        <f t="shared" si="9"/>
        <v>3</v>
      </c>
      <c r="Q157">
        <f t="shared" si="10"/>
        <v>3</v>
      </c>
      <c r="R157" t="b">
        <f t="shared" ca="1" si="11"/>
        <v>0</v>
      </c>
      <c r="T157" t="b">
        <f t="shared" ca="1" si="12"/>
        <v>0</v>
      </c>
      <c r="V157" t="str">
        <f>IF(ISBLANK(U157),"",IF(ISERROR(VLOOKUP(U157,MapTable!$A:$A,1,0)),"맵없음",""))</f>
        <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C157" t="str">
        <f>IF(ISBLANK(AB157),"",IF(ISERROR(VLOOKUP(AB157,[3]DropTable!$A:$A,1,0)),"드랍없음",""))</f>
        <v/>
      </c>
      <c r="AE157" t="str">
        <f>IF(ISBLANK(AD157),"",IF(ISERROR(VLOOKUP(AD157,[3]DropTable!$A:$A,1,0)),"드랍없음",""))</f>
        <v/>
      </c>
      <c r="AG157">
        <v>9.8000000000000007</v>
      </c>
      <c r="AH157">
        <v>1</v>
      </c>
    </row>
    <row r="158" spans="1:34"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
    (VLOOKUP(SUBSTITUTE(SUBSTITUTE(E$1,"standard",""),"|Float","")&amp;"인게임누적곱배수",ChapterTable!$S:$T,2,0)^C158
    +VLOOKUP(SUBSTITUTE(SUBSTITUTE(E$1,"standard",""),"|Float","")&amp;"인게임누적합배수",ChapterTable!$S:$T,2,0)*C158)
  )
  )
  )
)</f>
        <v>567</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(VLOOKUP(SUBSTITUTE(SUBSTITUTE(F$1,"standard",""),"|Float","")&amp;"인게임누적곱배수",ChapterTable!$S:$T,2,0)^D158
    +VLOOKUP(SUBSTITUTE(SUBSTITUTE(F$1,"standard",""),"|Float","")&amp;"인게임누적합배수",ChapterTable!$S:$T,2,0)*D158)
  )
  )
  )
)</f>
        <v>194.06249999999997</v>
      </c>
      <c r="G158" t="s">
        <v>738</v>
      </c>
      <c r="J158" t="str">
        <f>IF(ISBLANK(I158),"",
IFERROR(VLOOKUP(I158,[1]StringTable!$1:$1048576,MATCH([1]StringTable!$B$1,[1]StringTable!$1:$1,0),0),
IFERROR(VLOOKUP(I158,[1]InApkStringTable!$1:$1048576,MATCH([1]InApkStringTable!$B$1,[1]InApkStringTable!$1:$1,0),0),
"스트링없음")))</f>
        <v/>
      </c>
      <c r="L158" t="b">
        <v>0</v>
      </c>
      <c r="M158" t="s">
        <v>24</v>
      </c>
      <c r="N158" t="str">
        <f>IF(ISBLANK(M158),"",IF(ISERROR(VLOOKUP(M158,MapTable!$A:$A,1,0)),"맵없음",""))</f>
        <v/>
      </c>
      <c r="O158">
        <f t="shared" si="9"/>
        <v>3</v>
      </c>
      <c r="Q158">
        <f t="shared" si="10"/>
        <v>3</v>
      </c>
      <c r="R158" t="b">
        <f t="shared" ca="1" si="11"/>
        <v>0</v>
      </c>
      <c r="T158" t="b">
        <f t="shared" ca="1" si="12"/>
        <v>0</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C158" t="str">
        <f>IF(ISBLANK(AB158),"",IF(ISERROR(VLOOKUP(AB158,[3]DropTable!$A:$A,1,0)),"드랍없음",""))</f>
        <v/>
      </c>
      <c r="AE158" t="str">
        <f>IF(ISBLANK(AD158),"",IF(ISERROR(VLOOKUP(AD158,[3]DropTable!$A:$A,1,0)),"드랍없음",""))</f>
        <v/>
      </c>
      <c r="AG158">
        <v>9.8000000000000007</v>
      </c>
      <c r="AH158">
        <v>1</v>
      </c>
    </row>
    <row r="159" spans="1:34"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
    (VLOOKUP(SUBSTITUTE(SUBSTITUTE(E$1,"standard",""),"|Float","")&amp;"인게임누적곱배수",ChapterTable!$S:$T,2,0)^C159
    +VLOOKUP(SUBSTITUTE(SUBSTITUTE(E$1,"standard",""),"|Float","")&amp;"인게임누적합배수",ChapterTable!$S:$T,2,0)*C159)
  )
  )
  )
)</f>
        <v>567</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(VLOOKUP(SUBSTITUTE(SUBSTITUTE(F$1,"standard",""),"|Float","")&amp;"인게임누적곱배수",ChapterTable!$S:$T,2,0)^D159
    +VLOOKUP(SUBSTITUTE(SUBSTITUTE(F$1,"standard",""),"|Float","")&amp;"인게임누적합배수",ChapterTable!$S:$T,2,0)*D159)
  )
  )
  )
)</f>
        <v>194.06249999999997</v>
      </c>
      <c r="G159" t="s">
        <v>738</v>
      </c>
      <c r="J159" t="str">
        <f>IF(ISBLANK(I159),"",
IFERROR(VLOOKUP(I159,[1]StringTable!$1:$1048576,MATCH([1]StringTable!$B$1,[1]StringTable!$1:$1,0),0),
IFERROR(VLOOKUP(I159,[1]InApkStringTable!$1:$1048576,MATCH([1]InApkStringTable!$B$1,[1]InApkStringTable!$1:$1,0),0),
"스트링없음")))</f>
        <v/>
      </c>
      <c r="L159" t="b">
        <v>0</v>
      </c>
      <c r="M159" t="s">
        <v>24</v>
      </c>
      <c r="N159" t="str">
        <f>IF(ISBLANK(M159),"",IF(ISERROR(VLOOKUP(M159,MapTable!$A:$A,1,0)),"맵없음",""))</f>
        <v/>
      </c>
      <c r="O159">
        <f t="shared" si="9"/>
        <v>3</v>
      </c>
      <c r="Q159">
        <f t="shared" si="10"/>
        <v>3</v>
      </c>
      <c r="R159" t="b">
        <f t="shared" ca="1" si="11"/>
        <v>0</v>
      </c>
      <c r="T159" t="b">
        <f t="shared" ca="1" si="12"/>
        <v>0</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C159" t="str">
        <f>IF(ISBLANK(AB159),"",IF(ISERROR(VLOOKUP(AB159,[3]DropTable!$A:$A,1,0)),"드랍없음",""))</f>
        <v/>
      </c>
      <c r="AE159" t="str">
        <f>IF(ISBLANK(AD159),"",IF(ISERROR(VLOOKUP(AD159,[3]DropTable!$A:$A,1,0)),"드랍없음",""))</f>
        <v/>
      </c>
      <c r="AG159">
        <v>9.8000000000000007</v>
      </c>
      <c r="AH159">
        <v>1</v>
      </c>
    </row>
    <row r="160" spans="1:34"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
    (VLOOKUP(SUBSTITUTE(SUBSTITUTE(E$1,"standard",""),"|Float","")&amp;"인게임누적곱배수",ChapterTable!$S:$T,2,0)^C160
    +VLOOKUP(SUBSTITUTE(SUBSTITUTE(E$1,"standard",""),"|Float","")&amp;"인게임누적합배수",ChapterTable!$S:$T,2,0)*C160)
  )
  )
  )
)</f>
        <v>567</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(VLOOKUP(SUBSTITUTE(SUBSTITUTE(F$1,"standard",""),"|Float","")&amp;"인게임누적곱배수",ChapterTable!$S:$T,2,0)^D160
    +VLOOKUP(SUBSTITUTE(SUBSTITUTE(F$1,"standard",""),"|Float","")&amp;"인게임누적합배수",ChapterTable!$S:$T,2,0)*D160)
  )
  )
  )
)</f>
        <v>194.06249999999997</v>
      </c>
      <c r="G160" t="s">
        <v>738</v>
      </c>
      <c r="J160" t="str">
        <f>IF(ISBLANK(I160),"",
IFERROR(VLOOKUP(I160,[1]StringTable!$1:$1048576,MATCH([1]StringTable!$B$1,[1]StringTable!$1:$1,0),0),
IFERROR(VLOOKUP(I160,[1]InApkStringTable!$1:$1048576,MATCH([1]InApkStringTable!$B$1,[1]InApkStringTable!$1:$1,0),0),
"스트링없음")))</f>
        <v/>
      </c>
      <c r="L160" t="b">
        <v>0</v>
      </c>
      <c r="M160" t="s">
        <v>24</v>
      </c>
      <c r="N160" t="str">
        <f>IF(ISBLANK(M160),"",IF(ISERROR(VLOOKUP(M160,MapTable!$A:$A,1,0)),"맵없음",""))</f>
        <v/>
      </c>
      <c r="O160">
        <f t="shared" si="9"/>
        <v>11</v>
      </c>
      <c r="Q160">
        <f t="shared" si="10"/>
        <v>11</v>
      </c>
      <c r="R160" t="b">
        <f t="shared" ca="1" si="11"/>
        <v>0</v>
      </c>
      <c r="T160" t="b">
        <f t="shared" ca="1" si="12"/>
        <v>0</v>
      </c>
      <c r="V160" t="str">
        <f>IF(ISBLANK(U160),"",IF(ISERROR(VLOOKUP(U160,MapTable!$A:$A,1,0)),"맵없음",""))</f>
        <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C160" t="str">
        <f>IF(ISBLANK(AB160),"",IF(ISERROR(VLOOKUP(AB160,[3]DropTable!$A:$A,1,0)),"드랍없음",""))</f>
        <v/>
      </c>
      <c r="AE160" t="str">
        <f>IF(ISBLANK(AD160),"",IF(ISERROR(VLOOKUP(AD160,[3]DropTable!$A:$A,1,0)),"드랍없음",""))</f>
        <v/>
      </c>
      <c r="AG160">
        <v>9.8000000000000007</v>
      </c>
      <c r="AH160">
        <v>1</v>
      </c>
    </row>
    <row r="161" spans="1:34"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
    (VLOOKUP(SUBSTITUTE(SUBSTITUTE(E$1,"standard",""),"|Float","")&amp;"인게임누적곱배수",ChapterTable!$S:$T,2,0)^C161
    +VLOOKUP(SUBSTITUTE(SUBSTITUTE(E$1,"standard",""),"|Float","")&amp;"인게임누적합배수",ChapterTable!$S:$T,2,0)*C161)
  )
  )
  )
)</f>
        <v>648</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(VLOOKUP(SUBSTITUTE(SUBSTITUTE(F$1,"standard",""),"|Float","")&amp;"인게임누적곱배수",ChapterTable!$S:$T,2,0)^D161
    +VLOOKUP(SUBSTITUTE(SUBSTITUTE(F$1,"standard",""),"|Float","")&amp;"인게임누적합배수",ChapterTable!$S:$T,2,0)*D161)
  )
  )
  )
)</f>
        <v>194.06249999999997</v>
      </c>
      <c r="G161" t="s">
        <v>738</v>
      </c>
      <c r="J161" t="str">
        <f>IF(ISBLANK(I161),"",
IFERROR(VLOOKUP(I161,[1]StringTable!$1:$1048576,MATCH([1]StringTable!$B$1,[1]StringTable!$1:$1,0),0),
IFERROR(VLOOKUP(I161,[1]InApkStringTable!$1:$1048576,MATCH([1]InApkStringTable!$B$1,[1]InApkStringTable!$1:$1,0),0),
"스트링없음")))</f>
        <v/>
      </c>
      <c r="L161" t="b">
        <v>0</v>
      </c>
      <c r="M161" t="s">
        <v>24</v>
      </c>
      <c r="N161" t="str">
        <f>IF(ISBLANK(M161),"",IF(ISERROR(VLOOKUP(M161,MapTable!$A:$A,1,0)),"맵없음",""))</f>
        <v/>
      </c>
      <c r="O161">
        <f t="shared" si="9"/>
        <v>3</v>
      </c>
      <c r="Q161">
        <f t="shared" si="10"/>
        <v>3</v>
      </c>
      <c r="R161" t="b">
        <f t="shared" ca="1" si="11"/>
        <v>0</v>
      </c>
      <c r="T161" t="b">
        <f t="shared" ca="1" si="12"/>
        <v>0</v>
      </c>
      <c r="V161" t="str">
        <f>IF(ISBLANK(U161),"",IF(ISERROR(VLOOKUP(U161,MapTable!$A:$A,1,0)),"맵없음",""))</f>
        <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C161" t="str">
        <f>IF(ISBLANK(AB161),"",IF(ISERROR(VLOOKUP(AB161,[3]DropTable!$A:$A,1,0)),"드랍없음",""))</f>
        <v/>
      </c>
      <c r="AE161" t="str">
        <f>IF(ISBLANK(AD161),"",IF(ISERROR(VLOOKUP(AD161,[3]DropTable!$A:$A,1,0)),"드랍없음",""))</f>
        <v/>
      </c>
      <c r="AG161">
        <v>9.8000000000000007</v>
      </c>
      <c r="AH161">
        <v>1</v>
      </c>
    </row>
    <row r="162" spans="1:34"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
    (VLOOKUP(SUBSTITUTE(SUBSTITUTE(E$1,"standard",""),"|Float","")&amp;"인게임누적곱배수",ChapterTable!$S:$T,2,0)^C162
    +VLOOKUP(SUBSTITUTE(SUBSTITUTE(E$1,"standard",""),"|Float","")&amp;"인게임누적합배수",ChapterTable!$S:$T,2,0)*C162)
  )
  )
  )
)</f>
        <v>648</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(VLOOKUP(SUBSTITUTE(SUBSTITUTE(F$1,"standard",""),"|Float","")&amp;"인게임누적곱배수",ChapterTable!$S:$T,2,0)^D162
    +VLOOKUP(SUBSTITUTE(SUBSTITUTE(F$1,"standard",""),"|Float","")&amp;"인게임누적합배수",ChapterTable!$S:$T,2,0)*D162)
  )
  )
  )
)</f>
        <v>194.06249999999997</v>
      </c>
      <c r="G162" t="s">
        <v>738</v>
      </c>
      <c r="J162" t="str">
        <f>IF(ISBLANK(I162),"",
IFERROR(VLOOKUP(I162,[1]StringTable!$1:$1048576,MATCH([1]StringTable!$B$1,[1]StringTable!$1:$1,0),0),
IFERROR(VLOOKUP(I162,[1]InApkStringTable!$1:$1048576,MATCH([1]InApkStringTable!$B$1,[1]InApkStringTable!$1:$1,0),0),
"스트링없음")))</f>
        <v/>
      </c>
      <c r="L162" t="b">
        <v>0</v>
      </c>
      <c r="M162" t="s">
        <v>24</v>
      </c>
      <c r="N162" t="str">
        <f>IF(ISBLANK(M162),"",IF(ISERROR(VLOOKUP(M162,MapTable!$A:$A,1,0)),"맵없음",""))</f>
        <v/>
      </c>
      <c r="O162">
        <f t="shared" si="9"/>
        <v>3</v>
      </c>
      <c r="Q162">
        <f t="shared" si="10"/>
        <v>3</v>
      </c>
      <c r="R162" t="b">
        <f t="shared" ca="1" si="11"/>
        <v>0</v>
      </c>
      <c r="T162" t="b">
        <f t="shared" ca="1" si="12"/>
        <v>0</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C162" t="str">
        <f>IF(ISBLANK(AB162),"",IF(ISERROR(VLOOKUP(AB162,[3]DropTable!$A:$A,1,0)),"드랍없음",""))</f>
        <v/>
      </c>
      <c r="AE162" t="str">
        <f>IF(ISBLANK(AD162),"",IF(ISERROR(VLOOKUP(AD162,[3]DropTable!$A:$A,1,0)),"드랍없음",""))</f>
        <v/>
      </c>
      <c r="AG162">
        <v>9.8000000000000007</v>
      </c>
      <c r="AH162">
        <v>1</v>
      </c>
    </row>
    <row r="163" spans="1:34"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
    (VLOOKUP(SUBSTITUTE(SUBSTITUTE(E$1,"standard",""),"|Float","")&amp;"인게임누적곱배수",ChapterTable!$S:$T,2,0)^C163
    +VLOOKUP(SUBSTITUTE(SUBSTITUTE(E$1,"standard",""),"|Float","")&amp;"인게임누적합배수",ChapterTable!$S:$T,2,0)*C163)
  )
  )
  )
)</f>
        <v>648</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(VLOOKUP(SUBSTITUTE(SUBSTITUTE(F$1,"standard",""),"|Float","")&amp;"인게임누적곱배수",ChapterTable!$S:$T,2,0)^D163
    +VLOOKUP(SUBSTITUTE(SUBSTITUTE(F$1,"standard",""),"|Float","")&amp;"인게임누적합배수",ChapterTable!$S:$T,2,0)*D163)
  )
  )
  )
)</f>
        <v>194.06249999999997</v>
      </c>
      <c r="G163" t="s">
        <v>738</v>
      </c>
      <c r="J163" t="str">
        <f>IF(ISBLANK(I163),"",
IFERROR(VLOOKUP(I163,[1]StringTable!$1:$1048576,MATCH([1]StringTable!$B$1,[1]StringTable!$1:$1,0),0),
IFERROR(VLOOKUP(I163,[1]InApkStringTable!$1:$1048576,MATCH([1]InApkStringTable!$B$1,[1]InApkStringTable!$1:$1,0),0),
"스트링없음")))</f>
        <v/>
      </c>
      <c r="L163" t="b">
        <v>0</v>
      </c>
      <c r="M163" t="s">
        <v>24</v>
      </c>
      <c r="N163" t="str">
        <f>IF(ISBLANK(M163),"",IF(ISERROR(VLOOKUP(M163,MapTable!$A:$A,1,0)),"맵없음",""))</f>
        <v/>
      </c>
      <c r="O163">
        <f t="shared" si="9"/>
        <v>3</v>
      </c>
      <c r="Q163">
        <f t="shared" si="10"/>
        <v>3</v>
      </c>
      <c r="R163" t="b">
        <f t="shared" ca="1" si="11"/>
        <v>0</v>
      </c>
      <c r="T163" t="b">
        <f t="shared" ca="1" si="12"/>
        <v>0</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C163" t="str">
        <f>IF(ISBLANK(AB163),"",IF(ISERROR(VLOOKUP(AB163,[3]DropTable!$A:$A,1,0)),"드랍없음",""))</f>
        <v/>
      </c>
      <c r="AE163" t="str">
        <f>IF(ISBLANK(AD163),"",IF(ISERROR(VLOOKUP(AD163,[3]DropTable!$A:$A,1,0)),"드랍없음",""))</f>
        <v/>
      </c>
      <c r="AG163">
        <v>9.8000000000000007</v>
      </c>
      <c r="AH163">
        <v>1</v>
      </c>
    </row>
    <row r="164" spans="1:34"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
    (VLOOKUP(SUBSTITUTE(SUBSTITUTE(E$1,"standard",""),"|Float","")&amp;"인게임누적곱배수",ChapterTable!$S:$T,2,0)^C164
    +VLOOKUP(SUBSTITUTE(SUBSTITUTE(E$1,"standard",""),"|Float","")&amp;"인게임누적합배수",ChapterTable!$S:$T,2,0)*C164)
  )
  )
  )
)</f>
        <v>648</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(VLOOKUP(SUBSTITUTE(SUBSTITUTE(F$1,"standard",""),"|Float","")&amp;"인게임누적곱배수",ChapterTable!$S:$T,2,0)^D164
    +VLOOKUP(SUBSTITUTE(SUBSTITUTE(F$1,"standard",""),"|Float","")&amp;"인게임누적합배수",ChapterTable!$S:$T,2,0)*D164)
  )
  )
  )
)</f>
        <v>194.06249999999997</v>
      </c>
      <c r="G164" t="s">
        <v>738</v>
      </c>
      <c r="J164" t="str">
        <f>IF(ISBLANK(I164),"",
IFERROR(VLOOKUP(I164,[1]StringTable!$1:$1048576,MATCH([1]StringTable!$B$1,[1]StringTable!$1:$1,0),0),
IFERROR(VLOOKUP(I164,[1]InApkStringTable!$1:$1048576,MATCH([1]InApkStringTable!$B$1,[1]InApkStringTable!$1:$1,0),0),
"스트링없음")))</f>
        <v/>
      </c>
      <c r="L164" t="b">
        <v>0</v>
      </c>
      <c r="M164" t="s">
        <v>24</v>
      </c>
      <c r="N164" t="str">
        <f>IF(ISBLANK(M164),"",IF(ISERROR(VLOOKUP(M164,MapTable!$A:$A,1,0)),"맵없음",""))</f>
        <v/>
      </c>
      <c r="O164">
        <f t="shared" si="9"/>
        <v>93</v>
      </c>
      <c r="Q164">
        <f t="shared" si="10"/>
        <v>93</v>
      </c>
      <c r="R164" t="b">
        <f t="shared" ca="1" si="11"/>
        <v>1</v>
      </c>
      <c r="T164" t="b">
        <f t="shared" ca="1" si="12"/>
        <v>1</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C164" t="str">
        <f>IF(ISBLANK(AB164),"",IF(ISERROR(VLOOKUP(AB164,[3]DropTable!$A:$A,1,0)),"드랍없음",""))</f>
        <v/>
      </c>
      <c r="AE164" t="str">
        <f>IF(ISBLANK(AD164),"",IF(ISERROR(VLOOKUP(AD164,[3]DropTable!$A:$A,1,0)),"드랍없음",""))</f>
        <v/>
      </c>
      <c r="AG164">
        <v>9.8000000000000007</v>
      </c>
      <c r="AH164">
        <v>1</v>
      </c>
    </row>
    <row r="165" spans="1:34"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
    (VLOOKUP(SUBSTITUTE(SUBSTITUTE(E$1,"standard",""),"|Float","")&amp;"인게임누적곱배수",ChapterTable!$S:$T,2,0)^C165
    +VLOOKUP(SUBSTITUTE(SUBSTITUTE(E$1,"standard",""),"|Float","")&amp;"인게임누적합배수",ChapterTable!$S:$T,2,0)*C165)
  )
  )
  )
)</f>
        <v>648</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(VLOOKUP(SUBSTITUTE(SUBSTITUTE(F$1,"standard",""),"|Float","")&amp;"인게임누적곱배수",ChapterTable!$S:$T,2,0)^D165
    +VLOOKUP(SUBSTITUTE(SUBSTITUTE(F$1,"standard",""),"|Float","")&amp;"인게임누적합배수",ChapterTable!$S:$T,2,0)*D165)
  )
  )
  )
)</f>
        <v>194.06249999999997</v>
      </c>
      <c r="G165" t="s">
        <v>738</v>
      </c>
      <c r="J165" t="str">
        <f>IF(ISBLANK(I165),"",
IFERROR(VLOOKUP(I165,[1]StringTable!$1:$1048576,MATCH([1]StringTable!$B$1,[1]StringTable!$1:$1,0),0),
IFERROR(VLOOKUP(I165,[1]InApkStringTable!$1:$1048576,MATCH([1]InApkStringTable!$B$1,[1]InApkStringTable!$1:$1,0),0),
"스트링없음")))</f>
        <v/>
      </c>
      <c r="L165" t="b">
        <v>0</v>
      </c>
      <c r="M165" t="s">
        <v>24</v>
      </c>
      <c r="N165" t="str">
        <f>IF(ISBLANK(M165),"",IF(ISERROR(VLOOKUP(M165,MapTable!$A:$A,1,0)),"맵없음",""))</f>
        <v/>
      </c>
      <c r="O165">
        <f t="shared" si="9"/>
        <v>21</v>
      </c>
      <c r="Q165">
        <f t="shared" si="10"/>
        <v>21</v>
      </c>
      <c r="R165" t="b">
        <f t="shared" ca="1" si="11"/>
        <v>0</v>
      </c>
      <c r="T165" t="b">
        <f t="shared" ca="1" si="12"/>
        <v>0</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C165" t="str">
        <f>IF(ISBLANK(AB165),"",IF(ISERROR(VLOOKUP(AB165,[3]DropTable!$A:$A,1,0)),"드랍없음",""))</f>
        <v/>
      </c>
      <c r="AE165" t="str">
        <f>IF(ISBLANK(AD165),"",IF(ISERROR(VLOOKUP(AD165,[3]DropTable!$A:$A,1,0)),"드랍없음",""))</f>
        <v/>
      </c>
      <c r="AG165">
        <v>9.8000000000000007</v>
      </c>
      <c r="AH165">
        <v>1</v>
      </c>
    </row>
    <row r="166" spans="1:34"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
    (VLOOKUP(SUBSTITUTE(SUBSTITUTE(E$1,"standard",""),"|Float","")&amp;"인게임누적곱배수",ChapterTable!$S:$T,2,0)^C166
    +VLOOKUP(SUBSTITUTE(SUBSTITUTE(E$1,"standard",""),"|Float","")&amp;"인게임누적합배수",ChapterTable!$S:$T,2,0)*C166)
  )
  )
  )
)</f>
        <v>648</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(VLOOKUP(SUBSTITUTE(SUBSTITUTE(F$1,"standard",""),"|Float","")&amp;"인게임누적곱배수",ChapterTable!$S:$T,2,0)^D166
    +VLOOKUP(SUBSTITUTE(SUBSTITUTE(F$1,"standard",""),"|Float","")&amp;"인게임누적합배수",ChapterTable!$S:$T,2,0)*D166)
  )
  )
  )
)</f>
        <v>206.71875000000003</v>
      </c>
      <c r="G166" t="s">
        <v>738</v>
      </c>
      <c r="J166" t="str">
        <f>IF(ISBLANK(I166),"",
IFERROR(VLOOKUP(I166,[1]StringTable!$1:$1048576,MATCH([1]StringTable!$B$1,[1]StringTable!$1:$1,0),0),
IFERROR(VLOOKUP(I166,[1]InApkStringTable!$1:$1048576,MATCH([1]InApkStringTable!$B$1,[1]InApkStringTable!$1:$1,0),0),
"스트링없음")))</f>
        <v/>
      </c>
      <c r="L166" t="b">
        <v>0</v>
      </c>
      <c r="M166" t="s">
        <v>24</v>
      </c>
      <c r="N166" t="str">
        <f>IF(ISBLANK(M166),"",IF(ISERROR(VLOOKUP(M166,MapTable!$A:$A,1,0)),"맵없음",""))</f>
        <v/>
      </c>
      <c r="O166">
        <f t="shared" si="9"/>
        <v>4</v>
      </c>
      <c r="Q166">
        <f t="shared" si="10"/>
        <v>4</v>
      </c>
      <c r="R166" t="b">
        <f t="shared" ca="1" si="11"/>
        <v>0</v>
      </c>
      <c r="T166" t="b">
        <f t="shared" ca="1" si="12"/>
        <v>0</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C166" t="str">
        <f>IF(ISBLANK(AB166),"",IF(ISERROR(VLOOKUP(AB166,[3]DropTable!$A:$A,1,0)),"드랍없음",""))</f>
        <v/>
      </c>
      <c r="AE166" t="str">
        <f>IF(ISBLANK(AD166),"",IF(ISERROR(VLOOKUP(AD166,[3]DropTable!$A:$A,1,0)),"드랍없음",""))</f>
        <v/>
      </c>
      <c r="AG166">
        <v>9.8000000000000007</v>
      </c>
      <c r="AH166">
        <v>1</v>
      </c>
    </row>
    <row r="167" spans="1:34"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
    (VLOOKUP(SUBSTITUTE(SUBSTITUTE(E$1,"standard",""),"|Float","")&amp;"인게임누적곱배수",ChapterTable!$S:$T,2,0)^C167
    +VLOOKUP(SUBSTITUTE(SUBSTITUTE(E$1,"standard",""),"|Float","")&amp;"인게임누적합배수",ChapterTable!$S:$T,2,0)*C167)
  )
  )
  )
)</f>
        <v>648</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(VLOOKUP(SUBSTITUTE(SUBSTITUTE(F$1,"standard",""),"|Float","")&amp;"인게임누적곱배수",ChapterTable!$S:$T,2,0)^D167
    +VLOOKUP(SUBSTITUTE(SUBSTITUTE(F$1,"standard",""),"|Float","")&amp;"인게임누적합배수",ChapterTable!$S:$T,2,0)*D167)
  )
  )
  )
)</f>
        <v>206.71875000000003</v>
      </c>
      <c r="G167" t="s">
        <v>738</v>
      </c>
      <c r="J167" t="str">
        <f>IF(ISBLANK(I167),"",
IFERROR(VLOOKUP(I167,[1]StringTable!$1:$1048576,MATCH([1]StringTable!$B$1,[1]StringTable!$1:$1,0),0),
IFERROR(VLOOKUP(I167,[1]InApkStringTable!$1:$1048576,MATCH([1]InApkStringTable!$B$1,[1]InApkStringTable!$1:$1,0),0),
"스트링없음")))</f>
        <v/>
      </c>
      <c r="L167" t="b">
        <v>0</v>
      </c>
      <c r="M167" t="s">
        <v>24</v>
      </c>
      <c r="N167" t="str">
        <f>IF(ISBLANK(M167),"",IF(ISERROR(VLOOKUP(M167,MapTable!$A:$A,1,0)),"맵없음",""))</f>
        <v/>
      </c>
      <c r="O167">
        <f t="shared" si="9"/>
        <v>4</v>
      </c>
      <c r="Q167">
        <f t="shared" si="10"/>
        <v>4</v>
      </c>
      <c r="R167" t="b">
        <f t="shared" ca="1" si="11"/>
        <v>0</v>
      </c>
      <c r="T167" t="b">
        <f t="shared" ca="1" si="12"/>
        <v>0</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C167" t="str">
        <f>IF(ISBLANK(AB167),"",IF(ISERROR(VLOOKUP(AB167,[3]DropTable!$A:$A,1,0)),"드랍없음",""))</f>
        <v/>
      </c>
      <c r="AE167" t="str">
        <f>IF(ISBLANK(AD167),"",IF(ISERROR(VLOOKUP(AD167,[3]DropTable!$A:$A,1,0)),"드랍없음",""))</f>
        <v/>
      </c>
      <c r="AG167">
        <v>9.8000000000000007</v>
      </c>
      <c r="AH167">
        <v>1</v>
      </c>
    </row>
    <row r="168" spans="1:34"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
    (VLOOKUP(SUBSTITUTE(SUBSTITUTE(E$1,"standard",""),"|Float","")&amp;"인게임누적곱배수",ChapterTable!$S:$T,2,0)^C168
    +VLOOKUP(SUBSTITUTE(SUBSTITUTE(E$1,"standard",""),"|Float","")&amp;"인게임누적합배수",ChapterTable!$S:$T,2,0)*C168)
  )
  )
  )
)</f>
        <v>648</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(VLOOKUP(SUBSTITUTE(SUBSTITUTE(F$1,"standard",""),"|Float","")&amp;"인게임누적곱배수",ChapterTable!$S:$T,2,0)^D168
    +VLOOKUP(SUBSTITUTE(SUBSTITUTE(F$1,"standard",""),"|Float","")&amp;"인게임누적합배수",ChapterTable!$S:$T,2,0)*D168)
  )
  )
  )
)</f>
        <v>206.71875000000003</v>
      </c>
      <c r="G168" t="s">
        <v>738</v>
      </c>
      <c r="J168" t="str">
        <f>IF(ISBLANK(I168),"",
IFERROR(VLOOKUP(I168,[1]StringTable!$1:$1048576,MATCH([1]StringTable!$B$1,[1]StringTable!$1:$1,0),0),
IFERROR(VLOOKUP(I168,[1]InApkStringTable!$1:$1048576,MATCH([1]InApkStringTable!$B$1,[1]InApkStringTable!$1:$1,0),0),
"스트링없음")))</f>
        <v/>
      </c>
      <c r="L168" t="b">
        <v>0</v>
      </c>
      <c r="M168" t="s">
        <v>24</v>
      </c>
      <c r="N168" t="str">
        <f>IF(ISBLANK(M168),"",IF(ISERROR(VLOOKUP(M168,MapTable!$A:$A,1,0)),"맵없음",""))</f>
        <v/>
      </c>
      <c r="O168">
        <f t="shared" si="9"/>
        <v>4</v>
      </c>
      <c r="Q168">
        <f t="shared" si="10"/>
        <v>4</v>
      </c>
      <c r="R168" t="b">
        <f t="shared" ca="1" si="11"/>
        <v>0</v>
      </c>
      <c r="T168" t="b">
        <f t="shared" ca="1" si="12"/>
        <v>0</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C168" t="str">
        <f>IF(ISBLANK(AB168),"",IF(ISERROR(VLOOKUP(AB168,[3]DropTable!$A:$A,1,0)),"드랍없음",""))</f>
        <v/>
      </c>
      <c r="AE168" t="str">
        <f>IF(ISBLANK(AD168),"",IF(ISERROR(VLOOKUP(AD168,[3]DropTable!$A:$A,1,0)),"드랍없음",""))</f>
        <v/>
      </c>
      <c r="AG168">
        <v>9.8000000000000007</v>
      </c>
      <c r="AH168">
        <v>1</v>
      </c>
    </row>
    <row r="169" spans="1:34"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
    (VLOOKUP(SUBSTITUTE(SUBSTITUTE(E$1,"standard",""),"|Float","")&amp;"인게임누적곱배수",ChapterTable!$S:$T,2,0)^C169
    +VLOOKUP(SUBSTITUTE(SUBSTITUTE(E$1,"standard",""),"|Float","")&amp;"인게임누적합배수",ChapterTable!$S:$T,2,0)*C169)
  )
  )
  )
)</f>
        <v>648</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(VLOOKUP(SUBSTITUTE(SUBSTITUTE(F$1,"standard",""),"|Float","")&amp;"인게임누적곱배수",ChapterTable!$S:$T,2,0)^D169
    +VLOOKUP(SUBSTITUTE(SUBSTITUTE(F$1,"standard",""),"|Float","")&amp;"인게임누적합배수",ChapterTable!$S:$T,2,0)*D169)
  )
  )
  )
)</f>
        <v>206.71875000000003</v>
      </c>
      <c r="G169" t="s">
        <v>738</v>
      </c>
      <c r="J169" t="str">
        <f>IF(ISBLANK(I169),"",
IFERROR(VLOOKUP(I169,[1]StringTable!$1:$1048576,MATCH([1]StringTable!$B$1,[1]StringTable!$1:$1,0),0),
IFERROR(VLOOKUP(I169,[1]InApkStringTable!$1:$1048576,MATCH([1]InApkStringTable!$B$1,[1]InApkStringTable!$1:$1,0),0),
"스트링없음")))</f>
        <v/>
      </c>
      <c r="L169" t="b">
        <v>0</v>
      </c>
      <c r="M169" t="s">
        <v>24</v>
      </c>
      <c r="N169" t="str">
        <f>IF(ISBLANK(M169),"",IF(ISERROR(VLOOKUP(M169,MapTable!$A:$A,1,0)),"맵없음",""))</f>
        <v/>
      </c>
      <c r="O169">
        <f t="shared" si="9"/>
        <v>4</v>
      </c>
      <c r="Q169">
        <f t="shared" si="10"/>
        <v>4</v>
      </c>
      <c r="R169" t="b">
        <f t="shared" ca="1" si="11"/>
        <v>0</v>
      </c>
      <c r="T169" t="b">
        <f t="shared" ca="1" si="12"/>
        <v>0</v>
      </c>
      <c r="V169" t="str">
        <f>IF(ISBLANK(U169),"",IF(ISERROR(VLOOKUP(U169,MapTable!$A:$A,1,0)),"맵없음",""))</f>
        <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C169" t="str">
        <f>IF(ISBLANK(AB169),"",IF(ISERROR(VLOOKUP(AB169,[3]DropTable!$A:$A,1,0)),"드랍없음",""))</f>
        <v/>
      </c>
      <c r="AE169" t="str">
        <f>IF(ISBLANK(AD169),"",IF(ISERROR(VLOOKUP(AD169,[3]DropTable!$A:$A,1,0)),"드랍없음",""))</f>
        <v/>
      </c>
      <c r="AG169">
        <v>9.8000000000000007</v>
      </c>
      <c r="AH169">
        <v>1</v>
      </c>
    </row>
    <row r="170" spans="1:34"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
    (VLOOKUP(SUBSTITUTE(SUBSTITUTE(E$1,"standard",""),"|Float","")&amp;"인게임누적곱배수",ChapterTable!$S:$T,2,0)^C170
    +VLOOKUP(SUBSTITUTE(SUBSTITUTE(E$1,"standard",""),"|Float","")&amp;"인게임누적합배수",ChapterTable!$S:$T,2,0)*C170)
  )
  )
  )
)</f>
        <v>648</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(VLOOKUP(SUBSTITUTE(SUBSTITUTE(F$1,"standard",""),"|Float","")&amp;"인게임누적곱배수",ChapterTable!$S:$T,2,0)^D170
    +VLOOKUP(SUBSTITUTE(SUBSTITUTE(F$1,"standard",""),"|Float","")&amp;"인게임누적합배수",ChapterTable!$S:$T,2,0)*D170)
  )
  )
  )
)</f>
        <v>206.71875000000003</v>
      </c>
      <c r="G170" t="s">
        <v>738</v>
      </c>
      <c r="J170" t="str">
        <f>IF(ISBLANK(I170),"",
IFERROR(VLOOKUP(I170,[1]StringTable!$1:$1048576,MATCH([1]StringTable!$B$1,[1]StringTable!$1:$1,0),0),
IFERROR(VLOOKUP(I170,[1]InApkStringTable!$1:$1048576,MATCH([1]InApkStringTable!$B$1,[1]InApkStringTable!$1:$1,0),0),
"스트링없음")))</f>
        <v/>
      </c>
      <c r="L170" t="b">
        <v>0</v>
      </c>
      <c r="M170" t="s">
        <v>24</v>
      </c>
      <c r="N170" t="str">
        <f>IF(ISBLANK(M170),"",IF(ISERROR(VLOOKUP(M170,MapTable!$A:$A,1,0)),"맵없음",""))</f>
        <v/>
      </c>
      <c r="O170">
        <f t="shared" si="9"/>
        <v>11</v>
      </c>
      <c r="Q170">
        <f t="shared" si="10"/>
        <v>11</v>
      </c>
      <c r="R170" t="b">
        <f t="shared" ca="1" si="11"/>
        <v>0</v>
      </c>
      <c r="T170" t="b">
        <f t="shared" ca="1" si="12"/>
        <v>0</v>
      </c>
      <c r="V170" t="str">
        <f>IF(ISBLANK(U170),"",IF(ISERROR(VLOOKUP(U170,MapTable!$A:$A,1,0)),"맵없음",""))</f>
        <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C170" t="str">
        <f>IF(ISBLANK(AB170),"",IF(ISERROR(VLOOKUP(AB170,[3]DropTable!$A:$A,1,0)),"드랍없음",""))</f>
        <v/>
      </c>
      <c r="AE170" t="str">
        <f>IF(ISBLANK(AD170),"",IF(ISERROR(VLOOKUP(AD170,[3]DropTable!$A:$A,1,0)),"드랍없음",""))</f>
        <v/>
      </c>
      <c r="AG170">
        <v>9.8000000000000007</v>
      </c>
      <c r="AH170">
        <v>1</v>
      </c>
    </row>
    <row r="171" spans="1:34"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
    (VLOOKUP(SUBSTITUTE(SUBSTITUTE(E$1,"standard",""),"|Float","")&amp;"인게임누적곱배수",ChapterTable!$S:$T,2,0)^C171
    +VLOOKUP(SUBSTITUTE(SUBSTITUTE(E$1,"standard",""),"|Float","")&amp;"인게임누적합배수",ChapterTable!$S:$T,2,0)*C171)
  )
  )
  )
)</f>
        <v>729</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(VLOOKUP(SUBSTITUTE(SUBSTITUTE(F$1,"standard",""),"|Float","")&amp;"인게임누적곱배수",ChapterTable!$S:$T,2,0)^D171
    +VLOOKUP(SUBSTITUTE(SUBSTITUTE(F$1,"standard",""),"|Float","")&amp;"인게임누적합배수",ChapterTable!$S:$T,2,0)*D171)
  )
  )
  )
)</f>
        <v>206.71875000000003</v>
      </c>
      <c r="G171" t="s">
        <v>738</v>
      </c>
      <c r="J171" t="str">
        <f>IF(ISBLANK(I171),"",
IFERROR(VLOOKUP(I171,[1]StringTable!$1:$1048576,MATCH([1]StringTable!$B$1,[1]StringTable!$1:$1,0),0),
IFERROR(VLOOKUP(I171,[1]InApkStringTable!$1:$1048576,MATCH([1]InApkStringTable!$B$1,[1]InApkStringTable!$1:$1,0),0),
"스트링없음")))</f>
        <v/>
      </c>
      <c r="L171" t="b">
        <v>0</v>
      </c>
      <c r="M171" t="s">
        <v>24</v>
      </c>
      <c r="N171" t="str">
        <f>IF(ISBLANK(M171),"",IF(ISERROR(VLOOKUP(M171,MapTable!$A:$A,1,0)),"맵없음",""))</f>
        <v/>
      </c>
      <c r="O171">
        <f t="shared" si="9"/>
        <v>4</v>
      </c>
      <c r="Q171">
        <f t="shared" si="10"/>
        <v>4</v>
      </c>
      <c r="R171" t="b">
        <f t="shared" ca="1" si="11"/>
        <v>0</v>
      </c>
      <c r="T171" t="b">
        <f t="shared" ca="1" si="12"/>
        <v>0</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C171" t="str">
        <f>IF(ISBLANK(AB171),"",IF(ISERROR(VLOOKUP(AB171,[3]DropTable!$A:$A,1,0)),"드랍없음",""))</f>
        <v/>
      </c>
      <c r="AE171" t="str">
        <f>IF(ISBLANK(AD171),"",IF(ISERROR(VLOOKUP(AD171,[3]DropTable!$A:$A,1,0)),"드랍없음",""))</f>
        <v/>
      </c>
      <c r="AG171">
        <v>9.8000000000000007</v>
      </c>
      <c r="AH171">
        <v>1</v>
      </c>
    </row>
    <row r="172" spans="1:34"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
    (VLOOKUP(SUBSTITUTE(SUBSTITUTE(E$1,"standard",""),"|Float","")&amp;"인게임누적곱배수",ChapterTable!$S:$T,2,0)^C172
    +VLOOKUP(SUBSTITUTE(SUBSTITUTE(E$1,"standard",""),"|Float","")&amp;"인게임누적합배수",ChapterTable!$S:$T,2,0)*C172)
  )
  )
  )
)</f>
        <v>729</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(VLOOKUP(SUBSTITUTE(SUBSTITUTE(F$1,"standard",""),"|Float","")&amp;"인게임누적곱배수",ChapterTable!$S:$T,2,0)^D172
    +VLOOKUP(SUBSTITUTE(SUBSTITUTE(F$1,"standard",""),"|Float","")&amp;"인게임누적합배수",ChapterTable!$S:$T,2,0)*D172)
  )
  )
  )
)</f>
        <v>206.71875000000003</v>
      </c>
      <c r="G172" t="s">
        <v>738</v>
      </c>
      <c r="J172" t="str">
        <f>IF(ISBLANK(I172),"",
IFERROR(VLOOKUP(I172,[1]StringTable!$1:$1048576,MATCH([1]StringTable!$B$1,[1]StringTable!$1:$1,0),0),
IFERROR(VLOOKUP(I172,[1]InApkStringTable!$1:$1048576,MATCH([1]InApkStringTable!$B$1,[1]InApkStringTable!$1:$1,0),0),
"스트링없음")))</f>
        <v/>
      </c>
      <c r="L172" t="b">
        <v>0</v>
      </c>
      <c r="M172" t="s">
        <v>24</v>
      </c>
      <c r="N172" t="str">
        <f>IF(ISBLANK(M172),"",IF(ISERROR(VLOOKUP(M172,MapTable!$A:$A,1,0)),"맵없음",""))</f>
        <v/>
      </c>
      <c r="O172">
        <f t="shared" si="9"/>
        <v>4</v>
      </c>
      <c r="Q172">
        <f t="shared" si="10"/>
        <v>4</v>
      </c>
      <c r="R172" t="b">
        <f t="shared" ca="1" si="11"/>
        <v>0</v>
      </c>
      <c r="T172" t="b">
        <f t="shared" ca="1" si="12"/>
        <v>0</v>
      </c>
      <c r="V172" t="str">
        <f>IF(ISBLANK(U172),"",IF(ISERROR(VLOOKUP(U172,MapTable!$A:$A,1,0)),"맵없음",""))</f>
        <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C172" t="str">
        <f>IF(ISBLANK(AB172),"",IF(ISERROR(VLOOKUP(AB172,[3]DropTable!$A:$A,1,0)),"드랍없음",""))</f>
        <v/>
      </c>
      <c r="AE172" t="str">
        <f>IF(ISBLANK(AD172),"",IF(ISERROR(VLOOKUP(AD172,[3]DropTable!$A:$A,1,0)),"드랍없음",""))</f>
        <v/>
      </c>
      <c r="AG172">
        <v>9.8000000000000007</v>
      </c>
      <c r="AH172">
        <v>1</v>
      </c>
    </row>
    <row r="173" spans="1:34"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
    (VLOOKUP(SUBSTITUTE(SUBSTITUTE(E$1,"standard",""),"|Float","")&amp;"인게임누적곱배수",ChapterTable!$S:$T,2,0)^C173
    +VLOOKUP(SUBSTITUTE(SUBSTITUTE(E$1,"standard",""),"|Float","")&amp;"인게임누적합배수",ChapterTable!$S:$T,2,0)*C173)
  )
  )
  )
)</f>
        <v>729</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(VLOOKUP(SUBSTITUTE(SUBSTITUTE(F$1,"standard",""),"|Float","")&amp;"인게임누적곱배수",ChapterTable!$S:$T,2,0)^D173
    +VLOOKUP(SUBSTITUTE(SUBSTITUTE(F$1,"standard",""),"|Float","")&amp;"인게임누적합배수",ChapterTable!$S:$T,2,0)*D173)
  )
  )
  )
)</f>
        <v>206.71875000000003</v>
      </c>
      <c r="G173" t="s">
        <v>738</v>
      </c>
      <c r="J173" t="str">
        <f>IF(ISBLANK(I173),"",
IFERROR(VLOOKUP(I173,[1]StringTable!$1:$1048576,MATCH([1]StringTable!$B$1,[1]StringTable!$1:$1,0),0),
IFERROR(VLOOKUP(I173,[1]InApkStringTable!$1:$1048576,MATCH([1]InApkStringTable!$B$1,[1]InApkStringTable!$1:$1,0),0),
"스트링없음")))</f>
        <v/>
      </c>
      <c r="L173" t="b">
        <v>0</v>
      </c>
      <c r="M173" t="s">
        <v>24</v>
      </c>
      <c r="N173" t="str">
        <f>IF(ISBLANK(M173),"",IF(ISERROR(VLOOKUP(M173,MapTable!$A:$A,1,0)),"맵없음",""))</f>
        <v/>
      </c>
      <c r="O173">
        <f t="shared" si="9"/>
        <v>4</v>
      </c>
      <c r="Q173">
        <f t="shared" si="10"/>
        <v>4</v>
      </c>
      <c r="R173" t="b">
        <f t="shared" ca="1" si="11"/>
        <v>0</v>
      </c>
      <c r="T173" t="b">
        <f t="shared" ca="1" si="12"/>
        <v>0</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C173" t="str">
        <f>IF(ISBLANK(AB173),"",IF(ISERROR(VLOOKUP(AB173,[3]DropTable!$A:$A,1,0)),"드랍없음",""))</f>
        <v/>
      </c>
      <c r="AE173" t="str">
        <f>IF(ISBLANK(AD173),"",IF(ISERROR(VLOOKUP(AD173,[3]DropTable!$A:$A,1,0)),"드랍없음",""))</f>
        <v/>
      </c>
      <c r="AG173">
        <v>9.8000000000000007</v>
      </c>
      <c r="AH173">
        <v>1</v>
      </c>
    </row>
    <row r="174" spans="1:34"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
    (VLOOKUP(SUBSTITUTE(SUBSTITUTE(E$1,"standard",""),"|Float","")&amp;"인게임누적곱배수",ChapterTable!$S:$T,2,0)^C174
    +VLOOKUP(SUBSTITUTE(SUBSTITUTE(E$1,"standard",""),"|Float","")&amp;"인게임누적합배수",ChapterTable!$S:$T,2,0)*C174)
  )
  )
  )
)</f>
        <v>729</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(VLOOKUP(SUBSTITUTE(SUBSTITUTE(F$1,"standard",""),"|Float","")&amp;"인게임누적곱배수",ChapterTable!$S:$T,2,0)^D174
    +VLOOKUP(SUBSTITUTE(SUBSTITUTE(F$1,"standard",""),"|Float","")&amp;"인게임누적합배수",ChapterTable!$S:$T,2,0)*D174)
  )
  )
  )
)</f>
        <v>206.71875000000003</v>
      </c>
      <c r="G174" t="s">
        <v>738</v>
      </c>
      <c r="J174" t="str">
        <f>IF(ISBLANK(I174),"",
IFERROR(VLOOKUP(I174,[1]StringTable!$1:$1048576,MATCH([1]StringTable!$B$1,[1]StringTable!$1:$1,0),0),
IFERROR(VLOOKUP(I174,[1]InApkStringTable!$1:$1048576,MATCH([1]InApkStringTable!$B$1,[1]InApkStringTable!$1:$1,0),0),
"스트링없음")))</f>
        <v/>
      </c>
      <c r="L174" t="b">
        <v>0</v>
      </c>
      <c r="M174" t="s">
        <v>24</v>
      </c>
      <c r="N174" t="str">
        <f>IF(ISBLANK(M174),"",IF(ISERROR(VLOOKUP(M174,MapTable!$A:$A,1,0)),"맵없음",""))</f>
        <v/>
      </c>
      <c r="O174">
        <f t="shared" si="9"/>
        <v>94</v>
      </c>
      <c r="Q174">
        <f t="shared" si="10"/>
        <v>94</v>
      </c>
      <c r="R174" t="b">
        <f t="shared" ca="1" si="11"/>
        <v>1</v>
      </c>
      <c r="T174" t="b">
        <f t="shared" ca="1" si="12"/>
        <v>1</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C174" t="str">
        <f>IF(ISBLANK(AB174),"",IF(ISERROR(VLOOKUP(AB174,[3]DropTable!$A:$A,1,0)),"드랍없음",""))</f>
        <v/>
      </c>
      <c r="AE174" t="str">
        <f>IF(ISBLANK(AD174),"",IF(ISERROR(VLOOKUP(AD174,[3]DropTable!$A:$A,1,0)),"드랍없음",""))</f>
        <v/>
      </c>
      <c r="AG174">
        <v>9.8000000000000007</v>
      </c>
      <c r="AH174">
        <v>1</v>
      </c>
    </row>
    <row r="175" spans="1:34"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
    (VLOOKUP(SUBSTITUTE(SUBSTITUTE(E$1,"standard",""),"|Float","")&amp;"인게임누적곱배수",ChapterTable!$S:$T,2,0)^C175
    +VLOOKUP(SUBSTITUTE(SUBSTITUTE(E$1,"standard",""),"|Float","")&amp;"인게임누적합배수",ChapterTable!$S:$T,2,0)*C175)
  )
  )
  )
)</f>
        <v>729</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(VLOOKUP(SUBSTITUTE(SUBSTITUTE(F$1,"standard",""),"|Float","")&amp;"인게임누적곱배수",ChapterTable!$S:$T,2,0)^D175
    +VLOOKUP(SUBSTITUTE(SUBSTITUTE(F$1,"standard",""),"|Float","")&amp;"인게임누적합배수",ChapterTable!$S:$T,2,0)*D175)
  )
  )
  )
)</f>
        <v>206.71875000000003</v>
      </c>
      <c r="G175" t="s">
        <v>738</v>
      </c>
      <c r="J175" t="str">
        <f>IF(ISBLANK(I175),"",
IFERROR(VLOOKUP(I175,[1]StringTable!$1:$1048576,MATCH([1]StringTable!$B$1,[1]StringTable!$1:$1,0),0),
IFERROR(VLOOKUP(I175,[1]InApkStringTable!$1:$1048576,MATCH([1]InApkStringTable!$B$1,[1]InApkStringTable!$1:$1,0),0),
"스트링없음")))</f>
        <v/>
      </c>
      <c r="L175" t="b">
        <v>0</v>
      </c>
      <c r="M175" t="s">
        <v>24</v>
      </c>
      <c r="N175" t="str">
        <f>IF(ISBLANK(M175),"",IF(ISERROR(VLOOKUP(M175,MapTable!$A:$A,1,0)),"맵없음",""))</f>
        <v/>
      </c>
      <c r="O175">
        <f t="shared" si="9"/>
        <v>21</v>
      </c>
      <c r="Q175">
        <f t="shared" si="10"/>
        <v>21</v>
      </c>
      <c r="R175" t="b">
        <f t="shared" ca="1" si="11"/>
        <v>0</v>
      </c>
      <c r="T175" t="b">
        <f t="shared" ca="1" si="12"/>
        <v>0</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C175" t="str">
        <f>IF(ISBLANK(AB175),"",IF(ISERROR(VLOOKUP(AB175,[3]DropTable!$A:$A,1,0)),"드랍없음",""))</f>
        <v/>
      </c>
      <c r="AE175" t="str">
        <f>IF(ISBLANK(AD175),"",IF(ISERROR(VLOOKUP(AD175,[3]DropTable!$A:$A,1,0)),"드랍없음",""))</f>
        <v/>
      </c>
      <c r="AG175">
        <v>9.8000000000000007</v>
      </c>
      <c r="AH175">
        <v>1</v>
      </c>
    </row>
    <row r="176" spans="1:34"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
    (VLOOKUP(SUBSTITUTE(SUBSTITUTE(E$1,"standard",""),"|Float","")&amp;"인게임누적곱배수",ChapterTable!$S:$T,2,0)^C176
    +VLOOKUP(SUBSTITUTE(SUBSTITUTE(E$1,"standard",""),"|Float","")&amp;"인게임누적합배수",ChapterTable!$S:$T,2,0)*C176)
  )
  )
  )
)</f>
        <v>729</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(VLOOKUP(SUBSTITUTE(SUBSTITUTE(F$1,"standard",""),"|Float","")&amp;"인게임누적곱배수",ChapterTable!$S:$T,2,0)^D176
    +VLOOKUP(SUBSTITUTE(SUBSTITUTE(F$1,"standard",""),"|Float","")&amp;"인게임누적합배수",ChapterTable!$S:$T,2,0)*D176)
  )
  )
  )
)</f>
        <v>219.375</v>
      </c>
      <c r="G176" t="s">
        <v>738</v>
      </c>
      <c r="J176" t="str">
        <f>IF(ISBLANK(I176),"",
IFERROR(VLOOKUP(I176,[1]StringTable!$1:$1048576,MATCH([1]StringTable!$B$1,[1]StringTable!$1:$1,0),0),
IFERROR(VLOOKUP(I176,[1]InApkStringTable!$1:$1048576,MATCH([1]InApkStringTable!$B$1,[1]InApkStringTable!$1:$1,0),0),
"스트링없음")))</f>
        <v/>
      </c>
      <c r="L176" t="b">
        <v>0</v>
      </c>
      <c r="M176" t="s">
        <v>24</v>
      </c>
      <c r="N176" t="str">
        <f>IF(ISBLANK(M176),"",IF(ISERROR(VLOOKUP(M176,MapTable!$A:$A,1,0)),"맵없음",""))</f>
        <v/>
      </c>
      <c r="O176">
        <f t="shared" si="9"/>
        <v>5</v>
      </c>
      <c r="Q176">
        <f t="shared" si="10"/>
        <v>5</v>
      </c>
      <c r="R176" t="b">
        <f t="shared" ca="1" si="11"/>
        <v>0</v>
      </c>
      <c r="T176" t="b">
        <f t="shared" ca="1" si="12"/>
        <v>0</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C176" t="str">
        <f>IF(ISBLANK(AB176),"",IF(ISERROR(VLOOKUP(AB176,[3]DropTable!$A:$A,1,0)),"드랍없음",""))</f>
        <v/>
      </c>
      <c r="AE176" t="str">
        <f>IF(ISBLANK(AD176),"",IF(ISERROR(VLOOKUP(AD176,[3]DropTable!$A:$A,1,0)),"드랍없음",""))</f>
        <v/>
      </c>
      <c r="AG176">
        <v>9.8000000000000007</v>
      </c>
      <c r="AH176">
        <v>1</v>
      </c>
    </row>
    <row r="177" spans="1:34"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
    (VLOOKUP(SUBSTITUTE(SUBSTITUTE(E$1,"standard",""),"|Float","")&amp;"인게임누적곱배수",ChapterTable!$S:$T,2,0)^C177
    +VLOOKUP(SUBSTITUTE(SUBSTITUTE(E$1,"standard",""),"|Float","")&amp;"인게임누적합배수",ChapterTable!$S:$T,2,0)*C177)
  )
  )
  )
)</f>
        <v>729</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(VLOOKUP(SUBSTITUTE(SUBSTITUTE(F$1,"standard",""),"|Float","")&amp;"인게임누적곱배수",ChapterTable!$S:$T,2,0)^D177
    +VLOOKUP(SUBSTITUTE(SUBSTITUTE(F$1,"standard",""),"|Float","")&amp;"인게임누적합배수",ChapterTable!$S:$T,2,0)*D177)
  )
  )
  )
)</f>
        <v>219.375</v>
      </c>
      <c r="G177" t="s">
        <v>738</v>
      </c>
      <c r="J177" t="str">
        <f>IF(ISBLANK(I177),"",
IFERROR(VLOOKUP(I177,[1]StringTable!$1:$1048576,MATCH([1]StringTable!$B$1,[1]StringTable!$1:$1,0),0),
IFERROR(VLOOKUP(I177,[1]InApkStringTable!$1:$1048576,MATCH([1]InApkStringTable!$B$1,[1]InApkStringTable!$1:$1,0),0),
"스트링없음")))</f>
        <v/>
      </c>
      <c r="L177" t="b">
        <v>0</v>
      </c>
      <c r="M177" t="s">
        <v>24</v>
      </c>
      <c r="N177" t="str">
        <f>IF(ISBLANK(M177),"",IF(ISERROR(VLOOKUP(M177,MapTable!$A:$A,1,0)),"맵없음",""))</f>
        <v/>
      </c>
      <c r="O177">
        <f t="shared" si="9"/>
        <v>5</v>
      </c>
      <c r="Q177">
        <f t="shared" si="10"/>
        <v>5</v>
      </c>
      <c r="R177" t="b">
        <f t="shared" ca="1" si="11"/>
        <v>0</v>
      </c>
      <c r="T177" t="b">
        <f t="shared" ca="1" si="12"/>
        <v>0</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C177" t="str">
        <f>IF(ISBLANK(AB177),"",IF(ISERROR(VLOOKUP(AB177,[3]DropTable!$A:$A,1,0)),"드랍없음",""))</f>
        <v/>
      </c>
      <c r="AE177" t="str">
        <f>IF(ISBLANK(AD177),"",IF(ISERROR(VLOOKUP(AD177,[3]DropTable!$A:$A,1,0)),"드랍없음",""))</f>
        <v/>
      </c>
      <c r="AG177">
        <v>9.8000000000000007</v>
      </c>
      <c r="AH177">
        <v>1</v>
      </c>
    </row>
    <row r="178" spans="1:34"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
    (VLOOKUP(SUBSTITUTE(SUBSTITUTE(E$1,"standard",""),"|Float","")&amp;"인게임누적곱배수",ChapterTable!$S:$T,2,0)^C178
    +VLOOKUP(SUBSTITUTE(SUBSTITUTE(E$1,"standard",""),"|Float","")&amp;"인게임누적합배수",ChapterTable!$S:$T,2,0)*C178)
  )
  )
  )
)</f>
        <v>729</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(VLOOKUP(SUBSTITUTE(SUBSTITUTE(F$1,"standard",""),"|Float","")&amp;"인게임누적곱배수",ChapterTable!$S:$T,2,0)^D178
    +VLOOKUP(SUBSTITUTE(SUBSTITUTE(F$1,"standard",""),"|Float","")&amp;"인게임누적합배수",ChapterTable!$S:$T,2,0)*D178)
  )
  )
  )
)</f>
        <v>219.375</v>
      </c>
      <c r="G178" t="s">
        <v>738</v>
      </c>
      <c r="J178" t="str">
        <f>IF(ISBLANK(I178),"",
IFERROR(VLOOKUP(I178,[1]StringTable!$1:$1048576,MATCH([1]StringTable!$B$1,[1]StringTable!$1:$1,0),0),
IFERROR(VLOOKUP(I178,[1]InApkStringTable!$1:$1048576,MATCH([1]InApkStringTable!$B$1,[1]InApkStringTable!$1:$1,0),0),
"스트링없음")))</f>
        <v/>
      </c>
      <c r="L178" t="b">
        <v>0</v>
      </c>
      <c r="M178" t="s">
        <v>24</v>
      </c>
      <c r="N178" t="str">
        <f>IF(ISBLANK(M178),"",IF(ISERROR(VLOOKUP(M178,MapTable!$A:$A,1,0)),"맵없음",""))</f>
        <v/>
      </c>
      <c r="O178">
        <f t="shared" si="9"/>
        <v>5</v>
      </c>
      <c r="Q178">
        <f t="shared" si="10"/>
        <v>5</v>
      </c>
      <c r="R178" t="b">
        <f t="shared" ca="1" si="11"/>
        <v>0</v>
      </c>
      <c r="T178" t="b">
        <f t="shared" ca="1" si="12"/>
        <v>0</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C178" t="str">
        <f>IF(ISBLANK(AB178),"",IF(ISERROR(VLOOKUP(AB178,[3]DropTable!$A:$A,1,0)),"드랍없음",""))</f>
        <v/>
      </c>
      <c r="AE178" t="str">
        <f>IF(ISBLANK(AD178),"",IF(ISERROR(VLOOKUP(AD178,[3]DropTable!$A:$A,1,0)),"드랍없음",""))</f>
        <v/>
      </c>
      <c r="AG178">
        <v>9.8000000000000007</v>
      </c>
      <c r="AH178">
        <v>1</v>
      </c>
    </row>
    <row r="179" spans="1:34"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
    (VLOOKUP(SUBSTITUTE(SUBSTITUTE(E$1,"standard",""),"|Float","")&amp;"인게임누적곱배수",ChapterTable!$S:$T,2,0)^C179
    +VLOOKUP(SUBSTITUTE(SUBSTITUTE(E$1,"standard",""),"|Float","")&amp;"인게임누적합배수",ChapterTable!$S:$T,2,0)*C179)
  )
  )
  )
)</f>
        <v>729</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(VLOOKUP(SUBSTITUTE(SUBSTITUTE(F$1,"standard",""),"|Float","")&amp;"인게임누적곱배수",ChapterTable!$S:$T,2,0)^D179
    +VLOOKUP(SUBSTITUTE(SUBSTITUTE(F$1,"standard",""),"|Float","")&amp;"인게임누적합배수",ChapterTable!$S:$T,2,0)*D179)
  )
  )
  )
)</f>
        <v>219.375</v>
      </c>
      <c r="G179" t="s">
        <v>738</v>
      </c>
      <c r="J179" t="str">
        <f>IF(ISBLANK(I179),"",
IFERROR(VLOOKUP(I179,[1]StringTable!$1:$1048576,MATCH([1]StringTable!$B$1,[1]StringTable!$1:$1,0),0),
IFERROR(VLOOKUP(I179,[1]InApkStringTable!$1:$1048576,MATCH([1]InApkStringTable!$B$1,[1]InApkStringTable!$1:$1,0),0),
"스트링없음")))</f>
        <v/>
      </c>
      <c r="L179" t="b">
        <v>0</v>
      </c>
      <c r="M179" t="s">
        <v>24</v>
      </c>
      <c r="N179" t="str">
        <f>IF(ISBLANK(M179),"",IF(ISERROR(VLOOKUP(M179,MapTable!$A:$A,1,0)),"맵없음",""))</f>
        <v/>
      </c>
      <c r="O179">
        <f t="shared" si="9"/>
        <v>5</v>
      </c>
      <c r="Q179">
        <f t="shared" si="10"/>
        <v>5</v>
      </c>
      <c r="R179" t="b">
        <f t="shared" ca="1" si="11"/>
        <v>0</v>
      </c>
      <c r="T179" t="b">
        <f t="shared" ca="1" si="12"/>
        <v>0</v>
      </c>
      <c r="V179" t="str">
        <f>IF(ISBLANK(U179),"",IF(ISERROR(VLOOKUP(U179,MapTable!$A:$A,1,0)),"맵없음",""))</f>
        <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C179" t="str">
        <f>IF(ISBLANK(AB179),"",IF(ISERROR(VLOOKUP(AB179,[3]DropTable!$A:$A,1,0)),"드랍없음",""))</f>
        <v/>
      </c>
      <c r="AE179" t="str">
        <f>IF(ISBLANK(AD179),"",IF(ISERROR(VLOOKUP(AD179,[3]DropTable!$A:$A,1,0)),"드랍없음",""))</f>
        <v/>
      </c>
      <c r="AG179">
        <v>9.8000000000000007</v>
      </c>
      <c r="AH179">
        <v>1</v>
      </c>
    </row>
    <row r="180" spans="1:34"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
    (VLOOKUP(SUBSTITUTE(SUBSTITUTE(E$1,"standard",""),"|Float","")&amp;"인게임누적곱배수",ChapterTable!$S:$T,2,0)^C180
    +VLOOKUP(SUBSTITUTE(SUBSTITUTE(E$1,"standard",""),"|Float","")&amp;"인게임누적합배수",ChapterTable!$S:$T,2,0)*C180)
  )
  )
  )
)</f>
        <v>729</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(VLOOKUP(SUBSTITUTE(SUBSTITUTE(F$1,"standard",""),"|Float","")&amp;"인게임누적곱배수",ChapterTable!$S:$T,2,0)^D180
    +VLOOKUP(SUBSTITUTE(SUBSTITUTE(F$1,"standard",""),"|Float","")&amp;"인게임누적합배수",ChapterTable!$S:$T,2,0)*D180)
  )
  )
  )
)</f>
        <v>219.375</v>
      </c>
      <c r="G180" t="s">
        <v>738</v>
      </c>
      <c r="J180" t="str">
        <f>IF(ISBLANK(I180),"",
IFERROR(VLOOKUP(I180,[1]StringTable!$1:$1048576,MATCH([1]StringTable!$B$1,[1]StringTable!$1:$1,0),0),
IFERROR(VLOOKUP(I180,[1]InApkStringTable!$1:$1048576,MATCH([1]InApkStringTable!$B$1,[1]InApkStringTable!$1:$1,0),0),
"스트링없음")))</f>
        <v/>
      </c>
      <c r="L180" t="b">
        <v>0</v>
      </c>
      <c r="M180" t="s">
        <v>24</v>
      </c>
      <c r="N180" t="str">
        <f>IF(ISBLANK(M180),"",IF(ISERROR(VLOOKUP(M180,MapTable!$A:$A,1,0)),"맵없음",""))</f>
        <v/>
      </c>
      <c r="O180">
        <f t="shared" si="9"/>
        <v>11</v>
      </c>
      <c r="Q180">
        <f t="shared" si="10"/>
        <v>11</v>
      </c>
      <c r="R180" t="b">
        <f t="shared" ca="1" si="11"/>
        <v>0</v>
      </c>
      <c r="T180" t="b">
        <f t="shared" ca="1" si="12"/>
        <v>0</v>
      </c>
      <c r="V180" t="str">
        <f>IF(ISBLANK(U180),"",IF(ISERROR(VLOOKUP(U180,MapTable!$A:$A,1,0)),"맵없음",""))</f>
        <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C180" t="str">
        <f>IF(ISBLANK(AB180),"",IF(ISERROR(VLOOKUP(AB180,[3]DropTable!$A:$A,1,0)),"드랍없음",""))</f>
        <v/>
      </c>
      <c r="AE180" t="str">
        <f>IF(ISBLANK(AD180),"",IF(ISERROR(VLOOKUP(AD180,[3]DropTable!$A:$A,1,0)),"드랍없음",""))</f>
        <v/>
      </c>
      <c r="AG180">
        <v>9.8000000000000007</v>
      </c>
      <c r="AH180">
        <v>1</v>
      </c>
    </row>
    <row r="181" spans="1:34"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
    (VLOOKUP(SUBSTITUTE(SUBSTITUTE(E$1,"standard",""),"|Float","")&amp;"인게임누적곱배수",ChapterTable!$S:$T,2,0)^C181
    +VLOOKUP(SUBSTITUTE(SUBSTITUTE(E$1,"standard",""),"|Float","")&amp;"인게임누적합배수",ChapterTable!$S:$T,2,0)*C181)
  )
  )
  )
)</f>
        <v>810</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(VLOOKUP(SUBSTITUTE(SUBSTITUTE(F$1,"standard",""),"|Float","")&amp;"인게임누적곱배수",ChapterTable!$S:$T,2,0)^D181
    +VLOOKUP(SUBSTITUTE(SUBSTITUTE(F$1,"standard",""),"|Float","")&amp;"인게임누적합배수",ChapterTable!$S:$T,2,0)*D181)
  )
  )
  )
)</f>
        <v>219.375</v>
      </c>
      <c r="G181" t="s">
        <v>738</v>
      </c>
      <c r="J181" t="str">
        <f>IF(ISBLANK(I181),"",
IFERROR(VLOOKUP(I181,[1]StringTable!$1:$1048576,MATCH([1]StringTable!$B$1,[1]StringTable!$1:$1,0),0),
IFERROR(VLOOKUP(I181,[1]InApkStringTable!$1:$1048576,MATCH([1]InApkStringTable!$B$1,[1]InApkStringTable!$1:$1,0),0),
"스트링없음")))</f>
        <v/>
      </c>
      <c r="L181" t="b">
        <v>0</v>
      </c>
      <c r="M181" t="s">
        <v>24</v>
      </c>
      <c r="N181" t="str">
        <f>IF(ISBLANK(M181),"",IF(ISERROR(VLOOKUP(M181,MapTable!$A:$A,1,0)),"맵없음",""))</f>
        <v/>
      </c>
      <c r="O181">
        <f t="shared" si="9"/>
        <v>5</v>
      </c>
      <c r="Q181">
        <f t="shared" si="10"/>
        <v>5</v>
      </c>
      <c r="R181" t="b">
        <f t="shared" ca="1" si="11"/>
        <v>0</v>
      </c>
      <c r="T181" t="b">
        <f t="shared" ca="1" si="12"/>
        <v>0</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C181" t="str">
        <f>IF(ISBLANK(AB181),"",IF(ISERROR(VLOOKUP(AB181,[3]DropTable!$A:$A,1,0)),"드랍없음",""))</f>
        <v/>
      </c>
      <c r="AE181" t="str">
        <f>IF(ISBLANK(AD181),"",IF(ISERROR(VLOOKUP(AD181,[3]DropTable!$A:$A,1,0)),"드랍없음",""))</f>
        <v/>
      </c>
      <c r="AG181">
        <v>9.8000000000000007</v>
      </c>
      <c r="AH181">
        <v>1</v>
      </c>
    </row>
    <row r="182" spans="1:34"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
    (VLOOKUP(SUBSTITUTE(SUBSTITUTE(E$1,"standard",""),"|Float","")&amp;"인게임누적곱배수",ChapterTable!$S:$T,2,0)^C182
    +VLOOKUP(SUBSTITUTE(SUBSTITUTE(E$1,"standard",""),"|Float","")&amp;"인게임누적합배수",ChapterTable!$S:$T,2,0)*C182)
  )
  )
  )
)</f>
        <v>810</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(VLOOKUP(SUBSTITUTE(SUBSTITUTE(F$1,"standard",""),"|Float","")&amp;"인게임누적곱배수",ChapterTable!$S:$T,2,0)^D182
    +VLOOKUP(SUBSTITUTE(SUBSTITUTE(F$1,"standard",""),"|Float","")&amp;"인게임누적합배수",ChapterTable!$S:$T,2,0)*D182)
  )
  )
  )
)</f>
        <v>219.375</v>
      </c>
      <c r="G182" t="s">
        <v>738</v>
      </c>
      <c r="J182" t="str">
        <f>IF(ISBLANK(I182),"",
IFERROR(VLOOKUP(I182,[1]StringTable!$1:$1048576,MATCH([1]StringTable!$B$1,[1]StringTable!$1:$1,0),0),
IFERROR(VLOOKUP(I182,[1]InApkStringTable!$1:$1048576,MATCH([1]InApkStringTable!$B$1,[1]InApkStringTable!$1:$1,0),0),
"스트링없음")))</f>
        <v/>
      </c>
      <c r="L182" t="b">
        <v>0</v>
      </c>
      <c r="M182" t="s">
        <v>24</v>
      </c>
      <c r="N182" t="str">
        <f>IF(ISBLANK(M182),"",IF(ISERROR(VLOOKUP(M182,MapTable!$A:$A,1,0)),"맵없음",""))</f>
        <v/>
      </c>
      <c r="O182">
        <f t="shared" si="9"/>
        <v>5</v>
      </c>
      <c r="Q182">
        <f t="shared" si="10"/>
        <v>5</v>
      </c>
      <c r="R182" t="b">
        <f t="shared" ca="1" si="11"/>
        <v>0</v>
      </c>
      <c r="T182" t="b">
        <f t="shared" ca="1" si="12"/>
        <v>0</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C182" t="str">
        <f>IF(ISBLANK(AB182),"",IF(ISERROR(VLOOKUP(AB182,[3]DropTable!$A:$A,1,0)),"드랍없음",""))</f>
        <v/>
      </c>
      <c r="AE182" t="str">
        <f>IF(ISBLANK(AD182),"",IF(ISERROR(VLOOKUP(AD182,[3]DropTable!$A:$A,1,0)),"드랍없음",""))</f>
        <v/>
      </c>
      <c r="AG182">
        <v>9.8000000000000007</v>
      </c>
      <c r="AH182">
        <v>1</v>
      </c>
    </row>
    <row r="183" spans="1:34"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
    (VLOOKUP(SUBSTITUTE(SUBSTITUTE(E$1,"standard",""),"|Float","")&amp;"인게임누적곱배수",ChapterTable!$S:$T,2,0)^C183
    +VLOOKUP(SUBSTITUTE(SUBSTITUTE(E$1,"standard",""),"|Float","")&amp;"인게임누적합배수",ChapterTable!$S:$T,2,0)*C183)
  )
  )
  )
)</f>
        <v>810</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(VLOOKUP(SUBSTITUTE(SUBSTITUTE(F$1,"standard",""),"|Float","")&amp;"인게임누적곱배수",ChapterTable!$S:$T,2,0)^D183
    +VLOOKUP(SUBSTITUTE(SUBSTITUTE(F$1,"standard",""),"|Float","")&amp;"인게임누적합배수",ChapterTable!$S:$T,2,0)*D183)
  )
  )
  )
)</f>
        <v>219.375</v>
      </c>
      <c r="G183" t="s">
        <v>738</v>
      </c>
      <c r="J183" t="str">
        <f>IF(ISBLANK(I183),"",
IFERROR(VLOOKUP(I183,[1]StringTable!$1:$1048576,MATCH([1]StringTable!$B$1,[1]StringTable!$1:$1,0),0),
IFERROR(VLOOKUP(I183,[1]InApkStringTable!$1:$1048576,MATCH([1]InApkStringTable!$B$1,[1]InApkStringTable!$1:$1,0),0),
"스트링없음")))</f>
        <v/>
      </c>
      <c r="L183" t="b">
        <v>0</v>
      </c>
      <c r="M183" t="s">
        <v>24</v>
      </c>
      <c r="N183" t="str">
        <f>IF(ISBLANK(M183),"",IF(ISERROR(VLOOKUP(M183,MapTable!$A:$A,1,0)),"맵없음",""))</f>
        <v/>
      </c>
      <c r="O183">
        <f t="shared" si="9"/>
        <v>5</v>
      </c>
      <c r="Q183">
        <f t="shared" si="10"/>
        <v>5</v>
      </c>
      <c r="R183" t="b">
        <f t="shared" ca="1" si="11"/>
        <v>0</v>
      </c>
      <c r="T183" t="b">
        <f t="shared" ca="1" si="12"/>
        <v>0</v>
      </c>
      <c r="V183" t="str">
        <f>IF(ISBLANK(U183),"",IF(ISERROR(VLOOKUP(U183,MapTable!$A:$A,1,0)),"맵없음",""))</f>
        <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C183" t="str">
        <f>IF(ISBLANK(AB183),"",IF(ISERROR(VLOOKUP(AB183,[3]DropTable!$A:$A,1,0)),"드랍없음",""))</f>
        <v/>
      </c>
      <c r="AE183" t="str">
        <f>IF(ISBLANK(AD183),"",IF(ISERROR(VLOOKUP(AD183,[3]DropTable!$A:$A,1,0)),"드랍없음",""))</f>
        <v/>
      </c>
      <c r="AG183">
        <v>9.8000000000000007</v>
      </c>
      <c r="AH183">
        <v>1</v>
      </c>
    </row>
    <row r="184" spans="1:34"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
    (VLOOKUP(SUBSTITUTE(SUBSTITUTE(E$1,"standard",""),"|Float","")&amp;"인게임누적곱배수",ChapterTable!$S:$T,2,0)^C184
    +VLOOKUP(SUBSTITUTE(SUBSTITUTE(E$1,"standard",""),"|Float","")&amp;"인게임누적합배수",ChapterTable!$S:$T,2,0)*C184)
  )
  )
  )
)</f>
        <v>810</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(VLOOKUP(SUBSTITUTE(SUBSTITUTE(F$1,"standard",""),"|Float","")&amp;"인게임누적곱배수",ChapterTable!$S:$T,2,0)^D184
    +VLOOKUP(SUBSTITUTE(SUBSTITUTE(F$1,"standard",""),"|Float","")&amp;"인게임누적합배수",ChapterTable!$S:$T,2,0)*D184)
  )
  )
  )
)</f>
        <v>219.375</v>
      </c>
      <c r="G184" t="s">
        <v>738</v>
      </c>
      <c r="J184" t="str">
        <f>IF(ISBLANK(I184),"",
IFERROR(VLOOKUP(I184,[1]StringTable!$1:$1048576,MATCH([1]StringTable!$B$1,[1]StringTable!$1:$1,0),0),
IFERROR(VLOOKUP(I184,[1]InApkStringTable!$1:$1048576,MATCH([1]InApkStringTable!$B$1,[1]InApkStringTable!$1:$1,0),0),
"스트링없음")))</f>
        <v/>
      </c>
      <c r="L184" t="b">
        <v>0</v>
      </c>
      <c r="M184" t="s">
        <v>24</v>
      </c>
      <c r="N184" t="str">
        <f>IF(ISBLANK(M184),"",IF(ISERROR(VLOOKUP(M184,MapTable!$A:$A,1,0)),"맵없음",""))</f>
        <v/>
      </c>
      <c r="O184">
        <f t="shared" si="9"/>
        <v>95</v>
      </c>
      <c r="Q184">
        <f t="shared" si="10"/>
        <v>95</v>
      </c>
      <c r="R184" t="b">
        <f t="shared" ca="1" si="11"/>
        <v>1</v>
      </c>
      <c r="T184" t="b">
        <f t="shared" ca="1" si="12"/>
        <v>1</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C184" t="str">
        <f>IF(ISBLANK(AB184),"",IF(ISERROR(VLOOKUP(AB184,[3]DropTable!$A:$A,1,0)),"드랍없음",""))</f>
        <v/>
      </c>
      <c r="AE184" t="str">
        <f>IF(ISBLANK(AD184),"",IF(ISERROR(VLOOKUP(AD184,[3]DropTable!$A:$A,1,0)),"드랍없음",""))</f>
        <v/>
      </c>
      <c r="AG184">
        <v>9.8000000000000007</v>
      </c>
      <c r="AH184">
        <v>1</v>
      </c>
    </row>
    <row r="185" spans="1:34"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
    (VLOOKUP(SUBSTITUTE(SUBSTITUTE(E$1,"standard",""),"|Float","")&amp;"인게임누적곱배수",ChapterTable!$S:$T,2,0)^C185
    +VLOOKUP(SUBSTITUTE(SUBSTITUTE(E$1,"standard",""),"|Float","")&amp;"인게임누적합배수",ChapterTable!$S:$T,2,0)*C185)
  )
  )
  )
)</f>
        <v>810</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(VLOOKUP(SUBSTITUTE(SUBSTITUTE(F$1,"standard",""),"|Float","")&amp;"인게임누적곱배수",ChapterTable!$S:$T,2,0)^D185
    +VLOOKUP(SUBSTITUTE(SUBSTITUTE(F$1,"standard",""),"|Float","")&amp;"인게임누적합배수",ChapterTable!$S:$T,2,0)*D185)
  )
  )
  )
)</f>
        <v>219.375</v>
      </c>
      <c r="G185" t="s">
        <v>738</v>
      </c>
      <c r="J185" t="str">
        <f>IF(ISBLANK(I185),"",
IFERROR(VLOOKUP(I185,[1]StringTable!$1:$1048576,MATCH([1]StringTable!$B$1,[1]StringTable!$1:$1,0),0),
IFERROR(VLOOKUP(I185,[1]InApkStringTable!$1:$1048576,MATCH([1]InApkStringTable!$B$1,[1]InApkStringTable!$1:$1,0),0),
"스트링없음")))</f>
        <v/>
      </c>
      <c r="L185" t="b">
        <v>0</v>
      </c>
      <c r="M185" t="s">
        <v>24</v>
      </c>
      <c r="N185" t="str">
        <f>IF(ISBLANK(M185),"",IF(ISERROR(VLOOKUP(M185,MapTable!$A:$A,1,0)),"맵없음",""))</f>
        <v/>
      </c>
      <c r="O185">
        <f t="shared" si="9"/>
        <v>21</v>
      </c>
      <c r="Q185">
        <f t="shared" si="10"/>
        <v>21</v>
      </c>
      <c r="R185" t="b">
        <f t="shared" ca="1" si="11"/>
        <v>0</v>
      </c>
      <c r="T185" t="b">
        <f t="shared" ca="1" si="12"/>
        <v>0</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C185" t="str">
        <f>IF(ISBLANK(AB185),"",IF(ISERROR(VLOOKUP(AB185,[3]DropTable!$A:$A,1,0)),"드랍없음",""))</f>
        <v/>
      </c>
      <c r="AE185" t="str">
        <f>IF(ISBLANK(AD185),"",IF(ISERROR(VLOOKUP(AD185,[3]DropTable!$A:$A,1,0)),"드랍없음",""))</f>
        <v/>
      </c>
      <c r="AG185">
        <v>9.8000000000000007</v>
      </c>
      <c r="AH185">
        <v>1</v>
      </c>
    </row>
    <row r="186" spans="1:34"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
    (VLOOKUP(SUBSTITUTE(SUBSTITUTE(E$1,"standard",""),"|Float","")&amp;"인게임누적곱배수",ChapterTable!$S:$T,2,0)^C186
    +VLOOKUP(SUBSTITUTE(SUBSTITUTE(E$1,"standard",""),"|Float","")&amp;"인게임누적합배수",ChapterTable!$S:$T,2,0)*C186)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(VLOOKUP(SUBSTITUTE(SUBSTITUTE(F$1,"standard",""),"|Float","")&amp;"인게임누적곱배수",ChapterTable!$S:$T,2,0)^D186
    +VLOOKUP(SUBSTITUTE(SUBSTITUTE(F$1,"standard",""),"|Float","")&amp;"인게임누적합배수",ChapterTable!$S:$T,2,0)*D186)
  )
  )
  )
)</f>
        <v>253.125</v>
      </c>
      <c r="G186" t="s">
        <v>738</v>
      </c>
      <c r="J186" t="str">
        <f>IF(ISBLANK(I186),"",
IFERROR(VLOOKUP(I186,[1]StringTable!$1:$1048576,MATCH([1]StringTable!$B$1,[1]StringTable!$1:$1,0),0),
IFERROR(VLOOKUP(I186,[1]InApkStringTable!$1:$1048576,MATCH([1]InApkStringTable!$B$1,[1]InApkStringTable!$1:$1,0),0),
"스트링없음")))</f>
        <v/>
      </c>
      <c r="L186" t="b">
        <v>0</v>
      </c>
      <c r="M186" t="s">
        <v>24</v>
      </c>
      <c r="N186" t="str">
        <f>IF(ISBLANK(M186),"",IF(ISERROR(VLOOKUP(M186,MapTable!$A:$A,1,0)),"맵없음",""))</f>
        <v/>
      </c>
      <c r="O186">
        <f t="shared" si="9"/>
        <v>0</v>
      </c>
      <c r="Q186">
        <f t="shared" si="10"/>
        <v>0</v>
      </c>
      <c r="R186" t="b">
        <f t="shared" ca="1" si="11"/>
        <v>0</v>
      </c>
      <c r="T186" t="b">
        <f t="shared" ca="1" si="12"/>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G186">
        <v>9.8000000000000007</v>
      </c>
      <c r="AH186">
        <v>1</v>
      </c>
    </row>
    <row r="187" spans="1:34"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
    (VLOOKUP(SUBSTITUTE(SUBSTITUTE(E$1,"standard",""),"|Float","")&amp;"인게임누적곱배수",ChapterTable!$S:$T,2,0)^C187
    +VLOOKUP(SUBSTITUTE(SUBSTITUTE(E$1,"standard",""),"|Float","")&amp;"인게임누적합배수",ChapterTable!$S:$T,2,0)*C187)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(VLOOKUP(SUBSTITUTE(SUBSTITUTE(F$1,"standard",""),"|Float","")&amp;"인게임누적곱배수",ChapterTable!$S:$T,2,0)^D187
    +VLOOKUP(SUBSTITUTE(SUBSTITUTE(F$1,"standard",""),"|Float","")&amp;"인게임누적합배수",ChapterTable!$S:$T,2,0)*D187)
  )
  )
  )
)</f>
        <v>253.125</v>
      </c>
      <c r="G187" t="s">
        <v>738</v>
      </c>
      <c r="J187" t="str">
        <f>IF(ISBLANK(I187),"",
IFERROR(VLOOKUP(I187,[1]StringTable!$1:$1048576,MATCH([1]StringTable!$B$1,[1]StringTable!$1:$1,0),0),
IFERROR(VLOOKUP(I187,[1]InApkStringTable!$1:$1048576,MATCH([1]InApkStringTable!$B$1,[1]InApkStringTable!$1:$1,0),0),
"스트링없음")))</f>
        <v/>
      </c>
      <c r="L187" t="b">
        <v>0</v>
      </c>
      <c r="M187" t="s">
        <v>24</v>
      </c>
      <c r="N187" t="str">
        <f>IF(ISBLANK(M187),"",IF(ISERROR(VLOOKUP(M187,MapTable!$A:$A,1,0)),"맵없음",""))</f>
        <v/>
      </c>
      <c r="O187">
        <f t="shared" si="9"/>
        <v>1</v>
      </c>
      <c r="Q187">
        <f t="shared" si="10"/>
        <v>1</v>
      </c>
      <c r="R187" t="b">
        <f t="shared" ca="1" si="11"/>
        <v>0</v>
      </c>
      <c r="T187" t="b">
        <f t="shared" ca="1" si="12"/>
        <v>0</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C187" t="str">
        <f>IF(ISBLANK(AB187),"",IF(ISERROR(VLOOKUP(AB187,[3]DropTable!$A:$A,1,0)),"드랍없음",""))</f>
        <v/>
      </c>
      <c r="AE187" t="str">
        <f>IF(ISBLANK(AD187),"",IF(ISERROR(VLOOKUP(AD187,[3]DropTable!$A:$A,1,0)),"드랍없음",""))</f>
        <v/>
      </c>
      <c r="AG187">
        <v>9.8000000000000007</v>
      </c>
      <c r="AH187">
        <v>1</v>
      </c>
    </row>
    <row r="188" spans="1:34"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
    (VLOOKUP(SUBSTITUTE(SUBSTITUTE(E$1,"standard",""),"|Float","")&amp;"인게임누적곱배수",ChapterTable!$S:$T,2,0)^C188
    +VLOOKUP(SUBSTITUTE(SUBSTITUTE(E$1,"standard",""),"|Float","")&amp;"인게임누적합배수",ChapterTable!$S:$T,2,0)*C188)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(VLOOKUP(SUBSTITUTE(SUBSTITUTE(F$1,"standard",""),"|Float","")&amp;"인게임누적곱배수",ChapterTable!$S:$T,2,0)^D188
    +VLOOKUP(SUBSTITUTE(SUBSTITUTE(F$1,"standard",""),"|Float","")&amp;"인게임누적합배수",ChapterTable!$S:$T,2,0)*D188)
  )
  )
  )
)</f>
        <v>253.125</v>
      </c>
      <c r="G188" t="s">
        <v>738</v>
      </c>
      <c r="J188" t="str">
        <f>IF(ISBLANK(I188),"",
IFERROR(VLOOKUP(I188,[1]StringTable!$1:$1048576,MATCH([1]StringTable!$B$1,[1]StringTable!$1:$1,0),0),
IFERROR(VLOOKUP(I188,[1]InApkStringTable!$1:$1048576,MATCH([1]InApkStringTable!$B$1,[1]InApkStringTable!$1:$1,0),0),
"스트링없음")))</f>
        <v/>
      </c>
      <c r="L188" t="b">
        <v>0</v>
      </c>
      <c r="M188" t="s">
        <v>24</v>
      </c>
      <c r="N188" t="str">
        <f>IF(ISBLANK(M188),"",IF(ISERROR(VLOOKUP(M188,MapTable!$A:$A,1,0)),"맵없음",""))</f>
        <v/>
      </c>
      <c r="O188">
        <f t="shared" si="9"/>
        <v>1</v>
      </c>
      <c r="Q188">
        <f t="shared" si="10"/>
        <v>1</v>
      </c>
      <c r="R188" t="b">
        <f t="shared" ca="1" si="11"/>
        <v>0</v>
      </c>
      <c r="T188" t="b">
        <f t="shared" ca="1" si="12"/>
        <v>0</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C188" t="str">
        <f>IF(ISBLANK(AB188),"",IF(ISERROR(VLOOKUP(AB188,[3]DropTable!$A:$A,1,0)),"드랍없음",""))</f>
        <v/>
      </c>
      <c r="AE188" t="str">
        <f>IF(ISBLANK(AD188),"",IF(ISERROR(VLOOKUP(AD188,[3]DropTable!$A:$A,1,0)),"드랍없음",""))</f>
        <v/>
      </c>
      <c r="AG188">
        <v>9.8000000000000007</v>
      </c>
      <c r="AH188">
        <v>1</v>
      </c>
    </row>
    <row r="189" spans="1:34"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
    (VLOOKUP(SUBSTITUTE(SUBSTITUTE(E$1,"standard",""),"|Float","")&amp;"인게임누적곱배수",ChapterTable!$S:$T,2,0)^C189
    +VLOOKUP(SUBSTITUTE(SUBSTITUTE(E$1,"standard",""),"|Float","")&amp;"인게임누적합배수",ChapterTable!$S:$T,2,0)*C189)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(VLOOKUP(SUBSTITUTE(SUBSTITUTE(F$1,"standard",""),"|Float","")&amp;"인게임누적곱배수",ChapterTable!$S:$T,2,0)^D189
    +VLOOKUP(SUBSTITUTE(SUBSTITUTE(F$1,"standard",""),"|Float","")&amp;"인게임누적합배수",ChapterTable!$S:$T,2,0)*D189)
  )
  )
  )
)</f>
        <v>253.125</v>
      </c>
      <c r="G189" t="s">
        <v>738</v>
      </c>
      <c r="J189" t="str">
        <f>IF(ISBLANK(I189),"",
IFERROR(VLOOKUP(I189,[1]StringTable!$1:$1048576,MATCH([1]StringTable!$B$1,[1]StringTable!$1:$1,0),0),
IFERROR(VLOOKUP(I189,[1]InApkStringTable!$1:$1048576,MATCH([1]InApkStringTable!$B$1,[1]InApkStringTable!$1:$1,0),0),
"스트링없음")))</f>
        <v/>
      </c>
      <c r="L189" t="b">
        <v>0</v>
      </c>
      <c r="M189" t="s">
        <v>24</v>
      </c>
      <c r="N189" t="str">
        <f>IF(ISBLANK(M189),"",IF(ISERROR(VLOOKUP(M189,MapTable!$A:$A,1,0)),"맵없음",""))</f>
        <v/>
      </c>
      <c r="O189">
        <f t="shared" si="9"/>
        <v>1</v>
      </c>
      <c r="Q189">
        <f t="shared" si="10"/>
        <v>1</v>
      </c>
      <c r="R189" t="b">
        <f t="shared" ca="1" si="11"/>
        <v>0</v>
      </c>
      <c r="T189" t="b">
        <f t="shared" ca="1" si="12"/>
        <v>0</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C189" t="str">
        <f>IF(ISBLANK(AB189),"",IF(ISERROR(VLOOKUP(AB189,[3]DropTable!$A:$A,1,0)),"드랍없음",""))</f>
        <v/>
      </c>
      <c r="AE189" t="str">
        <f>IF(ISBLANK(AD189),"",IF(ISERROR(VLOOKUP(AD189,[3]DropTable!$A:$A,1,0)),"드랍없음",""))</f>
        <v/>
      </c>
      <c r="AG189">
        <v>9.8000000000000007</v>
      </c>
      <c r="AH189">
        <v>1</v>
      </c>
    </row>
    <row r="190" spans="1:34"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
    (VLOOKUP(SUBSTITUTE(SUBSTITUTE(E$1,"standard",""),"|Float","")&amp;"인게임누적곱배수",ChapterTable!$S:$T,2,0)^C190
    +VLOOKUP(SUBSTITUTE(SUBSTITUTE(E$1,"standard",""),"|Float","")&amp;"인게임누적합배수",ChapterTable!$S:$T,2,0)*C190)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(VLOOKUP(SUBSTITUTE(SUBSTITUTE(F$1,"standard",""),"|Float","")&amp;"인게임누적곱배수",ChapterTable!$S:$T,2,0)^D190
    +VLOOKUP(SUBSTITUTE(SUBSTITUTE(F$1,"standard",""),"|Float","")&amp;"인게임누적합배수",ChapterTable!$S:$T,2,0)*D190)
  )
  )
  )
)</f>
        <v>253.125</v>
      </c>
      <c r="G190" t="s">
        <v>738</v>
      </c>
      <c r="J190" t="str">
        <f>IF(ISBLANK(I190),"",
IFERROR(VLOOKUP(I190,[1]StringTable!$1:$1048576,MATCH([1]StringTable!$B$1,[1]StringTable!$1:$1,0),0),
IFERROR(VLOOKUP(I190,[1]InApkStringTable!$1:$1048576,MATCH([1]InApkStringTable!$B$1,[1]InApkStringTable!$1:$1,0),0),
"스트링없음")))</f>
        <v/>
      </c>
      <c r="L190" t="b">
        <v>0</v>
      </c>
      <c r="M190" t="s">
        <v>24</v>
      </c>
      <c r="N190" t="str">
        <f>IF(ISBLANK(M190),"",IF(ISERROR(VLOOKUP(M190,MapTable!$A:$A,1,0)),"맵없음",""))</f>
        <v/>
      </c>
      <c r="O190">
        <f t="shared" si="9"/>
        <v>1</v>
      </c>
      <c r="Q190">
        <f t="shared" si="10"/>
        <v>1</v>
      </c>
      <c r="R190" t="b">
        <f t="shared" ca="1" si="11"/>
        <v>0</v>
      </c>
      <c r="T190" t="b">
        <f t="shared" ca="1" si="12"/>
        <v>0</v>
      </c>
      <c r="V190" t="str">
        <f>IF(ISBLANK(U190),"",IF(ISERROR(VLOOKUP(U190,MapTable!$A:$A,1,0)),"맵없음",""))</f>
        <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C190" t="str">
        <f>IF(ISBLANK(AB190),"",IF(ISERROR(VLOOKUP(AB190,[3]DropTable!$A:$A,1,0)),"드랍없음",""))</f>
        <v/>
      </c>
      <c r="AE190" t="str">
        <f>IF(ISBLANK(AD190),"",IF(ISERROR(VLOOKUP(AD190,[3]DropTable!$A:$A,1,0)),"드랍없음",""))</f>
        <v/>
      </c>
      <c r="AG190">
        <v>9.8000000000000007</v>
      </c>
      <c r="AH190">
        <v>1</v>
      </c>
    </row>
    <row r="191" spans="1:34"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
    (VLOOKUP(SUBSTITUTE(SUBSTITUTE(E$1,"standard",""),"|Float","")&amp;"인게임누적곱배수",ChapterTable!$S:$T,2,0)^C191
    +VLOOKUP(SUBSTITUTE(SUBSTITUTE(E$1,"standard",""),"|Float","")&amp;"인게임누적합배수",ChapterTable!$S:$T,2,0)*C191)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(VLOOKUP(SUBSTITUTE(SUBSTITUTE(F$1,"standard",""),"|Float","")&amp;"인게임누적곱배수",ChapterTable!$S:$T,2,0)^D191
    +VLOOKUP(SUBSTITUTE(SUBSTITUTE(F$1,"standard",""),"|Float","")&amp;"인게임누적합배수",ChapterTable!$S:$T,2,0)*D191)
  )
  )
  )
)</f>
        <v>253.125</v>
      </c>
      <c r="G191" t="s">
        <v>738</v>
      </c>
      <c r="J191" t="str">
        <f>IF(ISBLANK(I191),"",
IFERROR(VLOOKUP(I191,[1]StringTable!$1:$1048576,MATCH([1]StringTable!$B$1,[1]StringTable!$1:$1,0),0),
IFERROR(VLOOKUP(I191,[1]InApkStringTable!$1:$1048576,MATCH([1]InApkStringTable!$B$1,[1]InApkStringTable!$1:$1,0),0),
"스트링없음")))</f>
        <v/>
      </c>
      <c r="L191" t="b">
        <v>0</v>
      </c>
      <c r="M191" t="s">
        <v>24</v>
      </c>
      <c r="N191" t="str">
        <f>IF(ISBLANK(M191),"",IF(ISERROR(VLOOKUP(M191,MapTable!$A:$A,1,0)),"맵없음",""))</f>
        <v/>
      </c>
      <c r="O191">
        <f t="shared" si="9"/>
        <v>11</v>
      </c>
      <c r="Q191">
        <f t="shared" si="10"/>
        <v>11</v>
      </c>
      <c r="R191" t="b">
        <f t="shared" ca="1" si="11"/>
        <v>0</v>
      </c>
      <c r="T191" t="b">
        <f t="shared" ca="1" si="12"/>
        <v>0</v>
      </c>
      <c r="V191" t="str">
        <f>IF(ISBLANK(U191),"",IF(ISERROR(VLOOKUP(U191,MapTable!$A:$A,1,0)),"맵없음",""))</f>
        <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C191" t="str">
        <f>IF(ISBLANK(AB191),"",IF(ISERROR(VLOOKUP(AB191,[3]DropTable!$A:$A,1,0)),"드랍없음",""))</f>
        <v/>
      </c>
      <c r="AE191" t="str">
        <f>IF(ISBLANK(AD191),"",IF(ISERROR(VLOOKUP(AD191,[3]DropTable!$A:$A,1,0)),"드랍없음",""))</f>
        <v/>
      </c>
      <c r="AG191">
        <v>9.8000000000000007</v>
      </c>
      <c r="AH191">
        <v>1</v>
      </c>
    </row>
    <row r="192" spans="1:34"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
    (VLOOKUP(SUBSTITUTE(SUBSTITUTE(E$1,"standard",""),"|Float","")&amp;"인게임누적곱배수",ChapterTable!$S:$T,2,0)^C192
    +VLOOKUP(SUBSTITUTE(SUBSTITUTE(E$1,"standard",""),"|Float","")&amp;"인게임누적합배수",ChapterTable!$S:$T,2,0)*C192)
  )
  )
  )
)</f>
        <v>729</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(VLOOKUP(SUBSTITUTE(SUBSTITUTE(F$1,"standard",""),"|Float","")&amp;"인게임누적곱배수",ChapterTable!$S:$T,2,0)^D192
    +VLOOKUP(SUBSTITUTE(SUBSTITUTE(F$1,"standard",""),"|Float","")&amp;"인게임누적합배수",ChapterTable!$S:$T,2,0)*D192)
  )
  )
  )
)</f>
        <v>253.125</v>
      </c>
      <c r="G192" t="s">
        <v>738</v>
      </c>
      <c r="J192" t="str">
        <f>IF(ISBLANK(I192),"",
IFERROR(VLOOKUP(I192,[1]StringTable!$1:$1048576,MATCH([1]StringTable!$B$1,[1]StringTable!$1:$1,0),0),
IFERROR(VLOOKUP(I192,[1]InApkStringTable!$1:$1048576,MATCH([1]InApkStringTable!$B$1,[1]InApkStringTable!$1:$1,0),0),
"스트링없음")))</f>
        <v/>
      </c>
      <c r="L192" t="b">
        <v>0</v>
      </c>
      <c r="M192" t="s">
        <v>24</v>
      </c>
      <c r="N192" t="str">
        <f>IF(ISBLANK(M192),"",IF(ISERROR(VLOOKUP(M192,MapTable!$A:$A,1,0)),"맵없음",""))</f>
        <v/>
      </c>
      <c r="O192">
        <f t="shared" si="9"/>
        <v>1</v>
      </c>
      <c r="Q192">
        <f t="shared" si="10"/>
        <v>1</v>
      </c>
      <c r="R192" t="b">
        <f t="shared" ca="1" si="11"/>
        <v>0</v>
      </c>
      <c r="T192" t="b">
        <f t="shared" ca="1" si="12"/>
        <v>0</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C192" t="str">
        <f>IF(ISBLANK(AB192),"",IF(ISERROR(VLOOKUP(AB192,[3]DropTable!$A:$A,1,0)),"드랍없음",""))</f>
        <v/>
      </c>
      <c r="AE192" t="str">
        <f>IF(ISBLANK(AD192),"",IF(ISERROR(VLOOKUP(AD192,[3]DropTable!$A:$A,1,0)),"드랍없음",""))</f>
        <v/>
      </c>
      <c r="AG192">
        <v>9.8000000000000007</v>
      </c>
      <c r="AH192">
        <v>1</v>
      </c>
    </row>
    <row r="193" spans="1:34"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
    (VLOOKUP(SUBSTITUTE(SUBSTITUTE(E$1,"standard",""),"|Float","")&amp;"인게임누적곱배수",ChapterTable!$S:$T,2,0)^C193
    +VLOOKUP(SUBSTITUTE(SUBSTITUTE(E$1,"standard",""),"|Float","")&amp;"인게임누적합배수",ChapterTable!$S:$T,2,0)*C193)
  )
  )
  )
)</f>
        <v>729</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(VLOOKUP(SUBSTITUTE(SUBSTITUTE(F$1,"standard",""),"|Float","")&amp;"인게임누적곱배수",ChapterTable!$S:$T,2,0)^D193
    +VLOOKUP(SUBSTITUTE(SUBSTITUTE(F$1,"standard",""),"|Float","")&amp;"인게임누적합배수",ChapterTable!$S:$T,2,0)*D193)
  )
  )
  )
)</f>
        <v>253.125</v>
      </c>
      <c r="G193" t="s">
        <v>738</v>
      </c>
      <c r="J193" t="str">
        <f>IF(ISBLANK(I193),"",
IFERROR(VLOOKUP(I193,[1]StringTable!$1:$1048576,MATCH([1]StringTable!$B$1,[1]StringTable!$1:$1,0),0),
IFERROR(VLOOKUP(I193,[1]InApkStringTable!$1:$1048576,MATCH([1]InApkStringTable!$B$1,[1]InApkStringTable!$1:$1,0),0),
"스트링없음")))</f>
        <v/>
      </c>
      <c r="L193" t="b">
        <v>0</v>
      </c>
      <c r="M193" t="s">
        <v>24</v>
      </c>
      <c r="N193" t="str">
        <f>IF(ISBLANK(M193),"",IF(ISERROR(VLOOKUP(M193,MapTable!$A:$A,1,0)),"맵없음",""))</f>
        <v/>
      </c>
      <c r="O193">
        <f t="shared" si="9"/>
        <v>1</v>
      </c>
      <c r="Q193">
        <f t="shared" si="10"/>
        <v>1</v>
      </c>
      <c r="R193" t="b">
        <f t="shared" ca="1" si="11"/>
        <v>0</v>
      </c>
      <c r="T193" t="b">
        <f t="shared" ca="1" si="12"/>
        <v>0</v>
      </c>
      <c r="V193" t="str">
        <f>IF(ISBLANK(U193),"",IF(ISERROR(VLOOKUP(U193,MapTable!$A:$A,1,0)),"맵없음",""))</f>
        <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C193" t="str">
        <f>IF(ISBLANK(AB193),"",IF(ISERROR(VLOOKUP(AB193,[3]DropTable!$A:$A,1,0)),"드랍없음",""))</f>
        <v/>
      </c>
      <c r="AE193" t="str">
        <f>IF(ISBLANK(AD193),"",IF(ISERROR(VLOOKUP(AD193,[3]DropTable!$A:$A,1,0)),"드랍없음",""))</f>
        <v/>
      </c>
      <c r="AG193">
        <v>9.8000000000000007</v>
      </c>
      <c r="AH193">
        <v>1</v>
      </c>
    </row>
    <row r="194" spans="1:34"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
    (VLOOKUP(SUBSTITUTE(SUBSTITUTE(E$1,"standard",""),"|Float","")&amp;"인게임누적곱배수",ChapterTable!$S:$T,2,0)^C194
    +VLOOKUP(SUBSTITUTE(SUBSTITUTE(E$1,"standard",""),"|Float","")&amp;"인게임누적합배수",ChapterTable!$S:$T,2,0)*C194)
  )
  )
  )
)</f>
        <v>729</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(VLOOKUP(SUBSTITUTE(SUBSTITUTE(F$1,"standard",""),"|Float","")&amp;"인게임누적곱배수",ChapterTable!$S:$T,2,0)^D194
    +VLOOKUP(SUBSTITUTE(SUBSTITUTE(F$1,"standard",""),"|Float","")&amp;"인게임누적합배수",ChapterTable!$S:$T,2,0)*D194)
  )
  )
  )
)</f>
        <v>253.125</v>
      </c>
      <c r="G194" t="s">
        <v>738</v>
      </c>
      <c r="J194" t="str">
        <f>IF(ISBLANK(I194),"",
IFERROR(VLOOKUP(I194,[1]StringTable!$1:$1048576,MATCH([1]StringTable!$B$1,[1]StringTable!$1:$1,0),0),
IFERROR(VLOOKUP(I194,[1]InApkStringTable!$1:$1048576,MATCH([1]InApkStringTable!$B$1,[1]InApkStringTable!$1:$1,0),0),
"스트링없음")))</f>
        <v/>
      </c>
      <c r="L194" t="b">
        <v>0</v>
      </c>
      <c r="M194" t="s">
        <v>24</v>
      </c>
      <c r="N194" t="str">
        <f>IF(ISBLANK(M194),"",IF(ISERROR(VLOOKUP(M194,MapTable!$A:$A,1,0)),"맵없음",""))</f>
        <v/>
      </c>
      <c r="O194">
        <f t="shared" si="9"/>
        <v>1</v>
      </c>
      <c r="Q194">
        <f t="shared" si="10"/>
        <v>1</v>
      </c>
      <c r="R194" t="b">
        <f t="shared" ca="1" si="11"/>
        <v>0</v>
      </c>
      <c r="T194" t="b">
        <f t="shared" ca="1" si="12"/>
        <v>0</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C194" t="str">
        <f>IF(ISBLANK(AB194),"",IF(ISERROR(VLOOKUP(AB194,[3]DropTable!$A:$A,1,0)),"드랍없음",""))</f>
        <v/>
      </c>
      <c r="AE194" t="str">
        <f>IF(ISBLANK(AD194),"",IF(ISERROR(VLOOKUP(AD194,[3]DropTable!$A:$A,1,0)),"드랍없음",""))</f>
        <v/>
      </c>
      <c r="AG194">
        <v>9.8000000000000007</v>
      </c>
      <c r="AH194">
        <v>1</v>
      </c>
    </row>
    <row r="195" spans="1:34"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
    (VLOOKUP(SUBSTITUTE(SUBSTITUTE(E$1,"standard",""),"|Float","")&amp;"인게임누적곱배수",ChapterTable!$S:$T,2,0)^C195
    +VLOOKUP(SUBSTITUTE(SUBSTITUTE(E$1,"standard",""),"|Float","")&amp;"인게임누적합배수",ChapterTable!$S:$T,2,0)*C195)
  )
  )
  )
)</f>
        <v>729</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(VLOOKUP(SUBSTITUTE(SUBSTITUTE(F$1,"standard",""),"|Float","")&amp;"인게임누적곱배수",ChapterTable!$S:$T,2,0)^D195
    +VLOOKUP(SUBSTITUTE(SUBSTITUTE(F$1,"standard",""),"|Float","")&amp;"인게임누적합배수",ChapterTable!$S:$T,2,0)*D195)
  )
  )
  )
)</f>
        <v>253.125</v>
      </c>
      <c r="G195" t="s">
        <v>738</v>
      </c>
      <c r="J195" t="str">
        <f>IF(ISBLANK(I195),"",
IFERROR(VLOOKUP(I195,[1]StringTable!$1:$1048576,MATCH([1]StringTable!$B$1,[1]StringTable!$1:$1,0),0),
IFERROR(VLOOKUP(I195,[1]InApkStringTable!$1:$1048576,MATCH([1]InApkStringTable!$B$1,[1]InApkStringTable!$1:$1,0),0),
"스트링없음")))</f>
        <v/>
      </c>
      <c r="L195" t="b">
        <v>0</v>
      </c>
      <c r="M195" t="s">
        <v>24</v>
      </c>
      <c r="N195" t="str">
        <f>IF(ISBLANK(M195),"",IF(ISERROR(VLOOKUP(M195,MapTable!$A:$A,1,0)),"맵없음",""))</f>
        <v/>
      </c>
      <c r="O195">
        <f t="shared" ref="O195:O258" si="13">IF(B195=0,0,
  IF(AND(L195=FALSE,A195&lt;&gt;0,MOD(A195,7)=0),21,
  IF(MOD(B195,10)=0,21,
  IF(MOD(B195,10)=5,11,
  IF(MOD(B195,10)=9,INT(B195/10)+91,
  INT(B195/10+1))))))</f>
        <v>91</v>
      </c>
      <c r="Q195">
        <f t="shared" ref="Q195:Q258" si="14">IF(ISBLANK(P195),O195,P195)</f>
        <v>91</v>
      </c>
      <c r="R195" t="b">
        <f t="shared" ref="R195:R258" ca="1" si="15">IF(OR(B195=0,OFFSET(B195,1,0)=0),FALSE,
IF(OFFSET(O195,1,0)=21,TRUE,FALSE))</f>
        <v>1</v>
      </c>
      <c r="T195" t="b">
        <f t="shared" ref="T195:T258" ca="1" si="16">IF(ISBLANK(S195),R195,S195)</f>
        <v>1</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C195" t="str">
        <f>IF(ISBLANK(AB195),"",IF(ISERROR(VLOOKUP(AB195,[3]DropTable!$A:$A,1,0)),"드랍없음",""))</f>
        <v/>
      </c>
      <c r="AE195" t="str">
        <f>IF(ISBLANK(AD195),"",IF(ISERROR(VLOOKUP(AD195,[3]DropTable!$A:$A,1,0)),"드랍없음",""))</f>
        <v/>
      </c>
      <c r="AG195">
        <v>9.8000000000000007</v>
      </c>
      <c r="AH195">
        <v>1</v>
      </c>
    </row>
    <row r="196" spans="1:34"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
    (VLOOKUP(SUBSTITUTE(SUBSTITUTE(E$1,"standard",""),"|Float","")&amp;"인게임누적곱배수",ChapterTable!$S:$T,2,0)^C196
    +VLOOKUP(SUBSTITUTE(SUBSTITUTE(E$1,"standard",""),"|Float","")&amp;"인게임누적합배수",ChapterTable!$S:$T,2,0)*C196)
  )
  )
  )
)</f>
        <v>729</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(VLOOKUP(SUBSTITUTE(SUBSTITUTE(F$1,"standard",""),"|Float","")&amp;"인게임누적곱배수",ChapterTable!$S:$T,2,0)^D196
    +VLOOKUP(SUBSTITUTE(SUBSTITUTE(F$1,"standard",""),"|Float","")&amp;"인게임누적합배수",ChapterTable!$S:$T,2,0)*D196)
  )
  )
  )
)</f>
        <v>253.125</v>
      </c>
      <c r="G196" t="s">
        <v>738</v>
      </c>
      <c r="J196" t="str">
        <f>IF(ISBLANK(I196),"",
IFERROR(VLOOKUP(I196,[1]StringTable!$1:$1048576,MATCH([1]StringTable!$B$1,[1]StringTable!$1:$1,0),0),
IFERROR(VLOOKUP(I196,[1]InApkStringTable!$1:$1048576,MATCH([1]InApkStringTable!$B$1,[1]InApkStringTable!$1:$1,0),0),
"스트링없음")))</f>
        <v/>
      </c>
      <c r="L196" t="b">
        <v>0</v>
      </c>
      <c r="M196" t="s">
        <v>24</v>
      </c>
      <c r="N196" t="str">
        <f>IF(ISBLANK(M196),"",IF(ISERROR(VLOOKUP(M196,MapTable!$A:$A,1,0)),"맵없음",""))</f>
        <v/>
      </c>
      <c r="O196">
        <f t="shared" si="13"/>
        <v>21</v>
      </c>
      <c r="Q196">
        <f t="shared" si="14"/>
        <v>21</v>
      </c>
      <c r="R196" t="b">
        <f t="shared" ca="1" si="15"/>
        <v>0</v>
      </c>
      <c r="T196" t="b">
        <f t="shared" ca="1" si="16"/>
        <v>0</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C196" t="str">
        <f>IF(ISBLANK(AB196),"",IF(ISERROR(VLOOKUP(AB196,[3]DropTable!$A:$A,1,0)),"드랍없음",""))</f>
        <v/>
      </c>
      <c r="AE196" t="str">
        <f>IF(ISBLANK(AD196),"",IF(ISERROR(VLOOKUP(AD196,[3]DropTable!$A:$A,1,0)),"드랍없음",""))</f>
        <v/>
      </c>
      <c r="AG196">
        <v>9.8000000000000007</v>
      </c>
      <c r="AH196">
        <v>1</v>
      </c>
    </row>
    <row r="197" spans="1:34"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
    (VLOOKUP(SUBSTITUTE(SUBSTITUTE(E$1,"standard",""),"|Float","")&amp;"인게임누적곱배수",ChapterTable!$S:$T,2,0)^C197
    +VLOOKUP(SUBSTITUTE(SUBSTITUTE(E$1,"standard",""),"|Float","")&amp;"인게임누적합배수",ChapterTable!$S:$T,2,0)*C197)
  )
  )
  )
)</f>
        <v>729</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(VLOOKUP(SUBSTITUTE(SUBSTITUTE(F$1,"standard",""),"|Float","")&amp;"인게임누적곱배수",ChapterTable!$S:$T,2,0)^D197
    +VLOOKUP(SUBSTITUTE(SUBSTITUTE(F$1,"standard",""),"|Float","")&amp;"인게임누적합배수",ChapterTable!$S:$T,2,0)*D197)
  )
  )
  )
)</f>
        <v>272.109375</v>
      </c>
      <c r="G197" t="s">
        <v>738</v>
      </c>
      <c r="J197" t="str">
        <f>IF(ISBLANK(I197),"",
IFERROR(VLOOKUP(I197,[1]StringTable!$1:$1048576,MATCH([1]StringTable!$B$1,[1]StringTable!$1:$1,0),0),
IFERROR(VLOOKUP(I197,[1]InApkStringTable!$1:$1048576,MATCH([1]InApkStringTable!$B$1,[1]InApkStringTable!$1:$1,0),0),
"스트링없음")))</f>
        <v/>
      </c>
      <c r="L197" t="b">
        <v>0</v>
      </c>
      <c r="M197" t="s">
        <v>24</v>
      </c>
      <c r="N197" t="str">
        <f>IF(ISBLANK(M197),"",IF(ISERROR(VLOOKUP(M197,MapTable!$A:$A,1,0)),"맵없음",""))</f>
        <v/>
      </c>
      <c r="O197">
        <f t="shared" si="13"/>
        <v>2</v>
      </c>
      <c r="Q197">
        <f t="shared" si="14"/>
        <v>2</v>
      </c>
      <c r="R197" t="b">
        <f t="shared" ca="1" si="15"/>
        <v>0</v>
      </c>
      <c r="T197" t="b">
        <f t="shared" ca="1" si="16"/>
        <v>0</v>
      </c>
      <c r="V197" t="str">
        <f>IF(ISBLANK(U197),"",IF(ISERROR(VLOOKUP(U197,MapTable!$A:$A,1,0)),"맵없음",""))</f>
        <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C197" t="str">
        <f>IF(ISBLANK(AB197),"",IF(ISERROR(VLOOKUP(AB197,[3]DropTable!$A:$A,1,0)),"드랍없음",""))</f>
        <v/>
      </c>
      <c r="AE197" t="str">
        <f>IF(ISBLANK(AD197),"",IF(ISERROR(VLOOKUP(AD197,[3]DropTable!$A:$A,1,0)),"드랍없음",""))</f>
        <v/>
      </c>
      <c r="AG197">
        <v>9.8000000000000007</v>
      </c>
      <c r="AH197">
        <v>1</v>
      </c>
    </row>
    <row r="198" spans="1:34"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
    (VLOOKUP(SUBSTITUTE(SUBSTITUTE(E$1,"standard",""),"|Float","")&amp;"인게임누적곱배수",ChapterTable!$S:$T,2,0)^C198
    +VLOOKUP(SUBSTITUTE(SUBSTITUTE(E$1,"standard",""),"|Float","")&amp;"인게임누적합배수",ChapterTable!$S:$T,2,0)*C198)
  )
  )
  )
)</f>
        <v>729</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(VLOOKUP(SUBSTITUTE(SUBSTITUTE(F$1,"standard",""),"|Float","")&amp;"인게임누적곱배수",ChapterTable!$S:$T,2,0)^D198
    +VLOOKUP(SUBSTITUTE(SUBSTITUTE(F$1,"standard",""),"|Float","")&amp;"인게임누적합배수",ChapterTable!$S:$T,2,0)*D198)
  )
  )
  )
)</f>
        <v>272.109375</v>
      </c>
      <c r="G198" t="s">
        <v>738</v>
      </c>
      <c r="J198" t="str">
        <f>IF(ISBLANK(I198),"",
IFERROR(VLOOKUP(I198,[1]StringTable!$1:$1048576,MATCH([1]StringTable!$B$1,[1]StringTable!$1:$1,0),0),
IFERROR(VLOOKUP(I198,[1]InApkStringTable!$1:$1048576,MATCH([1]InApkStringTable!$B$1,[1]InApkStringTable!$1:$1,0),0),
"스트링없음")))</f>
        <v/>
      </c>
      <c r="L198" t="b">
        <v>0</v>
      </c>
      <c r="M198" t="s">
        <v>24</v>
      </c>
      <c r="N198" t="str">
        <f>IF(ISBLANK(M198),"",IF(ISERROR(VLOOKUP(M198,MapTable!$A:$A,1,0)),"맵없음",""))</f>
        <v/>
      </c>
      <c r="O198">
        <f t="shared" si="13"/>
        <v>2</v>
      </c>
      <c r="Q198">
        <f t="shared" si="14"/>
        <v>2</v>
      </c>
      <c r="R198" t="b">
        <f t="shared" ca="1" si="15"/>
        <v>0</v>
      </c>
      <c r="T198" t="b">
        <f t="shared" ca="1" si="16"/>
        <v>0</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C198" t="str">
        <f>IF(ISBLANK(AB198),"",IF(ISERROR(VLOOKUP(AB198,[3]DropTable!$A:$A,1,0)),"드랍없음",""))</f>
        <v/>
      </c>
      <c r="AE198" t="str">
        <f>IF(ISBLANK(AD198),"",IF(ISERROR(VLOOKUP(AD198,[3]DropTable!$A:$A,1,0)),"드랍없음",""))</f>
        <v/>
      </c>
      <c r="AG198">
        <v>9.8000000000000007</v>
      </c>
      <c r="AH198">
        <v>1</v>
      </c>
    </row>
    <row r="199" spans="1:34"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
    (VLOOKUP(SUBSTITUTE(SUBSTITUTE(E$1,"standard",""),"|Float","")&amp;"인게임누적곱배수",ChapterTable!$S:$T,2,0)^C199
    +VLOOKUP(SUBSTITUTE(SUBSTITUTE(E$1,"standard",""),"|Float","")&amp;"인게임누적합배수",ChapterTable!$S:$T,2,0)*C199)
  )
  )
  )
)</f>
        <v>729</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(VLOOKUP(SUBSTITUTE(SUBSTITUTE(F$1,"standard",""),"|Float","")&amp;"인게임누적곱배수",ChapterTable!$S:$T,2,0)^D199
    +VLOOKUP(SUBSTITUTE(SUBSTITUTE(F$1,"standard",""),"|Float","")&amp;"인게임누적합배수",ChapterTable!$S:$T,2,0)*D199)
  )
  )
  )
)</f>
        <v>272.109375</v>
      </c>
      <c r="G199" t="s">
        <v>738</v>
      </c>
      <c r="J199" t="str">
        <f>IF(ISBLANK(I199),"",
IFERROR(VLOOKUP(I199,[1]StringTable!$1:$1048576,MATCH([1]StringTable!$B$1,[1]StringTable!$1:$1,0),0),
IFERROR(VLOOKUP(I199,[1]InApkStringTable!$1:$1048576,MATCH([1]InApkStringTable!$B$1,[1]InApkStringTable!$1:$1,0),0),
"스트링없음")))</f>
        <v/>
      </c>
      <c r="L199" t="b">
        <v>0</v>
      </c>
      <c r="M199" t="s">
        <v>24</v>
      </c>
      <c r="N199" t="str">
        <f>IF(ISBLANK(M199),"",IF(ISERROR(VLOOKUP(M199,MapTable!$A:$A,1,0)),"맵없음",""))</f>
        <v/>
      </c>
      <c r="O199">
        <f t="shared" si="13"/>
        <v>2</v>
      </c>
      <c r="Q199">
        <f t="shared" si="14"/>
        <v>2</v>
      </c>
      <c r="R199" t="b">
        <f t="shared" ca="1" si="15"/>
        <v>0</v>
      </c>
      <c r="T199" t="b">
        <f t="shared" ca="1" si="16"/>
        <v>0</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C199" t="str">
        <f>IF(ISBLANK(AB199),"",IF(ISERROR(VLOOKUP(AB199,[3]DropTable!$A:$A,1,0)),"드랍없음",""))</f>
        <v/>
      </c>
      <c r="AE199" t="str">
        <f>IF(ISBLANK(AD199),"",IF(ISERROR(VLOOKUP(AD199,[3]DropTable!$A:$A,1,0)),"드랍없음",""))</f>
        <v/>
      </c>
      <c r="AG199">
        <v>9.8000000000000007</v>
      </c>
      <c r="AH199">
        <v>1</v>
      </c>
    </row>
    <row r="200" spans="1:34"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
    (VLOOKUP(SUBSTITUTE(SUBSTITUTE(E$1,"standard",""),"|Float","")&amp;"인게임누적곱배수",ChapterTable!$S:$T,2,0)^C200
    +VLOOKUP(SUBSTITUTE(SUBSTITUTE(E$1,"standard",""),"|Float","")&amp;"인게임누적합배수",ChapterTable!$S:$T,2,0)*C200)
  )
  )
  )
)</f>
        <v>729</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(VLOOKUP(SUBSTITUTE(SUBSTITUTE(F$1,"standard",""),"|Float","")&amp;"인게임누적곱배수",ChapterTable!$S:$T,2,0)^D200
    +VLOOKUP(SUBSTITUTE(SUBSTITUTE(F$1,"standard",""),"|Float","")&amp;"인게임누적합배수",ChapterTable!$S:$T,2,0)*D200)
  )
  )
  )
)</f>
        <v>272.109375</v>
      </c>
      <c r="G200" t="s">
        <v>738</v>
      </c>
      <c r="J200" t="str">
        <f>IF(ISBLANK(I200),"",
IFERROR(VLOOKUP(I200,[1]StringTable!$1:$1048576,MATCH([1]StringTable!$B$1,[1]StringTable!$1:$1,0),0),
IFERROR(VLOOKUP(I200,[1]InApkStringTable!$1:$1048576,MATCH([1]InApkStringTable!$B$1,[1]InApkStringTable!$1:$1,0),0),
"스트링없음")))</f>
        <v/>
      </c>
      <c r="L200" t="b">
        <v>0</v>
      </c>
      <c r="M200" t="s">
        <v>24</v>
      </c>
      <c r="N200" t="str">
        <f>IF(ISBLANK(M200),"",IF(ISERROR(VLOOKUP(M200,MapTable!$A:$A,1,0)),"맵없음",""))</f>
        <v/>
      </c>
      <c r="O200">
        <f t="shared" si="13"/>
        <v>2</v>
      </c>
      <c r="Q200">
        <f t="shared" si="14"/>
        <v>2</v>
      </c>
      <c r="R200" t="b">
        <f t="shared" ca="1" si="15"/>
        <v>0</v>
      </c>
      <c r="T200" t="b">
        <f t="shared" ca="1" si="16"/>
        <v>0</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C200" t="str">
        <f>IF(ISBLANK(AB200),"",IF(ISERROR(VLOOKUP(AB200,[3]DropTable!$A:$A,1,0)),"드랍없음",""))</f>
        <v/>
      </c>
      <c r="AE200" t="str">
        <f>IF(ISBLANK(AD200),"",IF(ISERROR(VLOOKUP(AD200,[3]DropTable!$A:$A,1,0)),"드랍없음",""))</f>
        <v/>
      </c>
      <c r="AG200">
        <v>9.8000000000000007</v>
      </c>
      <c r="AH200">
        <v>1</v>
      </c>
    </row>
    <row r="201" spans="1:34"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
    (VLOOKUP(SUBSTITUTE(SUBSTITUTE(E$1,"standard",""),"|Float","")&amp;"인게임누적곱배수",ChapterTable!$S:$T,2,0)^C201
    +VLOOKUP(SUBSTITUTE(SUBSTITUTE(E$1,"standard",""),"|Float","")&amp;"인게임누적합배수",ChapterTable!$S:$T,2,0)*C201)
  )
  )
  )
)</f>
        <v>729</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(VLOOKUP(SUBSTITUTE(SUBSTITUTE(F$1,"standard",""),"|Float","")&amp;"인게임누적곱배수",ChapterTable!$S:$T,2,0)^D201
    +VLOOKUP(SUBSTITUTE(SUBSTITUTE(F$1,"standard",""),"|Float","")&amp;"인게임누적합배수",ChapterTable!$S:$T,2,0)*D201)
  )
  )
  )
)</f>
        <v>272.109375</v>
      </c>
      <c r="G201" t="s">
        <v>738</v>
      </c>
      <c r="J201" t="str">
        <f>IF(ISBLANK(I201),"",
IFERROR(VLOOKUP(I201,[1]StringTable!$1:$1048576,MATCH([1]StringTable!$B$1,[1]StringTable!$1:$1,0),0),
IFERROR(VLOOKUP(I201,[1]InApkStringTable!$1:$1048576,MATCH([1]InApkStringTable!$B$1,[1]InApkStringTable!$1:$1,0),0),
"스트링없음")))</f>
        <v/>
      </c>
      <c r="L201" t="b">
        <v>0</v>
      </c>
      <c r="M201" t="s">
        <v>24</v>
      </c>
      <c r="N201" t="str">
        <f>IF(ISBLANK(M201),"",IF(ISERROR(VLOOKUP(M201,MapTable!$A:$A,1,0)),"맵없음",""))</f>
        <v/>
      </c>
      <c r="O201">
        <f t="shared" si="13"/>
        <v>11</v>
      </c>
      <c r="Q201">
        <f t="shared" si="14"/>
        <v>11</v>
      </c>
      <c r="R201" t="b">
        <f t="shared" ca="1" si="15"/>
        <v>0</v>
      </c>
      <c r="T201" t="b">
        <f t="shared" ca="1" si="16"/>
        <v>0</v>
      </c>
      <c r="V201" t="str">
        <f>IF(ISBLANK(U201),"",IF(ISERROR(VLOOKUP(U201,MapTable!$A:$A,1,0)),"맵없음",""))</f>
        <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C201" t="str">
        <f>IF(ISBLANK(AB201),"",IF(ISERROR(VLOOKUP(AB201,[3]DropTable!$A:$A,1,0)),"드랍없음",""))</f>
        <v/>
      </c>
      <c r="AE201" t="str">
        <f>IF(ISBLANK(AD201),"",IF(ISERROR(VLOOKUP(AD201,[3]DropTable!$A:$A,1,0)),"드랍없음",""))</f>
        <v/>
      </c>
      <c r="AG201">
        <v>9.8000000000000007</v>
      </c>
      <c r="AH201">
        <v>1</v>
      </c>
    </row>
    <row r="202" spans="1:34"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
    (VLOOKUP(SUBSTITUTE(SUBSTITUTE(E$1,"standard",""),"|Float","")&amp;"인게임누적곱배수",ChapterTable!$S:$T,2,0)^C202
    +VLOOKUP(SUBSTITUTE(SUBSTITUTE(E$1,"standard",""),"|Float","")&amp;"인게임누적합배수",ChapterTable!$S:$T,2,0)*C202)
  )
  )
  )
)</f>
        <v>850.5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(VLOOKUP(SUBSTITUTE(SUBSTITUTE(F$1,"standard",""),"|Float","")&amp;"인게임누적곱배수",ChapterTable!$S:$T,2,0)^D202
    +VLOOKUP(SUBSTITUTE(SUBSTITUTE(F$1,"standard",""),"|Float","")&amp;"인게임누적합배수",ChapterTable!$S:$T,2,0)*D202)
  )
  )
  )
)</f>
        <v>272.109375</v>
      </c>
      <c r="G202" t="s">
        <v>738</v>
      </c>
      <c r="J202" t="str">
        <f>IF(ISBLANK(I202),"",
IFERROR(VLOOKUP(I202,[1]StringTable!$1:$1048576,MATCH([1]StringTable!$B$1,[1]StringTable!$1:$1,0),0),
IFERROR(VLOOKUP(I202,[1]InApkStringTable!$1:$1048576,MATCH([1]InApkStringTable!$B$1,[1]InApkStringTable!$1:$1,0),0),
"스트링없음")))</f>
        <v/>
      </c>
      <c r="L202" t="b">
        <v>0</v>
      </c>
      <c r="M202" t="s">
        <v>24</v>
      </c>
      <c r="N202" t="str">
        <f>IF(ISBLANK(M202),"",IF(ISERROR(VLOOKUP(M202,MapTable!$A:$A,1,0)),"맵없음",""))</f>
        <v/>
      </c>
      <c r="O202">
        <f t="shared" si="13"/>
        <v>2</v>
      </c>
      <c r="Q202">
        <f t="shared" si="14"/>
        <v>2</v>
      </c>
      <c r="R202" t="b">
        <f t="shared" ca="1" si="15"/>
        <v>0</v>
      </c>
      <c r="T202" t="b">
        <f t="shared" ca="1" si="16"/>
        <v>0</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C202" t="str">
        <f>IF(ISBLANK(AB202),"",IF(ISERROR(VLOOKUP(AB202,[3]DropTable!$A:$A,1,0)),"드랍없음",""))</f>
        <v/>
      </c>
      <c r="AE202" t="str">
        <f>IF(ISBLANK(AD202),"",IF(ISERROR(VLOOKUP(AD202,[3]DropTable!$A:$A,1,0)),"드랍없음",""))</f>
        <v/>
      </c>
      <c r="AG202">
        <v>9.8000000000000007</v>
      </c>
      <c r="AH202">
        <v>1</v>
      </c>
    </row>
    <row r="203" spans="1:34"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
    (VLOOKUP(SUBSTITUTE(SUBSTITUTE(E$1,"standard",""),"|Float","")&amp;"인게임누적곱배수",ChapterTable!$S:$T,2,0)^C203
    +VLOOKUP(SUBSTITUTE(SUBSTITUTE(E$1,"standard",""),"|Float","")&amp;"인게임누적합배수",ChapterTable!$S:$T,2,0)*C203)
  )
  )
  )
)</f>
        <v>850.5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(VLOOKUP(SUBSTITUTE(SUBSTITUTE(F$1,"standard",""),"|Float","")&amp;"인게임누적곱배수",ChapterTable!$S:$T,2,0)^D203
    +VLOOKUP(SUBSTITUTE(SUBSTITUTE(F$1,"standard",""),"|Float","")&amp;"인게임누적합배수",ChapterTable!$S:$T,2,0)*D203)
  )
  )
  )
)</f>
        <v>272.109375</v>
      </c>
      <c r="G203" t="s">
        <v>738</v>
      </c>
      <c r="J203" t="str">
        <f>IF(ISBLANK(I203),"",
IFERROR(VLOOKUP(I203,[1]StringTable!$1:$1048576,MATCH([1]StringTable!$B$1,[1]StringTable!$1:$1,0),0),
IFERROR(VLOOKUP(I203,[1]InApkStringTable!$1:$1048576,MATCH([1]InApkStringTable!$B$1,[1]InApkStringTable!$1:$1,0),0),
"스트링없음")))</f>
        <v/>
      </c>
      <c r="L203" t="b">
        <v>0</v>
      </c>
      <c r="M203" t="s">
        <v>24</v>
      </c>
      <c r="N203" t="str">
        <f>IF(ISBLANK(M203),"",IF(ISERROR(VLOOKUP(M203,MapTable!$A:$A,1,0)),"맵없음",""))</f>
        <v/>
      </c>
      <c r="O203">
        <f t="shared" si="13"/>
        <v>2</v>
      </c>
      <c r="Q203">
        <f t="shared" si="14"/>
        <v>2</v>
      </c>
      <c r="R203" t="b">
        <f t="shared" ca="1" si="15"/>
        <v>0</v>
      </c>
      <c r="T203" t="b">
        <f t="shared" ca="1" si="16"/>
        <v>0</v>
      </c>
      <c r="V203" t="str">
        <f>IF(ISBLANK(U203),"",IF(ISERROR(VLOOKUP(U203,MapTable!$A:$A,1,0)),"맵없음",""))</f>
        <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C203" t="str">
        <f>IF(ISBLANK(AB203),"",IF(ISERROR(VLOOKUP(AB203,[3]DropTable!$A:$A,1,0)),"드랍없음",""))</f>
        <v/>
      </c>
      <c r="AE203" t="str">
        <f>IF(ISBLANK(AD203),"",IF(ISERROR(VLOOKUP(AD203,[3]DropTable!$A:$A,1,0)),"드랍없음",""))</f>
        <v/>
      </c>
      <c r="AG203">
        <v>9.8000000000000007</v>
      </c>
      <c r="AH203">
        <v>1</v>
      </c>
    </row>
    <row r="204" spans="1:34"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
    (VLOOKUP(SUBSTITUTE(SUBSTITUTE(E$1,"standard",""),"|Float","")&amp;"인게임누적곱배수",ChapterTable!$S:$T,2,0)^C204
    +VLOOKUP(SUBSTITUTE(SUBSTITUTE(E$1,"standard",""),"|Float","")&amp;"인게임누적합배수",ChapterTable!$S:$T,2,0)*C204)
  )
  )
  )
)</f>
        <v>850.5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(VLOOKUP(SUBSTITUTE(SUBSTITUTE(F$1,"standard",""),"|Float","")&amp;"인게임누적곱배수",ChapterTable!$S:$T,2,0)^D204
    +VLOOKUP(SUBSTITUTE(SUBSTITUTE(F$1,"standard",""),"|Float","")&amp;"인게임누적합배수",ChapterTable!$S:$T,2,0)*D204)
  )
  )
  )
)</f>
        <v>272.109375</v>
      </c>
      <c r="G204" t="s">
        <v>738</v>
      </c>
      <c r="J204" t="str">
        <f>IF(ISBLANK(I204),"",
IFERROR(VLOOKUP(I204,[1]StringTable!$1:$1048576,MATCH([1]StringTable!$B$1,[1]StringTable!$1:$1,0),0),
IFERROR(VLOOKUP(I204,[1]InApkStringTable!$1:$1048576,MATCH([1]InApkStringTable!$B$1,[1]InApkStringTable!$1:$1,0),0),
"스트링없음")))</f>
        <v/>
      </c>
      <c r="L204" t="b">
        <v>0</v>
      </c>
      <c r="M204" t="s">
        <v>24</v>
      </c>
      <c r="N204" t="str">
        <f>IF(ISBLANK(M204),"",IF(ISERROR(VLOOKUP(M204,MapTable!$A:$A,1,0)),"맵없음",""))</f>
        <v/>
      </c>
      <c r="O204">
        <f t="shared" si="13"/>
        <v>2</v>
      </c>
      <c r="Q204">
        <f t="shared" si="14"/>
        <v>2</v>
      </c>
      <c r="R204" t="b">
        <f t="shared" ca="1" si="15"/>
        <v>0</v>
      </c>
      <c r="T204" t="b">
        <f t="shared" ca="1" si="16"/>
        <v>0</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C204" t="str">
        <f>IF(ISBLANK(AB204),"",IF(ISERROR(VLOOKUP(AB204,[3]DropTable!$A:$A,1,0)),"드랍없음",""))</f>
        <v/>
      </c>
      <c r="AE204" t="str">
        <f>IF(ISBLANK(AD204),"",IF(ISERROR(VLOOKUP(AD204,[3]DropTable!$A:$A,1,0)),"드랍없음",""))</f>
        <v/>
      </c>
      <c r="AG204">
        <v>9.8000000000000007</v>
      </c>
      <c r="AH204">
        <v>1</v>
      </c>
    </row>
    <row r="205" spans="1:34"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
    (VLOOKUP(SUBSTITUTE(SUBSTITUTE(E$1,"standard",""),"|Float","")&amp;"인게임누적곱배수",ChapterTable!$S:$T,2,0)^C205
    +VLOOKUP(SUBSTITUTE(SUBSTITUTE(E$1,"standard",""),"|Float","")&amp;"인게임누적합배수",ChapterTable!$S:$T,2,0)*C205)
  )
  )
  )
)</f>
        <v>850.5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(VLOOKUP(SUBSTITUTE(SUBSTITUTE(F$1,"standard",""),"|Float","")&amp;"인게임누적곱배수",ChapterTable!$S:$T,2,0)^D205
    +VLOOKUP(SUBSTITUTE(SUBSTITUTE(F$1,"standard",""),"|Float","")&amp;"인게임누적합배수",ChapterTable!$S:$T,2,0)*D205)
  )
  )
  )
)</f>
        <v>272.109375</v>
      </c>
      <c r="G205" t="s">
        <v>738</v>
      </c>
      <c r="J205" t="str">
        <f>IF(ISBLANK(I205),"",
IFERROR(VLOOKUP(I205,[1]StringTable!$1:$1048576,MATCH([1]StringTable!$B$1,[1]StringTable!$1:$1,0),0),
IFERROR(VLOOKUP(I205,[1]InApkStringTable!$1:$1048576,MATCH([1]InApkStringTable!$B$1,[1]InApkStringTable!$1:$1,0),0),
"스트링없음")))</f>
        <v/>
      </c>
      <c r="L205" t="b">
        <v>0</v>
      </c>
      <c r="M205" t="s">
        <v>24</v>
      </c>
      <c r="N205" t="str">
        <f>IF(ISBLANK(M205),"",IF(ISERROR(VLOOKUP(M205,MapTable!$A:$A,1,0)),"맵없음",""))</f>
        <v/>
      </c>
      <c r="O205">
        <f t="shared" si="13"/>
        <v>92</v>
      </c>
      <c r="Q205">
        <f t="shared" si="14"/>
        <v>92</v>
      </c>
      <c r="R205" t="b">
        <f t="shared" ca="1" si="15"/>
        <v>1</v>
      </c>
      <c r="T205" t="b">
        <f t="shared" ca="1" si="16"/>
        <v>1</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C205" t="str">
        <f>IF(ISBLANK(AB205),"",IF(ISERROR(VLOOKUP(AB205,[3]DropTable!$A:$A,1,0)),"드랍없음",""))</f>
        <v/>
      </c>
      <c r="AE205" t="str">
        <f>IF(ISBLANK(AD205),"",IF(ISERROR(VLOOKUP(AD205,[3]DropTable!$A:$A,1,0)),"드랍없음",""))</f>
        <v/>
      </c>
      <c r="AG205">
        <v>9.8000000000000007</v>
      </c>
      <c r="AH205">
        <v>1</v>
      </c>
    </row>
    <row r="206" spans="1:34"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
    (VLOOKUP(SUBSTITUTE(SUBSTITUTE(E$1,"standard",""),"|Float","")&amp;"인게임누적곱배수",ChapterTable!$S:$T,2,0)^C206
    +VLOOKUP(SUBSTITUTE(SUBSTITUTE(E$1,"standard",""),"|Float","")&amp;"인게임누적합배수",ChapterTable!$S:$T,2,0)*C206)
  )
  )
  )
)</f>
        <v>850.5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(VLOOKUP(SUBSTITUTE(SUBSTITUTE(F$1,"standard",""),"|Float","")&amp;"인게임누적곱배수",ChapterTable!$S:$T,2,0)^D206
    +VLOOKUP(SUBSTITUTE(SUBSTITUTE(F$1,"standard",""),"|Float","")&amp;"인게임누적합배수",ChapterTable!$S:$T,2,0)*D206)
  )
  )
  )
)</f>
        <v>272.109375</v>
      </c>
      <c r="G206" t="s">
        <v>738</v>
      </c>
      <c r="J206" t="str">
        <f>IF(ISBLANK(I206),"",
IFERROR(VLOOKUP(I206,[1]StringTable!$1:$1048576,MATCH([1]StringTable!$B$1,[1]StringTable!$1:$1,0),0),
IFERROR(VLOOKUP(I206,[1]InApkStringTable!$1:$1048576,MATCH([1]InApkStringTable!$B$1,[1]InApkStringTable!$1:$1,0),0),
"스트링없음")))</f>
        <v/>
      </c>
      <c r="L206" t="b">
        <v>0</v>
      </c>
      <c r="M206" t="s">
        <v>24</v>
      </c>
      <c r="N206" t="str">
        <f>IF(ISBLANK(M206),"",IF(ISERROR(VLOOKUP(M206,MapTable!$A:$A,1,0)),"맵없음",""))</f>
        <v/>
      </c>
      <c r="O206">
        <f t="shared" si="13"/>
        <v>21</v>
      </c>
      <c r="Q206">
        <f t="shared" si="14"/>
        <v>21</v>
      </c>
      <c r="R206" t="b">
        <f t="shared" ca="1" si="15"/>
        <v>0</v>
      </c>
      <c r="T206" t="b">
        <f t="shared" ca="1" si="16"/>
        <v>0</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C206" t="str">
        <f>IF(ISBLANK(AB206),"",IF(ISERROR(VLOOKUP(AB206,[3]DropTable!$A:$A,1,0)),"드랍없음",""))</f>
        <v/>
      </c>
      <c r="AE206" t="str">
        <f>IF(ISBLANK(AD206),"",IF(ISERROR(VLOOKUP(AD206,[3]DropTable!$A:$A,1,0)),"드랍없음",""))</f>
        <v/>
      </c>
      <c r="AG206">
        <v>9.8000000000000007</v>
      </c>
      <c r="AH206">
        <v>1</v>
      </c>
    </row>
    <row r="207" spans="1:34"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
    (VLOOKUP(SUBSTITUTE(SUBSTITUTE(E$1,"standard",""),"|Float","")&amp;"인게임누적곱배수",ChapterTable!$S:$T,2,0)^C207
    +VLOOKUP(SUBSTITUTE(SUBSTITUTE(E$1,"standard",""),"|Float","")&amp;"인게임누적합배수",ChapterTable!$S:$T,2,0)*C207)
  )
  )
  )
)</f>
        <v>850.5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(VLOOKUP(SUBSTITUTE(SUBSTITUTE(F$1,"standard",""),"|Float","")&amp;"인게임누적곱배수",ChapterTable!$S:$T,2,0)^D207
    +VLOOKUP(SUBSTITUTE(SUBSTITUTE(F$1,"standard",""),"|Float","")&amp;"인게임누적합배수",ChapterTable!$S:$T,2,0)*D207)
  )
  )
  )
)</f>
        <v>291.09375</v>
      </c>
      <c r="G207" t="s">
        <v>738</v>
      </c>
      <c r="J207" t="str">
        <f>IF(ISBLANK(I207),"",
IFERROR(VLOOKUP(I207,[1]StringTable!$1:$1048576,MATCH([1]StringTable!$B$1,[1]StringTable!$1:$1,0),0),
IFERROR(VLOOKUP(I207,[1]InApkStringTable!$1:$1048576,MATCH([1]InApkStringTable!$B$1,[1]InApkStringTable!$1:$1,0),0),
"스트링없음")))</f>
        <v/>
      </c>
      <c r="L207" t="b">
        <v>0</v>
      </c>
      <c r="M207" t="s">
        <v>24</v>
      </c>
      <c r="N207" t="str">
        <f>IF(ISBLANK(M207),"",IF(ISERROR(VLOOKUP(M207,MapTable!$A:$A,1,0)),"맵없음",""))</f>
        <v/>
      </c>
      <c r="O207">
        <f t="shared" si="13"/>
        <v>3</v>
      </c>
      <c r="Q207">
        <f t="shared" si="14"/>
        <v>3</v>
      </c>
      <c r="R207" t="b">
        <f t="shared" ca="1" si="15"/>
        <v>0</v>
      </c>
      <c r="T207" t="b">
        <f t="shared" ca="1" si="16"/>
        <v>0</v>
      </c>
      <c r="V207" t="str">
        <f>IF(ISBLANK(U207),"",IF(ISERROR(VLOOKUP(U207,MapTable!$A:$A,1,0)),"맵없음",""))</f>
        <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C207" t="str">
        <f>IF(ISBLANK(AB207),"",IF(ISERROR(VLOOKUP(AB207,[3]DropTable!$A:$A,1,0)),"드랍없음",""))</f>
        <v/>
      </c>
      <c r="AE207" t="str">
        <f>IF(ISBLANK(AD207),"",IF(ISERROR(VLOOKUP(AD207,[3]DropTable!$A:$A,1,0)),"드랍없음",""))</f>
        <v/>
      </c>
      <c r="AG207">
        <v>9.8000000000000007</v>
      </c>
      <c r="AH207">
        <v>1</v>
      </c>
    </row>
    <row r="208" spans="1:34"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
    (VLOOKUP(SUBSTITUTE(SUBSTITUTE(E$1,"standard",""),"|Float","")&amp;"인게임누적곱배수",ChapterTable!$S:$T,2,0)^C208
    +VLOOKUP(SUBSTITUTE(SUBSTITUTE(E$1,"standard",""),"|Float","")&amp;"인게임누적합배수",ChapterTable!$S:$T,2,0)*C208)
  )
  )
  )
)</f>
        <v>850.5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(VLOOKUP(SUBSTITUTE(SUBSTITUTE(F$1,"standard",""),"|Float","")&amp;"인게임누적곱배수",ChapterTable!$S:$T,2,0)^D208
    +VLOOKUP(SUBSTITUTE(SUBSTITUTE(F$1,"standard",""),"|Float","")&amp;"인게임누적합배수",ChapterTable!$S:$T,2,0)*D208)
  )
  )
  )
)</f>
        <v>291.09375</v>
      </c>
      <c r="G208" t="s">
        <v>738</v>
      </c>
      <c r="J208" t="str">
        <f>IF(ISBLANK(I208),"",
IFERROR(VLOOKUP(I208,[1]StringTable!$1:$1048576,MATCH([1]StringTable!$B$1,[1]StringTable!$1:$1,0),0),
IFERROR(VLOOKUP(I208,[1]InApkStringTable!$1:$1048576,MATCH([1]InApkStringTable!$B$1,[1]InApkStringTable!$1:$1,0),0),
"스트링없음")))</f>
        <v/>
      </c>
      <c r="L208" t="b">
        <v>0</v>
      </c>
      <c r="M208" t="s">
        <v>24</v>
      </c>
      <c r="N208" t="str">
        <f>IF(ISBLANK(M208),"",IF(ISERROR(VLOOKUP(M208,MapTable!$A:$A,1,0)),"맵없음",""))</f>
        <v/>
      </c>
      <c r="O208">
        <f t="shared" si="13"/>
        <v>3</v>
      </c>
      <c r="Q208">
        <f t="shared" si="14"/>
        <v>3</v>
      </c>
      <c r="R208" t="b">
        <f t="shared" ca="1" si="15"/>
        <v>0</v>
      </c>
      <c r="T208" t="b">
        <f t="shared" ca="1" si="16"/>
        <v>0</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C208" t="str">
        <f>IF(ISBLANK(AB208),"",IF(ISERROR(VLOOKUP(AB208,[3]DropTable!$A:$A,1,0)),"드랍없음",""))</f>
        <v/>
      </c>
      <c r="AE208" t="str">
        <f>IF(ISBLANK(AD208),"",IF(ISERROR(VLOOKUP(AD208,[3]DropTable!$A:$A,1,0)),"드랍없음",""))</f>
        <v/>
      </c>
      <c r="AG208">
        <v>9.8000000000000007</v>
      </c>
      <c r="AH208">
        <v>1</v>
      </c>
    </row>
    <row r="209" spans="1:34"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
    (VLOOKUP(SUBSTITUTE(SUBSTITUTE(E$1,"standard",""),"|Float","")&amp;"인게임누적곱배수",ChapterTable!$S:$T,2,0)^C209
    +VLOOKUP(SUBSTITUTE(SUBSTITUTE(E$1,"standard",""),"|Float","")&amp;"인게임누적합배수",ChapterTable!$S:$T,2,0)*C209)
  )
  )
  )
)</f>
        <v>850.5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(VLOOKUP(SUBSTITUTE(SUBSTITUTE(F$1,"standard",""),"|Float","")&amp;"인게임누적곱배수",ChapterTable!$S:$T,2,0)^D209
    +VLOOKUP(SUBSTITUTE(SUBSTITUTE(F$1,"standard",""),"|Float","")&amp;"인게임누적합배수",ChapterTable!$S:$T,2,0)*D209)
  )
  )
  )
)</f>
        <v>291.09375</v>
      </c>
      <c r="G209" t="s">
        <v>738</v>
      </c>
      <c r="J209" t="str">
        <f>IF(ISBLANK(I209),"",
IFERROR(VLOOKUP(I209,[1]StringTable!$1:$1048576,MATCH([1]StringTable!$B$1,[1]StringTable!$1:$1,0),0),
IFERROR(VLOOKUP(I209,[1]InApkStringTable!$1:$1048576,MATCH([1]InApkStringTable!$B$1,[1]InApkStringTable!$1:$1,0),0),
"스트링없음")))</f>
        <v/>
      </c>
      <c r="L209" t="b">
        <v>0</v>
      </c>
      <c r="M209" t="s">
        <v>24</v>
      </c>
      <c r="N209" t="str">
        <f>IF(ISBLANK(M209),"",IF(ISERROR(VLOOKUP(M209,MapTable!$A:$A,1,0)),"맵없음",""))</f>
        <v/>
      </c>
      <c r="O209">
        <f t="shared" si="13"/>
        <v>3</v>
      </c>
      <c r="Q209">
        <f t="shared" si="14"/>
        <v>3</v>
      </c>
      <c r="R209" t="b">
        <f t="shared" ca="1" si="15"/>
        <v>0</v>
      </c>
      <c r="T209" t="b">
        <f t="shared" ca="1" si="16"/>
        <v>0</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C209" t="str">
        <f>IF(ISBLANK(AB209),"",IF(ISERROR(VLOOKUP(AB209,[3]DropTable!$A:$A,1,0)),"드랍없음",""))</f>
        <v/>
      </c>
      <c r="AE209" t="str">
        <f>IF(ISBLANK(AD209),"",IF(ISERROR(VLOOKUP(AD209,[3]DropTable!$A:$A,1,0)),"드랍없음",""))</f>
        <v/>
      </c>
      <c r="AG209">
        <v>9.8000000000000007</v>
      </c>
      <c r="AH209">
        <v>1</v>
      </c>
    </row>
    <row r="210" spans="1:34"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
    (VLOOKUP(SUBSTITUTE(SUBSTITUTE(E$1,"standard",""),"|Float","")&amp;"인게임누적곱배수",ChapterTable!$S:$T,2,0)^C210
    +VLOOKUP(SUBSTITUTE(SUBSTITUTE(E$1,"standard",""),"|Float","")&amp;"인게임누적합배수",ChapterTable!$S:$T,2,0)*C210)
  )
  )
  )
)</f>
        <v>850.5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(VLOOKUP(SUBSTITUTE(SUBSTITUTE(F$1,"standard",""),"|Float","")&amp;"인게임누적곱배수",ChapterTable!$S:$T,2,0)^D210
    +VLOOKUP(SUBSTITUTE(SUBSTITUTE(F$1,"standard",""),"|Float","")&amp;"인게임누적합배수",ChapterTable!$S:$T,2,0)*D210)
  )
  )
  )
)</f>
        <v>291.09375</v>
      </c>
      <c r="G210" t="s">
        <v>738</v>
      </c>
      <c r="J210" t="str">
        <f>IF(ISBLANK(I210),"",
IFERROR(VLOOKUP(I210,[1]StringTable!$1:$1048576,MATCH([1]StringTable!$B$1,[1]StringTable!$1:$1,0),0),
IFERROR(VLOOKUP(I210,[1]InApkStringTable!$1:$1048576,MATCH([1]InApkStringTable!$B$1,[1]InApkStringTable!$1:$1,0),0),
"스트링없음")))</f>
        <v/>
      </c>
      <c r="L210" t="b">
        <v>0</v>
      </c>
      <c r="M210" t="s">
        <v>24</v>
      </c>
      <c r="N210" t="str">
        <f>IF(ISBLANK(M210),"",IF(ISERROR(VLOOKUP(M210,MapTable!$A:$A,1,0)),"맵없음",""))</f>
        <v/>
      </c>
      <c r="O210">
        <f t="shared" si="13"/>
        <v>3</v>
      </c>
      <c r="Q210">
        <f t="shared" si="14"/>
        <v>3</v>
      </c>
      <c r="R210" t="b">
        <f t="shared" ca="1" si="15"/>
        <v>0</v>
      </c>
      <c r="T210" t="b">
        <f t="shared" ca="1" si="16"/>
        <v>0</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C210" t="str">
        <f>IF(ISBLANK(AB210),"",IF(ISERROR(VLOOKUP(AB210,[3]DropTable!$A:$A,1,0)),"드랍없음",""))</f>
        <v/>
      </c>
      <c r="AE210" t="str">
        <f>IF(ISBLANK(AD210),"",IF(ISERROR(VLOOKUP(AD210,[3]DropTable!$A:$A,1,0)),"드랍없음",""))</f>
        <v/>
      </c>
      <c r="AG210">
        <v>9.8000000000000007</v>
      </c>
      <c r="AH210">
        <v>1</v>
      </c>
    </row>
    <row r="211" spans="1:34"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
    (VLOOKUP(SUBSTITUTE(SUBSTITUTE(E$1,"standard",""),"|Float","")&amp;"인게임누적곱배수",ChapterTable!$S:$T,2,0)^C211
    +VLOOKUP(SUBSTITUTE(SUBSTITUTE(E$1,"standard",""),"|Float","")&amp;"인게임누적합배수",ChapterTable!$S:$T,2,0)*C211)
  )
  )
  )
)</f>
        <v>850.5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(VLOOKUP(SUBSTITUTE(SUBSTITUTE(F$1,"standard",""),"|Float","")&amp;"인게임누적곱배수",ChapterTable!$S:$T,2,0)^D211
    +VLOOKUP(SUBSTITUTE(SUBSTITUTE(F$1,"standard",""),"|Float","")&amp;"인게임누적합배수",ChapterTable!$S:$T,2,0)*D211)
  )
  )
  )
)</f>
        <v>291.09375</v>
      </c>
      <c r="G211" t="s">
        <v>738</v>
      </c>
      <c r="J211" t="str">
        <f>IF(ISBLANK(I211),"",
IFERROR(VLOOKUP(I211,[1]StringTable!$1:$1048576,MATCH([1]StringTable!$B$1,[1]StringTable!$1:$1,0),0),
IFERROR(VLOOKUP(I211,[1]InApkStringTable!$1:$1048576,MATCH([1]InApkStringTable!$B$1,[1]InApkStringTable!$1:$1,0),0),
"스트링없음")))</f>
        <v/>
      </c>
      <c r="L211" t="b">
        <v>0</v>
      </c>
      <c r="M211" t="s">
        <v>24</v>
      </c>
      <c r="N211" t="str">
        <f>IF(ISBLANK(M211),"",IF(ISERROR(VLOOKUP(M211,MapTable!$A:$A,1,0)),"맵없음",""))</f>
        <v/>
      </c>
      <c r="O211">
        <f t="shared" si="13"/>
        <v>11</v>
      </c>
      <c r="Q211">
        <f t="shared" si="14"/>
        <v>11</v>
      </c>
      <c r="R211" t="b">
        <f t="shared" ca="1" si="15"/>
        <v>0</v>
      </c>
      <c r="T211" t="b">
        <f t="shared" ca="1" si="16"/>
        <v>0</v>
      </c>
      <c r="V211" t="str">
        <f>IF(ISBLANK(U211),"",IF(ISERROR(VLOOKUP(U211,MapTable!$A:$A,1,0)),"맵없음",""))</f>
        <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C211" t="str">
        <f>IF(ISBLANK(AB211),"",IF(ISERROR(VLOOKUP(AB211,[3]DropTable!$A:$A,1,0)),"드랍없음",""))</f>
        <v/>
      </c>
      <c r="AE211" t="str">
        <f>IF(ISBLANK(AD211),"",IF(ISERROR(VLOOKUP(AD211,[3]DropTable!$A:$A,1,0)),"드랍없음",""))</f>
        <v/>
      </c>
      <c r="AG211">
        <v>9.8000000000000007</v>
      </c>
      <c r="AH211">
        <v>1</v>
      </c>
    </row>
    <row r="212" spans="1:34"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
    (VLOOKUP(SUBSTITUTE(SUBSTITUTE(E$1,"standard",""),"|Float","")&amp;"인게임누적곱배수",ChapterTable!$S:$T,2,0)^C212
    +VLOOKUP(SUBSTITUTE(SUBSTITUTE(E$1,"standard",""),"|Float","")&amp;"인게임누적합배수",ChapterTable!$S:$T,2,0)*C212)
  )
  )
  )
)</f>
        <v>972</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(VLOOKUP(SUBSTITUTE(SUBSTITUTE(F$1,"standard",""),"|Float","")&amp;"인게임누적곱배수",ChapterTable!$S:$T,2,0)^D212
    +VLOOKUP(SUBSTITUTE(SUBSTITUTE(F$1,"standard",""),"|Float","")&amp;"인게임누적합배수",ChapterTable!$S:$T,2,0)*D212)
  )
  )
  )
)</f>
        <v>291.09375</v>
      </c>
      <c r="G212" t="s">
        <v>738</v>
      </c>
      <c r="J212" t="str">
        <f>IF(ISBLANK(I212),"",
IFERROR(VLOOKUP(I212,[1]StringTable!$1:$1048576,MATCH([1]StringTable!$B$1,[1]StringTable!$1:$1,0),0),
IFERROR(VLOOKUP(I212,[1]InApkStringTable!$1:$1048576,MATCH([1]InApkStringTable!$B$1,[1]InApkStringTable!$1:$1,0),0),
"스트링없음")))</f>
        <v/>
      </c>
      <c r="L212" t="b">
        <v>0</v>
      </c>
      <c r="M212" t="s">
        <v>24</v>
      </c>
      <c r="N212" t="str">
        <f>IF(ISBLANK(M212),"",IF(ISERROR(VLOOKUP(M212,MapTable!$A:$A,1,0)),"맵없음",""))</f>
        <v/>
      </c>
      <c r="O212">
        <f t="shared" si="13"/>
        <v>3</v>
      </c>
      <c r="Q212">
        <f t="shared" si="14"/>
        <v>3</v>
      </c>
      <c r="R212" t="b">
        <f t="shared" ca="1" si="15"/>
        <v>0</v>
      </c>
      <c r="T212" t="b">
        <f t="shared" ca="1" si="16"/>
        <v>0</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C212" t="str">
        <f>IF(ISBLANK(AB212),"",IF(ISERROR(VLOOKUP(AB212,[3]DropTable!$A:$A,1,0)),"드랍없음",""))</f>
        <v/>
      </c>
      <c r="AE212" t="str">
        <f>IF(ISBLANK(AD212),"",IF(ISERROR(VLOOKUP(AD212,[3]DropTable!$A:$A,1,0)),"드랍없음",""))</f>
        <v/>
      </c>
      <c r="AG212">
        <v>9.8000000000000007</v>
      </c>
      <c r="AH212">
        <v>1</v>
      </c>
    </row>
    <row r="213" spans="1:34"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
    (VLOOKUP(SUBSTITUTE(SUBSTITUTE(E$1,"standard",""),"|Float","")&amp;"인게임누적곱배수",ChapterTable!$S:$T,2,0)^C213
    +VLOOKUP(SUBSTITUTE(SUBSTITUTE(E$1,"standard",""),"|Float","")&amp;"인게임누적합배수",ChapterTable!$S:$T,2,0)*C213)
  )
  )
  )
)</f>
        <v>972</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(VLOOKUP(SUBSTITUTE(SUBSTITUTE(F$1,"standard",""),"|Float","")&amp;"인게임누적곱배수",ChapterTable!$S:$T,2,0)^D213
    +VLOOKUP(SUBSTITUTE(SUBSTITUTE(F$1,"standard",""),"|Float","")&amp;"인게임누적합배수",ChapterTable!$S:$T,2,0)*D213)
  )
  )
  )
)</f>
        <v>291.09375</v>
      </c>
      <c r="G213" t="s">
        <v>738</v>
      </c>
      <c r="J213" t="str">
        <f>IF(ISBLANK(I213),"",
IFERROR(VLOOKUP(I213,[1]StringTable!$1:$1048576,MATCH([1]StringTable!$B$1,[1]StringTable!$1:$1,0),0),
IFERROR(VLOOKUP(I213,[1]InApkStringTable!$1:$1048576,MATCH([1]InApkStringTable!$B$1,[1]InApkStringTable!$1:$1,0),0),
"스트링없음")))</f>
        <v/>
      </c>
      <c r="L213" t="b">
        <v>0</v>
      </c>
      <c r="M213" t="s">
        <v>24</v>
      </c>
      <c r="N213" t="str">
        <f>IF(ISBLANK(M213),"",IF(ISERROR(VLOOKUP(M213,MapTable!$A:$A,1,0)),"맵없음",""))</f>
        <v/>
      </c>
      <c r="O213">
        <f t="shared" si="13"/>
        <v>3</v>
      </c>
      <c r="Q213">
        <f t="shared" si="14"/>
        <v>3</v>
      </c>
      <c r="R213" t="b">
        <f t="shared" ca="1" si="15"/>
        <v>0</v>
      </c>
      <c r="T213" t="b">
        <f t="shared" ca="1" si="16"/>
        <v>0</v>
      </c>
      <c r="V213" t="str">
        <f>IF(ISBLANK(U213),"",IF(ISERROR(VLOOKUP(U213,MapTable!$A:$A,1,0)),"맵없음",""))</f>
        <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C213" t="str">
        <f>IF(ISBLANK(AB213),"",IF(ISERROR(VLOOKUP(AB213,[3]DropTable!$A:$A,1,0)),"드랍없음",""))</f>
        <v/>
      </c>
      <c r="AE213" t="str">
        <f>IF(ISBLANK(AD213),"",IF(ISERROR(VLOOKUP(AD213,[3]DropTable!$A:$A,1,0)),"드랍없음",""))</f>
        <v/>
      </c>
      <c r="AG213">
        <v>9.8000000000000007</v>
      </c>
      <c r="AH213">
        <v>1</v>
      </c>
    </row>
    <row r="214" spans="1:34"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
    (VLOOKUP(SUBSTITUTE(SUBSTITUTE(E$1,"standard",""),"|Float","")&amp;"인게임누적곱배수",ChapterTable!$S:$T,2,0)^C214
    +VLOOKUP(SUBSTITUTE(SUBSTITUTE(E$1,"standard",""),"|Float","")&amp;"인게임누적합배수",ChapterTable!$S:$T,2,0)*C214)
  )
  )
  )
)</f>
        <v>972</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(VLOOKUP(SUBSTITUTE(SUBSTITUTE(F$1,"standard",""),"|Float","")&amp;"인게임누적곱배수",ChapterTable!$S:$T,2,0)^D214
    +VLOOKUP(SUBSTITUTE(SUBSTITUTE(F$1,"standard",""),"|Float","")&amp;"인게임누적합배수",ChapterTable!$S:$T,2,0)*D214)
  )
  )
  )
)</f>
        <v>291.09375</v>
      </c>
      <c r="G214" t="s">
        <v>738</v>
      </c>
      <c r="J214" t="str">
        <f>IF(ISBLANK(I214),"",
IFERROR(VLOOKUP(I214,[1]StringTable!$1:$1048576,MATCH([1]StringTable!$B$1,[1]StringTable!$1:$1,0),0),
IFERROR(VLOOKUP(I214,[1]InApkStringTable!$1:$1048576,MATCH([1]InApkStringTable!$B$1,[1]InApkStringTable!$1:$1,0),0),
"스트링없음")))</f>
        <v/>
      </c>
      <c r="L214" t="b">
        <v>0</v>
      </c>
      <c r="M214" t="s">
        <v>24</v>
      </c>
      <c r="N214" t="str">
        <f>IF(ISBLANK(M214),"",IF(ISERROR(VLOOKUP(M214,MapTable!$A:$A,1,0)),"맵없음",""))</f>
        <v/>
      </c>
      <c r="O214">
        <f t="shared" si="13"/>
        <v>3</v>
      </c>
      <c r="Q214">
        <f t="shared" si="14"/>
        <v>3</v>
      </c>
      <c r="R214" t="b">
        <f t="shared" ca="1" si="15"/>
        <v>0</v>
      </c>
      <c r="T214" t="b">
        <f t="shared" ca="1" si="16"/>
        <v>0</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C214" t="str">
        <f>IF(ISBLANK(AB214),"",IF(ISERROR(VLOOKUP(AB214,[3]DropTable!$A:$A,1,0)),"드랍없음",""))</f>
        <v/>
      </c>
      <c r="AE214" t="str">
        <f>IF(ISBLANK(AD214),"",IF(ISERROR(VLOOKUP(AD214,[3]DropTable!$A:$A,1,0)),"드랍없음",""))</f>
        <v/>
      </c>
      <c r="AG214">
        <v>9.8000000000000007</v>
      </c>
      <c r="AH214">
        <v>1</v>
      </c>
    </row>
    <row r="215" spans="1:34"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
    (VLOOKUP(SUBSTITUTE(SUBSTITUTE(E$1,"standard",""),"|Float","")&amp;"인게임누적곱배수",ChapterTable!$S:$T,2,0)^C215
    +VLOOKUP(SUBSTITUTE(SUBSTITUTE(E$1,"standard",""),"|Float","")&amp;"인게임누적합배수",ChapterTable!$S:$T,2,0)*C215)
  )
  )
  )
)</f>
        <v>972</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(VLOOKUP(SUBSTITUTE(SUBSTITUTE(F$1,"standard",""),"|Float","")&amp;"인게임누적곱배수",ChapterTable!$S:$T,2,0)^D215
    +VLOOKUP(SUBSTITUTE(SUBSTITUTE(F$1,"standard",""),"|Float","")&amp;"인게임누적합배수",ChapterTable!$S:$T,2,0)*D215)
  )
  )
  )
)</f>
        <v>291.09375</v>
      </c>
      <c r="G215" t="s">
        <v>738</v>
      </c>
      <c r="J215" t="str">
        <f>IF(ISBLANK(I215),"",
IFERROR(VLOOKUP(I215,[1]StringTable!$1:$1048576,MATCH([1]StringTable!$B$1,[1]StringTable!$1:$1,0),0),
IFERROR(VLOOKUP(I215,[1]InApkStringTable!$1:$1048576,MATCH([1]InApkStringTable!$B$1,[1]InApkStringTable!$1:$1,0),0),
"스트링없음")))</f>
        <v/>
      </c>
      <c r="L215" t="b">
        <v>0</v>
      </c>
      <c r="M215" t="s">
        <v>24</v>
      </c>
      <c r="N215" t="str">
        <f>IF(ISBLANK(M215),"",IF(ISERROR(VLOOKUP(M215,MapTable!$A:$A,1,0)),"맵없음",""))</f>
        <v/>
      </c>
      <c r="O215">
        <f t="shared" si="13"/>
        <v>93</v>
      </c>
      <c r="Q215">
        <f t="shared" si="14"/>
        <v>93</v>
      </c>
      <c r="R215" t="b">
        <f t="shared" ca="1" si="15"/>
        <v>1</v>
      </c>
      <c r="T215" t="b">
        <f t="shared" ca="1" si="16"/>
        <v>1</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C215" t="str">
        <f>IF(ISBLANK(AB215),"",IF(ISERROR(VLOOKUP(AB215,[3]DropTable!$A:$A,1,0)),"드랍없음",""))</f>
        <v/>
      </c>
      <c r="AE215" t="str">
        <f>IF(ISBLANK(AD215),"",IF(ISERROR(VLOOKUP(AD215,[3]DropTable!$A:$A,1,0)),"드랍없음",""))</f>
        <v/>
      </c>
      <c r="AG215">
        <v>9.8000000000000007</v>
      </c>
      <c r="AH215">
        <v>1</v>
      </c>
    </row>
    <row r="216" spans="1:34"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
    (VLOOKUP(SUBSTITUTE(SUBSTITUTE(E$1,"standard",""),"|Float","")&amp;"인게임누적곱배수",ChapterTable!$S:$T,2,0)^C216
    +VLOOKUP(SUBSTITUTE(SUBSTITUTE(E$1,"standard",""),"|Float","")&amp;"인게임누적합배수",ChapterTable!$S:$T,2,0)*C216)
  )
  )
  )
)</f>
        <v>972</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(VLOOKUP(SUBSTITUTE(SUBSTITUTE(F$1,"standard",""),"|Float","")&amp;"인게임누적곱배수",ChapterTable!$S:$T,2,0)^D216
    +VLOOKUP(SUBSTITUTE(SUBSTITUTE(F$1,"standard",""),"|Float","")&amp;"인게임누적합배수",ChapterTable!$S:$T,2,0)*D216)
  )
  )
  )
)</f>
        <v>291.09375</v>
      </c>
      <c r="G216" t="s">
        <v>738</v>
      </c>
      <c r="J216" t="str">
        <f>IF(ISBLANK(I216),"",
IFERROR(VLOOKUP(I216,[1]StringTable!$1:$1048576,MATCH([1]StringTable!$B$1,[1]StringTable!$1:$1,0),0),
IFERROR(VLOOKUP(I216,[1]InApkStringTable!$1:$1048576,MATCH([1]InApkStringTable!$B$1,[1]InApkStringTable!$1:$1,0),0),
"스트링없음")))</f>
        <v/>
      </c>
      <c r="L216" t="b">
        <v>0</v>
      </c>
      <c r="M216" t="s">
        <v>24</v>
      </c>
      <c r="N216" t="str">
        <f>IF(ISBLANK(M216),"",IF(ISERROR(VLOOKUP(M216,MapTable!$A:$A,1,0)),"맵없음",""))</f>
        <v/>
      </c>
      <c r="O216">
        <f t="shared" si="13"/>
        <v>21</v>
      </c>
      <c r="Q216">
        <f t="shared" si="14"/>
        <v>21</v>
      </c>
      <c r="R216" t="b">
        <f t="shared" ca="1" si="15"/>
        <v>0</v>
      </c>
      <c r="T216" t="b">
        <f t="shared" ca="1" si="16"/>
        <v>0</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C216" t="str">
        <f>IF(ISBLANK(AB216),"",IF(ISERROR(VLOOKUP(AB216,[3]DropTable!$A:$A,1,0)),"드랍없음",""))</f>
        <v/>
      </c>
      <c r="AE216" t="str">
        <f>IF(ISBLANK(AD216),"",IF(ISERROR(VLOOKUP(AD216,[3]DropTable!$A:$A,1,0)),"드랍없음",""))</f>
        <v/>
      </c>
      <c r="AG216">
        <v>9.8000000000000007</v>
      </c>
      <c r="AH216">
        <v>1</v>
      </c>
    </row>
    <row r="217" spans="1:34"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
    (VLOOKUP(SUBSTITUTE(SUBSTITUTE(E$1,"standard",""),"|Float","")&amp;"인게임누적곱배수",ChapterTable!$S:$T,2,0)^C217
    +VLOOKUP(SUBSTITUTE(SUBSTITUTE(E$1,"standard",""),"|Float","")&amp;"인게임누적합배수",ChapterTable!$S:$T,2,0)*C217)
  )
  )
  )
)</f>
        <v>972</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(VLOOKUP(SUBSTITUTE(SUBSTITUTE(F$1,"standard",""),"|Float","")&amp;"인게임누적곱배수",ChapterTable!$S:$T,2,0)^D217
    +VLOOKUP(SUBSTITUTE(SUBSTITUTE(F$1,"standard",""),"|Float","")&amp;"인게임누적합배수",ChapterTable!$S:$T,2,0)*D217)
  )
  )
  )
)</f>
        <v>310.078125</v>
      </c>
      <c r="G217" t="s">
        <v>738</v>
      </c>
      <c r="J217" t="str">
        <f>IF(ISBLANK(I217),"",
IFERROR(VLOOKUP(I217,[1]StringTable!$1:$1048576,MATCH([1]StringTable!$B$1,[1]StringTable!$1:$1,0),0),
IFERROR(VLOOKUP(I217,[1]InApkStringTable!$1:$1048576,MATCH([1]InApkStringTable!$B$1,[1]InApkStringTable!$1:$1,0),0),
"스트링없음")))</f>
        <v/>
      </c>
      <c r="L217" t="b">
        <v>0</v>
      </c>
      <c r="M217" t="s">
        <v>24</v>
      </c>
      <c r="N217" t="str">
        <f>IF(ISBLANK(M217),"",IF(ISERROR(VLOOKUP(M217,MapTable!$A:$A,1,0)),"맵없음",""))</f>
        <v/>
      </c>
      <c r="O217">
        <f t="shared" si="13"/>
        <v>4</v>
      </c>
      <c r="Q217">
        <f t="shared" si="14"/>
        <v>4</v>
      </c>
      <c r="R217" t="b">
        <f t="shared" ca="1" si="15"/>
        <v>0</v>
      </c>
      <c r="T217" t="b">
        <f t="shared" ca="1" si="16"/>
        <v>0</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C217" t="str">
        <f>IF(ISBLANK(AB217),"",IF(ISERROR(VLOOKUP(AB217,[3]DropTable!$A:$A,1,0)),"드랍없음",""))</f>
        <v/>
      </c>
      <c r="AE217" t="str">
        <f>IF(ISBLANK(AD217),"",IF(ISERROR(VLOOKUP(AD217,[3]DropTable!$A:$A,1,0)),"드랍없음",""))</f>
        <v/>
      </c>
      <c r="AG217">
        <v>9.8000000000000007</v>
      </c>
      <c r="AH217">
        <v>1</v>
      </c>
    </row>
    <row r="218" spans="1:34"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
    (VLOOKUP(SUBSTITUTE(SUBSTITUTE(E$1,"standard",""),"|Float","")&amp;"인게임누적곱배수",ChapterTable!$S:$T,2,0)^C218
    +VLOOKUP(SUBSTITUTE(SUBSTITUTE(E$1,"standard",""),"|Float","")&amp;"인게임누적합배수",ChapterTable!$S:$T,2,0)*C218)
  )
  )
  )
)</f>
        <v>972</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(VLOOKUP(SUBSTITUTE(SUBSTITUTE(F$1,"standard",""),"|Float","")&amp;"인게임누적곱배수",ChapterTable!$S:$T,2,0)^D218
    +VLOOKUP(SUBSTITUTE(SUBSTITUTE(F$1,"standard",""),"|Float","")&amp;"인게임누적합배수",ChapterTable!$S:$T,2,0)*D218)
  )
  )
  )
)</f>
        <v>310.078125</v>
      </c>
      <c r="G218" t="s">
        <v>738</v>
      </c>
      <c r="J218" t="str">
        <f>IF(ISBLANK(I218),"",
IFERROR(VLOOKUP(I218,[1]StringTable!$1:$1048576,MATCH([1]StringTable!$B$1,[1]StringTable!$1:$1,0),0),
IFERROR(VLOOKUP(I218,[1]InApkStringTable!$1:$1048576,MATCH([1]InApkStringTable!$B$1,[1]InApkStringTable!$1:$1,0),0),
"스트링없음")))</f>
        <v/>
      </c>
      <c r="L218" t="b">
        <v>0</v>
      </c>
      <c r="M218" t="s">
        <v>24</v>
      </c>
      <c r="N218" t="str">
        <f>IF(ISBLANK(M218),"",IF(ISERROR(VLOOKUP(M218,MapTable!$A:$A,1,0)),"맵없음",""))</f>
        <v/>
      </c>
      <c r="O218">
        <f t="shared" si="13"/>
        <v>4</v>
      </c>
      <c r="Q218">
        <f t="shared" si="14"/>
        <v>4</v>
      </c>
      <c r="R218" t="b">
        <f t="shared" ca="1" si="15"/>
        <v>0</v>
      </c>
      <c r="T218" t="b">
        <f t="shared" ca="1" si="16"/>
        <v>0</v>
      </c>
      <c r="V218" t="str">
        <f>IF(ISBLANK(U218),"",IF(ISERROR(VLOOKUP(U218,MapTable!$A:$A,1,0)),"맵없음",""))</f>
        <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C218" t="str">
        <f>IF(ISBLANK(AB218),"",IF(ISERROR(VLOOKUP(AB218,[3]DropTable!$A:$A,1,0)),"드랍없음",""))</f>
        <v/>
      </c>
      <c r="AE218" t="str">
        <f>IF(ISBLANK(AD218),"",IF(ISERROR(VLOOKUP(AD218,[3]DropTable!$A:$A,1,0)),"드랍없음",""))</f>
        <v/>
      </c>
      <c r="AG218">
        <v>9.8000000000000007</v>
      </c>
      <c r="AH218">
        <v>1</v>
      </c>
    </row>
    <row r="219" spans="1:34"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
    (VLOOKUP(SUBSTITUTE(SUBSTITUTE(E$1,"standard",""),"|Float","")&amp;"인게임누적곱배수",ChapterTable!$S:$T,2,0)^C219
    +VLOOKUP(SUBSTITUTE(SUBSTITUTE(E$1,"standard",""),"|Float","")&amp;"인게임누적합배수",ChapterTable!$S:$T,2,0)*C219)
  )
  )
  )
)</f>
        <v>972</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(VLOOKUP(SUBSTITUTE(SUBSTITUTE(F$1,"standard",""),"|Float","")&amp;"인게임누적곱배수",ChapterTable!$S:$T,2,0)^D219
    +VLOOKUP(SUBSTITUTE(SUBSTITUTE(F$1,"standard",""),"|Float","")&amp;"인게임누적합배수",ChapterTable!$S:$T,2,0)*D219)
  )
  )
  )
)</f>
        <v>310.078125</v>
      </c>
      <c r="G219" t="s">
        <v>738</v>
      </c>
      <c r="J219" t="str">
        <f>IF(ISBLANK(I219),"",
IFERROR(VLOOKUP(I219,[1]StringTable!$1:$1048576,MATCH([1]StringTable!$B$1,[1]StringTable!$1:$1,0),0),
IFERROR(VLOOKUP(I219,[1]InApkStringTable!$1:$1048576,MATCH([1]InApkStringTable!$B$1,[1]InApkStringTable!$1:$1,0),0),
"스트링없음")))</f>
        <v/>
      </c>
      <c r="L219" t="b">
        <v>0</v>
      </c>
      <c r="M219" t="s">
        <v>24</v>
      </c>
      <c r="N219" t="str">
        <f>IF(ISBLANK(M219),"",IF(ISERROR(VLOOKUP(M219,MapTable!$A:$A,1,0)),"맵없음",""))</f>
        <v/>
      </c>
      <c r="O219">
        <f t="shared" si="13"/>
        <v>4</v>
      </c>
      <c r="Q219">
        <f t="shared" si="14"/>
        <v>4</v>
      </c>
      <c r="R219" t="b">
        <f t="shared" ca="1" si="15"/>
        <v>0</v>
      </c>
      <c r="T219" t="b">
        <f t="shared" ca="1" si="16"/>
        <v>0</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C219" t="str">
        <f>IF(ISBLANK(AB219),"",IF(ISERROR(VLOOKUP(AB219,[3]DropTable!$A:$A,1,0)),"드랍없음",""))</f>
        <v/>
      </c>
      <c r="AE219" t="str">
        <f>IF(ISBLANK(AD219),"",IF(ISERROR(VLOOKUP(AD219,[3]DropTable!$A:$A,1,0)),"드랍없음",""))</f>
        <v/>
      </c>
      <c r="AG219">
        <v>9.8000000000000007</v>
      </c>
      <c r="AH219">
        <v>1</v>
      </c>
    </row>
    <row r="220" spans="1:34"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
    (VLOOKUP(SUBSTITUTE(SUBSTITUTE(E$1,"standard",""),"|Float","")&amp;"인게임누적곱배수",ChapterTable!$S:$T,2,0)^C220
    +VLOOKUP(SUBSTITUTE(SUBSTITUTE(E$1,"standard",""),"|Float","")&amp;"인게임누적합배수",ChapterTable!$S:$T,2,0)*C220)
  )
  )
  )
)</f>
        <v>972</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(VLOOKUP(SUBSTITUTE(SUBSTITUTE(F$1,"standard",""),"|Float","")&amp;"인게임누적곱배수",ChapterTable!$S:$T,2,0)^D220
    +VLOOKUP(SUBSTITUTE(SUBSTITUTE(F$1,"standard",""),"|Float","")&amp;"인게임누적합배수",ChapterTable!$S:$T,2,0)*D220)
  )
  )
  )
)</f>
        <v>310.078125</v>
      </c>
      <c r="G220" t="s">
        <v>738</v>
      </c>
      <c r="J220" t="str">
        <f>IF(ISBLANK(I220),"",
IFERROR(VLOOKUP(I220,[1]StringTable!$1:$1048576,MATCH([1]StringTable!$B$1,[1]StringTable!$1:$1,0),0),
IFERROR(VLOOKUP(I220,[1]InApkStringTable!$1:$1048576,MATCH([1]InApkStringTable!$B$1,[1]InApkStringTable!$1:$1,0),0),
"스트링없음")))</f>
        <v/>
      </c>
      <c r="L220" t="b">
        <v>0</v>
      </c>
      <c r="M220" t="s">
        <v>24</v>
      </c>
      <c r="N220" t="str">
        <f>IF(ISBLANK(M220),"",IF(ISERROR(VLOOKUP(M220,MapTable!$A:$A,1,0)),"맵없음",""))</f>
        <v/>
      </c>
      <c r="O220">
        <f t="shared" si="13"/>
        <v>4</v>
      </c>
      <c r="Q220">
        <f t="shared" si="14"/>
        <v>4</v>
      </c>
      <c r="R220" t="b">
        <f t="shared" ca="1" si="15"/>
        <v>0</v>
      </c>
      <c r="T220" t="b">
        <f t="shared" ca="1" si="16"/>
        <v>0</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C220" t="str">
        <f>IF(ISBLANK(AB220),"",IF(ISERROR(VLOOKUP(AB220,[3]DropTable!$A:$A,1,0)),"드랍없음",""))</f>
        <v/>
      </c>
      <c r="AE220" t="str">
        <f>IF(ISBLANK(AD220),"",IF(ISERROR(VLOOKUP(AD220,[3]DropTable!$A:$A,1,0)),"드랍없음",""))</f>
        <v/>
      </c>
      <c r="AG220">
        <v>9.8000000000000007</v>
      </c>
      <c r="AH220">
        <v>1</v>
      </c>
    </row>
    <row r="221" spans="1:34"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
    (VLOOKUP(SUBSTITUTE(SUBSTITUTE(E$1,"standard",""),"|Float","")&amp;"인게임누적곱배수",ChapterTable!$S:$T,2,0)^C221
    +VLOOKUP(SUBSTITUTE(SUBSTITUTE(E$1,"standard",""),"|Float","")&amp;"인게임누적합배수",ChapterTable!$S:$T,2,0)*C221)
  )
  )
  )
)</f>
        <v>972</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(VLOOKUP(SUBSTITUTE(SUBSTITUTE(F$1,"standard",""),"|Float","")&amp;"인게임누적곱배수",ChapterTable!$S:$T,2,0)^D221
    +VLOOKUP(SUBSTITUTE(SUBSTITUTE(F$1,"standard",""),"|Float","")&amp;"인게임누적합배수",ChapterTable!$S:$T,2,0)*D221)
  )
  )
  )
)</f>
        <v>310.078125</v>
      </c>
      <c r="G221" t="s">
        <v>738</v>
      </c>
      <c r="J221" t="str">
        <f>IF(ISBLANK(I221),"",
IFERROR(VLOOKUP(I221,[1]StringTable!$1:$1048576,MATCH([1]StringTable!$B$1,[1]StringTable!$1:$1,0),0),
IFERROR(VLOOKUP(I221,[1]InApkStringTable!$1:$1048576,MATCH([1]InApkStringTable!$B$1,[1]InApkStringTable!$1:$1,0),0),
"스트링없음")))</f>
        <v/>
      </c>
      <c r="L221" t="b">
        <v>0</v>
      </c>
      <c r="M221" t="s">
        <v>24</v>
      </c>
      <c r="N221" t="str">
        <f>IF(ISBLANK(M221),"",IF(ISERROR(VLOOKUP(M221,MapTable!$A:$A,1,0)),"맵없음",""))</f>
        <v/>
      </c>
      <c r="O221">
        <f t="shared" si="13"/>
        <v>11</v>
      </c>
      <c r="Q221">
        <f t="shared" si="14"/>
        <v>11</v>
      </c>
      <c r="R221" t="b">
        <f t="shared" ca="1" si="15"/>
        <v>0</v>
      </c>
      <c r="T221" t="b">
        <f t="shared" ca="1" si="16"/>
        <v>0</v>
      </c>
      <c r="V221" t="str">
        <f>IF(ISBLANK(U221),"",IF(ISERROR(VLOOKUP(U221,MapTable!$A:$A,1,0)),"맵없음",""))</f>
        <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C221" t="str">
        <f>IF(ISBLANK(AB221),"",IF(ISERROR(VLOOKUP(AB221,[3]DropTable!$A:$A,1,0)),"드랍없음",""))</f>
        <v/>
      </c>
      <c r="AE221" t="str">
        <f>IF(ISBLANK(AD221),"",IF(ISERROR(VLOOKUP(AD221,[3]DropTable!$A:$A,1,0)),"드랍없음",""))</f>
        <v/>
      </c>
      <c r="AG221">
        <v>9.8000000000000007</v>
      </c>
      <c r="AH221">
        <v>1</v>
      </c>
    </row>
    <row r="222" spans="1:34"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
    (VLOOKUP(SUBSTITUTE(SUBSTITUTE(E$1,"standard",""),"|Float","")&amp;"인게임누적곱배수",ChapterTable!$S:$T,2,0)^C222
    +VLOOKUP(SUBSTITUTE(SUBSTITUTE(E$1,"standard",""),"|Float","")&amp;"인게임누적합배수",ChapterTable!$S:$T,2,0)*C222)
  )
  )
  )
)</f>
        <v>1093.5</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(VLOOKUP(SUBSTITUTE(SUBSTITUTE(F$1,"standard",""),"|Float","")&amp;"인게임누적곱배수",ChapterTable!$S:$T,2,0)^D222
    +VLOOKUP(SUBSTITUTE(SUBSTITUTE(F$1,"standard",""),"|Float","")&amp;"인게임누적합배수",ChapterTable!$S:$T,2,0)*D222)
  )
  )
  )
)</f>
        <v>310.078125</v>
      </c>
      <c r="G222" t="s">
        <v>738</v>
      </c>
      <c r="J222" t="str">
        <f>IF(ISBLANK(I222),"",
IFERROR(VLOOKUP(I222,[1]StringTable!$1:$1048576,MATCH([1]StringTable!$B$1,[1]StringTable!$1:$1,0),0),
IFERROR(VLOOKUP(I222,[1]InApkStringTable!$1:$1048576,MATCH([1]InApkStringTable!$B$1,[1]InApkStringTable!$1:$1,0),0),
"스트링없음")))</f>
        <v/>
      </c>
      <c r="L222" t="b">
        <v>0</v>
      </c>
      <c r="M222" t="s">
        <v>24</v>
      </c>
      <c r="N222" t="str">
        <f>IF(ISBLANK(M222),"",IF(ISERROR(VLOOKUP(M222,MapTable!$A:$A,1,0)),"맵없음",""))</f>
        <v/>
      </c>
      <c r="O222">
        <f t="shared" si="13"/>
        <v>4</v>
      </c>
      <c r="Q222">
        <f t="shared" si="14"/>
        <v>4</v>
      </c>
      <c r="R222" t="b">
        <f t="shared" ca="1" si="15"/>
        <v>0</v>
      </c>
      <c r="T222" t="b">
        <f t="shared" ca="1" si="16"/>
        <v>0</v>
      </c>
      <c r="V222" t="str">
        <f>IF(ISBLANK(U222),"",IF(ISERROR(VLOOKUP(U222,MapTable!$A:$A,1,0)),"맵없음",""))</f>
        <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C222" t="str">
        <f>IF(ISBLANK(AB222),"",IF(ISERROR(VLOOKUP(AB222,[3]DropTable!$A:$A,1,0)),"드랍없음",""))</f>
        <v/>
      </c>
      <c r="AE222" t="str">
        <f>IF(ISBLANK(AD222),"",IF(ISERROR(VLOOKUP(AD222,[3]DropTable!$A:$A,1,0)),"드랍없음",""))</f>
        <v/>
      </c>
      <c r="AG222">
        <v>9.8000000000000007</v>
      </c>
      <c r="AH222">
        <v>1</v>
      </c>
    </row>
    <row r="223" spans="1:34"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
    (VLOOKUP(SUBSTITUTE(SUBSTITUTE(E$1,"standard",""),"|Float","")&amp;"인게임누적곱배수",ChapterTable!$S:$T,2,0)^C223
    +VLOOKUP(SUBSTITUTE(SUBSTITUTE(E$1,"standard",""),"|Float","")&amp;"인게임누적합배수",ChapterTable!$S:$T,2,0)*C223)
  )
  )
  )
)</f>
        <v>1093.5</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(VLOOKUP(SUBSTITUTE(SUBSTITUTE(F$1,"standard",""),"|Float","")&amp;"인게임누적곱배수",ChapterTable!$S:$T,2,0)^D223
    +VLOOKUP(SUBSTITUTE(SUBSTITUTE(F$1,"standard",""),"|Float","")&amp;"인게임누적합배수",ChapterTable!$S:$T,2,0)*D223)
  )
  )
  )
)</f>
        <v>310.078125</v>
      </c>
      <c r="G223" t="s">
        <v>738</v>
      </c>
      <c r="J223" t="str">
        <f>IF(ISBLANK(I223),"",
IFERROR(VLOOKUP(I223,[1]StringTable!$1:$1048576,MATCH([1]StringTable!$B$1,[1]StringTable!$1:$1,0),0),
IFERROR(VLOOKUP(I223,[1]InApkStringTable!$1:$1048576,MATCH([1]InApkStringTable!$B$1,[1]InApkStringTable!$1:$1,0),0),
"스트링없음")))</f>
        <v/>
      </c>
      <c r="L223" t="b">
        <v>0</v>
      </c>
      <c r="M223" t="s">
        <v>24</v>
      </c>
      <c r="N223" t="str">
        <f>IF(ISBLANK(M223),"",IF(ISERROR(VLOOKUP(M223,MapTable!$A:$A,1,0)),"맵없음",""))</f>
        <v/>
      </c>
      <c r="O223">
        <f t="shared" si="13"/>
        <v>4</v>
      </c>
      <c r="Q223">
        <f t="shared" si="14"/>
        <v>4</v>
      </c>
      <c r="R223" t="b">
        <f t="shared" ca="1" si="15"/>
        <v>0</v>
      </c>
      <c r="T223" t="b">
        <f t="shared" ca="1" si="16"/>
        <v>0</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C223" t="str">
        <f>IF(ISBLANK(AB223),"",IF(ISERROR(VLOOKUP(AB223,[3]DropTable!$A:$A,1,0)),"드랍없음",""))</f>
        <v/>
      </c>
      <c r="AE223" t="str">
        <f>IF(ISBLANK(AD223),"",IF(ISERROR(VLOOKUP(AD223,[3]DropTable!$A:$A,1,0)),"드랍없음",""))</f>
        <v/>
      </c>
      <c r="AG223">
        <v>9.8000000000000007</v>
      </c>
      <c r="AH223">
        <v>1</v>
      </c>
    </row>
    <row r="224" spans="1:34"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
    (VLOOKUP(SUBSTITUTE(SUBSTITUTE(E$1,"standard",""),"|Float","")&amp;"인게임누적곱배수",ChapterTable!$S:$T,2,0)^C224
    +VLOOKUP(SUBSTITUTE(SUBSTITUTE(E$1,"standard",""),"|Float","")&amp;"인게임누적합배수",ChapterTable!$S:$T,2,0)*C224)
  )
  )
  )
)</f>
        <v>1093.5</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(VLOOKUP(SUBSTITUTE(SUBSTITUTE(F$1,"standard",""),"|Float","")&amp;"인게임누적곱배수",ChapterTable!$S:$T,2,0)^D224
    +VLOOKUP(SUBSTITUTE(SUBSTITUTE(F$1,"standard",""),"|Float","")&amp;"인게임누적합배수",ChapterTable!$S:$T,2,0)*D224)
  )
  )
  )
)</f>
        <v>310.078125</v>
      </c>
      <c r="G224" t="s">
        <v>738</v>
      </c>
      <c r="J224" t="str">
        <f>IF(ISBLANK(I224),"",
IFERROR(VLOOKUP(I224,[1]StringTable!$1:$1048576,MATCH([1]StringTable!$B$1,[1]StringTable!$1:$1,0),0),
IFERROR(VLOOKUP(I224,[1]InApkStringTable!$1:$1048576,MATCH([1]InApkStringTable!$B$1,[1]InApkStringTable!$1:$1,0),0),
"스트링없음")))</f>
        <v/>
      </c>
      <c r="L224" t="b">
        <v>0</v>
      </c>
      <c r="M224" t="s">
        <v>24</v>
      </c>
      <c r="N224" t="str">
        <f>IF(ISBLANK(M224),"",IF(ISERROR(VLOOKUP(M224,MapTable!$A:$A,1,0)),"맵없음",""))</f>
        <v/>
      </c>
      <c r="O224">
        <f t="shared" si="13"/>
        <v>4</v>
      </c>
      <c r="Q224">
        <f t="shared" si="14"/>
        <v>4</v>
      </c>
      <c r="R224" t="b">
        <f t="shared" ca="1" si="15"/>
        <v>0</v>
      </c>
      <c r="T224" t="b">
        <f t="shared" ca="1" si="16"/>
        <v>0</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C224" t="str">
        <f>IF(ISBLANK(AB224),"",IF(ISERROR(VLOOKUP(AB224,[3]DropTable!$A:$A,1,0)),"드랍없음",""))</f>
        <v/>
      </c>
      <c r="AE224" t="str">
        <f>IF(ISBLANK(AD224),"",IF(ISERROR(VLOOKUP(AD224,[3]DropTable!$A:$A,1,0)),"드랍없음",""))</f>
        <v/>
      </c>
      <c r="AG224">
        <v>9.8000000000000007</v>
      </c>
      <c r="AH224">
        <v>1</v>
      </c>
    </row>
    <row r="225" spans="1:34"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
    (VLOOKUP(SUBSTITUTE(SUBSTITUTE(E$1,"standard",""),"|Float","")&amp;"인게임누적곱배수",ChapterTable!$S:$T,2,0)^C225
    +VLOOKUP(SUBSTITUTE(SUBSTITUTE(E$1,"standard",""),"|Float","")&amp;"인게임누적합배수",ChapterTable!$S:$T,2,0)*C225)
  )
  )
  )
)</f>
        <v>1093.5</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(VLOOKUP(SUBSTITUTE(SUBSTITUTE(F$1,"standard",""),"|Float","")&amp;"인게임누적곱배수",ChapterTable!$S:$T,2,0)^D225
    +VLOOKUP(SUBSTITUTE(SUBSTITUTE(F$1,"standard",""),"|Float","")&amp;"인게임누적합배수",ChapterTable!$S:$T,2,0)*D225)
  )
  )
  )
)</f>
        <v>310.078125</v>
      </c>
      <c r="G225" t="s">
        <v>738</v>
      </c>
      <c r="J225" t="str">
        <f>IF(ISBLANK(I225),"",
IFERROR(VLOOKUP(I225,[1]StringTable!$1:$1048576,MATCH([1]StringTable!$B$1,[1]StringTable!$1:$1,0),0),
IFERROR(VLOOKUP(I225,[1]InApkStringTable!$1:$1048576,MATCH([1]InApkStringTable!$B$1,[1]InApkStringTable!$1:$1,0),0),
"스트링없음")))</f>
        <v/>
      </c>
      <c r="L225" t="b">
        <v>0</v>
      </c>
      <c r="M225" t="s">
        <v>24</v>
      </c>
      <c r="N225" t="str">
        <f>IF(ISBLANK(M225),"",IF(ISERROR(VLOOKUP(M225,MapTable!$A:$A,1,0)),"맵없음",""))</f>
        <v/>
      </c>
      <c r="O225">
        <f t="shared" si="13"/>
        <v>94</v>
      </c>
      <c r="Q225">
        <f t="shared" si="14"/>
        <v>94</v>
      </c>
      <c r="R225" t="b">
        <f t="shared" ca="1" si="15"/>
        <v>1</v>
      </c>
      <c r="T225" t="b">
        <f t="shared" ca="1" si="16"/>
        <v>1</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C225" t="str">
        <f>IF(ISBLANK(AB225),"",IF(ISERROR(VLOOKUP(AB225,[3]DropTable!$A:$A,1,0)),"드랍없음",""))</f>
        <v/>
      </c>
      <c r="AE225" t="str">
        <f>IF(ISBLANK(AD225),"",IF(ISERROR(VLOOKUP(AD225,[3]DropTable!$A:$A,1,0)),"드랍없음",""))</f>
        <v/>
      </c>
      <c r="AG225">
        <v>9.8000000000000007</v>
      </c>
      <c r="AH225">
        <v>1</v>
      </c>
    </row>
    <row r="226" spans="1:34"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
    (VLOOKUP(SUBSTITUTE(SUBSTITUTE(E$1,"standard",""),"|Float","")&amp;"인게임누적곱배수",ChapterTable!$S:$T,2,0)^C226
    +VLOOKUP(SUBSTITUTE(SUBSTITUTE(E$1,"standard",""),"|Float","")&amp;"인게임누적합배수",ChapterTable!$S:$T,2,0)*C226)
  )
  )
  )
)</f>
        <v>1093.5</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(VLOOKUP(SUBSTITUTE(SUBSTITUTE(F$1,"standard",""),"|Float","")&amp;"인게임누적곱배수",ChapterTable!$S:$T,2,0)^D226
    +VLOOKUP(SUBSTITUTE(SUBSTITUTE(F$1,"standard",""),"|Float","")&amp;"인게임누적합배수",ChapterTable!$S:$T,2,0)*D226)
  )
  )
  )
)</f>
        <v>310.078125</v>
      </c>
      <c r="G226" t="s">
        <v>738</v>
      </c>
      <c r="J226" t="str">
        <f>IF(ISBLANK(I226),"",
IFERROR(VLOOKUP(I226,[1]StringTable!$1:$1048576,MATCH([1]StringTable!$B$1,[1]StringTable!$1:$1,0),0),
IFERROR(VLOOKUP(I226,[1]InApkStringTable!$1:$1048576,MATCH([1]InApkStringTable!$B$1,[1]InApkStringTable!$1:$1,0),0),
"스트링없음")))</f>
        <v/>
      </c>
      <c r="L226" t="b">
        <v>0</v>
      </c>
      <c r="M226" t="s">
        <v>24</v>
      </c>
      <c r="N226" t="str">
        <f>IF(ISBLANK(M226),"",IF(ISERROR(VLOOKUP(M226,MapTable!$A:$A,1,0)),"맵없음",""))</f>
        <v/>
      </c>
      <c r="O226">
        <f t="shared" si="13"/>
        <v>21</v>
      </c>
      <c r="Q226">
        <f t="shared" si="14"/>
        <v>21</v>
      </c>
      <c r="R226" t="b">
        <f t="shared" ca="1" si="15"/>
        <v>0</v>
      </c>
      <c r="T226" t="b">
        <f t="shared" ca="1" si="16"/>
        <v>0</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C226" t="str">
        <f>IF(ISBLANK(AB226),"",IF(ISERROR(VLOOKUP(AB226,[3]DropTable!$A:$A,1,0)),"드랍없음",""))</f>
        <v/>
      </c>
      <c r="AE226" t="str">
        <f>IF(ISBLANK(AD226),"",IF(ISERROR(VLOOKUP(AD226,[3]DropTable!$A:$A,1,0)),"드랍없음",""))</f>
        <v/>
      </c>
      <c r="AG226">
        <v>9.8000000000000007</v>
      </c>
      <c r="AH226">
        <v>1</v>
      </c>
    </row>
    <row r="227" spans="1:34"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
    (VLOOKUP(SUBSTITUTE(SUBSTITUTE(E$1,"standard",""),"|Float","")&amp;"인게임누적곱배수",ChapterTable!$S:$T,2,0)^C227
    +VLOOKUP(SUBSTITUTE(SUBSTITUTE(E$1,"standard",""),"|Float","")&amp;"인게임누적합배수",ChapterTable!$S:$T,2,0)*C227)
  )
  )
  )
)</f>
        <v>1093.5</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(VLOOKUP(SUBSTITUTE(SUBSTITUTE(F$1,"standard",""),"|Float","")&amp;"인게임누적곱배수",ChapterTable!$S:$T,2,0)^D227
    +VLOOKUP(SUBSTITUTE(SUBSTITUTE(F$1,"standard",""),"|Float","")&amp;"인게임누적합배수",ChapterTable!$S:$T,2,0)*D227)
  )
  )
  )
)</f>
        <v>329.0625</v>
      </c>
      <c r="G227" t="s">
        <v>738</v>
      </c>
      <c r="J227" t="str">
        <f>IF(ISBLANK(I227),"",
IFERROR(VLOOKUP(I227,[1]StringTable!$1:$1048576,MATCH([1]StringTable!$B$1,[1]StringTable!$1:$1,0),0),
IFERROR(VLOOKUP(I227,[1]InApkStringTable!$1:$1048576,MATCH([1]InApkStringTable!$B$1,[1]InApkStringTable!$1:$1,0),0),
"스트링없음")))</f>
        <v/>
      </c>
      <c r="L227" t="b">
        <v>0</v>
      </c>
      <c r="M227" t="s">
        <v>24</v>
      </c>
      <c r="N227" t="str">
        <f>IF(ISBLANK(M227),"",IF(ISERROR(VLOOKUP(M227,MapTable!$A:$A,1,0)),"맵없음",""))</f>
        <v/>
      </c>
      <c r="O227">
        <f t="shared" si="13"/>
        <v>5</v>
      </c>
      <c r="Q227">
        <f t="shared" si="14"/>
        <v>5</v>
      </c>
      <c r="R227" t="b">
        <f t="shared" ca="1" si="15"/>
        <v>0</v>
      </c>
      <c r="T227" t="b">
        <f t="shared" ca="1" si="16"/>
        <v>0</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C227" t="str">
        <f>IF(ISBLANK(AB227),"",IF(ISERROR(VLOOKUP(AB227,[3]DropTable!$A:$A,1,0)),"드랍없음",""))</f>
        <v/>
      </c>
      <c r="AE227" t="str">
        <f>IF(ISBLANK(AD227),"",IF(ISERROR(VLOOKUP(AD227,[3]DropTable!$A:$A,1,0)),"드랍없음",""))</f>
        <v/>
      </c>
      <c r="AG227">
        <v>9.8000000000000007</v>
      </c>
      <c r="AH227">
        <v>1</v>
      </c>
    </row>
    <row r="228" spans="1:34"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
    (VLOOKUP(SUBSTITUTE(SUBSTITUTE(E$1,"standard",""),"|Float","")&amp;"인게임누적곱배수",ChapterTable!$S:$T,2,0)^C228
    +VLOOKUP(SUBSTITUTE(SUBSTITUTE(E$1,"standard",""),"|Float","")&amp;"인게임누적합배수",ChapterTable!$S:$T,2,0)*C228)
  )
  )
  )
)</f>
        <v>1093.5</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(VLOOKUP(SUBSTITUTE(SUBSTITUTE(F$1,"standard",""),"|Float","")&amp;"인게임누적곱배수",ChapterTable!$S:$T,2,0)^D228
    +VLOOKUP(SUBSTITUTE(SUBSTITUTE(F$1,"standard",""),"|Float","")&amp;"인게임누적합배수",ChapterTable!$S:$T,2,0)*D228)
  )
  )
  )
)</f>
        <v>329.0625</v>
      </c>
      <c r="G228" t="s">
        <v>738</v>
      </c>
      <c r="J228" t="str">
        <f>IF(ISBLANK(I228),"",
IFERROR(VLOOKUP(I228,[1]StringTable!$1:$1048576,MATCH([1]StringTable!$B$1,[1]StringTable!$1:$1,0),0),
IFERROR(VLOOKUP(I228,[1]InApkStringTable!$1:$1048576,MATCH([1]InApkStringTable!$B$1,[1]InApkStringTable!$1:$1,0),0),
"스트링없음")))</f>
        <v/>
      </c>
      <c r="L228" t="b">
        <v>0</v>
      </c>
      <c r="M228" t="s">
        <v>24</v>
      </c>
      <c r="N228" t="str">
        <f>IF(ISBLANK(M228),"",IF(ISERROR(VLOOKUP(M228,MapTable!$A:$A,1,0)),"맵없음",""))</f>
        <v/>
      </c>
      <c r="O228">
        <f t="shared" si="13"/>
        <v>5</v>
      </c>
      <c r="Q228">
        <f t="shared" si="14"/>
        <v>5</v>
      </c>
      <c r="R228" t="b">
        <f t="shared" ca="1" si="15"/>
        <v>0</v>
      </c>
      <c r="T228" t="b">
        <f t="shared" ca="1" si="16"/>
        <v>0</v>
      </c>
      <c r="V228" t="str">
        <f>IF(ISBLANK(U228),"",IF(ISERROR(VLOOKUP(U228,MapTable!$A:$A,1,0)),"맵없음",""))</f>
        <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C228" t="str">
        <f>IF(ISBLANK(AB228),"",IF(ISERROR(VLOOKUP(AB228,[3]DropTable!$A:$A,1,0)),"드랍없음",""))</f>
        <v/>
      </c>
      <c r="AE228" t="str">
        <f>IF(ISBLANK(AD228),"",IF(ISERROR(VLOOKUP(AD228,[3]DropTable!$A:$A,1,0)),"드랍없음",""))</f>
        <v/>
      </c>
      <c r="AG228">
        <v>9.8000000000000007</v>
      </c>
      <c r="AH228">
        <v>1</v>
      </c>
    </row>
    <row r="229" spans="1:34"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
    (VLOOKUP(SUBSTITUTE(SUBSTITUTE(E$1,"standard",""),"|Float","")&amp;"인게임누적곱배수",ChapterTable!$S:$T,2,0)^C229
    +VLOOKUP(SUBSTITUTE(SUBSTITUTE(E$1,"standard",""),"|Float","")&amp;"인게임누적합배수",ChapterTable!$S:$T,2,0)*C229)
  )
  )
  )
)</f>
        <v>1093.5</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(VLOOKUP(SUBSTITUTE(SUBSTITUTE(F$1,"standard",""),"|Float","")&amp;"인게임누적곱배수",ChapterTable!$S:$T,2,0)^D229
    +VLOOKUP(SUBSTITUTE(SUBSTITUTE(F$1,"standard",""),"|Float","")&amp;"인게임누적합배수",ChapterTable!$S:$T,2,0)*D229)
  )
  )
  )
)</f>
        <v>329.0625</v>
      </c>
      <c r="G229" t="s">
        <v>738</v>
      </c>
      <c r="J229" t="str">
        <f>IF(ISBLANK(I229),"",
IFERROR(VLOOKUP(I229,[1]StringTable!$1:$1048576,MATCH([1]StringTable!$B$1,[1]StringTable!$1:$1,0),0),
IFERROR(VLOOKUP(I229,[1]InApkStringTable!$1:$1048576,MATCH([1]InApkStringTable!$B$1,[1]InApkStringTable!$1:$1,0),0),
"스트링없음")))</f>
        <v/>
      </c>
      <c r="L229" t="b">
        <v>0</v>
      </c>
      <c r="M229" t="s">
        <v>24</v>
      </c>
      <c r="N229" t="str">
        <f>IF(ISBLANK(M229),"",IF(ISERROR(VLOOKUP(M229,MapTable!$A:$A,1,0)),"맵없음",""))</f>
        <v/>
      </c>
      <c r="O229">
        <f t="shared" si="13"/>
        <v>5</v>
      </c>
      <c r="Q229">
        <f t="shared" si="14"/>
        <v>5</v>
      </c>
      <c r="R229" t="b">
        <f t="shared" ca="1" si="15"/>
        <v>0</v>
      </c>
      <c r="T229" t="b">
        <f t="shared" ca="1" si="16"/>
        <v>0</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C229" t="str">
        <f>IF(ISBLANK(AB229),"",IF(ISERROR(VLOOKUP(AB229,[3]DropTable!$A:$A,1,0)),"드랍없음",""))</f>
        <v/>
      </c>
      <c r="AE229" t="str">
        <f>IF(ISBLANK(AD229),"",IF(ISERROR(VLOOKUP(AD229,[3]DropTable!$A:$A,1,0)),"드랍없음",""))</f>
        <v/>
      </c>
      <c r="AG229">
        <v>9.8000000000000007</v>
      </c>
      <c r="AH229">
        <v>1</v>
      </c>
    </row>
    <row r="230" spans="1:34"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
    (VLOOKUP(SUBSTITUTE(SUBSTITUTE(E$1,"standard",""),"|Float","")&amp;"인게임누적곱배수",ChapterTable!$S:$T,2,0)^C230
    +VLOOKUP(SUBSTITUTE(SUBSTITUTE(E$1,"standard",""),"|Float","")&amp;"인게임누적합배수",ChapterTable!$S:$T,2,0)*C230)
  )
  )
  )
)</f>
        <v>1093.5</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(VLOOKUP(SUBSTITUTE(SUBSTITUTE(F$1,"standard",""),"|Float","")&amp;"인게임누적곱배수",ChapterTable!$S:$T,2,0)^D230
    +VLOOKUP(SUBSTITUTE(SUBSTITUTE(F$1,"standard",""),"|Float","")&amp;"인게임누적합배수",ChapterTable!$S:$T,2,0)*D230)
  )
  )
  )
)</f>
        <v>329.0625</v>
      </c>
      <c r="G230" t="s">
        <v>738</v>
      </c>
      <c r="J230" t="str">
        <f>IF(ISBLANK(I230),"",
IFERROR(VLOOKUP(I230,[1]StringTable!$1:$1048576,MATCH([1]StringTable!$B$1,[1]StringTable!$1:$1,0),0),
IFERROR(VLOOKUP(I230,[1]InApkStringTable!$1:$1048576,MATCH([1]InApkStringTable!$B$1,[1]InApkStringTable!$1:$1,0),0),
"스트링없음")))</f>
        <v/>
      </c>
      <c r="L230" t="b">
        <v>0</v>
      </c>
      <c r="M230" t="s">
        <v>24</v>
      </c>
      <c r="N230" t="str">
        <f>IF(ISBLANK(M230),"",IF(ISERROR(VLOOKUP(M230,MapTable!$A:$A,1,0)),"맵없음",""))</f>
        <v/>
      </c>
      <c r="O230">
        <f t="shared" si="13"/>
        <v>5</v>
      </c>
      <c r="Q230">
        <f t="shared" si="14"/>
        <v>5</v>
      </c>
      <c r="R230" t="b">
        <f t="shared" ca="1" si="15"/>
        <v>0</v>
      </c>
      <c r="T230" t="b">
        <f t="shared" ca="1" si="16"/>
        <v>0</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C230" t="str">
        <f>IF(ISBLANK(AB230),"",IF(ISERROR(VLOOKUP(AB230,[3]DropTable!$A:$A,1,0)),"드랍없음",""))</f>
        <v/>
      </c>
      <c r="AE230" t="str">
        <f>IF(ISBLANK(AD230),"",IF(ISERROR(VLOOKUP(AD230,[3]DropTable!$A:$A,1,0)),"드랍없음",""))</f>
        <v/>
      </c>
      <c r="AG230">
        <v>9.8000000000000007</v>
      </c>
      <c r="AH230">
        <v>1</v>
      </c>
    </row>
    <row r="231" spans="1:34"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
    (VLOOKUP(SUBSTITUTE(SUBSTITUTE(E$1,"standard",""),"|Float","")&amp;"인게임누적곱배수",ChapterTable!$S:$T,2,0)^C231
    +VLOOKUP(SUBSTITUTE(SUBSTITUTE(E$1,"standard",""),"|Float","")&amp;"인게임누적합배수",ChapterTable!$S:$T,2,0)*C231)
  )
  )
  )
)</f>
        <v>1093.5</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(VLOOKUP(SUBSTITUTE(SUBSTITUTE(F$1,"standard",""),"|Float","")&amp;"인게임누적곱배수",ChapterTable!$S:$T,2,0)^D231
    +VLOOKUP(SUBSTITUTE(SUBSTITUTE(F$1,"standard",""),"|Float","")&amp;"인게임누적합배수",ChapterTable!$S:$T,2,0)*D231)
  )
  )
  )
)</f>
        <v>329.0625</v>
      </c>
      <c r="G231" t="s">
        <v>738</v>
      </c>
      <c r="J231" t="str">
        <f>IF(ISBLANK(I231),"",
IFERROR(VLOOKUP(I231,[1]StringTable!$1:$1048576,MATCH([1]StringTable!$B$1,[1]StringTable!$1:$1,0),0),
IFERROR(VLOOKUP(I231,[1]InApkStringTable!$1:$1048576,MATCH([1]InApkStringTable!$B$1,[1]InApkStringTable!$1:$1,0),0),
"스트링없음")))</f>
        <v/>
      </c>
      <c r="L231" t="b">
        <v>0</v>
      </c>
      <c r="M231" t="s">
        <v>24</v>
      </c>
      <c r="N231" t="str">
        <f>IF(ISBLANK(M231),"",IF(ISERROR(VLOOKUP(M231,MapTable!$A:$A,1,0)),"맵없음",""))</f>
        <v/>
      </c>
      <c r="O231">
        <f t="shared" si="13"/>
        <v>11</v>
      </c>
      <c r="Q231">
        <f t="shared" si="14"/>
        <v>11</v>
      </c>
      <c r="R231" t="b">
        <f t="shared" ca="1" si="15"/>
        <v>0</v>
      </c>
      <c r="T231" t="b">
        <f t="shared" ca="1" si="16"/>
        <v>0</v>
      </c>
      <c r="V231" t="str">
        <f>IF(ISBLANK(U231),"",IF(ISERROR(VLOOKUP(U231,MapTable!$A:$A,1,0)),"맵없음",""))</f>
        <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C231" t="str">
        <f>IF(ISBLANK(AB231),"",IF(ISERROR(VLOOKUP(AB231,[3]DropTable!$A:$A,1,0)),"드랍없음",""))</f>
        <v/>
      </c>
      <c r="AE231" t="str">
        <f>IF(ISBLANK(AD231),"",IF(ISERROR(VLOOKUP(AD231,[3]DropTable!$A:$A,1,0)),"드랍없음",""))</f>
        <v/>
      </c>
      <c r="AG231">
        <v>9.8000000000000007</v>
      </c>
      <c r="AH231">
        <v>1</v>
      </c>
    </row>
    <row r="232" spans="1:34"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
    (VLOOKUP(SUBSTITUTE(SUBSTITUTE(E$1,"standard",""),"|Float","")&amp;"인게임누적곱배수",ChapterTable!$S:$T,2,0)^C232
    +VLOOKUP(SUBSTITUTE(SUBSTITUTE(E$1,"standard",""),"|Float","")&amp;"인게임누적합배수",ChapterTable!$S:$T,2,0)*C232)
  )
  )
  )
)</f>
        <v>1215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(VLOOKUP(SUBSTITUTE(SUBSTITUTE(F$1,"standard",""),"|Float","")&amp;"인게임누적곱배수",ChapterTable!$S:$T,2,0)^D232
    +VLOOKUP(SUBSTITUTE(SUBSTITUTE(F$1,"standard",""),"|Float","")&amp;"인게임누적합배수",ChapterTable!$S:$T,2,0)*D232)
  )
  )
  )
)</f>
        <v>329.0625</v>
      </c>
      <c r="G232" t="s">
        <v>738</v>
      </c>
      <c r="J232" t="str">
        <f>IF(ISBLANK(I232),"",
IFERROR(VLOOKUP(I232,[1]StringTable!$1:$1048576,MATCH([1]StringTable!$B$1,[1]StringTable!$1:$1,0),0),
IFERROR(VLOOKUP(I232,[1]InApkStringTable!$1:$1048576,MATCH([1]InApkStringTable!$B$1,[1]InApkStringTable!$1:$1,0),0),
"스트링없음")))</f>
        <v/>
      </c>
      <c r="L232" t="b">
        <v>0</v>
      </c>
      <c r="M232" t="s">
        <v>24</v>
      </c>
      <c r="N232" t="str">
        <f>IF(ISBLANK(M232),"",IF(ISERROR(VLOOKUP(M232,MapTable!$A:$A,1,0)),"맵없음",""))</f>
        <v/>
      </c>
      <c r="O232">
        <f t="shared" si="13"/>
        <v>5</v>
      </c>
      <c r="Q232">
        <f t="shared" si="14"/>
        <v>5</v>
      </c>
      <c r="R232" t="b">
        <f t="shared" ca="1" si="15"/>
        <v>0</v>
      </c>
      <c r="T232" t="b">
        <f t="shared" ca="1" si="16"/>
        <v>0</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C232" t="str">
        <f>IF(ISBLANK(AB232),"",IF(ISERROR(VLOOKUP(AB232,[3]DropTable!$A:$A,1,0)),"드랍없음",""))</f>
        <v/>
      </c>
      <c r="AE232" t="str">
        <f>IF(ISBLANK(AD232),"",IF(ISERROR(VLOOKUP(AD232,[3]DropTable!$A:$A,1,0)),"드랍없음",""))</f>
        <v/>
      </c>
      <c r="AG232">
        <v>9.8000000000000007</v>
      </c>
      <c r="AH232">
        <v>1</v>
      </c>
    </row>
    <row r="233" spans="1:34"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
    (VLOOKUP(SUBSTITUTE(SUBSTITUTE(E$1,"standard",""),"|Float","")&amp;"인게임누적곱배수",ChapterTable!$S:$T,2,0)^C233
    +VLOOKUP(SUBSTITUTE(SUBSTITUTE(E$1,"standard",""),"|Float","")&amp;"인게임누적합배수",ChapterTable!$S:$T,2,0)*C233)
  )
  )
  )
)</f>
        <v>1215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(VLOOKUP(SUBSTITUTE(SUBSTITUTE(F$1,"standard",""),"|Float","")&amp;"인게임누적곱배수",ChapterTable!$S:$T,2,0)^D233
    +VLOOKUP(SUBSTITUTE(SUBSTITUTE(F$1,"standard",""),"|Float","")&amp;"인게임누적합배수",ChapterTable!$S:$T,2,0)*D233)
  )
  )
  )
)</f>
        <v>329.0625</v>
      </c>
      <c r="G233" t="s">
        <v>738</v>
      </c>
      <c r="J233" t="str">
        <f>IF(ISBLANK(I233),"",
IFERROR(VLOOKUP(I233,[1]StringTable!$1:$1048576,MATCH([1]StringTable!$B$1,[1]StringTable!$1:$1,0),0),
IFERROR(VLOOKUP(I233,[1]InApkStringTable!$1:$1048576,MATCH([1]InApkStringTable!$B$1,[1]InApkStringTable!$1:$1,0),0),
"스트링없음")))</f>
        <v/>
      </c>
      <c r="L233" t="b">
        <v>0</v>
      </c>
      <c r="M233" t="s">
        <v>24</v>
      </c>
      <c r="N233" t="str">
        <f>IF(ISBLANK(M233),"",IF(ISERROR(VLOOKUP(M233,MapTable!$A:$A,1,0)),"맵없음",""))</f>
        <v/>
      </c>
      <c r="O233">
        <f t="shared" si="13"/>
        <v>5</v>
      </c>
      <c r="Q233">
        <f t="shared" si="14"/>
        <v>5</v>
      </c>
      <c r="R233" t="b">
        <f t="shared" ca="1" si="15"/>
        <v>0</v>
      </c>
      <c r="T233" t="b">
        <f t="shared" ca="1" si="16"/>
        <v>0</v>
      </c>
      <c r="V233" t="str">
        <f>IF(ISBLANK(U233),"",IF(ISERROR(VLOOKUP(U233,MapTable!$A:$A,1,0)),"맵없음",""))</f>
        <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
      </c>
      <c r="AC233" t="str">
        <f>IF(ISBLANK(AB233),"",IF(ISERROR(VLOOKUP(AB233,[3]DropTable!$A:$A,1,0)),"드랍없음",""))</f>
        <v/>
      </c>
      <c r="AE233" t="str">
        <f>IF(ISBLANK(AD233),"",IF(ISERROR(VLOOKUP(AD233,[3]DropTable!$A:$A,1,0)),"드랍없음",""))</f>
        <v/>
      </c>
      <c r="AG233">
        <v>9.8000000000000007</v>
      </c>
      <c r="AH233">
        <v>1</v>
      </c>
    </row>
    <row r="234" spans="1:34"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
    (VLOOKUP(SUBSTITUTE(SUBSTITUTE(E$1,"standard",""),"|Float","")&amp;"인게임누적곱배수",ChapterTable!$S:$T,2,0)^C234
    +VLOOKUP(SUBSTITUTE(SUBSTITUTE(E$1,"standard",""),"|Float","")&amp;"인게임누적합배수",ChapterTable!$S:$T,2,0)*C234)
  )
  )
  )
)</f>
        <v>1215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(VLOOKUP(SUBSTITUTE(SUBSTITUTE(F$1,"standard",""),"|Float","")&amp;"인게임누적곱배수",ChapterTable!$S:$T,2,0)^D234
    +VLOOKUP(SUBSTITUTE(SUBSTITUTE(F$1,"standard",""),"|Float","")&amp;"인게임누적합배수",ChapterTable!$S:$T,2,0)*D234)
  )
  )
  )
)</f>
        <v>329.0625</v>
      </c>
      <c r="G234" t="s">
        <v>738</v>
      </c>
      <c r="J234" t="str">
        <f>IF(ISBLANK(I234),"",
IFERROR(VLOOKUP(I234,[1]StringTable!$1:$1048576,MATCH([1]StringTable!$B$1,[1]StringTable!$1:$1,0),0),
IFERROR(VLOOKUP(I234,[1]InApkStringTable!$1:$1048576,MATCH([1]InApkStringTable!$B$1,[1]InApkStringTable!$1:$1,0),0),
"스트링없음")))</f>
        <v/>
      </c>
      <c r="L234" t="b">
        <v>0</v>
      </c>
      <c r="M234" t="s">
        <v>24</v>
      </c>
      <c r="N234" t="str">
        <f>IF(ISBLANK(M234),"",IF(ISERROR(VLOOKUP(M234,MapTable!$A:$A,1,0)),"맵없음",""))</f>
        <v/>
      </c>
      <c r="O234">
        <f t="shared" si="13"/>
        <v>5</v>
      </c>
      <c r="Q234">
        <f t="shared" si="14"/>
        <v>5</v>
      </c>
      <c r="R234" t="b">
        <f t="shared" ca="1" si="15"/>
        <v>0</v>
      </c>
      <c r="T234" t="b">
        <f t="shared" ca="1" si="16"/>
        <v>0</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C234" t="str">
        <f>IF(ISBLANK(AB234),"",IF(ISERROR(VLOOKUP(AB234,[3]DropTable!$A:$A,1,0)),"드랍없음",""))</f>
        <v/>
      </c>
      <c r="AE234" t="str">
        <f>IF(ISBLANK(AD234),"",IF(ISERROR(VLOOKUP(AD234,[3]DropTable!$A:$A,1,0)),"드랍없음",""))</f>
        <v/>
      </c>
      <c r="AG234">
        <v>9.8000000000000007</v>
      </c>
      <c r="AH234">
        <v>1</v>
      </c>
    </row>
    <row r="235" spans="1:34"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
    (VLOOKUP(SUBSTITUTE(SUBSTITUTE(E$1,"standard",""),"|Float","")&amp;"인게임누적곱배수",ChapterTable!$S:$T,2,0)^C235
    +VLOOKUP(SUBSTITUTE(SUBSTITUTE(E$1,"standard",""),"|Float","")&amp;"인게임누적합배수",ChapterTable!$S:$T,2,0)*C235)
  )
  )
  )
)</f>
        <v>1215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(VLOOKUP(SUBSTITUTE(SUBSTITUTE(F$1,"standard",""),"|Float","")&amp;"인게임누적곱배수",ChapterTable!$S:$T,2,0)^D235
    +VLOOKUP(SUBSTITUTE(SUBSTITUTE(F$1,"standard",""),"|Float","")&amp;"인게임누적합배수",ChapterTable!$S:$T,2,0)*D235)
  )
  )
  )
)</f>
        <v>329.0625</v>
      </c>
      <c r="G235" t="s">
        <v>738</v>
      </c>
      <c r="J235" t="str">
        <f>IF(ISBLANK(I235),"",
IFERROR(VLOOKUP(I235,[1]StringTable!$1:$1048576,MATCH([1]StringTable!$B$1,[1]StringTable!$1:$1,0),0),
IFERROR(VLOOKUP(I235,[1]InApkStringTable!$1:$1048576,MATCH([1]InApkStringTable!$B$1,[1]InApkStringTable!$1:$1,0),0),
"스트링없음")))</f>
        <v/>
      </c>
      <c r="L235" t="b">
        <v>0</v>
      </c>
      <c r="M235" t="s">
        <v>24</v>
      </c>
      <c r="N235" t="str">
        <f>IF(ISBLANK(M235),"",IF(ISERROR(VLOOKUP(M235,MapTable!$A:$A,1,0)),"맵없음",""))</f>
        <v/>
      </c>
      <c r="O235">
        <f t="shared" si="13"/>
        <v>95</v>
      </c>
      <c r="Q235">
        <f t="shared" si="14"/>
        <v>95</v>
      </c>
      <c r="R235" t="b">
        <f t="shared" ca="1" si="15"/>
        <v>1</v>
      </c>
      <c r="T235" t="b">
        <f t="shared" ca="1" si="16"/>
        <v>1</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C235" t="str">
        <f>IF(ISBLANK(AB235),"",IF(ISERROR(VLOOKUP(AB235,[3]DropTable!$A:$A,1,0)),"드랍없음",""))</f>
        <v/>
      </c>
      <c r="AE235" t="str">
        <f>IF(ISBLANK(AD235),"",IF(ISERROR(VLOOKUP(AD235,[3]DropTable!$A:$A,1,0)),"드랍없음",""))</f>
        <v/>
      </c>
      <c r="AG235">
        <v>9.8000000000000007</v>
      </c>
      <c r="AH235">
        <v>1</v>
      </c>
    </row>
    <row r="236" spans="1:34"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
    (VLOOKUP(SUBSTITUTE(SUBSTITUTE(E$1,"standard",""),"|Float","")&amp;"인게임누적곱배수",ChapterTable!$S:$T,2,0)^C236
    +VLOOKUP(SUBSTITUTE(SUBSTITUTE(E$1,"standard",""),"|Float","")&amp;"인게임누적합배수",ChapterTable!$S:$T,2,0)*C236)
  )
  )
  )
)</f>
        <v>1215</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(VLOOKUP(SUBSTITUTE(SUBSTITUTE(F$1,"standard",""),"|Float","")&amp;"인게임누적곱배수",ChapterTable!$S:$T,2,0)^D236
    +VLOOKUP(SUBSTITUTE(SUBSTITUTE(F$1,"standard",""),"|Float","")&amp;"인게임누적합배수",ChapterTable!$S:$T,2,0)*D236)
  )
  )
  )
)</f>
        <v>329.0625</v>
      </c>
      <c r="G236" t="s">
        <v>738</v>
      </c>
      <c r="J236" t="str">
        <f>IF(ISBLANK(I236),"",
IFERROR(VLOOKUP(I236,[1]StringTable!$1:$1048576,MATCH([1]StringTable!$B$1,[1]StringTable!$1:$1,0),0),
IFERROR(VLOOKUP(I236,[1]InApkStringTable!$1:$1048576,MATCH([1]InApkStringTable!$B$1,[1]InApkStringTable!$1:$1,0),0),
"스트링없음")))</f>
        <v/>
      </c>
      <c r="L236" t="b">
        <v>0</v>
      </c>
      <c r="M236" t="s">
        <v>24</v>
      </c>
      <c r="N236" t="str">
        <f>IF(ISBLANK(M236),"",IF(ISERROR(VLOOKUP(M236,MapTable!$A:$A,1,0)),"맵없음",""))</f>
        <v/>
      </c>
      <c r="O236">
        <f t="shared" si="13"/>
        <v>21</v>
      </c>
      <c r="Q236">
        <f t="shared" si="14"/>
        <v>21</v>
      </c>
      <c r="R236" t="b">
        <f t="shared" ca="1" si="15"/>
        <v>0</v>
      </c>
      <c r="T236" t="b">
        <f t="shared" ca="1" si="16"/>
        <v>0</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C236" t="str">
        <f>IF(ISBLANK(AB236),"",IF(ISERROR(VLOOKUP(AB236,[3]DropTable!$A:$A,1,0)),"드랍없음",""))</f>
        <v/>
      </c>
      <c r="AE236" t="str">
        <f>IF(ISBLANK(AD236),"",IF(ISERROR(VLOOKUP(AD236,[3]DropTable!$A:$A,1,0)),"드랍없음",""))</f>
        <v/>
      </c>
      <c r="AG236">
        <v>9.8000000000000007</v>
      </c>
      <c r="AH236">
        <v>1</v>
      </c>
    </row>
    <row r="237" spans="1:34"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
    (VLOOKUP(SUBSTITUTE(SUBSTITUTE(E$1,"standard",""),"|Float","")&amp;"인게임누적곱배수",ChapterTable!$S:$T,2,0)^C237
    +VLOOKUP(SUBSTITUTE(SUBSTITUTE(E$1,"standard",""),"|Float","")&amp;"인게임누적합배수",ChapterTable!$S:$T,2,0)*C237)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(VLOOKUP(SUBSTITUTE(SUBSTITUTE(F$1,"standard",""),"|Float","")&amp;"인게임누적곱배수",ChapterTable!$S:$T,2,0)^D237
    +VLOOKUP(SUBSTITUTE(SUBSTITUTE(F$1,"standard",""),"|Float","")&amp;"인게임누적합배수",ChapterTable!$S:$T,2,0)*D237)
  )
  )
  )
)</f>
        <v>379.6875</v>
      </c>
      <c r="G237" t="s">
        <v>738</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13"/>
        <v>0</v>
      </c>
      <c r="Q237">
        <f t="shared" si="14"/>
        <v>0</v>
      </c>
      <c r="R237" t="b">
        <f t="shared" ca="1" si="15"/>
        <v>0</v>
      </c>
      <c r="T237" t="b">
        <f t="shared" ca="1" si="16"/>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G237">
        <v>9.8000000000000007</v>
      </c>
      <c r="AH237">
        <v>1</v>
      </c>
    </row>
    <row r="238" spans="1:34"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
    (VLOOKUP(SUBSTITUTE(SUBSTITUTE(E$1,"standard",""),"|Float","")&amp;"인게임누적곱배수",ChapterTable!$S:$T,2,0)^C238
    +VLOOKUP(SUBSTITUTE(SUBSTITUTE(E$1,"standard",""),"|Float","")&amp;"인게임누적합배수",ChapterTable!$S:$T,2,0)*C238)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(VLOOKUP(SUBSTITUTE(SUBSTITUTE(F$1,"standard",""),"|Float","")&amp;"인게임누적곱배수",ChapterTable!$S:$T,2,0)^D238
    +VLOOKUP(SUBSTITUTE(SUBSTITUTE(F$1,"standard",""),"|Float","")&amp;"인게임누적합배수",ChapterTable!$S:$T,2,0)*D238)
  )
  )
  )
)</f>
        <v>379.6875</v>
      </c>
      <c r="G238" t="s">
        <v>738</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13"/>
        <v>1</v>
      </c>
      <c r="Q238">
        <f t="shared" si="14"/>
        <v>1</v>
      </c>
      <c r="R238" t="b">
        <f t="shared" ca="1" si="15"/>
        <v>0</v>
      </c>
      <c r="T238" t="b">
        <f t="shared" ca="1" si="16"/>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G238">
        <v>9.8000000000000007</v>
      </c>
      <c r="AH238">
        <v>1</v>
      </c>
    </row>
    <row r="239" spans="1:34"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
    (VLOOKUP(SUBSTITUTE(SUBSTITUTE(E$1,"standard",""),"|Float","")&amp;"인게임누적곱배수",ChapterTable!$S:$T,2,0)^C239
    +VLOOKUP(SUBSTITUTE(SUBSTITUTE(E$1,"standard",""),"|Float","")&amp;"인게임누적합배수",ChapterTable!$S:$T,2,0)*C239)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(VLOOKUP(SUBSTITUTE(SUBSTITUTE(F$1,"standard",""),"|Float","")&amp;"인게임누적곱배수",ChapterTable!$S:$T,2,0)^D239
    +VLOOKUP(SUBSTITUTE(SUBSTITUTE(F$1,"standard",""),"|Float","")&amp;"인게임누적합배수",ChapterTable!$S:$T,2,0)*D239)
  )
  )
  )
)</f>
        <v>379.6875</v>
      </c>
      <c r="G239" t="s">
        <v>738</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13"/>
        <v>1</v>
      </c>
      <c r="Q239">
        <f t="shared" si="14"/>
        <v>1</v>
      </c>
      <c r="R239" t="b">
        <f t="shared" ca="1" si="15"/>
        <v>0</v>
      </c>
      <c r="T239" t="b">
        <f t="shared" ca="1" si="16"/>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G239">
        <v>9.8000000000000007</v>
      </c>
      <c r="AH239">
        <v>1</v>
      </c>
    </row>
    <row r="240" spans="1:34"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
    (VLOOKUP(SUBSTITUTE(SUBSTITUTE(E$1,"standard",""),"|Float","")&amp;"인게임누적곱배수",ChapterTable!$S:$T,2,0)^C240
    +VLOOKUP(SUBSTITUTE(SUBSTITUTE(E$1,"standard",""),"|Float","")&amp;"인게임누적합배수",ChapterTable!$S:$T,2,0)*C240)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(VLOOKUP(SUBSTITUTE(SUBSTITUTE(F$1,"standard",""),"|Float","")&amp;"인게임누적곱배수",ChapterTable!$S:$T,2,0)^D240
    +VLOOKUP(SUBSTITUTE(SUBSTITUTE(F$1,"standard",""),"|Float","")&amp;"인게임누적합배수",ChapterTable!$S:$T,2,0)*D240)
  )
  )
  )
)</f>
        <v>379.6875</v>
      </c>
      <c r="G240" t="s">
        <v>738</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13"/>
        <v>1</v>
      </c>
      <c r="Q240">
        <f t="shared" si="14"/>
        <v>1</v>
      </c>
      <c r="R240" t="b">
        <f t="shared" ca="1" si="15"/>
        <v>0</v>
      </c>
      <c r="T240" t="b">
        <f t="shared" ca="1" si="16"/>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G240">
        <v>9.8000000000000007</v>
      </c>
      <c r="AH240">
        <v>1</v>
      </c>
    </row>
    <row r="241" spans="1:34"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
    (VLOOKUP(SUBSTITUTE(SUBSTITUTE(E$1,"standard",""),"|Float","")&amp;"인게임누적곱배수",ChapterTable!$S:$T,2,0)^C241
    +VLOOKUP(SUBSTITUTE(SUBSTITUTE(E$1,"standard",""),"|Float","")&amp;"인게임누적합배수",ChapterTable!$S:$T,2,0)*C241)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(VLOOKUP(SUBSTITUTE(SUBSTITUTE(F$1,"standard",""),"|Float","")&amp;"인게임누적곱배수",ChapterTable!$S:$T,2,0)^D241
    +VLOOKUP(SUBSTITUTE(SUBSTITUTE(F$1,"standard",""),"|Float","")&amp;"인게임누적합배수",ChapterTable!$S:$T,2,0)*D241)
  )
  )
  )
)</f>
        <v>379.6875</v>
      </c>
      <c r="G241" t="s">
        <v>738</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13"/>
        <v>1</v>
      </c>
      <c r="Q241">
        <f t="shared" si="14"/>
        <v>1</v>
      </c>
      <c r="R241" t="b">
        <f t="shared" ca="1" si="15"/>
        <v>0</v>
      </c>
      <c r="T241" t="b">
        <f t="shared" ca="1" si="16"/>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G241">
        <v>9.8000000000000007</v>
      </c>
      <c r="AH241">
        <v>1</v>
      </c>
    </row>
    <row r="242" spans="1:34"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
    (VLOOKUP(SUBSTITUTE(SUBSTITUTE(E$1,"standard",""),"|Float","")&amp;"인게임누적곱배수",ChapterTable!$S:$T,2,0)^C242
    +VLOOKUP(SUBSTITUTE(SUBSTITUTE(E$1,"standard",""),"|Float","")&amp;"인게임누적합배수",ChapterTable!$S:$T,2,0)*C242)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(VLOOKUP(SUBSTITUTE(SUBSTITUTE(F$1,"standard",""),"|Float","")&amp;"인게임누적곱배수",ChapterTable!$S:$T,2,0)^D242
    +VLOOKUP(SUBSTITUTE(SUBSTITUTE(F$1,"standard",""),"|Float","")&amp;"인게임누적합배수",ChapterTable!$S:$T,2,0)*D242)
  )
  )
  )
)</f>
        <v>379.6875</v>
      </c>
      <c r="G242" t="s">
        <v>738</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13"/>
        <v>11</v>
      </c>
      <c r="Q242">
        <f t="shared" si="14"/>
        <v>11</v>
      </c>
      <c r="R242" t="b">
        <f t="shared" ca="1" si="15"/>
        <v>0</v>
      </c>
      <c r="T242" t="b">
        <f t="shared" ca="1" si="16"/>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G242">
        <v>9.8000000000000007</v>
      </c>
      <c r="AH242">
        <v>1</v>
      </c>
    </row>
    <row r="243" spans="1:34"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
    (VLOOKUP(SUBSTITUTE(SUBSTITUTE(E$1,"standard",""),"|Float","")&amp;"인게임누적곱배수",ChapterTable!$S:$T,2,0)^C243
    +VLOOKUP(SUBSTITUTE(SUBSTITUTE(E$1,"standard",""),"|Float","")&amp;"인게임누적합배수",ChapterTable!$S:$T,2,0)*C243)
  )
  )
  )
)</f>
        <v>1093.5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(VLOOKUP(SUBSTITUTE(SUBSTITUTE(F$1,"standard",""),"|Float","")&amp;"인게임누적곱배수",ChapterTable!$S:$T,2,0)^D243
    +VLOOKUP(SUBSTITUTE(SUBSTITUTE(F$1,"standard",""),"|Float","")&amp;"인게임누적합배수",ChapterTable!$S:$T,2,0)*D243)
  )
  )
  )
)</f>
        <v>379.6875</v>
      </c>
      <c r="G243" t="s">
        <v>738</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13"/>
        <v>1</v>
      </c>
      <c r="Q243">
        <f t="shared" si="14"/>
        <v>1</v>
      </c>
      <c r="R243" t="b">
        <f t="shared" ca="1" si="15"/>
        <v>0</v>
      </c>
      <c r="T243" t="b">
        <f t="shared" ca="1" si="16"/>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G243">
        <v>9.8000000000000007</v>
      </c>
      <c r="AH243">
        <v>1</v>
      </c>
    </row>
    <row r="244" spans="1:34"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
    (VLOOKUP(SUBSTITUTE(SUBSTITUTE(E$1,"standard",""),"|Float","")&amp;"인게임누적곱배수",ChapterTable!$S:$T,2,0)^C244
    +VLOOKUP(SUBSTITUTE(SUBSTITUTE(E$1,"standard",""),"|Float","")&amp;"인게임누적합배수",ChapterTable!$S:$T,2,0)*C244)
  )
  )
  )
)</f>
        <v>1093.5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(VLOOKUP(SUBSTITUTE(SUBSTITUTE(F$1,"standard",""),"|Float","")&amp;"인게임누적곱배수",ChapterTable!$S:$T,2,0)^D244
    +VLOOKUP(SUBSTITUTE(SUBSTITUTE(F$1,"standard",""),"|Float","")&amp;"인게임누적합배수",ChapterTable!$S:$T,2,0)*D244)
  )
  )
  )
)</f>
        <v>379.6875</v>
      </c>
      <c r="G244" t="s">
        <v>738</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13"/>
        <v>1</v>
      </c>
      <c r="Q244">
        <f t="shared" si="14"/>
        <v>1</v>
      </c>
      <c r="R244" t="b">
        <f t="shared" ca="1" si="15"/>
        <v>0</v>
      </c>
      <c r="T244" t="b">
        <f t="shared" ca="1" si="16"/>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G244">
        <v>9.8000000000000007</v>
      </c>
      <c r="AH244">
        <v>1</v>
      </c>
    </row>
    <row r="245" spans="1:34"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
    (VLOOKUP(SUBSTITUTE(SUBSTITUTE(E$1,"standard",""),"|Float","")&amp;"인게임누적곱배수",ChapterTable!$S:$T,2,0)^C245
    +VLOOKUP(SUBSTITUTE(SUBSTITUTE(E$1,"standard",""),"|Float","")&amp;"인게임누적합배수",ChapterTable!$S:$T,2,0)*C245)
  )
  )
  )
)</f>
        <v>1093.5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(VLOOKUP(SUBSTITUTE(SUBSTITUTE(F$1,"standard",""),"|Float","")&amp;"인게임누적곱배수",ChapterTable!$S:$T,2,0)^D245
    +VLOOKUP(SUBSTITUTE(SUBSTITUTE(F$1,"standard",""),"|Float","")&amp;"인게임누적합배수",ChapterTable!$S:$T,2,0)*D245)
  )
  )
  )
)</f>
        <v>379.6875</v>
      </c>
      <c r="G245" t="s">
        <v>738</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13"/>
        <v>1</v>
      </c>
      <c r="Q245">
        <f t="shared" si="14"/>
        <v>1</v>
      </c>
      <c r="R245" t="b">
        <f t="shared" ca="1" si="15"/>
        <v>0</v>
      </c>
      <c r="T245" t="b">
        <f t="shared" ca="1" si="16"/>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G245">
        <v>9.8000000000000007</v>
      </c>
      <c r="AH245">
        <v>1</v>
      </c>
    </row>
    <row r="246" spans="1:34"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
    (VLOOKUP(SUBSTITUTE(SUBSTITUTE(E$1,"standard",""),"|Float","")&amp;"인게임누적곱배수",ChapterTable!$S:$T,2,0)^C246
    +VLOOKUP(SUBSTITUTE(SUBSTITUTE(E$1,"standard",""),"|Float","")&amp;"인게임누적합배수",ChapterTable!$S:$T,2,0)*C246)
  )
  )
  )
)</f>
        <v>1093.5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(VLOOKUP(SUBSTITUTE(SUBSTITUTE(F$1,"standard",""),"|Float","")&amp;"인게임누적곱배수",ChapterTable!$S:$T,2,0)^D246
    +VLOOKUP(SUBSTITUTE(SUBSTITUTE(F$1,"standard",""),"|Float","")&amp;"인게임누적합배수",ChapterTable!$S:$T,2,0)*D246)
  )
  )
  )
)</f>
        <v>379.6875</v>
      </c>
      <c r="G246" t="s">
        <v>738</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13"/>
        <v>91</v>
      </c>
      <c r="Q246">
        <f t="shared" si="14"/>
        <v>91</v>
      </c>
      <c r="R246" t="b">
        <f t="shared" ca="1" si="15"/>
        <v>1</v>
      </c>
      <c r="T246" t="b">
        <f t="shared" ca="1" si="16"/>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G246">
        <v>9.8000000000000007</v>
      </c>
      <c r="AH246">
        <v>1</v>
      </c>
    </row>
    <row r="247" spans="1:34"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
    (VLOOKUP(SUBSTITUTE(SUBSTITUTE(E$1,"standard",""),"|Float","")&amp;"인게임누적곱배수",ChapterTable!$S:$T,2,0)^C247
    +VLOOKUP(SUBSTITUTE(SUBSTITUTE(E$1,"standard",""),"|Float","")&amp;"인게임누적합배수",ChapterTable!$S:$T,2,0)*C247)
  )
  )
  )
)</f>
        <v>1093.5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(VLOOKUP(SUBSTITUTE(SUBSTITUTE(F$1,"standard",""),"|Float","")&amp;"인게임누적곱배수",ChapterTable!$S:$T,2,0)^D247
    +VLOOKUP(SUBSTITUTE(SUBSTITUTE(F$1,"standard",""),"|Float","")&amp;"인게임누적합배수",ChapterTable!$S:$T,2,0)*D247)
  )
  )
  )
)</f>
        <v>379.6875</v>
      </c>
      <c r="G247" t="s">
        <v>738</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13"/>
        <v>21</v>
      </c>
      <c r="Q247">
        <f t="shared" si="14"/>
        <v>21</v>
      </c>
      <c r="R247" t="b">
        <f t="shared" ca="1" si="15"/>
        <v>0</v>
      </c>
      <c r="T247" t="b">
        <f t="shared" ca="1" si="16"/>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G247">
        <v>9.8000000000000007</v>
      </c>
      <c r="AH247">
        <v>1</v>
      </c>
    </row>
    <row r="248" spans="1:34"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
    (VLOOKUP(SUBSTITUTE(SUBSTITUTE(E$1,"standard",""),"|Float","")&amp;"인게임누적곱배수",ChapterTable!$S:$T,2,0)^C248
    +VLOOKUP(SUBSTITUTE(SUBSTITUTE(E$1,"standard",""),"|Float","")&amp;"인게임누적합배수",ChapterTable!$S:$T,2,0)*C248)
  )
  )
  )
)</f>
        <v>1093.5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(VLOOKUP(SUBSTITUTE(SUBSTITUTE(F$1,"standard",""),"|Float","")&amp;"인게임누적곱배수",ChapterTable!$S:$T,2,0)^D248
    +VLOOKUP(SUBSTITUTE(SUBSTITUTE(F$1,"standard",""),"|Float","")&amp;"인게임누적합배수",ChapterTable!$S:$T,2,0)*D248)
  )
  )
  )
)</f>
        <v>408.1640625</v>
      </c>
      <c r="G248" t="s">
        <v>738</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13"/>
        <v>2</v>
      </c>
      <c r="Q248">
        <f t="shared" si="14"/>
        <v>2</v>
      </c>
      <c r="R248" t="b">
        <f t="shared" ca="1" si="15"/>
        <v>0</v>
      </c>
      <c r="T248" t="b">
        <f t="shared" ca="1" si="16"/>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G248">
        <v>9.8000000000000007</v>
      </c>
      <c r="AH248">
        <v>1</v>
      </c>
    </row>
    <row r="249" spans="1:34"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
    (VLOOKUP(SUBSTITUTE(SUBSTITUTE(E$1,"standard",""),"|Float","")&amp;"인게임누적곱배수",ChapterTable!$S:$T,2,0)^C249
    +VLOOKUP(SUBSTITUTE(SUBSTITUTE(E$1,"standard",""),"|Float","")&amp;"인게임누적합배수",ChapterTable!$S:$T,2,0)*C249)
  )
  )
  )
)</f>
        <v>1093.5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(VLOOKUP(SUBSTITUTE(SUBSTITUTE(F$1,"standard",""),"|Float","")&amp;"인게임누적곱배수",ChapterTable!$S:$T,2,0)^D249
    +VLOOKUP(SUBSTITUTE(SUBSTITUTE(F$1,"standard",""),"|Float","")&amp;"인게임누적합배수",ChapterTable!$S:$T,2,0)*D249)
  )
  )
  )
)</f>
        <v>408.1640625</v>
      </c>
      <c r="G249" t="s">
        <v>738</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13"/>
        <v>2</v>
      </c>
      <c r="Q249">
        <f t="shared" si="14"/>
        <v>2</v>
      </c>
      <c r="R249" t="b">
        <f t="shared" ca="1" si="15"/>
        <v>0</v>
      </c>
      <c r="T249" t="b">
        <f t="shared" ca="1" si="16"/>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G249">
        <v>9.8000000000000007</v>
      </c>
      <c r="AH249">
        <v>1</v>
      </c>
    </row>
    <row r="250" spans="1:34"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
    (VLOOKUP(SUBSTITUTE(SUBSTITUTE(E$1,"standard",""),"|Float","")&amp;"인게임누적곱배수",ChapterTable!$S:$T,2,0)^C250
    +VLOOKUP(SUBSTITUTE(SUBSTITUTE(E$1,"standard",""),"|Float","")&amp;"인게임누적합배수",ChapterTable!$S:$T,2,0)*C250)
  )
  )
  )
)</f>
        <v>1093.5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(VLOOKUP(SUBSTITUTE(SUBSTITUTE(F$1,"standard",""),"|Float","")&amp;"인게임누적곱배수",ChapterTable!$S:$T,2,0)^D250
    +VLOOKUP(SUBSTITUTE(SUBSTITUTE(F$1,"standard",""),"|Float","")&amp;"인게임누적합배수",ChapterTable!$S:$T,2,0)*D250)
  )
  )
  )
)</f>
        <v>408.1640625</v>
      </c>
      <c r="G250" t="s">
        <v>738</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13"/>
        <v>2</v>
      </c>
      <c r="Q250">
        <f t="shared" si="14"/>
        <v>2</v>
      </c>
      <c r="R250" t="b">
        <f t="shared" ca="1" si="15"/>
        <v>0</v>
      </c>
      <c r="T250" t="b">
        <f t="shared" ca="1" si="16"/>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G250">
        <v>9.8000000000000007</v>
      </c>
      <c r="AH250">
        <v>1</v>
      </c>
    </row>
    <row r="251" spans="1:34"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
    (VLOOKUP(SUBSTITUTE(SUBSTITUTE(E$1,"standard",""),"|Float","")&amp;"인게임누적곱배수",ChapterTable!$S:$T,2,0)^C251
    +VLOOKUP(SUBSTITUTE(SUBSTITUTE(E$1,"standard",""),"|Float","")&amp;"인게임누적합배수",ChapterTable!$S:$T,2,0)*C251)
  )
  )
  )
)</f>
        <v>1093.5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(VLOOKUP(SUBSTITUTE(SUBSTITUTE(F$1,"standard",""),"|Float","")&amp;"인게임누적곱배수",ChapterTable!$S:$T,2,0)^D251
    +VLOOKUP(SUBSTITUTE(SUBSTITUTE(F$1,"standard",""),"|Float","")&amp;"인게임누적합배수",ChapterTable!$S:$T,2,0)*D251)
  )
  )
  )
)</f>
        <v>408.1640625</v>
      </c>
      <c r="G251" t="s">
        <v>738</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13"/>
        <v>2</v>
      </c>
      <c r="Q251">
        <f t="shared" si="14"/>
        <v>2</v>
      </c>
      <c r="R251" t="b">
        <f t="shared" ca="1" si="15"/>
        <v>0</v>
      </c>
      <c r="T251" t="b">
        <f t="shared" ca="1" si="16"/>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G251">
        <v>9.8000000000000007</v>
      </c>
      <c r="AH251">
        <v>1</v>
      </c>
    </row>
    <row r="252" spans="1:34"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
    (VLOOKUP(SUBSTITUTE(SUBSTITUTE(E$1,"standard",""),"|Float","")&amp;"인게임누적곱배수",ChapterTable!$S:$T,2,0)^C252
    +VLOOKUP(SUBSTITUTE(SUBSTITUTE(E$1,"standard",""),"|Float","")&amp;"인게임누적합배수",ChapterTable!$S:$T,2,0)*C252)
  )
  )
  )
)</f>
        <v>1093.5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(VLOOKUP(SUBSTITUTE(SUBSTITUTE(F$1,"standard",""),"|Float","")&amp;"인게임누적곱배수",ChapterTable!$S:$T,2,0)^D252
    +VLOOKUP(SUBSTITUTE(SUBSTITUTE(F$1,"standard",""),"|Float","")&amp;"인게임누적합배수",ChapterTable!$S:$T,2,0)*D252)
  )
  )
  )
)</f>
        <v>408.1640625</v>
      </c>
      <c r="G252" t="s">
        <v>738</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13"/>
        <v>11</v>
      </c>
      <c r="Q252">
        <f t="shared" si="14"/>
        <v>11</v>
      </c>
      <c r="R252" t="b">
        <f t="shared" ca="1" si="15"/>
        <v>0</v>
      </c>
      <c r="T252" t="b">
        <f t="shared" ca="1" si="16"/>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G252">
        <v>9.8000000000000007</v>
      </c>
      <c r="AH252">
        <v>1</v>
      </c>
    </row>
    <row r="253" spans="1:34"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
    (VLOOKUP(SUBSTITUTE(SUBSTITUTE(E$1,"standard",""),"|Float","")&amp;"인게임누적곱배수",ChapterTable!$S:$T,2,0)^C253
    +VLOOKUP(SUBSTITUTE(SUBSTITUTE(E$1,"standard",""),"|Float","")&amp;"인게임누적합배수",ChapterTable!$S:$T,2,0)*C253)
  )
  )
  )
)</f>
        <v>1275.75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(VLOOKUP(SUBSTITUTE(SUBSTITUTE(F$1,"standard",""),"|Float","")&amp;"인게임누적곱배수",ChapterTable!$S:$T,2,0)^D253
    +VLOOKUP(SUBSTITUTE(SUBSTITUTE(F$1,"standard",""),"|Float","")&amp;"인게임누적합배수",ChapterTable!$S:$T,2,0)*D253)
  )
  )
  )
)</f>
        <v>408.1640625</v>
      </c>
      <c r="G253" t="s">
        <v>738</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13"/>
        <v>2</v>
      </c>
      <c r="Q253">
        <f t="shared" si="14"/>
        <v>2</v>
      </c>
      <c r="R253" t="b">
        <f t="shared" ca="1" si="15"/>
        <v>0</v>
      </c>
      <c r="T253" t="b">
        <f t="shared" ca="1" si="16"/>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G253">
        <v>9.8000000000000007</v>
      </c>
      <c r="AH253">
        <v>1</v>
      </c>
    </row>
    <row r="254" spans="1:34"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
    (VLOOKUP(SUBSTITUTE(SUBSTITUTE(E$1,"standard",""),"|Float","")&amp;"인게임누적곱배수",ChapterTable!$S:$T,2,0)^C254
    +VLOOKUP(SUBSTITUTE(SUBSTITUTE(E$1,"standard",""),"|Float","")&amp;"인게임누적합배수",ChapterTable!$S:$T,2,0)*C254)
  )
  )
  )
)</f>
        <v>1275.75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(VLOOKUP(SUBSTITUTE(SUBSTITUTE(F$1,"standard",""),"|Float","")&amp;"인게임누적곱배수",ChapterTable!$S:$T,2,0)^D254
    +VLOOKUP(SUBSTITUTE(SUBSTITUTE(F$1,"standard",""),"|Float","")&amp;"인게임누적합배수",ChapterTable!$S:$T,2,0)*D254)
  )
  )
  )
)</f>
        <v>408.1640625</v>
      </c>
      <c r="G254" t="s">
        <v>738</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13"/>
        <v>2</v>
      </c>
      <c r="Q254">
        <f t="shared" si="14"/>
        <v>2</v>
      </c>
      <c r="R254" t="b">
        <f t="shared" ca="1" si="15"/>
        <v>0</v>
      </c>
      <c r="T254" t="b">
        <f t="shared" ca="1" si="16"/>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G254">
        <v>9.8000000000000007</v>
      </c>
      <c r="AH254">
        <v>1</v>
      </c>
    </row>
    <row r="255" spans="1:34"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
    (VLOOKUP(SUBSTITUTE(SUBSTITUTE(E$1,"standard",""),"|Float","")&amp;"인게임누적곱배수",ChapterTable!$S:$T,2,0)^C255
    +VLOOKUP(SUBSTITUTE(SUBSTITUTE(E$1,"standard",""),"|Float","")&amp;"인게임누적합배수",ChapterTable!$S:$T,2,0)*C255)
  )
  )
  )
)</f>
        <v>1275.75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(VLOOKUP(SUBSTITUTE(SUBSTITUTE(F$1,"standard",""),"|Float","")&amp;"인게임누적곱배수",ChapterTable!$S:$T,2,0)^D255
    +VLOOKUP(SUBSTITUTE(SUBSTITUTE(F$1,"standard",""),"|Float","")&amp;"인게임누적합배수",ChapterTable!$S:$T,2,0)*D255)
  )
  )
  )
)</f>
        <v>408.1640625</v>
      </c>
      <c r="G255" t="s">
        <v>738</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13"/>
        <v>2</v>
      </c>
      <c r="Q255">
        <f t="shared" si="14"/>
        <v>2</v>
      </c>
      <c r="R255" t="b">
        <f t="shared" ca="1" si="15"/>
        <v>0</v>
      </c>
      <c r="T255" t="b">
        <f t="shared" ca="1" si="16"/>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G255">
        <v>9.8000000000000007</v>
      </c>
      <c r="AH255">
        <v>1</v>
      </c>
    </row>
    <row r="256" spans="1:34"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
    (VLOOKUP(SUBSTITUTE(SUBSTITUTE(E$1,"standard",""),"|Float","")&amp;"인게임누적곱배수",ChapterTable!$S:$T,2,0)^C256
    +VLOOKUP(SUBSTITUTE(SUBSTITUTE(E$1,"standard",""),"|Float","")&amp;"인게임누적합배수",ChapterTable!$S:$T,2,0)*C256)
  )
  )
  )
)</f>
        <v>1275.75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(VLOOKUP(SUBSTITUTE(SUBSTITUTE(F$1,"standard",""),"|Float","")&amp;"인게임누적곱배수",ChapterTable!$S:$T,2,0)^D256
    +VLOOKUP(SUBSTITUTE(SUBSTITUTE(F$1,"standard",""),"|Float","")&amp;"인게임누적합배수",ChapterTable!$S:$T,2,0)*D256)
  )
  )
  )
)</f>
        <v>408.1640625</v>
      </c>
      <c r="G256" t="s">
        <v>738</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13"/>
        <v>92</v>
      </c>
      <c r="Q256">
        <f t="shared" si="14"/>
        <v>92</v>
      </c>
      <c r="R256" t="b">
        <f t="shared" ca="1" si="15"/>
        <v>1</v>
      </c>
      <c r="T256" t="b">
        <f t="shared" ca="1" si="16"/>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G256">
        <v>9.8000000000000007</v>
      </c>
      <c r="AH256">
        <v>1</v>
      </c>
    </row>
    <row r="257" spans="1:34"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
    (VLOOKUP(SUBSTITUTE(SUBSTITUTE(E$1,"standard",""),"|Float","")&amp;"인게임누적곱배수",ChapterTable!$S:$T,2,0)^C257
    +VLOOKUP(SUBSTITUTE(SUBSTITUTE(E$1,"standard",""),"|Float","")&amp;"인게임누적합배수",ChapterTable!$S:$T,2,0)*C257)
  )
  )
  )
)</f>
        <v>1275.75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(VLOOKUP(SUBSTITUTE(SUBSTITUTE(F$1,"standard",""),"|Float","")&amp;"인게임누적곱배수",ChapterTable!$S:$T,2,0)^D257
    +VLOOKUP(SUBSTITUTE(SUBSTITUTE(F$1,"standard",""),"|Float","")&amp;"인게임누적합배수",ChapterTable!$S:$T,2,0)*D257)
  )
  )
  )
)</f>
        <v>408.1640625</v>
      </c>
      <c r="G257" t="s">
        <v>738</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13"/>
        <v>21</v>
      </c>
      <c r="Q257">
        <f t="shared" si="14"/>
        <v>21</v>
      </c>
      <c r="R257" t="b">
        <f t="shared" ca="1" si="15"/>
        <v>0</v>
      </c>
      <c r="T257" t="b">
        <f t="shared" ca="1" si="16"/>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G257">
        <v>9.8000000000000007</v>
      </c>
      <c r="AH257">
        <v>1</v>
      </c>
    </row>
    <row r="258" spans="1:34"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
    (VLOOKUP(SUBSTITUTE(SUBSTITUTE(E$1,"standard",""),"|Float","")&amp;"인게임누적곱배수",ChapterTable!$S:$T,2,0)^C258
    +VLOOKUP(SUBSTITUTE(SUBSTITUTE(E$1,"standard",""),"|Float","")&amp;"인게임누적합배수",ChapterTable!$S:$T,2,0)*C258)
  )
  )
  )
)</f>
        <v>1275.75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(VLOOKUP(SUBSTITUTE(SUBSTITUTE(F$1,"standard",""),"|Float","")&amp;"인게임누적곱배수",ChapterTable!$S:$T,2,0)^D258
    +VLOOKUP(SUBSTITUTE(SUBSTITUTE(F$1,"standard",""),"|Float","")&amp;"인게임누적합배수",ChapterTable!$S:$T,2,0)*D258)
  )
  )
  )
)</f>
        <v>436.64062499999994</v>
      </c>
      <c r="G258" t="s">
        <v>738</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13"/>
        <v>3</v>
      </c>
      <c r="Q258">
        <f t="shared" si="14"/>
        <v>3</v>
      </c>
      <c r="R258" t="b">
        <f t="shared" ca="1" si="15"/>
        <v>0</v>
      </c>
      <c r="T258" t="b">
        <f t="shared" ca="1" si="16"/>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G258">
        <v>9.8000000000000007</v>
      </c>
      <c r="AH258">
        <v>1</v>
      </c>
    </row>
    <row r="259" spans="1:34"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
    (VLOOKUP(SUBSTITUTE(SUBSTITUTE(E$1,"standard",""),"|Float","")&amp;"인게임누적곱배수",ChapterTable!$S:$T,2,0)^C259
    +VLOOKUP(SUBSTITUTE(SUBSTITUTE(E$1,"standard",""),"|Float","")&amp;"인게임누적합배수",ChapterTable!$S:$T,2,0)*C259)
  )
  )
  )
)</f>
        <v>1275.75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(VLOOKUP(SUBSTITUTE(SUBSTITUTE(F$1,"standard",""),"|Float","")&amp;"인게임누적곱배수",ChapterTable!$S:$T,2,0)^D259
    +VLOOKUP(SUBSTITUTE(SUBSTITUTE(F$1,"standard",""),"|Float","")&amp;"인게임누적합배수",ChapterTable!$S:$T,2,0)*D259)
  )
  )
  )
)</f>
        <v>436.64062499999994</v>
      </c>
      <c r="G259" t="s">
        <v>738</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17">IF(B259=0,0,
  IF(AND(L259=FALSE,A259&lt;&gt;0,MOD(A259,7)=0),21,
  IF(MOD(B259,10)=0,21,
  IF(MOD(B259,10)=5,11,
  IF(MOD(B259,10)=9,INT(B259/10)+91,
  INT(B259/10+1))))))</f>
        <v>3</v>
      </c>
      <c r="Q259">
        <f t="shared" ref="Q259:Q322" si="18">IF(ISBLANK(P259),O259,P259)</f>
        <v>3</v>
      </c>
      <c r="R259" t="b">
        <f t="shared" ref="R259:R322" ca="1" si="19">IF(OR(B259=0,OFFSET(B259,1,0)=0),FALSE,
IF(OFFSET(O259,1,0)=21,TRUE,FALSE))</f>
        <v>0</v>
      </c>
      <c r="T259" t="b">
        <f t="shared" ref="T259:T322" ca="1" si="20">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G259">
        <v>9.8000000000000007</v>
      </c>
      <c r="AH259">
        <v>1</v>
      </c>
    </row>
    <row r="260" spans="1:34"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
    (VLOOKUP(SUBSTITUTE(SUBSTITUTE(E$1,"standard",""),"|Float","")&amp;"인게임누적곱배수",ChapterTable!$S:$T,2,0)^C260
    +VLOOKUP(SUBSTITUTE(SUBSTITUTE(E$1,"standard",""),"|Float","")&amp;"인게임누적합배수",ChapterTable!$S:$T,2,0)*C260)
  )
  )
  )
)</f>
        <v>1275.75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(VLOOKUP(SUBSTITUTE(SUBSTITUTE(F$1,"standard",""),"|Float","")&amp;"인게임누적곱배수",ChapterTable!$S:$T,2,0)^D260
    +VLOOKUP(SUBSTITUTE(SUBSTITUTE(F$1,"standard",""),"|Float","")&amp;"인게임누적합배수",ChapterTable!$S:$T,2,0)*D260)
  )
  )
  )
)</f>
        <v>436.64062499999994</v>
      </c>
      <c r="G260" t="s">
        <v>738</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17"/>
        <v>3</v>
      </c>
      <c r="Q260">
        <f t="shared" si="18"/>
        <v>3</v>
      </c>
      <c r="R260" t="b">
        <f t="shared" ca="1" si="19"/>
        <v>0</v>
      </c>
      <c r="T260" t="b">
        <f t="shared" ca="1" si="20"/>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G260">
        <v>9.8000000000000007</v>
      </c>
      <c r="AH260">
        <v>1</v>
      </c>
    </row>
    <row r="261" spans="1:34"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
    (VLOOKUP(SUBSTITUTE(SUBSTITUTE(E$1,"standard",""),"|Float","")&amp;"인게임누적곱배수",ChapterTable!$S:$T,2,0)^C261
    +VLOOKUP(SUBSTITUTE(SUBSTITUTE(E$1,"standard",""),"|Float","")&amp;"인게임누적합배수",ChapterTable!$S:$T,2,0)*C261)
  )
  )
  )
)</f>
        <v>1275.75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(VLOOKUP(SUBSTITUTE(SUBSTITUTE(F$1,"standard",""),"|Float","")&amp;"인게임누적곱배수",ChapterTable!$S:$T,2,0)^D261
    +VLOOKUP(SUBSTITUTE(SUBSTITUTE(F$1,"standard",""),"|Float","")&amp;"인게임누적합배수",ChapterTable!$S:$T,2,0)*D261)
  )
  )
  )
)</f>
        <v>436.64062499999994</v>
      </c>
      <c r="G261" t="s">
        <v>738</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17"/>
        <v>3</v>
      </c>
      <c r="Q261">
        <f t="shared" si="18"/>
        <v>3</v>
      </c>
      <c r="R261" t="b">
        <f t="shared" ca="1" si="19"/>
        <v>0</v>
      </c>
      <c r="T261" t="b">
        <f t="shared" ca="1" si="20"/>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G261">
        <v>9.8000000000000007</v>
      </c>
      <c r="AH261">
        <v>1</v>
      </c>
    </row>
    <row r="262" spans="1:34"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
    (VLOOKUP(SUBSTITUTE(SUBSTITUTE(E$1,"standard",""),"|Float","")&amp;"인게임누적곱배수",ChapterTable!$S:$T,2,0)^C262
    +VLOOKUP(SUBSTITUTE(SUBSTITUTE(E$1,"standard",""),"|Float","")&amp;"인게임누적합배수",ChapterTable!$S:$T,2,0)*C262)
  )
  )
  )
)</f>
        <v>1275.75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(VLOOKUP(SUBSTITUTE(SUBSTITUTE(F$1,"standard",""),"|Float","")&amp;"인게임누적곱배수",ChapterTable!$S:$T,2,0)^D262
    +VLOOKUP(SUBSTITUTE(SUBSTITUTE(F$1,"standard",""),"|Float","")&amp;"인게임누적합배수",ChapterTable!$S:$T,2,0)*D262)
  )
  )
  )
)</f>
        <v>436.64062499999994</v>
      </c>
      <c r="G262" t="s">
        <v>738</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17"/>
        <v>11</v>
      </c>
      <c r="Q262">
        <f t="shared" si="18"/>
        <v>11</v>
      </c>
      <c r="R262" t="b">
        <f t="shared" ca="1" si="19"/>
        <v>0</v>
      </c>
      <c r="T262" t="b">
        <f t="shared" ca="1" si="20"/>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G262">
        <v>9.8000000000000007</v>
      </c>
      <c r="AH262">
        <v>1</v>
      </c>
    </row>
    <row r="263" spans="1:34"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
    (VLOOKUP(SUBSTITUTE(SUBSTITUTE(E$1,"standard",""),"|Float","")&amp;"인게임누적곱배수",ChapterTable!$S:$T,2,0)^C263
    +VLOOKUP(SUBSTITUTE(SUBSTITUTE(E$1,"standard",""),"|Float","")&amp;"인게임누적합배수",ChapterTable!$S:$T,2,0)*C263)
  )
  )
  )
)</f>
        <v>1458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(VLOOKUP(SUBSTITUTE(SUBSTITUTE(F$1,"standard",""),"|Float","")&amp;"인게임누적곱배수",ChapterTable!$S:$T,2,0)^D263
    +VLOOKUP(SUBSTITUTE(SUBSTITUTE(F$1,"standard",""),"|Float","")&amp;"인게임누적합배수",ChapterTable!$S:$T,2,0)*D263)
  )
  )
  )
)</f>
        <v>436.64062499999994</v>
      </c>
      <c r="G263" t="s">
        <v>738</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17"/>
        <v>3</v>
      </c>
      <c r="Q263">
        <f t="shared" si="18"/>
        <v>3</v>
      </c>
      <c r="R263" t="b">
        <f t="shared" ca="1" si="19"/>
        <v>0</v>
      </c>
      <c r="T263" t="b">
        <f t="shared" ca="1" si="20"/>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G263">
        <v>9.8000000000000007</v>
      </c>
      <c r="AH263">
        <v>1</v>
      </c>
    </row>
    <row r="264" spans="1:34"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
    (VLOOKUP(SUBSTITUTE(SUBSTITUTE(E$1,"standard",""),"|Float","")&amp;"인게임누적곱배수",ChapterTable!$S:$T,2,0)^C264
    +VLOOKUP(SUBSTITUTE(SUBSTITUTE(E$1,"standard",""),"|Float","")&amp;"인게임누적합배수",ChapterTable!$S:$T,2,0)*C264)
  )
  )
  )
)</f>
        <v>1458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(VLOOKUP(SUBSTITUTE(SUBSTITUTE(F$1,"standard",""),"|Float","")&amp;"인게임누적곱배수",ChapterTable!$S:$T,2,0)^D264
    +VLOOKUP(SUBSTITUTE(SUBSTITUTE(F$1,"standard",""),"|Float","")&amp;"인게임누적합배수",ChapterTable!$S:$T,2,0)*D264)
  )
  )
  )
)</f>
        <v>436.64062499999994</v>
      </c>
      <c r="G264" t="s">
        <v>738</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17"/>
        <v>3</v>
      </c>
      <c r="Q264">
        <f t="shared" si="18"/>
        <v>3</v>
      </c>
      <c r="R264" t="b">
        <f t="shared" ca="1" si="19"/>
        <v>0</v>
      </c>
      <c r="T264" t="b">
        <f t="shared" ca="1" si="20"/>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G264">
        <v>9.8000000000000007</v>
      </c>
      <c r="AH264">
        <v>1</v>
      </c>
    </row>
    <row r="265" spans="1:34"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
    (VLOOKUP(SUBSTITUTE(SUBSTITUTE(E$1,"standard",""),"|Float","")&amp;"인게임누적곱배수",ChapterTable!$S:$T,2,0)^C265
    +VLOOKUP(SUBSTITUTE(SUBSTITUTE(E$1,"standard",""),"|Float","")&amp;"인게임누적합배수",ChapterTable!$S:$T,2,0)*C265)
  )
  )
  )
)</f>
        <v>1458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(VLOOKUP(SUBSTITUTE(SUBSTITUTE(F$1,"standard",""),"|Float","")&amp;"인게임누적곱배수",ChapterTable!$S:$T,2,0)^D265
    +VLOOKUP(SUBSTITUTE(SUBSTITUTE(F$1,"standard",""),"|Float","")&amp;"인게임누적합배수",ChapterTable!$S:$T,2,0)*D265)
  )
  )
  )
)</f>
        <v>436.64062499999994</v>
      </c>
      <c r="G265" t="s">
        <v>738</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17"/>
        <v>3</v>
      </c>
      <c r="Q265">
        <f t="shared" si="18"/>
        <v>3</v>
      </c>
      <c r="R265" t="b">
        <f t="shared" ca="1" si="19"/>
        <v>0</v>
      </c>
      <c r="T265" t="b">
        <f t="shared" ca="1" si="20"/>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G265">
        <v>9.8000000000000007</v>
      </c>
      <c r="AH265">
        <v>1</v>
      </c>
    </row>
    <row r="266" spans="1:34"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
    (VLOOKUP(SUBSTITUTE(SUBSTITUTE(E$1,"standard",""),"|Float","")&amp;"인게임누적곱배수",ChapterTable!$S:$T,2,0)^C266
    +VLOOKUP(SUBSTITUTE(SUBSTITUTE(E$1,"standard",""),"|Float","")&amp;"인게임누적합배수",ChapterTable!$S:$T,2,0)*C266)
  )
  )
  )
)</f>
        <v>1458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(VLOOKUP(SUBSTITUTE(SUBSTITUTE(F$1,"standard",""),"|Float","")&amp;"인게임누적곱배수",ChapterTable!$S:$T,2,0)^D266
    +VLOOKUP(SUBSTITUTE(SUBSTITUTE(F$1,"standard",""),"|Float","")&amp;"인게임누적합배수",ChapterTable!$S:$T,2,0)*D266)
  )
  )
  )
)</f>
        <v>436.64062499999994</v>
      </c>
      <c r="G266" t="s">
        <v>738</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17"/>
        <v>93</v>
      </c>
      <c r="Q266">
        <f t="shared" si="18"/>
        <v>93</v>
      </c>
      <c r="R266" t="b">
        <f t="shared" ca="1" si="19"/>
        <v>1</v>
      </c>
      <c r="T266" t="b">
        <f t="shared" ca="1" si="20"/>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G266">
        <v>9.8000000000000007</v>
      </c>
      <c r="AH266">
        <v>1</v>
      </c>
    </row>
    <row r="267" spans="1:34"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
    (VLOOKUP(SUBSTITUTE(SUBSTITUTE(E$1,"standard",""),"|Float","")&amp;"인게임누적곱배수",ChapterTable!$S:$T,2,0)^C267
    +VLOOKUP(SUBSTITUTE(SUBSTITUTE(E$1,"standard",""),"|Float","")&amp;"인게임누적합배수",ChapterTable!$S:$T,2,0)*C267)
  )
  )
  )
)</f>
        <v>1458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(VLOOKUP(SUBSTITUTE(SUBSTITUTE(F$1,"standard",""),"|Float","")&amp;"인게임누적곱배수",ChapterTable!$S:$T,2,0)^D267
    +VLOOKUP(SUBSTITUTE(SUBSTITUTE(F$1,"standard",""),"|Float","")&amp;"인게임누적합배수",ChapterTable!$S:$T,2,0)*D267)
  )
  )
  )
)</f>
        <v>436.64062499999994</v>
      </c>
      <c r="G267" t="s">
        <v>738</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17"/>
        <v>21</v>
      </c>
      <c r="Q267">
        <f t="shared" si="18"/>
        <v>21</v>
      </c>
      <c r="R267" t="b">
        <f t="shared" ca="1" si="19"/>
        <v>0</v>
      </c>
      <c r="T267" t="b">
        <f t="shared" ca="1" si="20"/>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G267">
        <v>9.8000000000000007</v>
      </c>
      <c r="AH267">
        <v>1</v>
      </c>
    </row>
    <row r="268" spans="1:34"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
    (VLOOKUP(SUBSTITUTE(SUBSTITUTE(E$1,"standard",""),"|Float","")&amp;"인게임누적곱배수",ChapterTable!$S:$T,2,0)^C268
    +VLOOKUP(SUBSTITUTE(SUBSTITUTE(E$1,"standard",""),"|Float","")&amp;"인게임누적합배수",ChapterTable!$S:$T,2,0)*C268)
  )
  )
  )
)</f>
        <v>1458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(VLOOKUP(SUBSTITUTE(SUBSTITUTE(F$1,"standard",""),"|Float","")&amp;"인게임누적곱배수",ChapterTable!$S:$T,2,0)^D268
    +VLOOKUP(SUBSTITUTE(SUBSTITUTE(F$1,"standard",""),"|Float","")&amp;"인게임누적합배수",ChapterTable!$S:$T,2,0)*D268)
  )
  )
  )
)</f>
        <v>465.11718750000006</v>
      </c>
      <c r="G268" t="s">
        <v>738</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17"/>
        <v>4</v>
      </c>
      <c r="Q268">
        <f t="shared" si="18"/>
        <v>4</v>
      </c>
      <c r="R268" t="b">
        <f t="shared" ca="1" si="19"/>
        <v>0</v>
      </c>
      <c r="T268" t="b">
        <f t="shared" ca="1" si="20"/>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G268">
        <v>9.8000000000000007</v>
      </c>
      <c r="AH268">
        <v>1</v>
      </c>
    </row>
    <row r="269" spans="1:34"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
    (VLOOKUP(SUBSTITUTE(SUBSTITUTE(E$1,"standard",""),"|Float","")&amp;"인게임누적곱배수",ChapterTable!$S:$T,2,0)^C269
    +VLOOKUP(SUBSTITUTE(SUBSTITUTE(E$1,"standard",""),"|Float","")&amp;"인게임누적합배수",ChapterTable!$S:$T,2,0)*C269)
  )
  )
  )
)</f>
        <v>1458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(VLOOKUP(SUBSTITUTE(SUBSTITUTE(F$1,"standard",""),"|Float","")&amp;"인게임누적곱배수",ChapterTable!$S:$T,2,0)^D269
    +VLOOKUP(SUBSTITUTE(SUBSTITUTE(F$1,"standard",""),"|Float","")&amp;"인게임누적합배수",ChapterTable!$S:$T,2,0)*D269)
  )
  )
  )
)</f>
        <v>465.11718750000006</v>
      </c>
      <c r="G269" t="s">
        <v>738</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17"/>
        <v>4</v>
      </c>
      <c r="Q269">
        <f t="shared" si="18"/>
        <v>4</v>
      </c>
      <c r="R269" t="b">
        <f t="shared" ca="1" si="19"/>
        <v>0</v>
      </c>
      <c r="T269" t="b">
        <f t="shared" ca="1" si="20"/>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G269">
        <v>9.8000000000000007</v>
      </c>
      <c r="AH269">
        <v>1</v>
      </c>
    </row>
    <row r="270" spans="1:34"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
    (VLOOKUP(SUBSTITUTE(SUBSTITUTE(E$1,"standard",""),"|Float","")&amp;"인게임누적곱배수",ChapterTable!$S:$T,2,0)^C270
    +VLOOKUP(SUBSTITUTE(SUBSTITUTE(E$1,"standard",""),"|Float","")&amp;"인게임누적합배수",ChapterTable!$S:$T,2,0)*C270)
  )
  )
  )
)</f>
        <v>1458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(VLOOKUP(SUBSTITUTE(SUBSTITUTE(F$1,"standard",""),"|Float","")&amp;"인게임누적곱배수",ChapterTable!$S:$T,2,0)^D270
    +VLOOKUP(SUBSTITUTE(SUBSTITUTE(F$1,"standard",""),"|Float","")&amp;"인게임누적합배수",ChapterTable!$S:$T,2,0)*D270)
  )
  )
  )
)</f>
        <v>465.11718750000006</v>
      </c>
      <c r="G270" t="s">
        <v>738</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17"/>
        <v>4</v>
      </c>
      <c r="Q270">
        <f t="shared" si="18"/>
        <v>4</v>
      </c>
      <c r="R270" t="b">
        <f t="shared" ca="1" si="19"/>
        <v>0</v>
      </c>
      <c r="T270" t="b">
        <f t="shared" ca="1" si="20"/>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G270">
        <v>9.8000000000000007</v>
      </c>
      <c r="AH270">
        <v>1</v>
      </c>
    </row>
    <row r="271" spans="1:34"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
    (VLOOKUP(SUBSTITUTE(SUBSTITUTE(E$1,"standard",""),"|Float","")&amp;"인게임누적곱배수",ChapterTable!$S:$T,2,0)^C271
    +VLOOKUP(SUBSTITUTE(SUBSTITUTE(E$1,"standard",""),"|Float","")&amp;"인게임누적합배수",ChapterTable!$S:$T,2,0)*C271)
  )
  )
  )
)</f>
        <v>1458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(VLOOKUP(SUBSTITUTE(SUBSTITUTE(F$1,"standard",""),"|Float","")&amp;"인게임누적곱배수",ChapterTable!$S:$T,2,0)^D271
    +VLOOKUP(SUBSTITUTE(SUBSTITUTE(F$1,"standard",""),"|Float","")&amp;"인게임누적합배수",ChapterTable!$S:$T,2,0)*D271)
  )
  )
  )
)</f>
        <v>465.11718750000006</v>
      </c>
      <c r="G271" t="s">
        <v>738</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17"/>
        <v>4</v>
      </c>
      <c r="Q271">
        <f t="shared" si="18"/>
        <v>4</v>
      </c>
      <c r="R271" t="b">
        <f t="shared" ca="1" si="19"/>
        <v>0</v>
      </c>
      <c r="T271" t="b">
        <f t="shared" ca="1" si="20"/>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G271">
        <v>9.8000000000000007</v>
      </c>
      <c r="AH271">
        <v>1</v>
      </c>
    </row>
    <row r="272" spans="1:34"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
    (VLOOKUP(SUBSTITUTE(SUBSTITUTE(E$1,"standard",""),"|Float","")&amp;"인게임누적곱배수",ChapterTable!$S:$T,2,0)^C272
    +VLOOKUP(SUBSTITUTE(SUBSTITUTE(E$1,"standard",""),"|Float","")&amp;"인게임누적합배수",ChapterTable!$S:$T,2,0)*C272)
  )
  )
  )
)</f>
        <v>1458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(VLOOKUP(SUBSTITUTE(SUBSTITUTE(F$1,"standard",""),"|Float","")&amp;"인게임누적곱배수",ChapterTable!$S:$T,2,0)^D272
    +VLOOKUP(SUBSTITUTE(SUBSTITUTE(F$1,"standard",""),"|Float","")&amp;"인게임누적합배수",ChapterTable!$S:$T,2,0)*D272)
  )
  )
  )
)</f>
        <v>465.11718750000006</v>
      </c>
      <c r="G272" t="s">
        <v>738</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17"/>
        <v>11</v>
      </c>
      <c r="Q272">
        <f t="shared" si="18"/>
        <v>11</v>
      </c>
      <c r="R272" t="b">
        <f t="shared" ca="1" si="19"/>
        <v>0</v>
      </c>
      <c r="T272" t="b">
        <f t="shared" ca="1" si="20"/>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G272">
        <v>9.8000000000000007</v>
      </c>
      <c r="AH272">
        <v>1</v>
      </c>
    </row>
    <row r="273" spans="1:34"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
    (VLOOKUP(SUBSTITUTE(SUBSTITUTE(E$1,"standard",""),"|Float","")&amp;"인게임누적곱배수",ChapterTable!$S:$T,2,0)^C273
    +VLOOKUP(SUBSTITUTE(SUBSTITUTE(E$1,"standard",""),"|Float","")&amp;"인게임누적합배수",ChapterTable!$S:$T,2,0)*C273)
  )
  )
  )
)</f>
        <v>1640.25</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(VLOOKUP(SUBSTITUTE(SUBSTITUTE(F$1,"standard",""),"|Float","")&amp;"인게임누적곱배수",ChapterTable!$S:$T,2,0)^D273
    +VLOOKUP(SUBSTITUTE(SUBSTITUTE(F$1,"standard",""),"|Float","")&amp;"인게임누적합배수",ChapterTable!$S:$T,2,0)*D273)
  )
  )
  )
)</f>
        <v>465.11718750000006</v>
      </c>
      <c r="G273" t="s">
        <v>738</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17"/>
        <v>4</v>
      </c>
      <c r="Q273">
        <f t="shared" si="18"/>
        <v>4</v>
      </c>
      <c r="R273" t="b">
        <f t="shared" ca="1" si="19"/>
        <v>0</v>
      </c>
      <c r="T273" t="b">
        <f t="shared" ca="1" si="20"/>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G273">
        <v>9.8000000000000007</v>
      </c>
      <c r="AH273">
        <v>1</v>
      </c>
    </row>
    <row r="274" spans="1:34"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
    (VLOOKUP(SUBSTITUTE(SUBSTITUTE(E$1,"standard",""),"|Float","")&amp;"인게임누적곱배수",ChapterTable!$S:$T,2,0)^C274
    +VLOOKUP(SUBSTITUTE(SUBSTITUTE(E$1,"standard",""),"|Float","")&amp;"인게임누적합배수",ChapterTable!$S:$T,2,0)*C274)
  )
  )
  )
)</f>
        <v>1640.25</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(VLOOKUP(SUBSTITUTE(SUBSTITUTE(F$1,"standard",""),"|Float","")&amp;"인게임누적곱배수",ChapterTable!$S:$T,2,0)^D274
    +VLOOKUP(SUBSTITUTE(SUBSTITUTE(F$1,"standard",""),"|Float","")&amp;"인게임누적합배수",ChapterTable!$S:$T,2,0)*D274)
  )
  )
  )
)</f>
        <v>465.11718750000006</v>
      </c>
      <c r="G274" t="s">
        <v>738</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17"/>
        <v>4</v>
      </c>
      <c r="Q274">
        <f t="shared" si="18"/>
        <v>4</v>
      </c>
      <c r="R274" t="b">
        <f t="shared" ca="1" si="19"/>
        <v>0</v>
      </c>
      <c r="T274" t="b">
        <f t="shared" ca="1" si="20"/>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G274">
        <v>9.8000000000000007</v>
      </c>
      <c r="AH274">
        <v>1</v>
      </c>
    </row>
    <row r="275" spans="1:34"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
    (VLOOKUP(SUBSTITUTE(SUBSTITUTE(E$1,"standard",""),"|Float","")&amp;"인게임누적곱배수",ChapterTable!$S:$T,2,0)^C275
    +VLOOKUP(SUBSTITUTE(SUBSTITUTE(E$1,"standard",""),"|Float","")&amp;"인게임누적합배수",ChapterTable!$S:$T,2,0)*C275)
  )
  )
  )
)</f>
        <v>1640.25</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(VLOOKUP(SUBSTITUTE(SUBSTITUTE(F$1,"standard",""),"|Float","")&amp;"인게임누적곱배수",ChapterTable!$S:$T,2,0)^D275
    +VLOOKUP(SUBSTITUTE(SUBSTITUTE(F$1,"standard",""),"|Float","")&amp;"인게임누적합배수",ChapterTable!$S:$T,2,0)*D275)
  )
  )
  )
)</f>
        <v>465.11718750000006</v>
      </c>
      <c r="G275" t="s">
        <v>738</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17"/>
        <v>4</v>
      </c>
      <c r="Q275">
        <f t="shared" si="18"/>
        <v>4</v>
      </c>
      <c r="R275" t="b">
        <f t="shared" ca="1" si="19"/>
        <v>0</v>
      </c>
      <c r="T275" t="b">
        <f t="shared" ca="1" si="20"/>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G275">
        <v>9.8000000000000007</v>
      </c>
      <c r="AH275">
        <v>1</v>
      </c>
    </row>
    <row r="276" spans="1:34"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
    (VLOOKUP(SUBSTITUTE(SUBSTITUTE(E$1,"standard",""),"|Float","")&amp;"인게임누적곱배수",ChapterTable!$S:$T,2,0)^C276
    +VLOOKUP(SUBSTITUTE(SUBSTITUTE(E$1,"standard",""),"|Float","")&amp;"인게임누적합배수",ChapterTable!$S:$T,2,0)*C276)
  )
  )
  )
)</f>
        <v>1640.25</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(VLOOKUP(SUBSTITUTE(SUBSTITUTE(F$1,"standard",""),"|Float","")&amp;"인게임누적곱배수",ChapterTable!$S:$T,2,0)^D276
    +VLOOKUP(SUBSTITUTE(SUBSTITUTE(F$1,"standard",""),"|Float","")&amp;"인게임누적합배수",ChapterTable!$S:$T,2,0)*D276)
  )
  )
  )
)</f>
        <v>465.11718750000006</v>
      </c>
      <c r="G276" t="s">
        <v>738</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17"/>
        <v>94</v>
      </c>
      <c r="Q276">
        <f t="shared" si="18"/>
        <v>94</v>
      </c>
      <c r="R276" t="b">
        <f t="shared" ca="1" si="19"/>
        <v>1</v>
      </c>
      <c r="T276" t="b">
        <f t="shared" ca="1" si="20"/>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G276">
        <v>9.8000000000000007</v>
      </c>
      <c r="AH276">
        <v>1</v>
      </c>
    </row>
    <row r="277" spans="1:34"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
    (VLOOKUP(SUBSTITUTE(SUBSTITUTE(E$1,"standard",""),"|Float","")&amp;"인게임누적곱배수",ChapterTable!$S:$T,2,0)^C277
    +VLOOKUP(SUBSTITUTE(SUBSTITUTE(E$1,"standard",""),"|Float","")&amp;"인게임누적합배수",ChapterTable!$S:$T,2,0)*C277)
  )
  )
  )
)</f>
        <v>1640.25</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(VLOOKUP(SUBSTITUTE(SUBSTITUTE(F$1,"standard",""),"|Float","")&amp;"인게임누적곱배수",ChapterTable!$S:$T,2,0)^D277
    +VLOOKUP(SUBSTITUTE(SUBSTITUTE(F$1,"standard",""),"|Float","")&amp;"인게임누적합배수",ChapterTable!$S:$T,2,0)*D277)
  )
  )
  )
)</f>
        <v>465.11718750000006</v>
      </c>
      <c r="G277" t="s">
        <v>738</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17"/>
        <v>21</v>
      </c>
      <c r="Q277">
        <f t="shared" si="18"/>
        <v>21</v>
      </c>
      <c r="R277" t="b">
        <f t="shared" ca="1" si="19"/>
        <v>0</v>
      </c>
      <c r="T277" t="b">
        <f t="shared" ca="1" si="20"/>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G277">
        <v>9.8000000000000007</v>
      </c>
      <c r="AH277">
        <v>1</v>
      </c>
    </row>
    <row r="278" spans="1:34"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
    (VLOOKUP(SUBSTITUTE(SUBSTITUTE(E$1,"standard",""),"|Float","")&amp;"인게임누적곱배수",ChapterTable!$S:$T,2,0)^C278
    +VLOOKUP(SUBSTITUTE(SUBSTITUTE(E$1,"standard",""),"|Float","")&amp;"인게임누적합배수",ChapterTable!$S:$T,2,0)*C278)
  )
  )
  )
)</f>
        <v>1640.25</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(VLOOKUP(SUBSTITUTE(SUBSTITUTE(F$1,"standard",""),"|Float","")&amp;"인게임누적곱배수",ChapterTable!$S:$T,2,0)^D278
    +VLOOKUP(SUBSTITUTE(SUBSTITUTE(F$1,"standard",""),"|Float","")&amp;"인게임누적합배수",ChapterTable!$S:$T,2,0)*D278)
  )
  )
  )
)</f>
        <v>493.59375</v>
      </c>
      <c r="G278" t="s">
        <v>738</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17"/>
        <v>5</v>
      </c>
      <c r="Q278">
        <f t="shared" si="18"/>
        <v>5</v>
      </c>
      <c r="R278" t="b">
        <f t="shared" ca="1" si="19"/>
        <v>0</v>
      </c>
      <c r="T278" t="b">
        <f t="shared" ca="1" si="20"/>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G278">
        <v>9.8000000000000007</v>
      </c>
      <c r="AH278">
        <v>1</v>
      </c>
    </row>
    <row r="279" spans="1:34"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
    (VLOOKUP(SUBSTITUTE(SUBSTITUTE(E$1,"standard",""),"|Float","")&amp;"인게임누적곱배수",ChapterTable!$S:$T,2,0)^C279
    +VLOOKUP(SUBSTITUTE(SUBSTITUTE(E$1,"standard",""),"|Float","")&amp;"인게임누적합배수",ChapterTable!$S:$T,2,0)*C279)
  )
  )
  )
)</f>
        <v>1640.25</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(VLOOKUP(SUBSTITUTE(SUBSTITUTE(F$1,"standard",""),"|Float","")&amp;"인게임누적곱배수",ChapterTable!$S:$T,2,0)^D279
    +VLOOKUP(SUBSTITUTE(SUBSTITUTE(F$1,"standard",""),"|Float","")&amp;"인게임누적합배수",ChapterTable!$S:$T,2,0)*D279)
  )
  )
  )
)</f>
        <v>493.59375</v>
      </c>
      <c r="G279" t="s">
        <v>738</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17"/>
        <v>5</v>
      </c>
      <c r="Q279">
        <f t="shared" si="18"/>
        <v>5</v>
      </c>
      <c r="R279" t="b">
        <f t="shared" ca="1" si="19"/>
        <v>0</v>
      </c>
      <c r="T279" t="b">
        <f t="shared" ca="1" si="20"/>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G279">
        <v>9.8000000000000007</v>
      </c>
      <c r="AH279">
        <v>1</v>
      </c>
    </row>
    <row r="280" spans="1:34"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
    (VLOOKUP(SUBSTITUTE(SUBSTITUTE(E$1,"standard",""),"|Float","")&amp;"인게임누적곱배수",ChapterTable!$S:$T,2,0)^C280
    +VLOOKUP(SUBSTITUTE(SUBSTITUTE(E$1,"standard",""),"|Float","")&amp;"인게임누적합배수",ChapterTable!$S:$T,2,0)*C280)
  )
  )
  )
)</f>
        <v>1640.25</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(VLOOKUP(SUBSTITUTE(SUBSTITUTE(F$1,"standard",""),"|Float","")&amp;"인게임누적곱배수",ChapterTable!$S:$T,2,0)^D280
    +VLOOKUP(SUBSTITUTE(SUBSTITUTE(F$1,"standard",""),"|Float","")&amp;"인게임누적합배수",ChapterTable!$S:$T,2,0)*D280)
  )
  )
  )
)</f>
        <v>493.59375</v>
      </c>
      <c r="G280" t="s">
        <v>738</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17"/>
        <v>5</v>
      </c>
      <c r="Q280">
        <f t="shared" si="18"/>
        <v>5</v>
      </c>
      <c r="R280" t="b">
        <f t="shared" ca="1" si="19"/>
        <v>0</v>
      </c>
      <c r="T280" t="b">
        <f t="shared" ca="1" si="20"/>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G280">
        <v>9.8000000000000007</v>
      </c>
      <c r="AH280">
        <v>1</v>
      </c>
    </row>
    <row r="281" spans="1:34"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
    (VLOOKUP(SUBSTITUTE(SUBSTITUTE(E$1,"standard",""),"|Float","")&amp;"인게임누적곱배수",ChapterTable!$S:$T,2,0)^C281
    +VLOOKUP(SUBSTITUTE(SUBSTITUTE(E$1,"standard",""),"|Float","")&amp;"인게임누적합배수",ChapterTable!$S:$T,2,0)*C281)
  )
  )
  )
)</f>
        <v>1640.25</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(VLOOKUP(SUBSTITUTE(SUBSTITUTE(F$1,"standard",""),"|Float","")&amp;"인게임누적곱배수",ChapterTable!$S:$T,2,0)^D281
    +VLOOKUP(SUBSTITUTE(SUBSTITUTE(F$1,"standard",""),"|Float","")&amp;"인게임누적합배수",ChapterTable!$S:$T,2,0)*D281)
  )
  )
  )
)</f>
        <v>493.59375</v>
      </c>
      <c r="G281" t="s">
        <v>738</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17"/>
        <v>5</v>
      </c>
      <c r="Q281">
        <f t="shared" si="18"/>
        <v>5</v>
      </c>
      <c r="R281" t="b">
        <f t="shared" ca="1" si="19"/>
        <v>0</v>
      </c>
      <c r="T281" t="b">
        <f t="shared" ca="1" si="20"/>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G281">
        <v>9.8000000000000007</v>
      </c>
      <c r="AH281">
        <v>1</v>
      </c>
    </row>
    <row r="282" spans="1:34"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
    (VLOOKUP(SUBSTITUTE(SUBSTITUTE(E$1,"standard",""),"|Float","")&amp;"인게임누적곱배수",ChapterTable!$S:$T,2,0)^C282
    +VLOOKUP(SUBSTITUTE(SUBSTITUTE(E$1,"standard",""),"|Float","")&amp;"인게임누적합배수",ChapterTable!$S:$T,2,0)*C282)
  )
  )
  )
)</f>
        <v>1640.25</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(VLOOKUP(SUBSTITUTE(SUBSTITUTE(F$1,"standard",""),"|Float","")&amp;"인게임누적곱배수",ChapterTable!$S:$T,2,0)^D282
    +VLOOKUP(SUBSTITUTE(SUBSTITUTE(F$1,"standard",""),"|Float","")&amp;"인게임누적합배수",ChapterTable!$S:$T,2,0)*D282)
  )
  )
  )
)</f>
        <v>493.59375</v>
      </c>
      <c r="G282" t="s">
        <v>738</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17"/>
        <v>11</v>
      </c>
      <c r="Q282">
        <f t="shared" si="18"/>
        <v>11</v>
      </c>
      <c r="R282" t="b">
        <f t="shared" ca="1" si="19"/>
        <v>0</v>
      </c>
      <c r="T282" t="b">
        <f t="shared" ca="1" si="20"/>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G282">
        <v>9.8000000000000007</v>
      </c>
      <c r="AH282">
        <v>1</v>
      </c>
    </row>
    <row r="283" spans="1:34"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
    (VLOOKUP(SUBSTITUTE(SUBSTITUTE(E$1,"standard",""),"|Float","")&amp;"인게임누적곱배수",ChapterTable!$S:$T,2,0)^C283
    +VLOOKUP(SUBSTITUTE(SUBSTITUTE(E$1,"standard",""),"|Float","")&amp;"인게임누적합배수",ChapterTable!$S:$T,2,0)*C283)
  )
  )
  )
)</f>
        <v>1822.5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(VLOOKUP(SUBSTITUTE(SUBSTITUTE(F$1,"standard",""),"|Float","")&amp;"인게임누적곱배수",ChapterTable!$S:$T,2,0)^D283
    +VLOOKUP(SUBSTITUTE(SUBSTITUTE(F$1,"standard",""),"|Float","")&amp;"인게임누적합배수",ChapterTable!$S:$T,2,0)*D283)
  )
  )
  )
)</f>
        <v>493.59375</v>
      </c>
      <c r="G283" t="s">
        <v>738</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17"/>
        <v>5</v>
      </c>
      <c r="Q283">
        <f t="shared" si="18"/>
        <v>5</v>
      </c>
      <c r="R283" t="b">
        <f t="shared" ca="1" si="19"/>
        <v>0</v>
      </c>
      <c r="T283" t="b">
        <f t="shared" ca="1" si="20"/>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G283">
        <v>9.8000000000000007</v>
      </c>
      <c r="AH283">
        <v>1</v>
      </c>
    </row>
    <row r="284" spans="1:34"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
    (VLOOKUP(SUBSTITUTE(SUBSTITUTE(E$1,"standard",""),"|Float","")&amp;"인게임누적곱배수",ChapterTable!$S:$T,2,0)^C284
    +VLOOKUP(SUBSTITUTE(SUBSTITUTE(E$1,"standard",""),"|Float","")&amp;"인게임누적합배수",ChapterTable!$S:$T,2,0)*C284)
  )
  )
  )
)</f>
        <v>1822.5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(VLOOKUP(SUBSTITUTE(SUBSTITUTE(F$1,"standard",""),"|Float","")&amp;"인게임누적곱배수",ChapterTable!$S:$T,2,0)^D284
    +VLOOKUP(SUBSTITUTE(SUBSTITUTE(F$1,"standard",""),"|Float","")&amp;"인게임누적합배수",ChapterTable!$S:$T,2,0)*D284)
  )
  )
  )
)</f>
        <v>493.59375</v>
      </c>
      <c r="G284" t="s">
        <v>738</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17"/>
        <v>5</v>
      </c>
      <c r="Q284">
        <f t="shared" si="18"/>
        <v>5</v>
      </c>
      <c r="R284" t="b">
        <f t="shared" ca="1" si="19"/>
        <v>0</v>
      </c>
      <c r="T284" t="b">
        <f t="shared" ca="1" si="20"/>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G284">
        <v>9.8000000000000007</v>
      </c>
      <c r="AH284">
        <v>1</v>
      </c>
    </row>
    <row r="285" spans="1:34"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
    (VLOOKUP(SUBSTITUTE(SUBSTITUTE(E$1,"standard",""),"|Float","")&amp;"인게임누적곱배수",ChapterTable!$S:$T,2,0)^C285
    +VLOOKUP(SUBSTITUTE(SUBSTITUTE(E$1,"standard",""),"|Float","")&amp;"인게임누적합배수",ChapterTable!$S:$T,2,0)*C285)
  )
  )
  )
)</f>
        <v>1822.5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(VLOOKUP(SUBSTITUTE(SUBSTITUTE(F$1,"standard",""),"|Float","")&amp;"인게임누적곱배수",ChapterTable!$S:$T,2,0)^D285
    +VLOOKUP(SUBSTITUTE(SUBSTITUTE(F$1,"standard",""),"|Float","")&amp;"인게임누적합배수",ChapterTable!$S:$T,2,0)*D285)
  )
  )
  )
)</f>
        <v>493.59375</v>
      </c>
      <c r="G285" t="s">
        <v>738</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17"/>
        <v>5</v>
      </c>
      <c r="Q285">
        <f t="shared" si="18"/>
        <v>5</v>
      </c>
      <c r="R285" t="b">
        <f t="shared" ca="1" si="19"/>
        <v>0</v>
      </c>
      <c r="T285" t="b">
        <f t="shared" ca="1" si="20"/>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G285">
        <v>9.8000000000000007</v>
      </c>
      <c r="AH285">
        <v>1</v>
      </c>
    </row>
    <row r="286" spans="1:34"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
    (VLOOKUP(SUBSTITUTE(SUBSTITUTE(E$1,"standard",""),"|Float","")&amp;"인게임누적곱배수",ChapterTable!$S:$T,2,0)^C286
    +VLOOKUP(SUBSTITUTE(SUBSTITUTE(E$1,"standard",""),"|Float","")&amp;"인게임누적합배수",ChapterTable!$S:$T,2,0)*C286)
  )
  )
  )
)</f>
        <v>1822.5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(VLOOKUP(SUBSTITUTE(SUBSTITUTE(F$1,"standard",""),"|Float","")&amp;"인게임누적곱배수",ChapterTable!$S:$T,2,0)^D286
    +VLOOKUP(SUBSTITUTE(SUBSTITUTE(F$1,"standard",""),"|Float","")&amp;"인게임누적합배수",ChapterTable!$S:$T,2,0)*D286)
  )
  )
  )
)</f>
        <v>493.59375</v>
      </c>
      <c r="G286" t="s">
        <v>738</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17"/>
        <v>95</v>
      </c>
      <c r="Q286">
        <f t="shared" si="18"/>
        <v>95</v>
      </c>
      <c r="R286" t="b">
        <f t="shared" ca="1" si="19"/>
        <v>1</v>
      </c>
      <c r="T286" t="b">
        <f t="shared" ca="1" si="20"/>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G286">
        <v>9.8000000000000007</v>
      </c>
      <c r="AH286">
        <v>1</v>
      </c>
    </row>
    <row r="287" spans="1:34"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
    (VLOOKUP(SUBSTITUTE(SUBSTITUTE(E$1,"standard",""),"|Float","")&amp;"인게임누적곱배수",ChapterTable!$S:$T,2,0)^C287
    +VLOOKUP(SUBSTITUTE(SUBSTITUTE(E$1,"standard",""),"|Float","")&amp;"인게임누적합배수",ChapterTable!$S:$T,2,0)*C287)
  )
  )
  )
)</f>
        <v>1822.5</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(VLOOKUP(SUBSTITUTE(SUBSTITUTE(F$1,"standard",""),"|Float","")&amp;"인게임누적곱배수",ChapterTable!$S:$T,2,0)^D287
    +VLOOKUP(SUBSTITUTE(SUBSTITUTE(F$1,"standard",""),"|Float","")&amp;"인게임누적합배수",ChapterTable!$S:$T,2,0)*D287)
  )
  )
  )
)</f>
        <v>493.59375</v>
      </c>
      <c r="G287" t="s">
        <v>738</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17"/>
        <v>21</v>
      </c>
      <c r="Q287">
        <f t="shared" si="18"/>
        <v>21</v>
      </c>
      <c r="R287" t="b">
        <f t="shared" ca="1" si="19"/>
        <v>0</v>
      </c>
      <c r="T287" t="b">
        <f t="shared" ca="1" si="20"/>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G287">
        <v>9.8000000000000007</v>
      </c>
      <c r="AH287">
        <v>1</v>
      </c>
    </row>
    <row r="288" spans="1:34"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
    (VLOOKUP(SUBSTITUTE(SUBSTITUTE(E$1,"standard",""),"|Float","")&amp;"인게임누적곱배수",ChapterTable!$S:$T,2,0)^C288
    +VLOOKUP(SUBSTITUTE(SUBSTITUTE(E$1,"standard",""),"|Float","")&amp;"인게임누적합배수",ChapterTable!$S:$T,2,0)*C288)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(VLOOKUP(SUBSTITUTE(SUBSTITUTE(F$1,"standard",""),"|Float","")&amp;"인게임누적곱배수",ChapterTable!$S:$T,2,0)^D288
    +VLOOKUP(SUBSTITUTE(SUBSTITUTE(F$1,"standard",""),"|Float","")&amp;"인게임누적합배수",ChapterTable!$S:$T,2,0)*D288)
  )
  )
  )
)</f>
        <v>569.53125</v>
      </c>
      <c r="G288" t="s">
        <v>738</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17"/>
        <v>0</v>
      </c>
      <c r="Q288">
        <f t="shared" si="18"/>
        <v>0</v>
      </c>
      <c r="R288" t="b">
        <f t="shared" ca="1" si="19"/>
        <v>0</v>
      </c>
      <c r="T288" t="b">
        <f t="shared" ca="1" si="20"/>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G288">
        <v>9.8000000000000007</v>
      </c>
      <c r="AH288">
        <v>1</v>
      </c>
    </row>
    <row r="289" spans="1:34"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
    (VLOOKUP(SUBSTITUTE(SUBSTITUTE(E$1,"standard",""),"|Float","")&amp;"인게임누적곱배수",ChapterTable!$S:$T,2,0)^C289
    +VLOOKUP(SUBSTITUTE(SUBSTITUTE(E$1,"standard",""),"|Float","")&amp;"인게임누적합배수",ChapterTable!$S:$T,2,0)*C289)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(VLOOKUP(SUBSTITUTE(SUBSTITUTE(F$1,"standard",""),"|Float","")&amp;"인게임누적곱배수",ChapterTable!$S:$T,2,0)^D289
    +VLOOKUP(SUBSTITUTE(SUBSTITUTE(F$1,"standard",""),"|Float","")&amp;"인게임누적합배수",ChapterTable!$S:$T,2,0)*D289)
  )
  )
  )
)</f>
        <v>569.53125</v>
      </c>
      <c r="G289" t="s">
        <v>738</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17"/>
        <v>1</v>
      </c>
      <c r="Q289">
        <f t="shared" si="18"/>
        <v>1</v>
      </c>
      <c r="R289" t="b">
        <f t="shared" ca="1" si="19"/>
        <v>0</v>
      </c>
      <c r="T289" t="b">
        <f t="shared" ca="1" si="20"/>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G289">
        <v>9.8000000000000007</v>
      </c>
      <c r="AH289">
        <v>1</v>
      </c>
    </row>
    <row r="290" spans="1:34"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
    (VLOOKUP(SUBSTITUTE(SUBSTITUTE(E$1,"standard",""),"|Float","")&amp;"인게임누적곱배수",ChapterTable!$S:$T,2,0)^C290
    +VLOOKUP(SUBSTITUTE(SUBSTITUTE(E$1,"standard",""),"|Float","")&amp;"인게임누적합배수",ChapterTable!$S:$T,2,0)*C290)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(VLOOKUP(SUBSTITUTE(SUBSTITUTE(F$1,"standard",""),"|Float","")&amp;"인게임누적곱배수",ChapterTable!$S:$T,2,0)^D290
    +VLOOKUP(SUBSTITUTE(SUBSTITUTE(F$1,"standard",""),"|Float","")&amp;"인게임누적합배수",ChapterTable!$S:$T,2,0)*D290)
  )
  )
  )
)</f>
        <v>569.53125</v>
      </c>
      <c r="G290" t="s">
        <v>738</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17"/>
        <v>1</v>
      </c>
      <c r="Q290">
        <f t="shared" si="18"/>
        <v>1</v>
      </c>
      <c r="R290" t="b">
        <f t="shared" ca="1" si="19"/>
        <v>0</v>
      </c>
      <c r="T290" t="b">
        <f t="shared" ca="1" si="20"/>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G290">
        <v>9.8000000000000007</v>
      </c>
      <c r="AH290">
        <v>1</v>
      </c>
    </row>
    <row r="291" spans="1:34"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
    (VLOOKUP(SUBSTITUTE(SUBSTITUTE(E$1,"standard",""),"|Float","")&amp;"인게임누적곱배수",ChapterTable!$S:$T,2,0)^C291
    +VLOOKUP(SUBSTITUTE(SUBSTITUTE(E$1,"standard",""),"|Float","")&amp;"인게임누적합배수",ChapterTable!$S:$T,2,0)*C291)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(VLOOKUP(SUBSTITUTE(SUBSTITUTE(F$1,"standard",""),"|Float","")&amp;"인게임누적곱배수",ChapterTable!$S:$T,2,0)^D291
    +VLOOKUP(SUBSTITUTE(SUBSTITUTE(F$1,"standard",""),"|Float","")&amp;"인게임누적합배수",ChapterTable!$S:$T,2,0)*D291)
  )
  )
  )
)</f>
        <v>569.53125</v>
      </c>
      <c r="G291" t="s">
        <v>738</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17"/>
        <v>1</v>
      </c>
      <c r="Q291">
        <f t="shared" si="18"/>
        <v>1</v>
      </c>
      <c r="R291" t="b">
        <f t="shared" ca="1" si="19"/>
        <v>0</v>
      </c>
      <c r="T291" t="b">
        <f t="shared" ca="1" si="20"/>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G291">
        <v>9.8000000000000007</v>
      </c>
      <c r="AH291">
        <v>1</v>
      </c>
    </row>
    <row r="292" spans="1:34"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
    (VLOOKUP(SUBSTITUTE(SUBSTITUTE(E$1,"standard",""),"|Float","")&amp;"인게임누적곱배수",ChapterTable!$S:$T,2,0)^C292
    +VLOOKUP(SUBSTITUTE(SUBSTITUTE(E$1,"standard",""),"|Float","")&amp;"인게임누적합배수",ChapterTable!$S:$T,2,0)*C292)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(VLOOKUP(SUBSTITUTE(SUBSTITUTE(F$1,"standard",""),"|Float","")&amp;"인게임누적곱배수",ChapterTable!$S:$T,2,0)^D292
    +VLOOKUP(SUBSTITUTE(SUBSTITUTE(F$1,"standard",""),"|Float","")&amp;"인게임누적합배수",ChapterTable!$S:$T,2,0)*D292)
  )
  )
  )
)</f>
        <v>569.53125</v>
      </c>
      <c r="G292" t="s">
        <v>738</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17"/>
        <v>1</v>
      </c>
      <c r="Q292">
        <f t="shared" si="18"/>
        <v>1</v>
      </c>
      <c r="R292" t="b">
        <f t="shared" ca="1" si="19"/>
        <v>0</v>
      </c>
      <c r="T292" t="b">
        <f t="shared" ca="1" si="20"/>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G292">
        <v>9.8000000000000007</v>
      </c>
      <c r="AH292">
        <v>1</v>
      </c>
    </row>
    <row r="293" spans="1:34"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
    (VLOOKUP(SUBSTITUTE(SUBSTITUTE(E$1,"standard",""),"|Float","")&amp;"인게임누적곱배수",ChapterTable!$S:$T,2,0)^C293
    +VLOOKUP(SUBSTITUTE(SUBSTITUTE(E$1,"standard",""),"|Float","")&amp;"인게임누적합배수",ChapterTable!$S:$T,2,0)*C293)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(VLOOKUP(SUBSTITUTE(SUBSTITUTE(F$1,"standard",""),"|Float","")&amp;"인게임누적곱배수",ChapterTable!$S:$T,2,0)^D293
    +VLOOKUP(SUBSTITUTE(SUBSTITUTE(F$1,"standard",""),"|Float","")&amp;"인게임누적합배수",ChapterTable!$S:$T,2,0)*D293)
  )
  )
  )
)</f>
        <v>569.53125</v>
      </c>
      <c r="G293" t="s">
        <v>738</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17"/>
        <v>11</v>
      </c>
      <c r="Q293">
        <f t="shared" si="18"/>
        <v>11</v>
      </c>
      <c r="R293" t="b">
        <f t="shared" ca="1" si="19"/>
        <v>0</v>
      </c>
      <c r="T293" t="b">
        <f t="shared" ca="1" si="20"/>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G293">
        <v>9.8000000000000007</v>
      </c>
      <c r="AH293">
        <v>1</v>
      </c>
    </row>
    <row r="294" spans="1:34"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
    (VLOOKUP(SUBSTITUTE(SUBSTITUTE(E$1,"standard",""),"|Float","")&amp;"인게임누적곱배수",ChapterTable!$S:$T,2,0)^C294
    +VLOOKUP(SUBSTITUTE(SUBSTITUTE(E$1,"standard",""),"|Float","")&amp;"인게임누적합배수",ChapterTable!$S:$T,2,0)*C294)
  )
  )
  )
)</f>
        <v>1640.25</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(VLOOKUP(SUBSTITUTE(SUBSTITUTE(F$1,"standard",""),"|Float","")&amp;"인게임누적곱배수",ChapterTable!$S:$T,2,0)^D294
    +VLOOKUP(SUBSTITUTE(SUBSTITUTE(F$1,"standard",""),"|Float","")&amp;"인게임누적합배수",ChapterTable!$S:$T,2,0)*D294)
  )
  )
  )
)</f>
        <v>569.53125</v>
      </c>
      <c r="G294" t="s">
        <v>738</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17"/>
        <v>1</v>
      </c>
      <c r="Q294">
        <f t="shared" si="18"/>
        <v>1</v>
      </c>
      <c r="R294" t="b">
        <f t="shared" ca="1" si="19"/>
        <v>0</v>
      </c>
      <c r="T294" t="b">
        <f t="shared" ca="1" si="20"/>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G294">
        <v>9.8000000000000007</v>
      </c>
      <c r="AH294">
        <v>1</v>
      </c>
    </row>
    <row r="295" spans="1:34"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
    (VLOOKUP(SUBSTITUTE(SUBSTITUTE(E$1,"standard",""),"|Float","")&amp;"인게임누적곱배수",ChapterTable!$S:$T,2,0)^C295
    +VLOOKUP(SUBSTITUTE(SUBSTITUTE(E$1,"standard",""),"|Float","")&amp;"인게임누적합배수",ChapterTable!$S:$T,2,0)*C295)
  )
  )
  )
)</f>
        <v>1640.25</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(VLOOKUP(SUBSTITUTE(SUBSTITUTE(F$1,"standard",""),"|Float","")&amp;"인게임누적곱배수",ChapterTable!$S:$T,2,0)^D295
    +VLOOKUP(SUBSTITUTE(SUBSTITUTE(F$1,"standard",""),"|Float","")&amp;"인게임누적합배수",ChapterTable!$S:$T,2,0)*D295)
  )
  )
  )
)</f>
        <v>569.53125</v>
      </c>
      <c r="G295" t="s">
        <v>738</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17"/>
        <v>1</v>
      </c>
      <c r="Q295">
        <f t="shared" si="18"/>
        <v>1</v>
      </c>
      <c r="R295" t="b">
        <f t="shared" ca="1" si="19"/>
        <v>0</v>
      </c>
      <c r="T295" t="b">
        <f t="shared" ca="1" si="20"/>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G295">
        <v>9.8000000000000007</v>
      </c>
      <c r="AH295">
        <v>1</v>
      </c>
    </row>
    <row r="296" spans="1:34"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
    (VLOOKUP(SUBSTITUTE(SUBSTITUTE(E$1,"standard",""),"|Float","")&amp;"인게임누적곱배수",ChapterTable!$S:$T,2,0)^C296
    +VLOOKUP(SUBSTITUTE(SUBSTITUTE(E$1,"standard",""),"|Float","")&amp;"인게임누적합배수",ChapterTable!$S:$T,2,0)*C296)
  )
  )
  )
)</f>
        <v>1640.25</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(VLOOKUP(SUBSTITUTE(SUBSTITUTE(F$1,"standard",""),"|Float","")&amp;"인게임누적곱배수",ChapterTable!$S:$T,2,0)^D296
    +VLOOKUP(SUBSTITUTE(SUBSTITUTE(F$1,"standard",""),"|Float","")&amp;"인게임누적합배수",ChapterTable!$S:$T,2,0)*D296)
  )
  )
  )
)</f>
        <v>569.53125</v>
      </c>
      <c r="G296" t="s">
        <v>738</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17"/>
        <v>1</v>
      </c>
      <c r="Q296">
        <f t="shared" si="18"/>
        <v>1</v>
      </c>
      <c r="R296" t="b">
        <f t="shared" ca="1" si="19"/>
        <v>0</v>
      </c>
      <c r="T296" t="b">
        <f t="shared" ca="1" si="20"/>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G296">
        <v>9.8000000000000007</v>
      </c>
      <c r="AH296">
        <v>1</v>
      </c>
    </row>
    <row r="297" spans="1:34"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
    (VLOOKUP(SUBSTITUTE(SUBSTITUTE(E$1,"standard",""),"|Float","")&amp;"인게임누적곱배수",ChapterTable!$S:$T,2,0)^C297
    +VLOOKUP(SUBSTITUTE(SUBSTITUTE(E$1,"standard",""),"|Float","")&amp;"인게임누적합배수",ChapterTable!$S:$T,2,0)*C297)
  )
  )
  )
)</f>
        <v>1640.25</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(VLOOKUP(SUBSTITUTE(SUBSTITUTE(F$1,"standard",""),"|Float","")&amp;"인게임누적곱배수",ChapterTable!$S:$T,2,0)^D297
    +VLOOKUP(SUBSTITUTE(SUBSTITUTE(F$1,"standard",""),"|Float","")&amp;"인게임누적합배수",ChapterTable!$S:$T,2,0)*D297)
  )
  )
  )
)</f>
        <v>569.53125</v>
      </c>
      <c r="G297" t="s">
        <v>738</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17"/>
        <v>91</v>
      </c>
      <c r="Q297">
        <f t="shared" si="18"/>
        <v>91</v>
      </c>
      <c r="R297" t="b">
        <f t="shared" ca="1" si="19"/>
        <v>1</v>
      </c>
      <c r="T297" t="b">
        <f t="shared" ca="1" si="20"/>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G297">
        <v>9.8000000000000007</v>
      </c>
      <c r="AH297">
        <v>1</v>
      </c>
    </row>
    <row r="298" spans="1:34"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
    (VLOOKUP(SUBSTITUTE(SUBSTITUTE(E$1,"standard",""),"|Float","")&amp;"인게임누적곱배수",ChapterTable!$S:$T,2,0)^C298
    +VLOOKUP(SUBSTITUTE(SUBSTITUTE(E$1,"standard",""),"|Float","")&amp;"인게임누적합배수",ChapterTable!$S:$T,2,0)*C298)
  )
  )
  )
)</f>
        <v>1640.25</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(VLOOKUP(SUBSTITUTE(SUBSTITUTE(F$1,"standard",""),"|Float","")&amp;"인게임누적곱배수",ChapterTable!$S:$T,2,0)^D298
    +VLOOKUP(SUBSTITUTE(SUBSTITUTE(F$1,"standard",""),"|Float","")&amp;"인게임누적합배수",ChapterTable!$S:$T,2,0)*D298)
  )
  )
  )
)</f>
        <v>569.53125</v>
      </c>
      <c r="G298" t="s">
        <v>738</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17"/>
        <v>21</v>
      </c>
      <c r="Q298">
        <f t="shared" si="18"/>
        <v>21</v>
      </c>
      <c r="R298" t="b">
        <f t="shared" ca="1" si="19"/>
        <v>0</v>
      </c>
      <c r="T298" t="b">
        <f t="shared" ca="1" si="20"/>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G298">
        <v>9.8000000000000007</v>
      </c>
      <c r="AH298">
        <v>1</v>
      </c>
    </row>
    <row r="299" spans="1:34"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
    (VLOOKUP(SUBSTITUTE(SUBSTITUTE(E$1,"standard",""),"|Float","")&amp;"인게임누적곱배수",ChapterTable!$S:$T,2,0)^C299
    +VLOOKUP(SUBSTITUTE(SUBSTITUTE(E$1,"standard",""),"|Float","")&amp;"인게임누적합배수",ChapterTable!$S:$T,2,0)*C299)
  )
  )
  )
)</f>
        <v>1640.25</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(VLOOKUP(SUBSTITUTE(SUBSTITUTE(F$1,"standard",""),"|Float","")&amp;"인게임누적곱배수",ChapterTable!$S:$T,2,0)^D299
    +VLOOKUP(SUBSTITUTE(SUBSTITUTE(F$1,"standard",""),"|Float","")&amp;"인게임누적합배수",ChapterTable!$S:$T,2,0)*D299)
  )
  )
  )
)</f>
        <v>612.24609375</v>
      </c>
      <c r="G299" t="s">
        <v>738</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17"/>
        <v>2</v>
      </c>
      <c r="Q299">
        <f t="shared" si="18"/>
        <v>2</v>
      </c>
      <c r="R299" t="b">
        <f t="shared" ca="1" si="19"/>
        <v>0</v>
      </c>
      <c r="T299" t="b">
        <f t="shared" ca="1" si="20"/>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G299">
        <v>9.8000000000000007</v>
      </c>
      <c r="AH299">
        <v>1</v>
      </c>
    </row>
    <row r="300" spans="1:34"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
    (VLOOKUP(SUBSTITUTE(SUBSTITUTE(E$1,"standard",""),"|Float","")&amp;"인게임누적곱배수",ChapterTable!$S:$T,2,0)^C300
    +VLOOKUP(SUBSTITUTE(SUBSTITUTE(E$1,"standard",""),"|Float","")&amp;"인게임누적합배수",ChapterTable!$S:$T,2,0)*C300)
  )
  )
  )
)</f>
        <v>1640.25</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(VLOOKUP(SUBSTITUTE(SUBSTITUTE(F$1,"standard",""),"|Float","")&amp;"인게임누적곱배수",ChapterTable!$S:$T,2,0)^D300
    +VLOOKUP(SUBSTITUTE(SUBSTITUTE(F$1,"standard",""),"|Float","")&amp;"인게임누적합배수",ChapterTable!$S:$T,2,0)*D300)
  )
  )
  )
)</f>
        <v>612.24609375</v>
      </c>
      <c r="G300" t="s">
        <v>738</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17"/>
        <v>2</v>
      </c>
      <c r="Q300">
        <f t="shared" si="18"/>
        <v>2</v>
      </c>
      <c r="R300" t="b">
        <f t="shared" ca="1" si="19"/>
        <v>0</v>
      </c>
      <c r="T300" t="b">
        <f t="shared" ca="1" si="20"/>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G300">
        <v>9.8000000000000007</v>
      </c>
      <c r="AH300">
        <v>1</v>
      </c>
    </row>
    <row r="301" spans="1:34"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
    (VLOOKUP(SUBSTITUTE(SUBSTITUTE(E$1,"standard",""),"|Float","")&amp;"인게임누적곱배수",ChapterTable!$S:$T,2,0)^C301
    +VLOOKUP(SUBSTITUTE(SUBSTITUTE(E$1,"standard",""),"|Float","")&amp;"인게임누적합배수",ChapterTable!$S:$T,2,0)*C301)
  )
  )
  )
)</f>
        <v>1640.25</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(VLOOKUP(SUBSTITUTE(SUBSTITUTE(F$1,"standard",""),"|Float","")&amp;"인게임누적곱배수",ChapterTable!$S:$T,2,0)^D301
    +VLOOKUP(SUBSTITUTE(SUBSTITUTE(F$1,"standard",""),"|Float","")&amp;"인게임누적합배수",ChapterTable!$S:$T,2,0)*D301)
  )
  )
  )
)</f>
        <v>612.24609375</v>
      </c>
      <c r="G301" t="s">
        <v>738</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17"/>
        <v>2</v>
      </c>
      <c r="Q301">
        <f t="shared" si="18"/>
        <v>2</v>
      </c>
      <c r="R301" t="b">
        <f t="shared" ca="1" si="19"/>
        <v>0</v>
      </c>
      <c r="T301" t="b">
        <f t="shared" ca="1" si="20"/>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G301">
        <v>9.8000000000000007</v>
      </c>
      <c r="AH301">
        <v>1</v>
      </c>
    </row>
    <row r="302" spans="1:34"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
    (VLOOKUP(SUBSTITUTE(SUBSTITUTE(E$1,"standard",""),"|Float","")&amp;"인게임누적곱배수",ChapterTable!$S:$T,2,0)^C302
    +VLOOKUP(SUBSTITUTE(SUBSTITUTE(E$1,"standard",""),"|Float","")&amp;"인게임누적합배수",ChapterTable!$S:$T,2,0)*C302)
  )
  )
  )
)</f>
        <v>1640.25</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(VLOOKUP(SUBSTITUTE(SUBSTITUTE(F$1,"standard",""),"|Float","")&amp;"인게임누적곱배수",ChapterTable!$S:$T,2,0)^D302
    +VLOOKUP(SUBSTITUTE(SUBSTITUTE(F$1,"standard",""),"|Float","")&amp;"인게임누적합배수",ChapterTable!$S:$T,2,0)*D302)
  )
  )
  )
)</f>
        <v>612.24609375</v>
      </c>
      <c r="G302" t="s">
        <v>738</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17"/>
        <v>2</v>
      </c>
      <c r="Q302">
        <f t="shared" si="18"/>
        <v>2</v>
      </c>
      <c r="R302" t="b">
        <f t="shared" ca="1" si="19"/>
        <v>0</v>
      </c>
      <c r="T302" t="b">
        <f t="shared" ca="1" si="20"/>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G302">
        <v>9.8000000000000007</v>
      </c>
      <c r="AH302">
        <v>1</v>
      </c>
    </row>
    <row r="303" spans="1:34"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
    (VLOOKUP(SUBSTITUTE(SUBSTITUTE(E$1,"standard",""),"|Float","")&amp;"인게임누적곱배수",ChapterTable!$S:$T,2,0)^C303
    +VLOOKUP(SUBSTITUTE(SUBSTITUTE(E$1,"standard",""),"|Float","")&amp;"인게임누적합배수",ChapterTable!$S:$T,2,0)*C303)
  )
  )
  )
)</f>
        <v>1640.25</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(VLOOKUP(SUBSTITUTE(SUBSTITUTE(F$1,"standard",""),"|Float","")&amp;"인게임누적곱배수",ChapterTable!$S:$T,2,0)^D303
    +VLOOKUP(SUBSTITUTE(SUBSTITUTE(F$1,"standard",""),"|Float","")&amp;"인게임누적합배수",ChapterTable!$S:$T,2,0)*D303)
  )
  )
  )
)</f>
        <v>612.24609375</v>
      </c>
      <c r="G303" t="s">
        <v>738</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17"/>
        <v>11</v>
      </c>
      <c r="Q303">
        <f t="shared" si="18"/>
        <v>11</v>
      </c>
      <c r="R303" t="b">
        <f t="shared" ca="1" si="19"/>
        <v>0</v>
      </c>
      <c r="T303" t="b">
        <f t="shared" ca="1" si="20"/>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G303">
        <v>9.8000000000000007</v>
      </c>
      <c r="AH303">
        <v>1</v>
      </c>
    </row>
    <row r="304" spans="1:34"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
    (VLOOKUP(SUBSTITUTE(SUBSTITUTE(E$1,"standard",""),"|Float","")&amp;"인게임누적곱배수",ChapterTable!$S:$T,2,0)^C304
    +VLOOKUP(SUBSTITUTE(SUBSTITUTE(E$1,"standard",""),"|Float","")&amp;"인게임누적합배수",ChapterTable!$S:$T,2,0)*C304)
  )
  )
  )
)</f>
        <v>1913.6249999999998</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(VLOOKUP(SUBSTITUTE(SUBSTITUTE(F$1,"standard",""),"|Float","")&amp;"인게임누적곱배수",ChapterTable!$S:$T,2,0)^D304
    +VLOOKUP(SUBSTITUTE(SUBSTITUTE(F$1,"standard",""),"|Float","")&amp;"인게임누적합배수",ChapterTable!$S:$T,2,0)*D304)
  )
  )
  )
)</f>
        <v>612.24609375</v>
      </c>
      <c r="G304" t="s">
        <v>738</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17"/>
        <v>2</v>
      </c>
      <c r="Q304">
        <f t="shared" si="18"/>
        <v>2</v>
      </c>
      <c r="R304" t="b">
        <f t="shared" ca="1" si="19"/>
        <v>0</v>
      </c>
      <c r="T304" t="b">
        <f t="shared" ca="1" si="20"/>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G304">
        <v>9.8000000000000007</v>
      </c>
      <c r="AH304">
        <v>1</v>
      </c>
    </row>
    <row r="305" spans="1:34"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
    (VLOOKUP(SUBSTITUTE(SUBSTITUTE(E$1,"standard",""),"|Float","")&amp;"인게임누적곱배수",ChapterTable!$S:$T,2,0)^C305
    +VLOOKUP(SUBSTITUTE(SUBSTITUTE(E$1,"standard",""),"|Float","")&amp;"인게임누적합배수",ChapterTable!$S:$T,2,0)*C305)
  )
  )
  )
)</f>
        <v>1913.6249999999998</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(VLOOKUP(SUBSTITUTE(SUBSTITUTE(F$1,"standard",""),"|Float","")&amp;"인게임누적곱배수",ChapterTable!$S:$T,2,0)^D305
    +VLOOKUP(SUBSTITUTE(SUBSTITUTE(F$1,"standard",""),"|Float","")&amp;"인게임누적합배수",ChapterTable!$S:$T,2,0)*D305)
  )
  )
  )
)</f>
        <v>612.24609375</v>
      </c>
      <c r="G305" t="s">
        <v>738</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17"/>
        <v>2</v>
      </c>
      <c r="Q305">
        <f t="shared" si="18"/>
        <v>2</v>
      </c>
      <c r="R305" t="b">
        <f t="shared" ca="1" si="19"/>
        <v>0</v>
      </c>
      <c r="T305" t="b">
        <f t="shared" ca="1" si="20"/>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G305">
        <v>9.8000000000000007</v>
      </c>
      <c r="AH305">
        <v>1</v>
      </c>
    </row>
    <row r="306" spans="1:34"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
    (VLOOKUP(SUBSTITUTE(SUBSTITUTE(E$1,"standard",""),"|Float","")&amp;"인게임누적곱배수",ChapterTable!$S:$T,2,0)^C306
    +VLOOKUP(SUBSTITUTE(SUBSTITUTE(E$1,"standard",""),"|Float","")&amp;"인게임누적합배수",ChapterTable!$S:$T,2,0)*C306)
  )
  )
  )
)</f>
        <v>1913.6249999999998</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(VLOOKUP(SUBSTITUTE(SUBSTITUTE(F$1,"standard",""),"|Float","")&amp;"인게임누적곱배수",ChapterTable!$S:$T,2,0)^D306
    +VLOOKUP(SUBSTITUTE(SUBSTITUTE(F$1,"standard",""),"|Float","")&amp;"인게임누적합배수",ChapterTable!$S:$T,2,0)*D306)
  )
  )
  )
)</f>
        <v>612.24609375</v>
      </c>
      <c r="G306" t="s">
        <v>738</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17"/>
        <v>2</v>
      </c>
      <c r="Q306">
        <f t="shared" si="18"/>
        <v>2</v>
      </c>
      <c r="R306" t="b">
        <f t="shared" ca="1" si="19"/>
        <v>0</v>
      </c>
      <c r="T306" t="b">
        <f t="shared" ca="1" si="20"/>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G306">
        <v>9.8000000000000007</v>
      </c>
      <c r="AH306">
        <v>1</v>
      </c>
    </row>
    <row r="307" spans="1:34"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
    (VLOOKUP(SUBSTITUTE(SUBSTITUTE(E$1,"standard",""),"|Float","")&amp;"인게임누적곱배수",ChapterTable!$S:$T,2,0)^C307
    +VLOOKUP(SUBSTITUTE(SUBSTITUTE(E$1,"standard",""),"|Float","")&amp;"인게임누적합배수",ChapterTable!$S:$T,2,0)*C307)
  )
  )
  )
)</f>
        <v>1913.6249999999998</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(VLOOKUP(SUBSTITUTE(SUBSTITUTE(F$1,"standard",""),"|Float","")&amp;"인게임누적곱배수",ChapterTable!$S:$T,2,0)^D307
    +VLOOKUP(SUBSTITUTE(SUBSTITUTE(F$1,"standard",""),"|Float","")&amp;"인게임누적합배수",ChapterTable!$S:$T,2,0)*D307)
  )
  )
  )
)</f>
        <v>612.24609375</v>
      </c>
      <c r="G307" t="s">
        <v>738</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17"/>
        <v>92</v>
      </c>
      <c r="Q307">
        <f t="shared" si="18"/>
        <v>92</v>
      </c>
      <c r="R307" t="b">
        <f t="shared" ca="1" si="19"/>
        <v>1</v>
      </c>
      <c r="T307" t="b">
        <f t="shared" ca="1" si="20"/>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G307">
        <v>9.8000000000000007</v>
      </c>
      <c r="AH307">
        <v>1</v>
      </c>
    </row>
    <row r="308" spans="1:34"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
    (VLOOKUP(SUBSTITUTE(SUBSTITUTE(E$1,"standard",""),"|Float","")&amp;"인게임누적곱배수",ChapterTable!$S:$T,2,0)^C308
    +VLOOKUP(SUBSTITUTE(SUBSTITUTE(E$1,"standard",""),"|Float","")&amp;"인게임누적합배수",ChapterTable!$S:$T,2,0)*C308)
  )
  )
  )
)</f>
        <v>1913.6249999999998</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(VLOOKUP(SUBSTITUTE(SUBSTITUTE(F$1,"standard",""),"|Float","")&amp;"인게임누적곱배수",ChapterTable!$S:$T,2,0)^D308
    +VLOOKUP(SUBSTITUTE(SUBSTITUTE(F$1,"standard",""),"|Float","")&amp;"인게임누적합배수",ChapterTable!$S:$T,2,0)*D308)
  )
  )
  )
)</f>
        <v>612.24609375</v>
      </c>
      <c r="G308" t="s">
        <v>738</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17"/>
        <v>21</v>
      </c>
      <c r="Q308">
        <f t="shared" si="18"/>
        <v>21</v>
      </c>
      <c r="R308" t="b">
        <f t="shared" ca="1" si="19"/>
        <v>0</v>
      </c>
      <c r="T308" t="b">
        <f t="shared" ca="1" si="20"/>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G308">
        <v>9.8000000000000007</v>
      </c>
      <c r="AH308">
        <v>1</v>
      </c>
    </row>
    <row r="309" spans="1:34"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
    (VLOOKUP(SUBSTITUTE(SUBSTITUTE(E$1,"standard",""),"|Float","")&amp;"인게임누적곱배수",ChapterTable!$S:$T,2,0)^C309
    +VLOOKUP(SUBSTITUTE(SUBSTITUTE(E$1,"standard",""),"|Float","")&amp;"인게임누적합배수",ChapterTable!$S:$T,2,0)*C309)
  )
  )
  )
)</f>
        <v>1913.6249999999998</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(VLOOKUP(SUBSTITUTE(SUBSTITUTE(F$1,"standard",""),"|Float","")&amp;"인게임누적곱배수",ChapterTable!$S:$T,2,0)^D309
    +VLOOKUP(SUBSTITUTE(SUBSTITUTE(F$1,"standard",""),"|Float","")&amp;"인게임누적합배수",ChapterTable!$S:$T,2,0)*D309)
  )
  )
  )
)</f>
        <v>654.9609375</v>
      </c>
      <c r="G309" t="s">
        <v>738</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17"/>
        <v>3</v>
      </c>
      <c r="Q309">
        <f t="shared" si="18"/>
        <v>3</v>
      </c>
      <c r="R309" t="b">
        <f t="shared" ca="1" si="19"/>
        <v>0</v>
      </c>
      <c r="T309" t="b">
        <f t="shared" ca="1" si="20"/>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G309">
        <v>9.8000000000000007</v>
      </c>
      <c r="AH309">
        <v>1</v>
      </c>
    </row>
    <row r="310" spans="1:34"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
    (VLOOKUP(SUBSTITUTE(SUBSTITUTE(E$1,"standard",""),"|Float","")&amp;"인게임누적곱배수",ChapterTable!$S:$T,2,0)^C310
    +VLOOKUP(SUBSTITUTE(SUBSTITUTE(E$1,"standard",""),"|Float","")&amp;"인게임누적합배수",ChapterTable!$S:$T,2,0)*C310)
  )
  )
  )
)</f>
        <v>1913.6249999999998</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(VLOOKUP(SUBSTITUTE(SUBSTITUTE(F$1,"standard",""),"|Float","")&amp;"인게임누적곱배수",ChapterTable!$S:$T,2,0)^D310
    +VLOOKUP(SUBSTITUTE(SUBSTITUTE(F$1,"standard",""),"|Float","")&amp;"인게임누적합배수",ChapterTable!$S:$T,2,0)*D310)
  )
  )
  )
)</f>
        <v>654.9609375</v>
      </c>
      <c r="G310" t="s">
        <v>738</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17"/>
        <v>3</v>
      </c>
      <c r="Q310">
        <f t="shared" si="18"/>
        <v>3</v>
      </c>
      <c r="R310" t="b">
        <f t="shared" ca="1" si="19"/>
        <v>0</v>
      </c>
      <c r="T310" t="b">
        <f t="shared" ca="1" si="20"/>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G310">
        <v>9.8000000000000007</v>
      </c>
      <c r="AH310">
        <v>1</v>
      </c>
    </row>
    <row r="311" spans="1:34"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
    (VLOOKUP(SUBSTITUTE(SUBSTITUTE(E$1,"standard",""),"|Float","")&amp;"인게임누적곱배수",ChapterTable!$S:$T,2,0)^C311
    +VLOOKUP(SUBSTITUTE(SUBSTITUTE(E$1,"standard",""),"|Float","")&amp;"인게임누적합배수",ChapterTable!$S:$T,2,0)*C311)
  )
  )
  )
)</f>
        <v>1913.6249999999998</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(VLOOKUP(SUBSTITUTE(SUBSTITUTE(F$1,"standard",""),"|Float","")&amp;"인게임누적곱배수",ChapterTable!$S:$T,2,0)^D311
    +VLOOKUP(SUBSTITUTE(SUBSTITUTE(F$1,"standard",""),"|Float","")&amp;"인게임누적합배수",ChapterTable!$S:$T,2,0)*D311)
  )
  )
  )
)</f>
        <v>654.9609375</v>
      </c>
      <c r="G311" t="s">
        <v>738</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17"/>
        <v>3</v>
      </c>
      <c r="Q311">
        <f t="shared" si="18"/>
        <v>3</v>
      </c>
      <c r="R311" t="b">
        <f t="shared" ca="1" si="19"/>
        <v>0</v>
      </c>
      <c r="T311" t="b">
        <f t="shared" ca="1" si="20"/>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G311">
        <v>9.8000000000000007</v>
      </c>
      <c r="AH311">
        <v>1</v>
      </c>
    </row>
    <row r="312" spans="1:34"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
    (VLOOKUP(SUBSTITUTE(SUBSTITUTE(E$1,"standard",""),"|Float","")&amp;"인게임누적곱배수",ChapterTable!$S:$T,2,0)^C312
    +VLOOKUP(SUBSTITUTE(SUBSTITUTE(E$1,"standard",""),"|Float","")&amp;"인게임누적합배수",ChapterTable!$S:$T,2,0)*C312)
  )
  )
  )
)</f>
        <v>1913.6249999999998</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(VLOOKUP(SUBSTITUTE(SUBSTITUTE(F$1,"standard",""),"|Float","")&amp;"인게임누적곱배수",ChapterTable!$S:$T,2,0)^D312
    +VLOOKUP(SUBSTITUTE(SUBSTITUTE(F$1,"standard",""),"|Float","")&amp;"인게임누적합배수",ChapterTable!$S:$T,2,0)*D312)
  )
  )
  )
)</f>
        <v>654.9609375</v>
      </c>
      <c r="G312" t="s">
        <v>738</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17"/>
        <v>3</v>
      </c>
      <c r="Q312">
        <f t="shared" si="18"/>
        <v>3</v>
      </c>
      <c r="R312" t="b">
        <f t="shared" ca="1" si="19"/>
        <v>0</v>
      </c>
      <c r="T312" t="b">
        <f t="shared" ca="1" si="20"/>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G312">
        <v>9.8000000000000007</v>
      </c>
      <c r="AH312">
        <v>1</v>
      </c>
    </row>
    <row r="313" spans="1:34"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
    (VLOOKUP(SUBSTITUTE(SUBSTITUTE(E$1,"standard",""),"|Float","")&amp;"인게임누적곱배수",ChapterTable!$S:$T,2,0)^C313
    +VLOOKUP(SUBSTITUTE(SUBSTITUTE(E$1,"standard",""),"|Float","")&amp;"인게임누적합배수",ChapterTable!$S:$T,2,0)*C313)
  )
  )
  )
)</f>
        <v>1913.6249999999998</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(VLOOKUP(SUBSTITUTE(SUBSTITUTE(F$1,"standard",""),"|Float","")&amp;"인게임누적곱배수",ChapterTable!$S:$T,2,0)^D313
    +VLOOKUP(SUBSTITUTE(SUBSTITUTE(F$1,"standard",""),"|Float","")&amp;"인게임누적합배수",ChapterTable!$S:$T,2,0)*D313)
  )
  )
  )
)</f>
        <v>654.9609375</v>
      </c>
      <c r="G313" t="s">
        <v>738</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17"/>
        <v>11</v>
      </c>
      <c r="Q313">
        <f t="shared" si="18"/>
        <v>11</v>
      </c>
      <c r="R313" t="b">
        <f t="shared" ca="1" si="19"/>
        <v>0</v>
      </c>
      <c r="T313" t="b">
        <f t="shared" ca="1" si="20"/>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G313">
        <v>9.8000000000000007</v>
      </c>
      <c r="AH313">
        <v>1</v>
      </c>
    </row>
    <row r="314" spans="1:34"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
    (VLOOKUP(SUBSTITUTE(SUBSTITUTE(E$1,"standard",""),"|Float","")&amp;"인게임누적곱배수",ChapterTable!$S:$T,2,0)^C314
    +VLOOKUP(SUBSTITUTE(SUBSTITUTE(E$1,"standard",""),"|Float","")&amp;"인게임누적합배수",ChapterTable!$S:$T,2,0)*C314)
  )
  )
  )
)</f>
        <v>2187</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(VLOOKUP(SUBSTITUTE(SUBSTITUTE(F$1,"standard",""),"|Float","")&amp;"인게임누적곱배수",ChapterTable!$S:$T,2,0)^D314
    +VLOOKUP(SUBSTITUTE(SUBSTITUTE(F$1,"standard",""),"|Float","")&amp;"인게임누적합배수",ChapterTable!$S:$T,2,0)*D314)
  )
  )
  )
)</f>
        <v>654.9609375</v>
      </c>
      <c r="G314" t="s">
        <v>738</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17"/>
        <v>3</v>
      </c>
      <c r="Q314">
        <f t="shared" si="18"/>
        <v>3</v>
      </c>
      <c r="R314" t="b">
        <f t="shared" ca="1" si="19"/>
        <v>0</v>
      </c>
      <c r="T314" t="b">
        <f t="shared" ca="1" si="20"/>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G314">
        <v>9.8000000000000007</v>
      </c>
      <c r="AH314">
        <v>1</v>
      </c>
    </row>
    <row r="315" spans="1:34"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
    (VLOOKUP(SUBSTITUTE(SUBSTITUTE(E$1,"standard",""),"|Float","")&amp;"인게임누적곱배수",ChapterTable!$S:$T,2,0)^C315
    +VLOOKUP(SUBSTITUTE(SUBSTITUTE(E$1,"standard",""),"|Float","")&amp;"인게임누적합배수",ChapterTable!$S:$T,2,0)*C315)
  )
  )
  )
)</f>
        <v>2187</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(VLOOKUP(SUBSTITUTE(SUBSTITUTE(F$1,"standard",""),"|Float","")&amp;"인게임누적곱배수",ChapterTable!$S:$T,2,0)^D315
    +VLOOKUP(SUBSTITUTE(SUBSTITUTE(F$1,"standard",""),"|Float","")&amp;"인게임누적합배수",ChapterTable!$S:$T,2,0)*D315)
  )
  )
  )
)</f>
        <v>654.9609375</v>
      </c>
      <c r="G315" t="s">
        <v>738</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17"/>
        <v>3</v>
      </c>
      <c r="Q315">
        <f t="shared" si="18"/>
        <v>3</v>
      </c>
      <c r="R315" t="b">
        <f t="shared" ca="1" si="19"/>
        <v>0</v>
      </c>
      <c r="T315" t="b">
        <f t="shared" ca="1" si="20"/>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G315">
        <v>9.8000000000000007</v>
      </c>
      <c r="AH315">
        <v>1</v>
      </c>
    </row>
    <row r="316" spans="1:34"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
    (VLOOKUP(SUBSTITUTE(SUBSTITUTE(E$1,"standard",""),"|Float","")&amp;"인게임누적곱배수",ChapterTable!$S:$T,2,0)^C316
    +VLOOKUP(SUBSTITUTE(SUBSTITUTE(E$1,"standard",""),"|Float","")&amp;"인게임누적합배수",ChapterTable!$S:$T,2,0)*C316)
  )
  )
  )
)</f>
        <v>2187</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(VLOOKUP(SUBSTITUTE(SUBSTITUTE(F$1,"standard",""),"|Float","")&amp;"인게임누적곱배수",ChapterTable!$S:$T,2,0)^D316
    +VLOOKUP(SUBSTITUTE(SUBSTITUTE(F$1,"standard",""),"|Float","")&amp;"인게임누적합배수",ChapterTable!$S:$T,2,0)*D316)
  )
  )
  )
)</f>
        <v>654.9609375</v>
      </c>
      <c r="G316" t="s">
        <v>738</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17"/>
        <v>3</v>
      </c>
      <c r="Q316">
        <f t="shared" si="18"/>
        <v>3</v>
      </c>
      <c r="R316" t="b">
        <f t="shared" ca="1" si="19"/>
        <v>0</v>
      </c>
      <c r="T316" t="b">
        <f t="shared" ca="1" si="20"/>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G316">
        <v>9.8000000000000007</v>
      </c>
      <c r="AH316">
        <v>1</v>
      </c>
    </row>
    <row r="317" spans="1:34"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
    (VLOOKUP(SUBSTITUTE(SUBSTITUTE(E$1,"standard",""),"|Float","")&amp;"인게임누적곱배수",ChapterTable!$S:$T,2,0)^C317
    +VLOOKUP(SUBSTITUTE(SUBSTITUTE(E$1,"standard",""),"|Float","")&amp;"인게임누적합배수",ChapterTable!$S:$T,2,0)*C317)
  )
  )
  )
)</f>
        <v>2187</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(VLOOKUP(SUBSTITUTE(SUBSTITUTE(F$1,"standard",""),"|Float","")&amp;"인게임누적곱배수",ChapterTable!$S:$T,2,0)^D317
    +VLOOKUP(SUBSTITUTE(SUBSTITUTE(F$1,"standard",""),"|Float","")&amp;"인게임누적합배수",ChapterTable!$S:$T,2,0)*D317)
  )
  )
  )
)</f>
        <v>654.9609375</v>
      </c>
      <c r="G317" t="s">
        <v>738</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17"/>
        <v>93</v>
      </c>
      <c r="Q317">
        <f t="shared" si="18"/>
        <v>93</v>
      </c>
      <c r="R317" t="b">
        <f t="shared" ca="1" si="19"/>
        <v>1</v>
      </c>
      <c r="T317" t="b">
        <f t="shared" ca="1" si="20"/>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G317">
        <v>9.8000000000000007</v>
      </c>
      <c r="AH317">
        <v>1</v>
      </c>
    </row>
    <row r="318" spans="1:34"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
    (VLOOKUP(SUBSTITUTE(SUBSTITUTE(E$1,"standard",""),"|Float","")&amp;"인게임누적곱배수",ChapterTable!$S:$T,2,0)^C318
    +VLOOKUP(SUBSTITUTE(SUBSTITUTE(E$1,"standard",""),"|Float","")&amp;"인게임누적합배수",ChapterTable!$S:$T,2,0)*C318)
  )
  )
  )
)</f>
        <v>2187</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(VLOOKUP(SUBSTITUTE(SUBSTITUTE(F$1,"standard",""),"|Float","")&amp;"인게임누적곱배수",ChapterTable!$S:$T,2,0)^D318
    +VLOOKUP(SUBSTITUTE(SUBSTITUTE(F$1,"standard",""),"|Float","")&amp;"인게임누적합배수",ChapterTable!$S:$T,2,0)*D318)
  )
  )
  )
)</f>
        <v>654.9609375</v>
      </c>
      <c r="G318" t="s">
        <v>738</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17"/>
        <v>21</v>
      </c>
      <c r="Q318">
        <f t="shared" si="18"/>
        <v>21</v>
      </c>
      <c r="R318" t="b">
        <f t="shared" ca="1" si="19"/>
        <v>0</v>
      </c>
      <c r="T318" t="b">
        <f t="shared" ca="1" si="20"/>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G318">
        <v>9.8000000000000007</v>
      </c>
      <c r="AH318">
        <v>1</v>
      </c>
    </row>
    <row r="319" spans="1:34"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
    (VLOOKUP(SUBSTITUTE(SUBSTITUTE(E$1,"standard",""),"|Float","")&amp;"인게임누적곱배수",ChapterTable!$S:$T,2,0)^C319
    +VLOOKUP(SUBSTITUTE(SUBSTITUTE(E$1,"standard",""),"|Float","")&amp;"인게임누적합배수",ChapterTable!$S:$T,2,0)*C319)
  )
  )
  )
)</f>
        <v>2187</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(VLOOKUP(SUBSTITUTE(SUBSTITUTE(F$1,"standard",""),"|Float","")&amp;"인게임누적곱배수",ChapterTable!$S:$T,2,0)^D319
    +VLOOKUP(SUBSTITUTE(SUBSTITUTE(F$1,"standard",""),"|Float","")&amp;"인게임누적합배수",ChapterTable!$S:$T,2,0)*D319)
  )
  )
  )
)</f>
        <v>697.67578125</v>
      </c>
      <c r="G319" t="s">
        <v>738</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17"/>
        <v>4</v>
      </c>
      <c r="Q319">
        <f t="shared" si="18"/>
        <v>4</v>
      </c>
      <c r="R319" t="b">
        <f t="shared" ca="1" si="19"/>
        <v>0</v>
      </c>
      <c r="T319" t="b">
        <f t="shared" ca="1" si="20"/>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G319">
        <v>9.8000000000000007</v>
      </c>
      <c r="AH319">
        <v>1</v>
      </c>
    </row>
    <row r="320" spans="1:34"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
    (VLOOKUP(SUBSTITUTE(SUBSTITUTE(E$1,"standard",""),"|Float","")&amp;"인게임누적곱배수",ChapterTable!$S:$T,2,0)^C320
    +VLOOKUP(SUBSTITUTE(SUBSTITUTE(E$1,"standard",""),"|Float","")&amp;"인게임누적합배수",ChapterTable!$S:$T,2,0)*C320)
  )
  )
  )
)</f>
        <v>2187</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(VLOOKUP(SUBSTITUTE(SUBSTITUTE(F$1,"standard",""),"|Float","")&amp;"인게임누적곱배수",ChapterTable!$S:$T,2,0)^D320
    +VLOOKUP(SUBSTITUTE(SUBSTITUTE(F$1,"standard",""),"|Float","")&amp;"인게임누적합배수",ChapterTable!$S:$T,2,0)*D320)
  )
  )
  )
)</f>
        <v>697.67578125</v>
      </c>
      <c r="G320" t="s">
        <v>738</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17"/>
        <v>4</v>
      </c>
      <c r="Q320">
        <f t="shared" si="18"/>
        <v>4</v>
      </c>
      <c r="R320" t="b">
        <f t="shared" ca="1" si="19"/>
        <v>0</v>
      </c>
      <c r="T320" t="b">
        <f t="shared" ca="1" si="20"/>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G320">
        <v>9.8000000000000007</v>
      </c>
      <c r="AH320">
        <v>1</v>
      </c>
    </row>
    <row r="321" spans="1:34"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
    (VLOOKUP(SUBSTITUTE(SUBSTITUTE(E$1,"standard",""),"|Float","")&amp;"인게임누적곱배수",ChapterTable!$S:$T,2,0)^C321
    +VLOOKUP(SUBSTITUTE(SUBSTITUTE(E$1,"standard",""),"|Float","")&amp;"인게임누적합배수",ChapterTable!$S:$T,2,0)*C321)
  )
  )
  )
)</f>
        <v>2187</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(VLOOKUP(SUBSTITUTE(SUBSTITUTE(F$1,"standard",""),"|Float","")&amp;"인게임누적곱배수",ChapterTable!$S:$T,2,0)^D321
    +VLOOKUP(SUBSTITUTE(SUBSTITUTE(F$1,"standard",""),"|Float","")&amp;"인게임누적합배수",ChapterTable!$S:$T,2,0)*D321)
  )
  )
  )
)</f>
        <v>697.67578125</v>
      </c>
      <c r="G321" t="s">
        <v>738</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17"/>
        <v>4</v>
      </c>
      <c r="Q321">
        <f t="shared" si="18"/>
        <v>4</v>
      </c>
      <c r="R321" t="b">
        <f t="shared" ca="1" si="19"/>
        <v>0</v>
      </c>
      <c r="T321" t="b">
        <f t="shared" ca="1" si="20"/>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G321">
        <v>9.8000000000000007</v>
      </c>
      <c r="AH321">
        <v>1</v>
      </c>
    </row>
    <row r="322" spans="1:34"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
    (VLOOKUP(SUBSTITUTE(SUBSTITUTE(E$1,"standard",""),"|Float","")&amp;"인게임누적곱배수",ChapterTable!$S:$T,2,0)^C322
    +VLOOKUP(SUBSTITUTE(SUBSTITUTE(E$1,"standard",""),"|Float","")&amp;"인게임누적합배수",ChapterTable!$S:$T,2,0)*C322)
  )
  )
  )
)</f>
        <v>2187</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(VLOOKUP(SUBSTITUTE(SUBSTITUTE(F$1,"standard",""),"|Float","")&amp;"인게임누적곱배수",ChapterTable!$S:$T,2,0)^D322
    +VLOOKUP(SUBSTITUTE(SUBSTITUTE(F$1,"standard",""),"|Float","")&amp;"인게임누적합배수",ChapterTable!$S:$T,2,0)*D322)
  )
  )
  )
)</f>
        <v>697.67578125</v>
      </c>
      <c r="G322" t="s">
        <v>738</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17"/>
        <v>4</v>
      </c>
      <c r="Q322">
        <f t="shared" si="18"/>
        <v>4</v>
      </c>
      <c r="R322" t="b">
        <f t="shared" ca="1" si="19"/>
        <v>0</v>
      </c>
      <c r="T322" t="b">
        <f t="shared" ca="1" si="20"/>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G322">
        <v>9.8000000000000007</v>
      </c>
      <c r="AH322">
        <v>1</v>
      </c>
    </row>
    <row r="323" spans="1:34"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
    (VLOOKUP(SUBSTITUTE(SUBSTITUTE(E$1,"standard",""),"|Float","")&amp;"인게임누적곱배수",ChapterTable!$S:$T,2,0)^C323
    +VLOOKUP(SUBSTITUTE(SUBSTITUTE(E$1,"standard",""),"|Float","")&amp;"인게임누적합배수",ChapterTable!$S:$T,2,0)*C323)
  )
  )
  )
)</f>
        <v>2187</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(VLOOKUP(SUBSTITUTE(SUBSTITUTE(F$1,"standard",""),"|Float","")&amp;"인게임누적곱배수",ChapterTable!$S:$T,2,0)^D323
    +VLOOKUP(SUBSTITUTE(SUBSTITUTE(F$1,"standard",""),"|Float","")&amp;"인게임누적합배수",ChapterTable!$S:$T,2,0)*D323)
  )
  )
  )
)</f>
        <v>697.67578125</v>
      </c>
      <c r="G323" t="s">
        <v>738</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21">IF(B323=0,0,
  IF(AND(L323=FALSE,A323&lt;&gt;0,MOD(A323,7)=0),21,
  IF(MOD(B323,10)=0,21,
  IF(MOD(B323,10)=5,11,
  IF(MOD(B323,10)=9,INT(B323/10)+91,
  INT(B323/10+1))))))</f>
        <v>11</v>
      </c>
      <c r="Q323">
        <f t="shared" ref="Q323:Q386" si="22">IF(ISBLANK(P323),O323,P323)</f>
        <v>11</v>
      </c>
      <c r="R323" t="b">
        <f t="shared" ref="R323:R386" ca="1" si="23">IF(OR(B323=0,OFFSET(B323,1,0)=0),FALSE,
IF(OFFSET(O323,1,0)=21,TRUE,FALSE))</f>
        <v>0</v>
      </c>
      <c r="T323" t="b">
        <f t="shared" ref="T323:T386" ca="1" si="24">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G323">
        <v>9.8000000000000007</v>
      </c>
      <c r="AH323">
        <v>1</v>
      </c>
    </row>
    <row r="324" spans="1:34"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
    (VLOOKUP(SUBSTITUTE(SUBSTITUTE(E$1,"standard",""),"|Float","")&amp;"인게임누적곱배수",ChapterTable!$S:$T,2,0)^C324
    +VLOOKUP(SUBSTITUTE(SUBSTITUTE(E$1,"standard",""),"|Float","")&amp;"인게임누적합배수",ChapterTable!$S:$T,2,0)*C324)
  )
  )
  )
)</f>
        <v>2460.375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(VLOOKUP(SUBSTITUTE(SUBSTITUTE(F$1,"standard",""),"|Float","")&amp;"인게임누적곱배수",ChapterTable!$S:$T,2,0)^D324
    +VLOOKUP(SUBSTITUTE(SUBSTITUTE(F$1,"standard",""),"|Float","")&amp;"인게임누적합배수",ChapterTable!$S:$T,2,0)*D324)
  )
  )
  )
)</f>
        <v>697.67578125</v>
      </c>
      <c r="G324" t="s">
        <v>738</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21"/>
        <v>4</v>
      </c>
      <c r="Q324">
        <f t="shared" si="22"/>
        <v>4</v>
      </c>
      <c r="R324" t="b">
        <f t="shared" ca="1" si="23"/>
        <v>0</v>
      </c>
      <c r="T324" t="b">
        <f t="shared" ca="1" si="24"/>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G324">
        <v>9.8000000000000007</v>
      </c>
      <c r="AH324">
        <v>1</v>
      </c>
    </row>
    <row r="325" spans="1:34"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
    (VLOOKUP(SUBSTITUTE(SUBSTITUTE(E$1,"standard",""),"|Float","")&amp;"인게임누적곱배수",ChapterTable!$S:$T,2,0)^C325
    +VLOOKUP(SUBSTITUTE(SUBSTITUTE(E$1,"standard",""),"|Float","")&amp;"인게임누적합배수",ChapterTable!$S:$T,2,0)*C325)
  )
  )
  )
)</f>
        <v>2460.375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(VLOOKUP(SUBSTITUTE(SUBSTITUTE(F$1,"standard",""),"|Float","")&amp;"인게임누적곱배수",ChapterTable!$S:$T,2,0)^D325
    +VLOOKUP(SUBSTITUTE(SUBSTITUTE(F$1,"standard",""),"|Float","")&amp;"인게임누적합배수",ChapterTable!$S:$T,2,0)*D325)
  )
  )
  )
)</f>
        <v>697.67578125</v>
      </c>
      <c r="G325" t="s">
        <v>738</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21"/>
        <v>4</v>
      </c>
      <c r="Q325">
        <f t="shared" si="22"/>
        <v>4</v>
      </c>
      <c r="R325" t="b">
        <f t="shared" ca="1" si="23"/>
        <v>0</v>
      </c>
      <c r="T325" t="b">
        <f t="shared" ca="1" si="24"/>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G325">
        <v>9.8000000000000007</v>
      </c>
      <c r="AH325">
        <v>1</v>
      </c>
    </row>
    <row r="326" spans="1:34"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
    (VLOOKUP(SUBSTITUTE(SUBSTITUTE(E$1,"standard",""),"|Float","")&amp;"인게임누적곱배수",ChapterTable!$S:$T,2,0)^C326
    +VLOOKUP(SUBSTITUTE(SUBSTITUTE(E$1,"standard",""),"|Float","")&amp;"인게임누적합배수",ChapterTable!$S:$T,2,0)*C326)
  )
  )
  )
)</f>
        <v>2460.375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(VLOOKUP(SUBSTITUTE(SUBSTITUTE(F$1,"standard",""),"|Float","")&amp;"인게임누적곱배수",ChapterTable!$S:$T,2,0)^D326
    +VLOOKUP(SUBSTITUTE(SUBSTITUTE(F$1,"standard",""),"|Float","")&amp;"인게임누적합배수",ChapterTable!$S:$T,2,0)*D326)
  )
  )
  )
)</f>
        <v>697.67578125</v>
      </c>
      <c r="G326" t="s">
        <v>738</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21"/>
        <v>4</v>
      </c>
      <c r="Q326">
        <f t="shared" si="22"/>
        <v>4</v>
      </c>
      <c r="R326" t="b">
        <f t="shared" ca="1" si="23"/>
        <v>0</v>
      </c>
      <c r="T326" t="b">
        <f t="shared" ca="1" si="24"/>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G326">
        <v>9.8000000000000007</v>
      </c>
      <c r="AH326">
        <v>1</v>
      </c>
    </row>
    <row r="327" spans="1:34"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
    (VLOOKUP(SUBSTITUTE(SUBSTITUTE(E$1,"standard",""),"|Float","")&amp;"인게임누적곱배수",ChapterTable!$S:$T,2,0)^C327
    +VLOOKUP(SUBSTITUTE(SUBSTITUTE(E$1,"standard",""),"|Float","")&amp;"인게임누적합배수",ChapterTable!$S:$T,2,0)*C327)
  )
  )
  )
)</f>
        <v>2460.375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(VLOOKUP(SUBSTITUTE(SUBSTITUTE(F$1,"standard",""),"|Float","")&amp;"인게임누적곱배수",ChapterTable!$S:$T,2,0)^D327
    +VLOOKUP(SUBSTITUTE(SUBSTITUTE(F$1,"standard",""),"|Float","")&amp;"인게임누적합배수",ChapterTable!$S:$T,2,0)*D327)
  )
  )
  )
)</f>
        <v>697.67578125</v>
      </c>
      <c r="G327" t="s">
        <v>738</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21"/>
        <v>94</v>
      </c>
      <c r="Q327">
        <f t="shared" si="22"/>
        <v>94</v>
      </c>
      <c r="R327" t="b">
        <f t="shared" ca="1" si="23"/>
        <v>1</v>
      </c>
      <c r="T327" t="b">
        <f t="shared" ca="1" si="24"/>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G327">
        <v>9.8000000000000007</v>
      </c>
      <c r="AH327">
        <v>1</v>
      </c>
    </row>
    <row r="328" spans="1:34"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
    (VLOOKUP(SUBSTITUTE(SUBSTITUTE(E$1,"standard",""),"|Float","")&amp;"인게임누적곱배수",ChapterTable!$S:$T,2,0)^C328
    +VLOOKUP(SUBSTITUTE(SUBSTITUTE(E$1,"standard",""),"|Float","")&amp;"인게임누적합배수",ChapterTable!$S:$T,2,0)*C328)
  )
  )
  )
)</f>
        <v>2460.375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(VLOOKUP(SUBSTITUTE(SUBSTITUTE(F$1,"standard",""),"|Float","")&amp;"인게임누적곱배수",ChapterTable!$S:$T,2,0)^D328
    +VLOOKUP(SUBSTITUTE(SUBSTITUTE(F$1,"standard",""),"|Float","")&amp;"인게임누적합배수",ChapterTable!$S:$T,2,0)*D328)
  )
  )
  )
)</f>
        <v>697.67578125</v>
      </c>
      <c r="G328" t="s">
        <v>738</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21"/>
        <v>21</v>
      </c>
      <c r="Q328">
        <f t="shared" si="22"/>
        <v>21</v>
      </c>
      <c r="R328" t="b">
        <f t="shared" ca="1" si="23"/>
        <v>0</v>
      </c>
      <c r="T328" t="b">
        <f t="shared" ca="1" si="24"/>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G328">
        <v>9.8000000000000007</v>
      </c>
      <c r="AH328">
        <v>1</v>
      </c>
    </row>
    <row r="329" spans="1:34"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
    (VLOOKUP(SUBSTITUTE(SUBSTITUTE(E$1,"standard",""),"|Float","")&amp;"인게임누적곱배수",ChapterTable!$S:$T,2,0)^C329
    +VLOOKUP(SUBSTITUTE(SUBSTITUTE(E$1,"standard",""),"|Float","")&amp;"인게임누적합배수",ChapterTable!$S:$T,2,0)*C329)
  )
  )
  )
)</f>
        <v>2460.375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(VLOOKUP(SUBSTITUTE(SUBSTITUTE(F$1,"standard",""),"|Float","")&amp;"인게임누적곱배수",ChapterTable!$S:$T,2,0)^D329
    +VLOOKUP(SUBSTITUTE(SUBSTITUTE(F$1,"standard",""),"|Float","")&amp;"인게임누적합배수",ChapterTable!$S:$T,2,0)*D329)
  )
  )
  )
)</f>
        <v>740.390625</v>
      </c>
      <c r="G329" t="s">
        <v>738</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21"/>
        <v>5</v>
      </c>
      <c r="Q329">
        <f t="shared" si="22"/>
        <v>5</v>
      </c>
      <c r="R329" t="b">
        <f t="shared" ca="1" si="23"/>
        <v>0</v>
      </c>
      <c r="T329" t="b">
        <f t="shared" ca="1" si="24"/>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G329">
        <v>9.8000000000000007</v>
      </c>
      <c r="AH329">
        <v>1</v>
      </c>
    </row>
    <row r="330" spans="1:34"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
    (VLOOKUP(SUBSTITUTE(SUBSTITUTE(E$1,"standard",""),"|Float","")&amp;"인게임누적곱배수",ChapterTable!$S:$T,2,0)^C330
    +VLOOKUP(SUBSTITUTE(SUBSTITUTE(E$1,"standard",""),"|Float","")&amp;"인게임누적합배수",ChapterTable!$S:$T,2,0)*C330)
  )
  )
  )
)</f>
        <v>2460.375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(VLOOKUP(SUBSTITUTE(SUBSTITUTE(F$1,"standard",""),"|Float","")&amp;"인게임누적곱배수",ChapterTable!$S:$T,2,0)^D330
    +VLOOKUP(SUBSTITUTE(SUBSTITUTE(F$1,"standard",""),"|Float","")&amp;"인게임누적합배수",ChapterTable!$S:$T,2,0)*D330)
  )
  )
  )
)</f>
        <v>740.390625</v>
      </c>
      <c r="G330" t="s">
        <v>738</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21"/>
        <v>5</v>
      </c>
      <c r="Q330">
        <f t="shared" si="22"/>
        <v>5</v>
      </c>
      <c r="R330" t="b">
        <f t="shared" ca="1" si="23"/>
        <v>0</v>
      </c>
      <c r="T330" t="b">
        <f t="shared" ca="1" si="24"/>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G330">
        <v>9.8000000000000007</v>
      </c>
      <c r="AH330">
        <v>1</v>
      </c>
    </row>
    <row r="331" spans="1:34"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
    (VLOOKUP(SUBSTITUTE(SUBSTITUTE(E$1,"standard",""),"|Float","")&amp;"인게임누적곱배수",ChapterTable!$S:$T,2,0)^C331
    +VLOOKUP(SUBSTITUTE(SUBSTITUTE(E$1,"standard",""),"|Float","")&amp;"인게임누적합배수",ChapterTable!$S:$T,2,0)*C331)
  )
  )
  )
)</f>
        <v>2460.375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(VLOOKUP(SUBSTITUTE(SUBSTITUTE(F$1,"standard",""),"|Float","")&amp;"인게임누적곱배수",ChapterTable!$S:$T,2,0)^D331
    +VLOOKUP(SUBSTITUTE(SUBSTITUTE(F$1,"standard",""),"|Float","")&amp;"인게임누적합배수",ChapterTable!$S:$T,2,0)*D331)
  )
  )
  )
)</f>
        <v>740.390625</v>
      </c>
      <c r="G331" t="s">
        <v>738</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21"/>
        <v>5</v>
      </c>
      <c r="Q331">
        <f t="shared" si="22"/>
        <v>5</v>
      </c>
      <c r="R331" t="b">
        <f t="shared" ca="1" si="23"/>
        <v>0</v>
      </c>
      <c r="T331" t="b">
        <f t="shared" ca="1" si="24"/>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G331">
        <v>9.8000000000000007</v>
      </c>
      <c r="AH331">
        <v>1</v>
      </c>
    </row>
    <row r="332" spans="1:34"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
    (VLOOKUP(SUBSTITUTE(SUBSTITUTE(E$1,"standard",""),"|Float","")&amp;"인게임누적곱배수",ChapterTable!$S:$T,2,0)^C332
    +VLOOKUP(SUBSTITUTE(SUBSTITUTE(E$1,"standard",""),"|Float","")&amp;"인게임누적합배수",ChapterTable!$S:$T,2,0)*C332)
  )
  )
  )
)</f>
        <v>2460.375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(VLOOKUP(SUBSTITUTE(SUBSTITUTE(F$1,"standard",""),"|Float","")&amp;"인게임누적곱배수",ChapterTable!$S:$T,2,0)^D332
    +VLOOKUP(SUBSTITUTE(SUBSTITUTE(F$1,"standard",""),"|Float","")&amp;"인게임누적합배수",ChapterTable!$S:$T,2,0)*D332)
  )
  )
  )
)</f>
        <v>740.390625</v>
      </c>
      <c r="G332" t="s">
        <v>738</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21"/>
        <v>5</v>
      </c>
      <c r="Q332">
        <f t="shared" si="22"/>
        <v>5</v>
      </c>
      <c r="R332" t="b">
        <f t="shared" ca="1" si="23"/>
        <v>0</v>
      </c>
      <c r="T332" t="b">
        <f t="shared" ca="1" si="24"/>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G332">
        <v>9.8000000000000007</v>
      </c>
      <c r="AH332">
        <v>1</v>
      </c>
    </row>
    <row r="333" spans="1:34"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
    (VLOOKUP(SUBSTITUTE(SUBSTITUTE(E$1,"standard",""),"|Float","")&amp;"인게임누적곱배수",ChapterTable!$S:$T,2,0)^C333
    +VLOOKUP(SUBSTITUTE(SUBSTITUTE(E$1,"standard",""),"|Float","")&amp;"인게임누적합배수",ChapterTable!$S:$T,2,0)*C333)
  )
  )
  )
)</f>
        <v>2460.375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(VLOOKUP(SUBSTITUTE(SUBSTITUTE(F$1,"standard",""),"|Float","")&amp;"인게임누적곱배수",ChapterTable!$S:$T,2,0)^D333
    +VLOOKUP(SUBSTITUTE(SUBSTITUTE(F$1,"standard",""),"|Float","")&amp;"인게임누적합배수",ChapterTable!$S:$T,2,0)*D333)
  )
  )
  )
)</f>
        <v>740.390625</v>
      </c>
      <c r="G333" t="s">
        <v>738</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21"/>
        <v>11</v>
      </c>
      <c r="Q333">
        <f t="shared" si="22"/>
        <v>11</v>
      </c>
      <c r="R333" t="b">
        <f t="shared" ca="1" si="23"/>
        <v>0</v>
      </c>
      <c r="T333" t="b">
        <f t="shared" ca="1" si="24"/>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G333">
        <v>9.8000000000000007</v>
      </c>
      <c r="AH333">
        <v>1</v>
      </c>
    </row>
    <row r="334" spans="1:34"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
    (VLOOKUP(SUBSTITUTE(SUBSTITUTE(E$1,"standard",""),"|Float","")&amp;"인게임누적곱배수",ChapterTable!$S:$T,2,0)^C334
    +VLOOKUP(SUBSTITUTE(SUBSTITUTE(E$1,"standard",""),"|Float","")&amp;"인게임누적합배수",ChapterTable!$S:$T,2,0)*C334)
  )
  )
  )
)</f>
        <v>2733.75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(VLOOKUP(SUBSTITUTE(SUBSTITUTE(F$1,"standard",""),"|Float","")&amp;"인게임누적곱배수",ChapterTable!$S:$T,2,0)^D334
    +VLOOKUP(SUBSTITUTE(SUBSTITUTE(F$1,"standard",""),"|Float","")&amp;"인게임누적합배수",ChapterTable!$S:$T,2,0)*D334)
  )
  )
  )
)</f>
        <v>740.390625</v>
      </c>
      <c r="G334" t="s">
        <v>738</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21"/>
        <v>5</v>
      </c>
      <c r="Q334">
        <f t="shared" si="22"/>
        <v>5</v>
      </c>
      <c r="R334" t="b">
        <f t="shared" ca="1" si="23"/>
        <v>0</v>
      </c>
      <c r="T334" t="b">
        <f t="shared" ca="1" si="24"/>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G334">
        <v>9.8000000000000007</v>
      </c>
      <c r="AH334">
        <v>1</v>
      </c>
    </row>
    <row r="335" spans="1:34"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
    (VLOOKUP(SUBSTITUTE(SUBSTITUTE(E$1,"standard",""),"|Float","")&amp;"인게임누적곱배수",ChapterTable!$S:$T,2,0)^C335
    +VLOOKUP(SUBSTITUTE(SUBSTITUTE(E$1,"standard",""),"|Float","")&amp;"인게임누적합배수",ChapterTable!$S:$T,2,0)*C335)
  )
  )
  )
)</f>
        <v>2733.75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(VLOOKUP(SUBSTITUTE(SUBSTITUTE(F$1,"standard",""),"|Float","")&amp;"인게임누적곱배수",ChapterTable!$S:$T,2,0)^D335
    +VLOOKUP(SUBSTITUTE(SUBSTITUTE(F$1,"standard",""),"|Float","")&amp;"인게임누적합배수",ChapterTable!$S:$T,2,0)*D335)
  )
  )
  )
)</f>
        <v>740.390625</v>
      </c>
      <c r="G335" t="s">
        <v>738</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21"/>
        <v>5</v>
      </c>
      <c r="Q335">
        <f t="shared" si="22"/>
        <v>5</v>
      </c>
      <c r="R335" t="b">
        <f t="shared" ca="1" si="23"/>
        <v>0</v>
      </c>
      <c r="T335" t="b">
        <f t="shared" ca="1" si="24"/>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G335">
        <v>9.8000000000000007</v>
      </c>
      <c r="AH335">
        <v>1</v>
      </c>
    </row>
    <row r="336" spans="1:34"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
    (VLOOKUP(SUBSTITUTE(SUBSTITUTE(E$1,"standard",""),"|Float","")&amp;"인게임누적곱배수",ChapterTable!$S:$T,2,0)^C336
    +VLOOKUP(SUBSTITUTE(SUBSTITUTE(E$1,"standard",""),"|Float","")&amp;"인게임누적합배수",ChapterTable!$S:$T,2,0)*C336)
  )
  )
  )
)</f>
        <v>2733.75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(VLOOKUP(SUBSTITUTE(SUBSTITUTE(F$1,"standard",""),"|Float","")&amp;"인게임누적곱배수",ChapterTable!$S:$T,2,0)^D336
    +VLOOKUP(SUBSTITUTE(SUBSTITUTE(F$1,"standard",""),"|Float","")&amp;"인게임누적합배수",ChapterTable!$S:$T,2,0)*D336)
  )
  )
  )
)</f>
        <v>740.390625</v>
      </c>
      <c r="G336" t="s">
        <v>738</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21"/>
        <v>5</v>
      </c>
      <c r="Q336">
        <f t="shared" si="22"/>
        <v>5</v>
      </c>
      <c r="R336" t="b">
        <f t="shared" ca="1" si="23"/>
        <v>0</v>
      </c>
      <c r="T336" t="b">
        <f t="shared" ca="1" si="24"/>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G336">
        <v>9.8000000000000007</v>
      </c>
      <c r="AH336">
        <v>1</v>
      </c>
    </row>
    <row r="337" spans="1:34"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
    (VLOOKUP(SUBSTITUTE(SUBSTITUTE(E$1,"standard",""),"|Float","")&amp;"인게임누적곱배수",ChapterTable!$S:$T,2,0)^C337
    +VLOOKUP(SUBSTITUTE(SUBSTITUTE(E$1,"standard",""),"|Float","")&amp;"인게임누적합배수",ChapterTable!$S:$T,2,0)*C337)
  )
  )
  )
)</f>
        <v>2733.75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(VLOOKUP(SUBSTITUTE(SUBSTITUTE(F$1,"standard",""),"|Float","")&amp;"인게임누적곱배수",ChapterTable!$S:$T,2,0)^D337
    +VLOOKUP(SUBSTITUTE(SUBSTITUTE(F$1,"standard",""),"|Float","")&amp;"인게임누적합배수",ChapterTable!$S:$T,2,0)*D337)
  )
  )
  )
)</f>
        <v>740.390625</v>
      </c>
      <c r="G337" t="s">
        <v>738</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21"/>
        <v>95</v>
      </c>
      <c r="Q337">
        <f t="shared" si="22"/>
        <v>95</v>
      </c>
      <c r="R337" t="b">
        <f t="shared" ca="1" si="23"/>
        <v>1</v>
      </c>
      <c r="T337" t="b">
        <f t="shared" ca="1" si="24"/>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G337">
        <v>9.8000000000000007</v>
      </c>
      <c r="AH337">
        <v>1</v>
      </c>
    </row>
    <row r="338" spans="1:34"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
    (VLOOKUP(SUBSTITUTE(SUBSTITUTE(E$1,"standard",""),"|Float","")&amp;"인게임누적곱배수",ChapterTable!$S:$T,2,0)^C338
    +VLOOKUP(SUBSTITUTE(SUBSTITUTE(E$1,"standard",""),"|Float","")&amp;"인게임누적합배수",ChapterTable!$S:$T,2,0)*C338)
  )
  )
  )
)</f>
        <v>2733.75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(VLOOKUP(SUBSTITUTE(SUBSTITUTE(F$1,"standard",""),"|Float","")&amp;"인게임누적곱배수",ChapterTable!$S:$T,2,0)^D338
    +VLOOKUP(SUBSTITUTE(SUBSTITUTE(F$1,"standard",""),"|Float","")&amp;"인게임누적합배수",ChapterTable!$S:$T,2,0)*D338)
  )
  )
  )
)</f>
        <v>740.390625</v>
      </c>
      <c r="G338" t="s">
        <v>738</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21"/>
        <v>21</v>
      </c>
      <c r="Q338">
        <f t="shared" si="22"/>
        <v>21</v>
      </c>
      <c r="R338" t="b">
        <f t="shared" ca="1" si="23"/>
        <v>0</v>
      </c>
      <c r="T338" t="b">
        <f t="shared" ca="1" si="24"/>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G338">
        <v>9.8000000000000007</v>
      </c>
      <c r="AH338">
        <v>1</v>
      </c>
    </row>
    <row r="339" spans="1:34"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
    (VLOOKUP(SUBSTITUTE(SUBSTITUTE(E$1,"standard",""),"|Float","")&amp;"인게임누적곱배수",ChapterTable!$S:$T,2,0)^C339
    +VLOOKUP(SUBSTITUTE(SUBSTITUTE(E$1,"standard",""),"|Float","")&amp;"인게임누적합배수",ChapterTable!$S:$T,2,0)*C339)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(VLOOKUP(SUBSTITUTE(SUBSTITUTE(F$1,"standard",""),"|Float","")&amp;"인게임누적곱배수",ChapterTable!$S:$T,2,0)^D339
    +VLOOKUP(SUBSTITUTE(SUBSTITUTE(F$1,"standard",""),"|Float","")&amp;"인게임누적합배수",ChapterTable!$S:$T,2,0)*D339)
  )
  )
  )
)</f>
        <v>854.296875</v>
      </c>
      <c r="G339" t="s">
        <v>738</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21"/>
        <v>0</v>
      </c>
      <c r="Q339">
        <f t="shared" si="22"/>
        <v>0</v>
      </c>
      <c r="R339" t="b">
        <f t="shared" ca="1" si="23"/>
        <v>0</v>
      </c>
      <c r="T339" t="b">
        <f t="shared" ca="1" si="24"/>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G339">
        <v>9.8000000000000007</v>
      </c>
      <c r="AH339">
        <v>1</v>
      </c>
    </row>
    <row r="340" spans="1:34"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
    (VLOOKUP(SUBSTITUTE(SUBSTITUTE(E$1,"standard",""),"|Float","")&amp;"인게임누적곱배수",ChapterTable!$S:$T,2,0)^C340
    +VLOOKUP(SUBSTITUTE(SUBSTITUTE(E$1,"standard",""),"|Float","")&amp;"인게임누적합배수",ChapterTable!$S:$T,2,0)*C340)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(VLOOKUP(SUBSTITUTE(SUBSTITUTE(F$1,"standard",""),"|Float","")&amp;"인게임누적곱배수",ChapterTable!$S:$T,2,0)^D340
    +VLOOKUP(SUBSTITUTE(SUBSTITUTE(F$1,"standard",""),"|Float","")&amp;"인게임누적합배수",ChapterTable!$S:$T,2,0)*D340)
  )
  )
  )
)</f>
        <v>854.296875</v>
      </c>
      <c r="G340" t="s">
        <v>738</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21"/>
        <v>21</v>
      </c>
      <c r="Q340">
        <f t="shared" si="22"/>
        <v>21</v>
      </c>
      <c r="R340" t="b">
        <f t="shared" ca="1" si="23"/>
        <v>1</v>
      </c>
      <c r="T340" t="b">
        <f t="shared" ca="1" si="24"/>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G340">
        <v>9.8000000000000007</v>
      </c>
      <c r="AH340">
        <v>1</v>
      </c>
    </row>
    <row r="341" spans="1:34"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
    (VLOOKUP(SUBSTITUTE(SUBSTITUTE(E$1,"standard",""),"|Float","")&amp;"인게임누적곱배수",ChapterTable!$S:$T,2,0)^C341
    +VLOOKUP(SUBSTITUTE(SUBSTITUTE(E$1,"standard",""),"|Float","")&amp;"인게임누적합배수",ChapterTable!$S:$T,2,0)*C341)
  )
  )
  )
)</f>
        <v>2460.375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(VLOOKUP(SUBSTITUTE(SUBSTITUTE(F$1,"standard",""),"|Float","")&amp;"인게임누적곱배수",ChapterTable!$S:$T,2,0)^D341
    +VLOOKUP(SUBSTITUTE(SUBSTITUTE(F$1,"standard",""),"|Float","")&amp;"인게임누적합배수",ChapterTable!$S:$T,2,0)*D341)
  )
  )
  )
)</f>
        <v>854.296875</v>
      </c>
      <c r="G341" t="s">
        <v>738</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21"/>
        <v>21</v>
      </c>
      <c r="Q341">
        <f t="shared" si="22"/>
        <v>21</v>
      </c>
      <c r="R341" t="b">
        <f t="shared" ca="1" si="23"/>
        <v>1</v>
      </c>
      <c r="T341" t="b">
        <f t="shared" ca="1" si="24"/>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G341">
        <v>9.8000000000000007</v>
      </c>
      <c r="AH341">
        <v>1</v>
      </c>
    </row>
    <row r="342" spans="1:34"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
    (VLOOKUP(SUBSTITUTE(SUBSTITUTE(E$1,"standard",""),"|Float","")&amp;"인게임누적곱배수",ChapterTable!$S:$T,2,0)^C342
    +VLOOKUP(SUBSTITUTE(SUBSTITUTE(E$1,"standard",""),"|Float","")&amp;"인게임누적합배수",ChapterTable!$S:$T,2,0)*C342)
  )
  )
  )
)</f>
        <v>2870.4375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(VLOOKUP(SUBSTITUTE(SUBSTITUTE(F$1,"standard",""),"|Float","")&amp;"인게임누적곱배수",ChapterTable!$S:$T,2,0)^D342
    +VLOOKUP(SUBSTITUTE(SUBSTITUTE(F$1,"standard",""),"|Float","")&amp;"인게임누적합배수",ChapterTable!$S:$T,2,0)*D342)
  )
  )
  )
)</f>
        <v>918.369140625</v>
      </c>
      <c r="G342" t="s">
        <v>738</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21"/>
        <v>21</v>
      </c>
      <c r="Q342">
        <f t="shared" si="22"/>
        <v>21</v>
      </c>
      <c r="R342" t="b">
        <f t="shared" ca="1" si="23"/>
        <v>1</v>
      </c>
      <c r="T342" t="b">
        <f t="shared" ca="1" si="24"/>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G342">
        <v>9.8000000000000007</v>
      </c>
      <c r="AH342">
        <v>1</v>
      </c>
    </row>
    <row r="343" spans="1:34"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
    (VLOOKUP(SUBSTITUTE(SUBSTITUTE(E$1,"standard",""),"|Float","")&amp;"인게임누적곱배수",ChapterTable!$S:$T,2,0)^C343
    +VLOOKUP(SUBSTITUTE(SUBSTITUTE(E$1,"standard",""),"|Float","")&amp;"인게임누적합배수",ChapterTable!$S:$T,2,0)*C343)
  )
  )
  )
)</f>
        <v>3280.5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(VLOOKUP(SUBSTITUTE(SUBSTITUTE(F$1,"standard",""),"|Float","")&amp;"인게임누적곱배수",ChapterTable!$S:$T,2,0)^D343
    +VLOOKUP(SUBSTITUTE(SUBSTITUTE(F$1,"standard",""),"|Float","")&amp;"인게임누적합배수",ChapterTable!$S:$T,2,0)*D343)
  )
  )
  )
)</f>
        <v>982.44140624999989</v>
      </c>
      <c r="G343" t="s">
        <v>738</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21"/>
        <v>21</v>
      </c>
      <c r="Q343">
        <f t="shared" si="22"/>
        <v>21</v>
      </c>
      <c r="R343" t="b">
        <f t="shared" ca="1" si="23"/>
        <v>1</v>
      </c>
      <c r="T343" t="b">
        <f t="shared" ca="1" si="24"/>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G343">
        <v>9.8000000000000007</v>
      </c>
      <c r="AH343">
        <v>1</v>
      </c>
    </row>
    <row r="344" spans="1:34"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
    (VLOOKUP(SUBSTITUTE(SUBSTITUTE(E$1,"standard",""),"|Float","")&amp;"인게임누적곱배수",ChapterTable!$S:$T,2,0)^C344
    +VLOOKUP(SUBSTITUTE(SUBSTITUTE(E$1,"standard",""),"|Float","")&amp;"인게임누적합배수",ChapterTable!$S:$T,2,0)*C344)
  )
  )
  )
)</f>
        <v>3690.5625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(VLOOKUP(SUBSTITUTE(SUBSTITUTE(F$1,"standard",""),"|Float","")&amp;"인게임누적곱배수",ChapterTable!$S:$T,2,0)^D344
    +VLOOKUP(SUBSTITUTE(SUBSTITUTE(F$1,"standard",""),"|Float","")&amp;"인게임누적합배수",ChapterTable!$S:$T,2,0)*D344)
  )
  )
  )
)</f>
        <v>1046.513671875</v>
      </c>
      <c r="G344" t="s">
        <v>738</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21"/>
        <v>21</v>
      </c>
      <c r="Q344">
        <f t="shared" si="22"/>
        <v>21</v>
      </c>
      <c r="R344" t="b">
        <f t="shared" ca="1" si="23"/>
        <v>1</v>
      </c>
      <c r="T344" t="b">
        <f t="shared" ca="1" si="24"/>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G344">
        <v>9.8000000000000007</v>
      </c>
      <c r="AH344">
        <v>1</v>
      </c>
    </row>
    <row r="345" spans="1:34"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
    (VLOOKUP(SUBSTITUTE(SUBSTITUTE(E$1,"standard",""),"|Float","")&amp;"인게임누적곱배수",ChapterTable!$S:$T,2,0)^C345
    +VLOOKUP(SUBSTITUTE(SUBSTITUTE(E$1,"standard",""),"|Float","")&amp;"인게임누적합배수",ChapterTable!$S:$T,2,0)*C345)
  )
  )
  )
)</f>
        <v>4100.625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(VLOOKUP(SUBSTITUTE(SUBSTITUTE(F$1,"standard",""),"|Float","")&amp;"인게임누적곱배수",ChapterTable!$S:$T,2,0)^D345
    +VLOOKUP(SUBSTITUTE(SUBSTITUTE(F$1,"standard",""),"|Float","")&amp;"인게임누적합배수",ChapterTable!$S:$T,2,0)*D345)
  )
  )
  )
)</f>
        <v>1110.5859375</v>
      </c>
      <c r="G345" t="s">
        <v>738</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21"/>
        <v>21</v>
      </c>
      <c r="Q345">
        <f t="shared" si="22"/>
        <v>21</v>
      </c>
      <c r="R345" t="b">
        <f t="shared" ca="1" si="23"/>
        <v>0</v>
      </c>
      <c r="T345" t="b">
        <f t="shared" ca="1" si="24"/>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G345">
        <v>9.8000000000000007</v>
      </c>
      <c r="AH345">
        <v>1</v>
      </c>
    </row>
    <row r="346" spans="1:34"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
    (VLOOKUP(SUBSTITUTE(SUBSTITUTE(E$1,"standard",""),"|Float","")&amp;"인게임누적곱배수",ChapterTable!$S:$T,2,0)^C346
    +VLOOKUP(SUBSTITUTE(SUBSTITUTE(E$1,"standard",""),"|Float","")&amp;"인게임누적합배수",ChapterTable!$S:$T,2,0)*C346)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(VLOOKUP(SUBSTITUTE(SUBSTITUTE(F$1,"standard",""),"|Float","")&amp;"인게임누적곱배수",ChapterTable!$S:$T,2,0)^D346
    +VLOOKUP(SUBSTITUTE(SUBSTITUTE(F$1,"standard",""),"|Float","")&amp;"인게임누적합배수",ChapterTable!$S:$T,2,0)*D346)
  )
  )
  )
)</f>
        <v>1281.4453125</v>
      </c>
      <c r="G346" t="s">
        <v>738</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21"/>
        <v>0</v>
      </c>
      <c r="Q346">
        <f t="shared" si="22"/>
        <v>0</v>
      </c>
      <c r="R346" t="b">
        <f t="shared" ca="1" si="23"/>
        <v>0</v>
      </c>
      <c r="T346" t="b">
        <f t="shared" ca="1" si="24"/>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G346">
        <v>9.8000000000000007</v>
      </c>
      <c r="AH346">
        <v>1</v>
      </c>
    </row>
    <row r="347" spans="1:34"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
    (VLOOKUP(SUBSTITUTE(SUBSTITUTE(E$1,"standard",""),"|Float","")&amp;"인게임누적곱배수",ChapterTable!$S:$T,2,0)^C347
    +VLOOKUP(SUBSTITUTE(SUBSTITUTE(E$1,"standard",""),"|Float","")&amp;"인게임누적합배수",ChapterTable!$S:$T,2,0)*C347)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(VLOOKUP(SUBSTITUTE(SUBSTITUTE(F$1,"standard",""),"|Float","")&amp;"인게임누적곱배수",ChapterTable!$S:$T,2,0)^D347
    +VLOOKUP(SUBSTITUTE(SUBSTITUTE(F$1,"standard",""),"|Float","")&amp;"인게임누적합배수",ChapterTable!$S:$T,2,0)*D347)
  )
  )
  )
)</f>
        <v>1281.4453125</v>
      </c>
      <c r="G347" t="s">
        <v>738</v>
      </c>
      <c r="H347" t="s">
        <v>146</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21"/>
        <v>1</v>
      </c>
      <c r="Q347">
        <f t="shared" si="22"/>
        <v>1</v>
      </c>
      <c r="R347" t="b">
        <f t="shared" ca="1" si="23"/>
        <v>0</v>
      </c>
      <c r="T347" t="b">
        <f t="shared" ca="1" si="24"/>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G347">
        <v>9.8000000000000007</v>
      </c>
      <c r="AH347">
        <v>1</v>
      </c>
    </row>
    <row r="348" spans="1:34"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
    (VLOOKUP(SUBSTITUTE(SUBSTITUTE(E$1,"standard",""),"|Float","")&amp;"인게임누적곱배수",ChapterTable!$S:$T,2,0)^C348
    +VLOOKUP(SUBSTITUTE(SUBSTITUTE(E$1,"standard",""),"|Float","")&amp;"인게임누적합배수",ChapterTable!$S:$T,2,0)*C348)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(VLOOKUP(SUBSTITUTE(SUBSTITUTE(F$1,"standard",""),"|Float","")&amp;"인게임누적곱배수",ChapterTable!$S:$T,2,0)^D348
    +VLOOKUP(SUBSTITUTE(SUBSTITUTE(F$1,"standard",""),"|Float","")&amp;"인게임누적합배수",ChapterTable!$S:$T,2,0)*D348)
  )
  )
  )
)</f>
        <v>1281.4453125</v>
      </c>
      <c r="G348" t="s">
        <v>738</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21"/>
        <v>1</v>
      </c>
      <c r="Q348">
        <f t="shared" si="22"/>
        <v>1</v>
      </c>
      <c r="R348" t="b">
        <f t="shared" ca="1" si="23"/>
        <v>0</v>
      </c>
      <c r="T348" t="b">
        <f t="shared" ca="1" si="24"/>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G348">
        <v>9.8000000000000007</v>
      </c>
      <c r="AH348">
        <v>1</v>
      </c>
    </row>
    <row r="349" spans="1:34"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
    (VLOOKUP(SUBSTITUTE(SUBSTITUTE(E$1,"standard",""),"|Float","")&amp;"인게임누적곱배수",ChapterTable!$S:$T,2,0)^C349
    +VLOOKUP(SUBSTITUTE(SUBSTITUTE(E$1,"standard",""),"|Float","")&amp;"인게임누적합배수",ChapterTable!$S:$T,2,0)*C349)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(VLOOKUP(SUBSTITUTE(SUBSTITUTE(F$1,"standard",""),"|Float","")&amp;"인게임누적곱배수",ChapterTable!$S:$T,2,0)^D349
    +VLOOKUP(SUBSTITUTE(SUBSTITUTE(F$1,"standard",""),"|Float","")&amp;"인게임누적합배수",ChapterTable!$S:$T,2,0)*D349)
  )
  )
  )
)</f>
        <v>1281.4453125</v>
      </c>
      <c r="G349" t="s">
        <v>738</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21"/>
        <v>1</v>
      </c>
      <c r="Q349">
        <f t="shared" si="22"/>
        <v>1</v>
      </c>
      <c r="R349" t="b">
        <f t="shared" ca="1" si="23"/>
        <v>0</v>
      </c>
      <c r="T349" t="b">
        <f t="shared" ca="1" si="24"/>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G349">
        <v>9.8000000000000007</v>
      </c>
      <c r="AH349">
        <v>1</v>
      </c>
    </row>
    <row r="350" spans="1:34"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
    (VLOOKUP(SUBSTITUTE(SUBSTITUTE(E$1,"standard",""),"|Float","")&amp;"인게임누적곱배수",ChapterTable!$S:$T,2,0)^C350
    +VLOOKUP(SUBSTITUTE(SUBSTITUTE(E$1,"standard",""),"|Float","")&amp;"인게임누적합배수",ChapterTable!$S:$T,2,0)*C350)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(VLOOKUP(SUBSTITUTE(SUBSTITUTE(F$1,"standard",""),"|Float","")&amp;"인게임누적곱배수",ChapterTable!$S:$T,2,0)^D350
    +VLOOKUP(SUBSTITUTE(SUBSTITUTE(F$1,"standard",""),"|Float","")&amp;"인게임누적합배수",ChapterTable!$S:$T,2,0)*D350)
  )
  )
  )
)</f>
        <v>1281.4453125</v>
      </c>
      <c r="G350" t="s">
        <v>738</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21"/>
        <v>1</v>
      </c>
      <c r="Q350">
        <f t="shared" si="22"/>
        <v>1</v>
      </c>
      <c r="R350" t="b">
        <f t="shared" ca="1" si="23"/>
        <v>0</v>
      </c>
      <c r="T350" t="b">
        <f t="shared" ca="1" si="24"/>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G350">
        <v>9.8000000000000007</v>
      </c>
      <c r="AH350">
        <v>1</v>
      </c>
    </row>
    <row r="351" spans="1:34"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
    (VLOOKUP(SUBSTITUTE(SUBSTITUTE(E$1,"standard",""),"|Float","")&amp;"인게임누적곱배수",ChapterTable!$S:$T,2,0)^C351
    +VLOOKUP(SUBSTITUTE(SUBSTITUTE(E$1,"standard",""),"|Float","")&amp;"인게임누적합배수",ChapterTable!$S:$T,2,0)*C351)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(VLOOKUP(SUBSTITUTE(SUBSTITUTE(F$1,"standard",""),"|Float","")&amp;"인게임누적곱배수",ChapterTable!$S:$T,2,0)^D351
    +VLOOKUP(SUBSTITUTE(SUBSTITUTE(F$1,"standard",""),"|Float","")&amp;"인게임누적합배수",ChapterTable!$S:$T,2,0)*D351)
  )
  )
  )
)</f>
        <v>1281.4453125</v>
      </c>
      <c r="G351" t="s">
        <v>738</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21"/>
        <v>11</v>
      </c>
      <c r="Q351">
        <f t="shared" si="22"/>
        <v>11</v>
      </c>
      <c r="R351" t="b">
        <f t="shared" ca="1" si="23"/>
        <v>0</v>
      </c>
      <c r="T351" t="b">
        <f t="shared" ca="1" si="24"/>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G351">
        <v>9.8000000000000007</v>
      </c>
      <c r="AH351">
        <v>1</v>
      </c>
    </row>
    <row r="352" spans="1:34"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
    (VLOOKUP(SUBSTITUTE(SUBSTITUTE(E$1,"standard",""),"|Float","")&amp;"인게임누적곱배수",ChapterTable!$S:$T,2,0)^C352
    +VLOOKUP(SUBSTITUTE(SUBSTITUTE(E$1,"standard",""),"|Float","")&amp;"인게임누적합배수",ChapterTable!$S:$T,2,0)*C352)
  )
  )
  )
)</f>
        <v>3690.5625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(VLOOKUP(SUBSTITUTE(SUBSTITUTE(F$1,"standard",""),"|Float","")&amp;"인게임누적곱배수",ChapterTable!$S:$T,2,0)^D352
    +VLOOKUP(SUBSTITUTE(SUBSTITUTE(F$1,"standard",""),"|Float","")&amp;"인게임누적합배수",ChapterTable!$S:$T,2,0)*D352)
  )
  )
  )
)</f>
        <v>1281.4453125</v>
      </c>
      <c r="G352" t="s">
        <v>738</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21"/>
        <v>1</v>
      </c>
      <c r="Q352">
        <f t="shared" si="22"/>
        <v>1</v>
      </c>
      <c r="R352" t="b">
        <f t="shared" ca="1" si="23"/>
        <v>0</v>
      </c>
      <c r="T352" t="b">
        <f t="shared" ca="1" si="24"/>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G352">
        <v>9.8000000000000007</v>
      </c>
      <c r="AH352">
        <v>1</v>
      </c>
    </row>
    <row r="353" spans="1:34"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
    (VLOOKUP(SUBSTITUTE(SUBSTITUTE(E$1,"standard",""),"|Float","")&amp;"인게임누적곱배수",ChapterTable!$S:$T,2,0)^C353
    +VLOOKUP(SUBSTITUTE(SUBSTITUTE(E$1,"standard",""),"|Float","")&amp;"인게임누적합배수",ChapterTable!$S:$T,2,0)*C353)
  )
  )
  )
)</f>
        <v>3690.5625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(VLOOKUP(SUBSTITUTE(SUBSTITUTE(F$1,"standard",""),"|Float","")&amp;"인게임누적곱배수",ChapterTable!$S:$T,2,0)^D353
    +VLOOKUP(SUBSTITUTE(SUBSTITUTE(F$1,"standard",""),"|Float","")&amp;"인게임누적합배수",ChapterTable!$S:$T,2,0)*D353)
  )
  )
  )
)</f>
        <v>1281.4453125</v>
      </c>
      <c r="G353" t="s">
        <v>738</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21"/>
        <v>1</v>
      </c>
      <c r="Q353">
        <f t="shared" si="22"/>
        <v>1</v>
      </c>
      <c r="R353" t="b">
        <f t="shared" ca="1" si="23"/>
        <v>0</v>
      </c>
      <c r="T353" t="b">
        <f t="shared" ca="1" si="24"/>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G353">
        <v>9.8000000000000007</v>
      </c>
      <c r="AH353">
        <v>1</v>
      </c>
    </row>
    <row r="354" spans="1:34"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
    (VLOOKUP(SUBSTITUTE(SUBSTITUTE(E$1,"standard",""),"|Float","")&amp;"인게임누적곱배수",ChapterTable!$S:$T,2,0)^C354
    +VLOOKUP(SUBSTITUTE(SUBSTITUTE(E$1,"standard",""),"|Float","")&amp;"인게임누적합배수",ChapterTable!$S:$T,2,0)*C354)
  )
  )
  )
)</f>
        <v>3690.5625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(VLOOKUP(SUBSTITUTE(SUBSTITUTE(F$1,"standard",""),"|Float","")&amp;"인게임누적곱배수",ChapterTable!$S:$T,2,0)^D354
    +VLOOKUP(SUBSTITUTE(SUBSTITUTE(F$1,"standard",""),"|Float","")&amp;"인게임누적합배수",ChapterTable!$S:$T,2,0)*D354)
  )
  )
  )
)</f>
        <v>1281.4453125</v>
      </c>
      <c r="G354" t="s">
        <v>738</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21"/>
        <v>1</v>
      </c>
      <c r="Q354">
        <f t="shared" si="22"/>
        <v>1</v>
      </c>
      <c r="R354" t="b">
        <f t="shared" ca="1" si="23"/>
        <v>0</v>
      </c>
      <c r="T354" t="b">
        <f t="shared" ca="1" si="24"/>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G354">
        <v>9.8000000000000007</v>
      </c>
      <c r="AH354">
        <v>1</v>
      </c>
    </row>
    <row r="355" spans="1:34"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
    (VLOOKUP(SUBSTITUTE(SUBSTITUTE(E$1,"standard",""),"|Float","")&amp;"인게임누적곱배수",ChapterTable!$S:$T,2,0)^C355
    +VLOOKUP(SUBSTITUTE(SUBSTITUTE(E$1,"standard",""),"|Float","")&amp;"인게임누적합배수",ChapterTable!$S:$T,2,0)*C355)
  )
  )
  )
)</f>
        <v>3690.5625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(VLOOKUP(SUBSTITUTE(SUBSTITUTE(F$1,"standard",""),"|Float","")&amp;"인게임누적곱배수",ChapterTable!$S:$T,2,0)^D355
    +VLOOKUP(SUBSTITUTE(SUBSTITUTE(F$1,"standard",""),"|Float","")&amp;"인게임누적합배수",ChapterTable!$S:$T,2,0)*D355)
  )
  )
  )
)</f>
        <v>1281.4453125</v>
      </c>
      <c r="G355" t="s">
        <v>738</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21"/>
        <v>91</v>
      </c>
      <c r="Q355">
        <f t="shared" si="22"/>
        <v>91</v>
      </c>
      <c r="R355" t="b">
        <f t="shared" ca="1" si="23"/>
        <v>1</v>
      </c>
      <c r="T355" t="b">
        <f t="shared" ca="1" si="24"/>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G355">
        <v>9.8000000000000007</v>
      </c>
      <c r="AH355">
        <v>1</v>
      </c>
    </row>
    <row r="356" spans="1:34"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
    (VLOOKUP(SUBSTITUTE(SUBSTITUTE(E$1,"standard",""),"|Float","")&amp;"인게임누적곱배수",ChapterTable!$S:$T,2,0)^C356
    +VLOOKUP(SUBSTITUTE(SUBSTITUTE(E$1,"standard",""),"|Float","")&amp;"인게임누적합배수",ChapterTable!$S:$T,2,0)*C356)
  )
  )
  )
)</f>
        <v>3690.5625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(VLOOKUP(SUBSTITUTE(SUBSTITUTE(F$1,"standard",""),"|Float","")&amp;"인게임누적곱배수",ChapterTable!$S:$T,2,0)^D356
    +VLOOKUP(SUBSTITUTE(SUBSTITUTE(F$1,"standard",""),"|Float","")&amp;"인게임누적합배수",ChapterTable!$S:$T,2,0)*D356)
  )
  )
  )
)</f>
        <v>1281.4453125</v>
      </c>
      <c r="G356" t="s">
        <v>738</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21"/>
        <v>21</v>
      </c>
      <c r="Q356">
        <f t="shared" si="22"/>
        <v>21</v>
      </c>
      <c r="R356" t="b">
        <f t="shared" ca="1" si="23"/>
        <v>0</v>
      </c>
      <c r="T356" t="b">
        <f t="shared" ca="1" si="24"/>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G356">
        <v>9.8000000000000007</v>
      </c>
      <c r="AH356">
        <v>1</v>
      </c>
    </row>
    <row r="357" spans="1:34"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
    (VLOOKUP(SUBSTITUTE(SUBSTITUTE(E$1,"standard",""),"|Float","")&amp;"인게임누적곱배수",ChapterTable!$S:$T,2,0)^C357
    +VLOOKUP(SUBSTITUTE(SUBSTITUTE(E$1,"standard",""),"|Float","")&amp;"인게임누적합배수",ChapterTable!$S:$T,2,0)*C357)
  )
  )
  )
)</f>
        <v>3690.5625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(VLOOKUP(SUBSTITUTE(SUBSTITUTE(F$1,"standard",""),"|Float","")&amp;"인게임누적곱배수",ChapterTable!$S:$T,2,0)^D357
    +VLOOKUP(SUBSTITUTE(SUBSTITUTE(F$1,"standard",""),"|Float","")&amp;"인게임누적합배수",ChapterTable!$S:$T,2,0)*D357)
  )
  )
  )
)</f>
        <v>1377.5537109375</v>
      </c>
      <c r="G357" t="s">
        <v>738</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21"/>
        <v>2</v>
      </c>
      <c r="Q357">
        <f t="shared" si="22"/>
        <v>2</v>
      </c>
      <c r="R357" t="b">
        <f t="shared" ca="1" si="23"/>
        <v>0</v>
      </c>
      <c r="T357" t="b">
        <f t="shared" ca="1" si="24"/>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G357">
        <v>9.8000000000000007</v>
      </c>
      <c r="AH357">
        <v>1</v>
      </c>
    </row>
    <row r="358" spans="1:34"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
    (VLOOKUP(SUBSTITUTE(SUBSTITUTE(E$1,"standard",""),"|Float","")&amp;"인게임누적곱배수",ChapterTable!$S:$T,2,0)^C358
    +VLOOKUP(SUBSTITUTE(SUBSTITUTE(E$1,"standard",""),"|Float","")&amp;"인게임누적합배수",ChapterTable!$S:$T,2,0)*C358)
  )
  )
  )
)</f>
        <v>3690.5625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(VLOOKUP(SUBSTITUTE(SUBSTITUTE(F$1,"standard",""),"|Float","")&amp;"인게임누적곱배수",ChapterTable!$S:$T,2,0)^D358
    +VLOOKUP(SUBSTITUTE(SUBSTITUTE(F$1,"standard",""),"|Float","")&amp;"인게임누적합배수",ChapterTable!$S:$T,2,0)*D358)
  )
  )
  )
)</f>
        <v>1377.5537109375</v>
      </c>
      <c r="G358" t="s">
        <v>738</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21"/>
        <v>2</v>
      </c>
      <c r="Q358">
        <f t="shared" si="22"/>
        <v>2</v>
      </c>
      <c r="R358" t="b">
        <f t="shared" ca="1" si="23"/>
        <v>0</v>
      </c>
      <c r="T358" t="b">
        <f t="shared" ca="1" si="24"/>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G358">
        <v>9.8000000000000007</v>
      </c>
      <c r="AH358">
        <v>1</v>
      </c>
    </row>
    <row r="359" spans="1:34"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
    (VLOOKUP(SUBSTITUTE(SUBSTITUTE(E$1,"standard",""),"|Float","")&amp;"인게임누적곱배수",ChapterTable!$S:$T,2,0)^C359
    +VLOOKUP(SUBSTITUTE(SUBSTITUTE(E$1,"standard",""),"|Float","")&amp;"인게임누적합배수",ChapterTable!$S:$T,2,0)*C359)
  )
  )
  )
)</f>
        <v>3690.5625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(VLOOKUP(SUBSTITUTE(SUBSTITUTE(F$1,"standard",""),"|Float","")&amp;"인게임누적곱배수",ChapterTable!$S:$T,2,0)^D359
    +VLOOKUP(SUBSTITUTE(SUBSTITUTE(F$1,"standard",""),"|Float","")&amp;"인게임누적합배수",ChapterTable!$S:$T,2,0)*D359)
  )
  )
  )
)</f>
        <v>1377.5537109375</v>
      </c>
      <c r="G359" t="s">
        <v>738</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21"/>
        <v>2</v>
      </c>
      <c r="Q359">
        <f t="shared" si="22"/>
        <v>2</v>
      </c>
      <c r="R359" t="b">
        <f t="shared" ca="1" si="23"/>
        <v>0</v>
      </c>
      <c r="T359" t="b">
        <f t="shared" ca="1" si="24"/>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G359">
        <v>9.8000000000000007</v>
      </c>
      <c r="AH359">
        <v>1</v>
      </c>
    </row>
    <row r="360" spans="1:34"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
    (VLOOKUP(SUBSTITUTE(SUBSTITUTE(E$1,"standard",""),"|Float","")&amp;"인게임누적곱배수",ChapterTable!$S:$T,2,0)^C360
    +VLOOKUP(SUBSTITUTE(SUBSTITUTE(E$1,"standard",""),"|Float","")&amp;"인게임누적합배수",ChapterTable!$S:$T,2,0)*C360)
  )
  )
  )
)</f>
        <v>3690.5625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(VLOOKUP(SUBSTITUTE(SUBSTITUTE(F$1,"standard",""),"|Float","")&amp;"인게임누적곱배수",ChapterTable!$S:$T,2,0)^D360
    +VLOOKUP(SUBSTITUTE(SUBSTITUTE(F$1,"standard",""),"|Float","")&amp;"인게임누적합배수",ChapterTable!$S:$T,2,0)*D360)
  )
  )
  )
)</f>
        <v>1377.5537109375</v>
      </c>
      <c r="G360" t="s">
        <v>738</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21"/>
        <v>2</v>
      </c>
      <c r="Q360">
        <f t="shared" si="22"/>
        <v>2</v>
      </c>
      <c r="R360" t="b">
        <f t="shared" ca="1" si="23"/>
        <v>0</v>
      </c>
      <c r="T360" t="b">
        <f t="shared" ca="1" si="24"/>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G360">
        <v>9.8000000000000007</v>
      </c>
      <c r="AH360">
        <v>1</v>
      </c>
    </row>
    <row r="361" spans="1:34"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
    (VLOOKUP(SUBSTITUTE(SUBSTITUTE(E$1,"standard",""),"|Float","")&amp;"인게임누적곱배수",ChapterTable!$S:$T,2,0)^C361
    +VLOOKUP(SUBSTITUTE(SUBSTITUTE(E$1,"standard",""),"|Float","")&amp;"인게임누적합배수",ChapterTable!$S:$T,2,0)*C361)
  )
  )
  )
)</f>
        <v>3690.5625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(VLOOKUP(SUBSTITUTE(SUBSTITUTE(F$1,"standard",""),"|Float","")&amp;"인게임누적곱배수",ChapterTable!$S:$T,2,0)^D361
    +VLOOKUP(SUBSTITUTE(SUBSTITUTE(F$1,"standard",""),"|Float","")&amp;"인게임누적합배수",ChapterTable!$S:$T,2,0)*D361)
  )
  )
  )
)</f>
        <v>1377.5537109375</v>
      </c>
      <c r="G361" t="s">
        <v>738</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21"/>
        <v>11</v>
      </c>
      <c r="Q361">
        <f t="shared" si="22"/>
        <v>11</v>
      </c>
      <c r="R361" t="b">
        <f t="shared" ca="1" si="23"/>
        <v>0</v>
      </c>
      <c r="T361" t="b">
        <f t="shared" ca="1" si="24"/>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G361">
        <v>9.8000000000000007</v>
      </c>
      <c r="AH361">
        <v>1</v>
      </c>
    </row>
    <row r="362" spans="1:34"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
    (VLOOKUP(SUBSTITUTE(SUBSTITUTE(E$1,"standard",""),"|Float","")&amp;"인게임누적곱배수",ChapterTable!$S:$T,2,0)^C362
    +VLOOKUP(SUBSTITUTE(SUBSTITUTE(E$1,"standard",""),"|Float","")&amp;"인게임누적합배수",ChapterTable!$S:$T,2,0)*C362)
  )
  )
  )
)</f>
        <v>4305.65625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(VLOOKUP(SUBSTITUTE(SUBSTITUTE(F$1,"standard",""),"|Float","")&amp;"인게임누적곱배수",ChapterTable!$S:$T,2,0)^D362
    +VLOOKUP(SUBSTITUTE(SUBSTITUTE(F$1,"standard",""),"|Float","")&amp;"인게임누적합배수",ChapterTable!$S:$T,2,0)*D362)
  )
  )
  )
)</f>
        <v>1377.5537109375</v>
      </c>
      <c r="G362" t="s">
        <v>738</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21"/>
        <v>2</v>
      </c>
      <c r="Q362">
        <f t="shared" si="22"/>
        <v>2</v>
      </c>
      <c r="R362" t="b">
        <f t="shared" ca="1" si="23"/>
        <v>0</v>
      </c>
      <c r="T362" t="b">
        <f t="shared" ca="1" si="24"/>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G362">
        <v>9.8000000000000007</v>
      </c>
      <c r="AH362">
        <v>1</v>
      </c>
    </row>
    <row r="363" spans="1:34"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
    (VLOOKUP(SUBSTITUTE(SUBSTITUTE(E$1,"standard",""),"|Float","")&amp;"인게임누적곱배수",ChapterTable!$S:$T,2,0)^C363
    +VLOOKUP(SUBSTITUTE(SUBSTITUTE(E$1,"standard",""),"|Float","")&amp;"인게임누적합배수",ChapterTable!$S:$T,2,0)*C363)
  )
  )
  )
)</f>
        <v>4305.65625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(VLOOKUP(SUBSTITUTE(SUBSTITUTE(F$1,"standard",""),"|Float","")&amp;"인게임누적곱배수",ChapterTable!$S:$T,2,0)^D363
    +VLOOKUP(SUBSTITUTE(SUBSTITUTE(F$1,"standard",""),"|Float","")&amp;"인게임누적합배수",ChapterTable!$S:$T,2,0)*D363)
  )
  )
  )
)</f>
        <v>1377.5537109375</v>
      </c>
      <c r="G363" t="s">
        <v>738</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21"/>
        <v>2</v>
      </c>
      <c r="Q363">
        <f t="shared" si="22"/>
        <v>2</v>
      </c>
      <c r="R363" t="b">
        <f t="shared" ca="1" si="23"/>
        <v>0</v>
      </c>
      <c r="T363" t="b">
        <f t="shared" ca="1" si="24"/>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G363">
        <v>9.8000000000000007</v>
      </c>
      <c r="AH363">
        <v>1</v>
      </c>
    </row>
    <row r="364" spans="1:34"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
    (VLOOKUP(SUBSTITUTE(SUBSTITUTE(E$1,"standard",""),"|Float","")&amp;"인게임누적곱배수",ChapterTable!$S:$T,2,0)^C364
    +VLOOKUP(SUBSTITUTE(SUBSTITUTE(E$1,"standard",""),"|Float","")&amp;"인게임누적합배수",ChapterTable!$S:$T,2,0)*C364)
  )
  )
  )
)</f>
        <v>4305.65625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(VLOOKUP(SUBSTITUTE(SUBSTITUTE(F$1,"standard",""),"|Float","")&amp;"인게임누적곱배수",ChapterTable!$S:$T,2,0)^D364
    +VLOOKUP(SUBSTITUTE(SUBSTITUTE(F$1,"standard",""),"|Float","")&amp;"인게임누적합배수",ChapterTable!$S:$T,2,0)*D364)
  )
  )
  )
)</f>
        <v>1377.5537109375</v>
      </c>
      <c r="G364" t="s">
        <v>738</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21"/>
        <v>2</v>
      </c>
      <c r="Q364">
        <f t="shared" si="22"/>
        <v>2</v>
      </c>
      <c r="R364" t="b">
        <f t="shared" ca="1" si="23"/>
        <v>0</v>
      </c>
      <c r="T364" t="b">
        <f t="shared" ca="1" si="24"/>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G364">
        <v>9.8000000000000007</v>
      </c>
      <c r="AH364">
        <v>1</v>
      </c>
    </row>
    <row r="365" spans="1:34"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
    (VLOOKUP(SUBSTITUTE(SUBSTITUTE(E$1,"standard",""),"|Float","")&amp;"인게임누적곱배수",ChapterTable!$S:$T,2,0)^C365
    +VLOOKUP(SUBSTITUTE(SUBSTITUTE(E$1,"standard",""),"|Float","")&amp;"인게임누적합배수",ChapterTable!$S:$T,2,0)*C365)
  )
  )
  )
)</f>
        <v>4305.65625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(VLOOKUP(SUBSTITUTE(SUBSTITUTE(F$1,"standard",""),"|Float","")&amp;"인게임누적곱배수",ChapterTable!$S:$T,2,0)^D365
    +VLOOKUP(SUBSTITUTE(SUBSTITUTE(F$1,"standard",""),"|Float","")&amp;"인게임누적합배수",ChapterTable!$S:$T,2,0)*D365)
  )
  )
  )
)</f>
        <v>1377.5537109375</v>
      </c>
      <c r="G365" t="s">
        <v>738</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21"/>
        <v>92</v>
      </c>
      <c r="Q365">
        <f t="shared" si="22"/>
        <v>92</v>
      </c>
      <c r="R365" t="b">
        <f t="shared" ca="1" si="23"/>
        <v>1</v>
      </c>
      <c r="T365" t="b">
        <f t="shared" ca="1" si="24"/>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G365">
        <v>9.8000000000000007</v>
      </c>
      <c r="AH365">
        <v>1</v>
      </c>
    </row>
    <row r="366" spans="1:34"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
    (VLOOKUP(SUBSTITUTE(SUBSTITUTE(E$1,"standard",""),"|Float","")&amp;"인게임누적곱배수",ChapterTable!$S:$T,2,0)^C366
    +VLOOKUP(SUBSTITUTE(SUBSTITUTE(E$1,"standard",""),"|Float","")&amp;"인게임누적합배수",ChapterTable!$S:$T,2,0)*C366)
  )
  )
  )
)</f>
        <v>4305.65625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(VLOOKUP(SUBSTITUTE(SUBSTITUTE(F$1,"standard",""),"|Float","")&amp;"인게임누적곱배수",ChapterTable!$S:$T,2,0)^D366
    +VLOOKUP(SUBSTITUTE(SUBSTITUTE(F$1,"standard",""),"|Float","")&amp;"인게임누적합배수",ChapterTable!$S:$T,2,0)*D366)
  )
  )
  )
)</f>
        <v>1377.5537109375</v>
      </c>
      <c r="G366" t="s">
        <v>738</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21"/>
        <v>21</v>
      </c>
      <c r="Q366">
        <f t="shared" si="22"/>
        <v>21</v>
      </c>
      <c r="R366" t="b">
        <f t="shared" ca="1" si="23"/>
        <v>0</v>
      </c>
      <c r="T366" t="b">
        <f t="shared" ca="1" si="24"/>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G366">
        <v>9.8000000000000007</v>
      </c>
      <c r="AH366">
        <v>1</v>
      </c>
    </row>
    <row r="367" spans="1:34"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
    (VLOOKUP(SUBSTITUTE(SUBSTITUTE(E$1,"standard",""),"|Float","")&amp;"인게임누적곱배수",ChapterTable!$S:$T,2,0)^C367
    +VLOOKUP(SUBSTITUTE(SUBSTITUTE(E$1,"standard",""),"|Float","")&amp;"인게임누적합배수",ChapterTable!$S:$T,2,0)*C367)
  )
  )
  )
)</f>
        <v>4305.65625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(VLOOKUP(SUBSTITUTE(SUBSTITUTE(F$1,"standard",""),"|Float","")&amp;"인게임누적곱배수",ChapterTable!$S:$T,2,0)^D367
    +VLOOKUP(SUBSTITUTE(SUBSTITUTE(F$1,"standard",""),"|Float","")&amp;"인게임누적합배수",ChapterTable!$S:$T,2,0)*D367)
  )
  )
  )
)</f>
        <v>1473.6621093749998</v>
      </c>
      <c r="G367" t="s">
        <v>738</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21"/>
        <v>3</v>
      </c>
      <c r="Q367">
        <f t="shared" si="22"/>
        <v>3</v>
      </c>
      <c r="R367" t="b">
        <f t="shared" ca="1" si="23"/>
        <v>0</v>
      </c>
      <c r="T367" t="b">
        <f t="shared" ca="1" si="24"/>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G367">
        <v>9.8000000000000007</v>
      </c>
      <c r="AH367">
        <v>1</v>
      </c>
    </row>
    <row r="368" spans="1:34"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
    (VLOOKUP(SUBSTITUTE(SUBSTITUTE(E$1,"standard",""),"|Float","")&amp;"인게임누적곱배수",ChapterTable!$S:$T,2,0)^C368
    +VLOOKUP(SUBSTITUTE(SUBSTITUTE(E$1,"standard",""),"|Float","")&amp;"인게임누적합배수",ChapterTable!$S:$T,2,0)*C368)
  )
  )
  )
)</f>
        <v>4305.65625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(VLOOKUP(SUBSTITUTE(SUBSTITUTE(F$1,"standard",""),"|Float","")&amp;"인게임누적곱배수",ChapterTable!$S:$T,2,0)^D368
    +VLOOKUP(SUBSTITUTE(SUBSTITUTE(F$1,"standard",""),"|Float","")&amp;"인게임누적합배수",ChapterTable!$S:$T,2,0)*D368)
  )
  )
  )
)</f>
        <v>1473.6621093749998</v>
      </c>
      <c r="G368" t="s">
        <v>738</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21"/>
        <v>3</v>
      </c>
      <c r="Q368">
        <f t="shared" si="22"/>
        <v>3</v>
      </c>
      <c r="R368" t="b">
        <f t="shared" ca="1" si="23"/>
        <v>0</v>
      </c>
      <c r="T368" t="b">
        <f t="shared" ca="1" si="24"/>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G368">
        <v>9.8000000000000007</v>
      </c>
      <c r="AH368">
        <v>1</v>
      </c>
    </row>
    <row r="369" spans="1:34"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
    (VLOOKUP(SUBSTITUTE(SUBSTITUTE(E$1,"standard",""),"|Float","")&amp;"인게임누적곱배수",ChapterTable!$S:$T,2,0)^C369
    +VLOOKUP(SUBSTITUTE(SUBSTITUTE(E$1,"standard",""),"|Float","")&amp;"인게임누적합배수",ChapterTable!$S:$T,2,0)*C369)
  )
  )
  )
)</f>
        <v>4305.65625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(VLOOKUP(SUBSTITUTE(SUBSTITUTE(F$1,"standard",""),"|Float","")&amp;"인게임누적곱배수",ChapterTable!$S:$T,2,0)^D369
    +VLOOKUP(SUBSTITUTE(SUBSTITUTE(F$1,"standard",""),"|Float","")&amp;"인게임누적합배수",ChapterTable!$S:$T,2,0)*D369)
  )
  )
  )
)</f>
        <v>1473.6621093749998</v>
      </c>
      <c r="G369" t="s">
        <v>738</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21"/>
        <v>3</v>
      </c>
      <c r="Q369">
        <f t="shared" si="22"/>
        <v>3</v>
      </c>
      <c r="R369" t="b">
        <f t="shared" ca="1" si="23"/>
        <v>0</v>
      </c>
      <c r="T369" t="b">
        <f t="shared" ca="1" si="24"/>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G369">
        <v>9.8000000000000007</v>
      </c>
      <c r="AH369">
        <v>1</v>
      </c>
    </row>
    <row r="370" spans="1:34"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
    (VLOOKUP(SUBSTITUTE(SUBSTITUTE(E$1,"standard",""),"|Float","")&amp;"인게임누적곱배수",ChapterTable!$S:$T,2,0)^C370
    +VLOOKUP(SUBSTITUTE(SUBSTITUTE(E$1,"standard",""),"|Float","")&amp;"인게임누적합배수",ChapterTable!$S:$T,2,0)*C370)
  )
  )
  )
)</f>
        <v>4305.65625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(VLOOKUP(SUBSTITUTE(SUBSTITUTE(F$1,"standard",""),"|Float","")&amp;"인게임누적곱배수",ChapterTable!$S:$T,2,0)^D370
    +VLOOKUP(SUBSTITUTE(SUBSTITUTE(F$1,"standard",""),"|Float","")&amp;"인게임누적합배수",ChapterTable!$S:$T,2,0)*D370)
  )
  )
  )
)</f>
        <v>1473.6621093749998</v>
      </c>
      <c r="G370" t="s">
        <v>738</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21"/>
        <v>3</v>
      </c>
      <c r="Q370">
        <f t="shared" si="22"/>
        <v>3</v>
      </c>
      <c r="R370" t="b">
        <f t="shared" ca="1" si="23"/>
        <v>0</v>
      </c>
      <c r="T370" t="b">
        <f t="shared" ca="1" si="24"/>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G370">
        <v>9.8000000000000007</v>
      </c>
      <c r="AH370">
        <v>1</v>
      </c>
    </row>
    <row r="371" spans="1:34"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
    (VLOOKUP(SUBSTITUTE(SUBSTITUTE(E$1,"standard",""),"|Float","")&amp;"인게임누적곱배수",ChapterTable!$S:$T,2,0)^C371
    +VLOOKUP(SUBSTITUTE(SUBSTITUTE(E$1,"standard",""),"|Float","")&amp;"인게임누적합배수",ChapterTable!$S:$T,2,0)*C371)
  )
  )
  )
)</f>
        <v>4305.65625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(VLOOKUP(SUBSTITUTE(SUBSTITUTE(F$1,"standard",""),"|Float","")&amp;"인게임누적곱배수",ChapterTable!$S:$T,2,0)^D371
    +VLOOKUP(SUBSTITUTE(SUBSTITUTE(F$1,"standard",""),"|Float","")&amp;"인게임누적합배수",ChapterTable!$S:$T,2,0)*D371)
  )
  )
  )
)</f>
        <v>1473.6621093749998</v>
      </c>
      <c r="G371" t="s">
        <v>738</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21"/>
        <v>11</v>
      </c>
      <c r="Q371">
        <f t="shared" si="22"/>
        <v>11</v>
      </c>
      <c r="R371" t="b">
        <f t="shared" ca="1" si="23"/>
        <v>0</v>
      </c>
      <c r="T371" t="b">
        <f t="shared" ca="1" si="24"/>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G371">
        <v>9.8000000000000007</v>
      </c>
      <c r="AH371">
        <v>1</v>
      </c>
    </row>
    <row r="372" spans="1:34"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
    (VLOOKUP(SUBSTITUTE(SUBSTITUTE(E$1,"standard",""),"|Float","")&amp;"인게임누적곱배수",ChapterTable!$S:$T,2,0)^C372
    +VLOOKUP(SUBSTITUTE(SUBSTITUTE(E$1,"standard",""),"|Float","")&amp;"인게임누적합배수",ChapterTable!$S:$T,2,0)*C372)
  )
  )
  )
)</f>
        <v>4920.75</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(VLOOKUP(SUBSTITUTE(SUBSTITUTE(F$1,"standard",""),"|Float","")&amp;"인게임누적곱배수",ChapterTable!$S:$T,2,0)^D372
    +VLOOKUP(SUBSTITUTE(SUBSTITUTE(F$1,"standard",""),"|Float","")&amp;"인게임누적합배수",ChapterTable!$S:$T,2,0)*D372)
  )
  )
  )
)</f>
        <v>1473.6621093749998</v>
      </c>
      <c r="G372" t="s">
        <v>738</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21"/>
        <v>3</v>
      </c>
      <c r="Q372">
        <f t="shared" si="22"/>
        <v>3</v>
      </c>
      <c r="R372" t="b">
        <f t="shared" ca="1" si="23"/>
        <v>0</v>
      </c>
      <c r="T372" t="b">
        <f t="shared" ca="1" si="24"/>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G372">
        <v>9.8000000000000007</v>
      </c>
      <c r="AH372">
        <v>1</v>
      </c>
    </row>
    <row r="373" spans="1:34"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
    (VLOOKUP(SUBSTITUTE(SUBSTITUTE(E$1,"standard",""),"|Float","")&amp;"인게임누적곱배수",ChapterTable!$S:$T,2,0)^C373
    +VLOOKUP(SUBSTITUTE(SUBSTITUTE(E$1,"standard",""),"|Float","")&amp;"인게임누적합배수",ChapterTable!$S:$T,2,0)*C373)
  )
  )
  )
)</f>
        <v>4920.75</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(VLOOKUP(SUBSTITUTE(SUBSTITUTE(F$1,"standard",""),"|Float","")&amp;"인게임누적곱배수",ChapterTable!$S:$T,2,0)^D373
    +VLOOKUP(SUBSTITUTE(SUBSTITUTE(F$1,"standard",""),"|Float","")&amp;"인게임누적합배수",ChapterTable!$S:$T,2,0)*D373)
  )
  )
  )
)</f>
        <v>1473.6621093749998</v>
      </c>
      <c r="G373" t="s">
        <v>738</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21"/>
        <v>3</v>
      </c>
      <c r="Q373">
        <f t="shared" si="22"/>
        <v>3</v>
      </c>
      <c r="R373" t="b">
        <f t="shared" ca="1" si="23"/>
        <v>0</v>
      </c>
      <c r="T373" t="b">
        <f t="shared" ca="1" si="24"/>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G373">
        <v>9.8000000000000007</v>
      </c>
      <c r="AH373">
        <v>1</v>
      </c>
    </row>
    <row r="374" spans="1:34"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
    (VLOOKUP(SUBSTITUTE(SUBSTITUTE(E$1,"standard",""),"|Float","")&amp;"인게임누적곱배수",ChapterTable!$S:$T,2,0)^C374
    +VLOOKUP(SUBSTITUTE(SUBSTITUTE(E$1,"standard",""),"|Float","")&amp;"인게임누적합배수",ChapterTable!$S:$T,2,0)*C374)
  )
  )
  )
)</f>
        <v>4920.75</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(VLOOKUP(SUBSTITUTE(SUBSTITUTE(F$1,"standard",""),"|Float","")&amp;"인게임누적곱배수",ChapterTable!$S:$T,2,0)^D374
    +VLOOKUP(SUBSTITUTE(SUBSTITUTE(F$1,"standard",""),"|Float","")&amp;"인게임누적합배수",ChapterTable!$S:$T,2,0)*D374)
  )
  )
  )
)</f>
        <v>1473.6621093749998</v>
      </c>
      <c r="G374" t="s">
        <v>738</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21"/>
        <v>3</v>
      </c>
      <c r="Q374">
        <f t="shared" si="22"/>
        <v>3</v>
      </c>
      <c r="R374" t="b">
        <f t="shared" ca="1" si="23"/>
        <v>0</v>
      </c>
      <c r="T374" t="b">
        <f t="shared" ca="1" si="24"/>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G374">
        <v>9.8000000000000007</v>
      </c>
      <c r="AH374">
        <v>1</v>
      </c>
    </row>
    <row r="375" spans="1:34"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
    (VLOOKUP(SUBSTITUTE(SUBSTITUTE(E$1,"standard",""),"|Float","")&amp;"인게임누적곱배수",ChapterTable!$S:$T,2,0)^C375
    +VLOOKUP(SUBSTITUTE(SUBSTITUTE(E$1,"standard",""),"|Float","")&amp;"인게임누적합배수",ChapterTable!$S:$T,2,0)*C375)
  )
  )
  )
)</f>
        <v>4920.75</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(VLOOKUP(SUBSTITUTE(SUBSTITUTE(F$1,"standard",""),"|Float","")&amp;"인게임누적곱배수",ChapterTable!$S:$T,2,0)^D375
    +VLOOKUP(SUBSTITUTE(SUBSTITUTE(F$1,"standard",""),"|Float","")&amp;"인게임누적합배수",ChapterTable!$S:$T,2,0)*D375)
  )
  )
  )
)</f>
        <v>1473.6621093749998</v>
      </c>
      <c r="G375" t="s">
        <v>738</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21"/>
        <v>93</v>
      </c>
      <c r="Q375">
        <f t="shared" si="22"/>
        <v>93</v>
      </c>
      <c r="R375" t="b">
        <f t="shared" ca="1" si="23"/>
        <v>1</v>
      </c>
      <c r="T375" t="b">
        <f t="shared" ca="1" si="24"/>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G375">
        <v>9.8000000000000007</v>
      </c>
      <c r="AH375">
        <v>1</v>
      </c>
    </row>
    <row r="376" spans="1:34"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
    (VLOOKUP(SUBSTITUTE(SUBSTITUTE(E$1,"standard",""),"|Float","")&amp;"인게임누적곱배수",ChapterTable!$S:$T,2,0)^C376
    +VLOOKUP(SUBSTITUTE(SUBSTITUTE(E$1,"standard",""),"|Float","")&amp;"인게임누적합배수",ChapterTable!$S:$T,2,0)*C376)
  )
  )
  )
)</f>
        <v>4920.75</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(VLOOKUP(SUBSTITUTE(SUBSTITUTE(F$1,"standard",""),"|Float","")&amp;"인게임누적곱배수",ChapterTable!$S:$T,2,0)^D376
    +VLOOKUP(SUBSTITUTE(SUBSTITUTE(F$1,"standard",""),"|Float","")&amp;"인게임누적합배수",ChapterTable!$S:$T,2,0)*D376)
  )
  )
  )
)</f>
        <v>1473.6621093749998</v>
      </c>
      <c r="G376" t="s">
        <v>738</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21"/>
        <v>21</v>
      </c>
      <c r="Q376">
        <f t="shared" si="22"/>
        <v>21</v>
      </c>
      <c r="R376" t="b">
        <f t="shared" ca="1" si="23"/>
        <v>0</v>
      </c>
      <c r="T376" t="b">
        <f t="shared" ca="1" si="24"/>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G376">
        <v>9.8000000000000007</v>
      </c>
      <c r="AH376">
        <v>1</v>
      </c>
    </row>
    <row r="377" spans="1:34"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
    (VLOOKUP(SUBSTITUTE(SUBSTITUTE(E$1,"standard",""),"|Float","")&amp;"인게임누적곱배수",ChapterTable!$S:$T,2,0)^C377
    +VLOOKUP(SUBSTITUTE(SUBSTITUTE(E$1,"standard",""),"|Float","")&amp;"인게임누적합배수",ChapterTable!$S:$T,2,0)*C377)
  )
  )
  )
)</f>
        <v>4920.75</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(VLOOKUP(SUBSTITUTE(SUBSTITUTE(F$1,"standard",""),"|Float","")&amp;"인게임누적곱배수",ChapterTable!$S:$T,2,0)^D377
    +VLOOKUP(SUBSTITUTE(SUBSTITUTE(F$1,"standard",""),"|Float","")&amp;"인게임누적합배수",ChapterTable!$S:$T,2,0)*D377)
  )
  )
  )
)</f>
        <v>1569.7705078125002</v>
      </c>
      <c r="G377" t="s">
        <v>738</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21"/>
        <v>4</v>
      </c>
      <c r="Q377">
        <f t="shared" si="22"/>
        <v>4</v>
      </c>
      <c r="R377" t="b">
        <f t="shared" ca="1" si="23"/>
        <v>0</v>
      </c>
      <c r="T377" t="b">
        <f t="shared" ca="1" si="24"/>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G377">
        <v>9.8000000000000007</v>
      </c>
      <c r="AH377">
        <v>1</v>
      </c>
    </row>
    <row r="378" spans="1:34"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
    (VLOOKUP(SUBSTITUTE(SUBSTITUTE(E$1,"standard",""),"|Float","")&amp;"인게임누적곱배수",ChapterTable!$S:$T,2,0)^C378
    +VLOOKUP(SUBSTITUTE(SUBSTITUTE(E$1,"standard",""),"|Float","")&amp;"인게임누적합배수",ChapterTable!$S:$T,2,0)*C378)
  )
  )
  )
)</f>
        <v>4920.75</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(VLOOKUP(SUBSTITUTE(SUBSTITUTE(F$1,"standard",""),"|Float","")&amp;"인게임누적곱배수",ChapterTable!$S:$T,2,0)^D378
    +VLOOKUP(SUBSTITUTE(SUBSTITUTE(F$1,"standard",""),"|Float","")&amp;"인게임누적합배수",ChapterTable!$S:$T,2,0)*D378)
  )
  )
  )
)</f>
        <v>1569.7705078125002</v>
      </c>
      <c r="G378" t="s">
        <v>738</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21"/>
        <v>4</v>
      </c>
      <c r="Q378">
        <f t="shared" si="22"/>
        <v>4</v>
      </c>
      <c r="R378" t="b">
        <f t="shared" ca="1" si="23"/>
        <v>0</v>
      </c>
      <c r="T378" t="b">
        <f t="shared" ca="1" si="24"/>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G378">
        <v>9.8000000000000007</v>
      </c>
      <c r="AH378">
        <v>1</v>
      </c>
    </row>
    <row r="379" spans="1:34"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
    (VLOOKUP(SUBSTITUTE(SUBSTITUTE(E$1,"standard",""),"|Float","")&amp;"인게임누적곱배수",ChapterTable!$S:$T,2,0)^C379
    +VLOOKUP(SUBSTITUTE(SUBSTITUTE(E$1,"standard",""),"|Float","")&amp;"인게임누적합배수",ChapterTable!$S:$T,2,0)*C379)
  )
  )
  )
)</f>
        <v>4920.75</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(VLOOKUP(SUBSTITUTE(SUBSTITUTE(F$1,"standard",""),"|Float","")&amp;"인게임누적곱배수",ChapterTable!$S:$T,2,0)^D379
    +VLOOKUP(SUBSTITUTE(SUBSTITUTE(F$1,"standard",""),"|Float","")&amp;"인게임누적합배수",ChapterTable!$S:$T,2,0)*D379)
  )
  )
  )
)</f>
        <v>1569.7705078125002</v>
      </c>
      <c r="G379" t="s">
        <v>738</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21"/>
        <v>4</v>
      </c>
      <c r="Q379">
        <f t="shared" si="22"/>
        <v>4</v>
      </c>
      <c r="R379" t="b">
        <f t="shared" ca="1" si="23"/>
        <v>0</v>
      </c>
      <c r="T379" t="b">
        <f t="shared" ca="1" si="24"/>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G379">
        <v>9.8000000000000007</v>
      </c>
      <c r="AH379">
        <v>1</v>
      </c>
    </row>
    <row r="380" spans="1:34"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
    (VLOOKUP(SUBSTITUTE(SUBSTITUTE(E$1,"standard",""),"|Float","")&amp;"인게임누적곱배수",ChapterTable!$S:$T,2,0)^C380
    +VLOOKUP(SUBSTITUTE(SUBSTITUTE(E$1,"standard",""),"|Float","")&amp;"인게임누적합배수",ChapterTable!$S:$T,2,0)*C380)
  )
  )
  )
)</f>
        <v>4920.75</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(VLOOKUP(SUBSTITUTE(SUBSTITUTE(F$1,"standard",""),"|Float","")&amp;"인게임누적곱배수",ChapterTable!$S:$T,2,0)^D380
    +VLOOKUP(SUBSTITUTE(SUBSTITUTE(F$1,"standard",""),"|Float","")&amp;"인게임누적합배수",ChapterTable!$S:$T,2,0)*D380)
  )
  )
  )
)</f>
        <v>1569.7705078125002</v>
      </c>
      <c r="G380" t="s">
        <v>738</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21"/>
        <v>4</v>
      </c>
      <c r="Q380">
        <f t="shared" si="22"/>
        <v>4</v>
      </c>
      <c r="R380" t="b">
        <f t="shared" ca="1" si="23"/>
        <v>0</v>
      </c>
      <c r="T380" t="b">
        <f t="shared" ca="1" si="24"/>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G380">
        <v>9.8000000000000007</v>
      </c>
      <c r="AH380">
        <v>1</v>
      </c>
    </row>
    <row r="381" spans="1:34"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
    (VLOOKUP(SUBSTITUTE(SUBSTITUTE(E$1,"standard",""),"|Float","")&amp;"인게임누적곱배수",ChapterTable!$S:$T,2,0)^C381
    +VLOOKUP(SUBSTITUTE(SUBSTITUTE(E$1,"standard",""),"|Float","")&amp;"인게임누적합배수",ChapterTable!$S:$T,2,0)*C381)
  )
  )
  )
)</f>
        <v>4920.75</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(VLOOKUP(SUBSTITUTE(SUBSTITUTE(F$1,"standard",""),"|Float","")&amp;"인게임누적곱배수",ChapterTable!$S:$T,2,0)^D381
    +VLOOKUP(SUBSTITUTE(SUBSTITUTE(F$1,"standard",""),"|Float","")&amp;"인게임누적합배수",ChapterTable!$S:$T,2,0)*D381)
  )
  )
  )
)</f>
        <v>1569.7705078125002</v>
      </c>
      <c r="G381" t="s">
        <v>738</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21"/>
        <v>11</v>
      </c>
      <c r="Q381">
        <f t="shared" si="22"/>
        <v>11</v>
      </c>
      <c r="R381" t="b">
        <f t="shared" ca="1" si="23"/>
        <v>0</v>
      </c>
      <c r="T381" t="b">
        <f t="shared" ca="1" si="24"/>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G381">
        <v>9.8000000000000007</v>
      </c>
      <c r="AH381">
        <v>1</v>
      </c>
    </row>
    <row r="382" spans="1:34"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
    (VLOOKUP(SUBSTITUTE(SUBSTITUTE(E$1,"standard",""),"|Float","")&amp;"인게임누적곱배수",ChapterTable!$S:$T,2,0)^C382
    +VLOOKUP(SUBSTITUTE(SUBSTITUTE(E$1,"standard",""),"|Float","")&amp;"인게임누적합배수",ChapterTable!$S:$T,2,0)*C382)
  )
  )
  )
)</f>
        <v>5535.84375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(VLOOKUP(SUBSTITUTE(SUBSTITUTE(F$1,"standard",""),"|Float","")&amp;"인게임누적곱배수",ChapterTable!$S:$T,2,0)^D382
    +VLOOKUP(SUBSTITUTE(SUBSTITUTE(F$1,"standard",""),"|Float","")&amp;"인게임누적합배수",ChapterTable!$S:$T,2,0)*D382)
  )
  )
  )
)</f>
        <v>1569.7705078125002</v>
      </c>
      <c r="G382" t="s">
        <v>738</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21"/>
        <v>4</v>
      </c>
      <c r="Q382">
        <f t="shared" si="22"/>
        <v>4</v>
      </c>
      <c r="R382" t="b">
        <f t="shared" ca="1" si="23"/>
        <v>0</v>
      </c>
      <c r="T382" t="b">
        <f t="shared" ca="1" si="24"/>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G382">
        <v>9.8000000000000007</v>
      </c>
      <c r="AH382">
        <v>1</v>
      </c>
    </row>
    <row r="383" spans="1:34"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
    (VLOOKUP(SUBSTITUTE(SUBSTITUTE(E$1,"standard",""),"|Float","")&amp;"인게임누적곱배수",ChapterTable!$S:$T,2,0)^C383
    +VLOOKUP(SUBSTITUTE(SUBSTITUTE(E$1,"standard",""),"|Float","")&amp;"인게임누적합배수",ChapterTable!$S:$T,2,0)*C383)
  )
  )
  )
)</f>
        <v>5535.84375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(VLOOKUP(SUBSTITUTE(SUBSTITUTE(F$1,"standard",""),"|Float","")&amp;"인게임누적곱배수",ChapterTable!$S:$T,2,0)^D383
    +VLOOKUP(SUBSTITUTE(SUBSTITUTE(F$1,"standard",""),"|Float","")&amp;"인게임누적합배수",ChapterTable!$S:$T,2,0)*D383)
  )
  )
  )
)</f>
        <v>1569.7705078125002</v>
      </c>
      <c r="G383" t="s">
        <v>738</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21"/>
        <v>4</v>
      </c>
      <c r="Q383">
        <f t="shared" si="22"/>
        <v>4</v>
      </c>
      <c r="R383" t="b">
        <f t="shared" ca="1" si="23"/>
        <v>0</v>
      </c>
      <c r="T383" t="b">
        <f t="shared" ca="1" si="24"/>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G383">
        <v>9.8000000000000007</v>
      </c>
      <c r="AH383">
        <v>1</v>
      </c>
    </row>
    <row r="384" spans="1:34"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
    (VLOOKUP(SUBSTITUTE(SUBSTITUTE(E$1,"standard",""),"|Float","")&amp;"인게임누적곱배수",ChapterTable!$S:$T,2,0)^C384
    +VLOOKUP(SUBSTITUTE(SUBSTITUTE(E$1,"standard",""),"|Float","")&amp;"인게임누적합배수",ChapterTable!$S:$T,2,0)*C384)
  )
  )
  )
)</f>
        <v>5535.84375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(VLOOKUP(SUBSTITUTE(SUBSTITUTE(F$1,"standard",""),"|Float","")&amp;"인게임누적곱배수",ChapterTable!$S:$T,2,0)^D384
    +VLOOKUP(SUBSTITUTE(SUBSTITUTE(F$1,"standard",""),"|Float","")&amp;"인게임누적합배수",ChapterTable!$S:$T,2,0)*D384)
  )
  )
  )
)</f>
        <v>1569.7705078125002</v>
      </c>
      <c r="G384" t="s">
        <v>738</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21"/>
        <v>4</v>
      </c>
      <c r="Q384">
        <f t="shared" si="22"/>
        <v>4</v>
      </c>
      <c r="R384" t="b">
        <f t="shared" ca="1" si="23"/>
        <v>0</v>
      </c>
      <c r="T384" t="b">
        <f t="shared" ca="1" si="24"/>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G384">
        <v>9.8000000000000007</v>
      </c>
      <c r="AH384">
        <v>1</v>
      </c>
    </row>
    <row r="385" spans="1:34"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
    (VLOOKUP(SUBSTITUTE(SUBSTITUTE(E$1,"standard",""),"|Float","")&amp;"인게임누적곱배수",ChapterTable!$S:$T,2,0)^C385
    +VLOOKUP(SUBSTITUTE(SUBSTITUTE(E$1,"standard",""),"|Float","")&amp;"인게임누적합배수",ChapterTable!$S:$T,2,0)*C385)
  )
  )
  )
)</f>
        <v>5535.84375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(VLOOKUP(SUBSTITUTE(SUBSTITUTE(F$1,"standard",""),"|Float","")&amp;"인게임누적곱배수",ChapterTable!$S:$T,2,0)^D385
    +VLOOKUP(SUBSTITUTE(SUBSTITUTE(F$1,"standard",""),"|Float","")&amp;"인게임누적합배수",ChapterTable!$S:$T,2,0)*D385)
  )
  )
  )
)</f>
        <v>1569.7705078125002</v>
      </c>
      <c r="G385" t="s">
        <v>738</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21"/>
        <v>94</v>
      </c>
      <c r="Q385">
        <f t="shared" si="22"/>
        <v>94</v>
      </c>
      <c r="R385" t="b">
        <f t="shared" ca="1" si="23"/>
        <v>1</v>
      </c>
      <c r="T385" t="b">
        <f t="shared" ca="1" si="24"/>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G385">
        <v>9.8000000000000007</v>
      </c>
      <c r="AH385">
        <v>1</v>
      </c>
    </row>
    <row r="386" spans="1:34"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
    (VLOOKUP(SUBSTITUTE(SUBSTITUTE(E$1,"standard",""),"|Float","")&amp;"인게임누적곱배수",ChapterTable!$S:$T,2,0)^C386
    +VLOOKUP(SUBSTITUTE(SUBSTITUTE(E$1,"standard",""),"|Float","")&amp;"인게임누적합배수",ChapterTable!$S:$T,2,0)*C386)
  )
  )
  )
)</f>
        <v>5535.84375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(VLOOKUP(SUBSTITUTE(SUBSTITUTE(F$1,"standard",""),"|Float","")&amp;"인게임누적곱배수",ChapterTable!$S:$T,2,0)^D386
    +VLOOKUP(SUBSTITUTE(SUBSTITUTE(F$1,"standard",""),"|Float","")&amp;"인게임누적합배수",ChapterTable!$S:$T,2,0)*D386)
  )
  )
  )
)</f>
        <v>1569.7705078125002</v>
      </c>
      <c r="G386" t="s">
        <v>738</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21"/>
        <v>21</v>
      </c>
      <c r="Q386">
        <f t="shared" si="22"/>
        <v>21</v>
      </c>
      <c r="R386" t="b">
        <f t="shared" ca="1" si="23"/>
        <v>0</v>
      </c>
      <c r="T386" t="b">
        <f t="shared" ca="1" si="24"/>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G386">
        <v>9.8000000000000007</v>
      </c>
      <c r="AH386">
        <v>1</v>
      </c>
    </row>
    <row r="387" spans="1:34"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
    (VLOOKUP(SUBSTITUTE(SUBSTITUTE(E$1,"standard",""),"|Float","")&amp;"인게임누적곱배수",ChapterTable!$S:$T,2,0)^C387
    +VLOOKUP(SUBSTITUTE(SUBSTITUTE(E$1,"standard",""),"|Float","")&amp;"인게임누적합배수",ChapterTable!$S:$T,2,0)*C387)
  )
  )
  )
)</f>
        <v>5535.84375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(VLOOKUP(SUBSTITUTE(SUBSTITUTE(F$1,"standard",""),"|Float","")&amp;"인게임누적곱배수",ChapterTable!$S:$T,2,0)^D387
    +VLOOKUP(SUBSTITUTE(SUBSTITUTE(F$1,"standard",""),"|Float","")&amp;"인게임누적합배수",ChapterTable!$S:$T,2,0)*D387)
  )
  )
  )
)</f>
        <v>1665.87890625</v>
      </c>
      <c r="G387" t="s">
        <v>738</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25">IF(B387=0,0,
  IF(AND(L387=FALSE,A387&lt;&gt;0,MOD(A387,7)=0),21,
  IF(MOD(B387,10)=0,21,
  IF(MOD(B387,10)=5,11,
  IF(MOD(B387,10)=9,INT(B387/10)+91,
  INT(B387/10+1))))))</f>
        <v>5</v>
      </c>
      <c r="Q387">
        <f t="shared" ref="Q387:Q450" si="26">IF(ISBLANK(P387),O387,P387)</f>
        <v>5</v>
      </c>
      <c r="R387" t="b">
        <f t="shared" ref="R387:R450" ca="1" si="27">IF(OR(B387=0,OFFSET(B387,1,0)=0),FALSE,
IF(OFFSET(O387,1,0)=21,TRUE,FALSE))</f>
        <v>0</v>
      </c>
      <c r="T387" t="b">
        <f t="shared" ref="T387:T450" ca="1" si="28">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G387">
        <v>9.8000000000000007</v>
      </c>
      <c r="AH387">
        <v>1</v>
      </c>
    </row>
    <row r="388" spans="1:34"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
    (VLOOKUP(SUBSTITUTE(SUBSTITUTE(E$1,"standard",""),"|Float","")&amp;"인게임누적곱배수",ChapterTable!$S:$T,2,0)^C388
    +VLOOKUP(SUBSTITUTE(SUBSTITUTE(E$1,"standard",""),"|Float","")&amp;"인게임누적합배수",ChapterTable!$S:$T,2,0)*C388)
  )
  )
  )
)</f>
        <v>5535.84375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(VLOOKUP(SUBSTITUTE(SUBSTITUTE(F$1,"standard",""),"|Float","")&amp;"인게임누적곱배수",ChapterTable!$S:$T,2,0)^D388
    +VLOOKUP(SUBSTITUTE(SUBSTITUTE(F$1,"standard",""),"|Float","")&amp;"인게임누적합배수",ChapterTable!$S:$T,2,0)*D388)
  )
  )
  )
)</f>
        <v>1665.87890625</v>
      </c>
      <c r="G388" t="s">
        <v>738</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25"/>
        <v>5</v>
      </c>
      <c r="Q388">
        <f t="shared" si="26"/>
        <v>5</v>
      </c>
      <c r="R388" t="b">
        <f t="shared" ca="1" si="27"/>
        <v>0</v>
      </c>
      <c r="T388" t="b">
        <f t="shared" ca="1" si="28"/>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G388">
        <v>9.8000000000000007</v>
      </c>
      <c r="AH388">
        <v>1</v>
      </c>
    </row>
    <row r="389" spans="1:34"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
    (VLOOKUP(SUBSTITUTE(SUBSTITUTE(E$1,"standard",""),"|Float","")&amp;"인게임누적곱배수",ChapterTable!$S:$T,2,0)^C389
    +VLOOKUP(SUBSTITUTE(SUBSTITUTE(E$1,"standard",""),"|Float","")&amp;"인게임누적합배수",ChapterTable!$S:$T,2,0)*C389)
  )
  )
  )
)</f>
        <v>5535.84375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(VLOOKUP(SUBSTITUTE(SUBSTITUTE(F$1,"standard",""),"|Float","")&amp;"인게임누적곱배수",ChapterTable!$S:$T,2,0)^D389
    +VLOOKUP(SUBSTITUTE(SUBSTITUTE(F$1,"standard",""),"|Float","")&amp;"인게임누적합배수",ChapterTable!$S:$T,2,0)*D389)
  )
  )
  )
)</f>
        <v>1665.87890625</v>
      </c>
      <c r="G389" t="s">
        <v>738</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25"/>
        <v>5</v>
      </c>
      <c r="Q389">
        <f t="shared" si="26"/>
        <v>5</v>
      </c>
      <c r="R389" t="b">
        <f t="shared" ca="1" si="27"/>
        <v>0</v>
      </c>
      <c r="T389" t="b">
        <f t="shared" ca="1" si="28"/>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G389">
        <v>9.8000000000000007</v>
      </c>
      <c r="AH389">
        <v>1</v>
      </c>
    </row>
    <row r="390" spans="1:34"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
    (VLOOKUP(SUBSTITUTE(SUBSTITUTE(E$1,"standard",""),"|Float","")&amp;"인게임누적곱배수",ChapterTable!$S:$T,2,0)^C390
    +VLOOKUP(SUBSTITUTE(SUBSTITUTE(E$1,"standard",""),"|Float","")&amp;"인게임누적합배수",ChapterTable!$S:$T,2,0)*C390)
  )
  )
  )
)</f>
        <v>5535.84375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(VLOOKUP(SUBSTITUTE(SUBSTITUTE(F$1,"standard",""),"|Float","")&amp;"인게임누적곱배수",ChapterTable!$S:$T,2,0)^D390
    +VLOOKUP(SUBSTITUTE(SUBSTITUTE(F$1,"standard",""),"|Float","")&amp;"인게임누적합배수",ChapterTable!$S:$T,2,0)*D390)
  )
  )
  )
)</f>
        <v>1665.87890625</v>
      </c>
      <c r="G390" t="s">
        <v>738</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25"/>
        <v>5</v>
      </c>
      <c r="Q390">
        <f t="shared" si="26"/>
        <v>5</v>
      </c>
      <c r="R390" t="b">
        <f t="shared" ca="1" si="27"/>
        <v>0</v>
      </c>
      <c r="T390" t="b">
        <f t="shared" ca="1" si="28"/>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G390">
        <v>9.8000000000000007</v>
      </c>
      <c r="AH390">
        <v>1</v>
      </c>
    </row>
    <row r="391" spans="1:34"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
    (VLOOKUP(SUBSTITUTE(SUBSTITUTE(E$1,"standard",""),"|Float","")&amp;"인게임누적곱배수",ChapterTable!$S:$T,2,0)^C391
    +VLOOKUP(SUBSTITUTE(SUBSTITUTE(E$1,"standard",""),"|Float","")&amp;"인게임누적합배수",ChapterTable!$S:$T,2,0)*C391)
  )
  )
  )
)</f>
        <v>5535.84375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(VLOOKUP(SUBSTITUTE(SUBSTITUTE(F$1,"standard",""),"|Float","")&amp;"인게임누적곱배수",ChapterTable!$S:$T,2,0)^D391
    +VLOOKUP(SUBSTITUTE(SUBSTITUTE(F$1,"standard",""),"|Float","")&amp;"인게임누적합배수",ChapterTable!$S:$T,2,0)*D391)
  )
  )
  )
)</f>
        <v>1665.87890625</v>
      </c>
      <c r="G391" t="s">
        <v>738</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25"/>
        <v>11</v>
      </c>
      <c r="Q391">
        <f t="shared" si="26"/>
        <v>11</v>
      </c>
      <c r="R391" t="b">
        <f t="shared" ca="1" si="27"/>
        <v>0</v>
      </c>
      <c r="T391" t="b">
        <f t="shared" ca="1" si="28"/>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G391">
        <v>9.8000000000000007</v>
      </c>
      <c r="AH391">
        <v>1</v>
      </c>
    </row>
    <row r="392" spans="1:34"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
    (VLOOKUP(SUBSTITUTE(SUBSTITUTE(E$1,"standard",""),"|Float","")&amp;"인게임누적곱배수",ChapterTable!$S:$T,2,0)^C392
    +VLOOKUP(SUBSTITUTE(SUBSTITUTE(E$1,"standard",""),"|Float","")&amp;"인게임누적합배수",ChapterTable!$S:$T,2,0)*C392)
  )
  )
  )
)</f>
        <v>6150.9375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(VLOOKUP(SUBSTITUTE(SUBSTITUTE(F$1,"standard",""),"|Float","")&amp;"인게임누적곱배수",ChapterTable!$S:$T,2,0)^D392
    +VLOOKUP(SUBSTITUTE(SUBSTITUTE(F$1,"standard",""),"|Float","")&amp;"인게임누적합배수",ChapterTable!$S:$T,2,0)*D392)
  )
  )
  )
)</f>
        <v>1665.87890625</v>
      </c>
      <c r="G392" t="s">
        <v>738</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25"/>
        <v>5</v>
      </c>
      <c r="Q392">
        <f t="shared" si="26"/>
        <v>5</v>
      </c>
      <c r="R392" t="b">
        <f t="shared" ca="1" si="27"/>
        <v>0</v>
      </c>
      <c r="T392" t="b">
        <f t="shared" ca="1" si="28"/>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G392">
        <v>9.8000000000000007</v>
      </c>
      <c r="AH392">
        <v>1</v>
      </c>
    </row>
    <row r="393" spans="1:34"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
    (VLOOKUP(SUBSTITUTE(SUBSTITUTE(E$1,"standard",""),"|Float","")&amp;"인게임누적곱배수",ChapterTable!$S:$T,2,0)^C393
    +VLOOKUP(SUBSTITUTE(SUBSTITUTE(E$1,"standard",""),"|Float","")&amp;"인게임누적합배수",ChapterTable!$S:$T,2,0)*C393)
  )
  )
  )
)</f>
        <v>6150.9375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(VLOOKUP(SUBSTITUTE(SUBSTITUTE(F$1,"standard",""),"|Float","")&amp;"인게임누적곱배수",ChapterTable!$S:$T,2,0)^D393
    +VLOOKUP(SUBSTITUTE(SUBSTITUTE(F$1,"standard",""),"|Float","")&amp;"인게임누적합배수",ChapterTable!$S:$T,2,0)*D393)
  )
  )
  )
)</f>
        <v>1665.87890625</v>
      </c>
      <c r="G393" t="s">
        <v>738</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25"/>
        <v>5</v>
      </c>
      <c r="Q393">
        <f t="shared" si="26"/>
        <v>5</v>
      </c>
      <c r="R393" t="b">
        <f t="shared" ca="1" si="27"/>
        <v>0</v>
      </c>
      <c r="T393" t="b">
        <f t="shared" ca="1" si="28"/>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G393">
        <v>9.8000000000000007</v>
      </c>
      <c r="AH393">
        <v>1</v>
      </c>
    </row>
    <row r="394" spans="1:34"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
    (VLOOKUP(SUBSTITUTE(SUBSTITUTE(E$1,"standard",""),"|Float","")&amp;"인게임누적곱배수",ChapterTable!$S:$T,2,0)^C394
    +VLOOKUP(SUBSTITUTE(SUBSTITUTE(E$1,"standard",""),"|Float","")&amp;"인게임누적합배수",ChapterTable!$S:$T,2,0)*C394)
  )
  )
  )
)</f>
        <v>6150.9375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(VLOOKUP(SUBSTITUTE(SUBSTITUTE(F$1,"standard",""),"|Float","")&amp;"인게임누적곱배수",ChapterTable!$S:$T,2,0)^D394
    +VLOOKUP(SUBSTITUTE(SUBSTITUTE(F$1,"standard",""),"|Float","")&amp;"인게임누적합배수",ChapterTable!$S:$T,2,0)*D394)
  )
  )
  )
)</f>
        <v>1665.87890625</v>
      </c>
      <c r="G394" t="s">
        <v>738</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25"/>
        <v>5</v>
      </c>
      <c r="Q394">
        <f t="shared" si="26"/>
        <v>5</v>
      </c>
      <c r="R394" t="b">
        <f t="shared" ca="1" si="27"/>
        <v>0</v>
      </c>
      <c r="T394" t="b">
        <f t="shared" ca="1" si="28"/>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G394">
        <v>9.8000000000000007</v>
      </c>
      <c r="AH394">
        <v>1</v>
      </c>
    </row>
    <row r="395" spans="1:34"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
    (VLOOKUP(SUBSTITUTE(SUBSTITUTE(E$1,"standard",""),"|Float","")&amp;"인게임누적곱배수",ChapterTable!$S:$T,2,0)^C395
    +VLOOKUP(SUBSTITUTE(SUBSTITUTE(E$1,"standard",""),"|Float","")&amp;"인게임누적합배수",ChapterTable!$S:$T,2,0)*C395)
  )
  )
  )
)</f>
        <v>6150.9375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(VLOOKUP(SUBSTITUTE(SUBSTITUTE(F$1,"standard",""),"|Float","")&amp;"인게임누적곱배수",ChapterTable!$S:$T,2,0)^D395
    +VLOOKUP(SUBSTITUTE(SUBSTITUTE(F$1,"standard",""),"|Float","")&amp;"인게임누적합배수",ChapterTable!$S:$T,2,0)*D395)
  )
  )
  )
)</f>
        <v>1665.87890625</v>
      </c>
      <c r="G395" t="s">
        <v>738</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25"/>
        <v>95</v>
      </c>
      <c r="Q395">
        <f t="shared" si="26"/>
        <v>95</v>
      </c>
      <c r="R395" t="b">
        <f t="shared" ca="1" si="27"/>
        <v>1</v>
      </c>
      <c r="T395" t="b">
        <f t="shared" ca="1" si="28"/>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G395">
        <v>9.8000000000000007</v>
      </c>
      <c r="AH395">
        <v>1</v>
      </c>
    </row>
    <row r="396" spans="1:34"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
    (VLOOKUP(SUBSTITUTE(SUBSTITUTE(E$1,"standard",""),"|Float","")&amp;"인게임누적곱배수",ChapterTable!$S:$T,2,0)^C396
    +VLOOKUP(SUBSTITUTE(SUBSTITUTE(E$1,"standard",""),"|Float","")&amp;"인게임누적합배수",ChapterTable!$S:$T,2,0)*C396)
  )
  )
  )
)</f>
        <v>6150.9375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(VLOOKUP(SUBSTITUTE(SUBSTITUTE(F$1,"standard",""),"|Float","")&amp;"인게임누적곱배수",ChapterTable!$S:$T,2,0)^D396
    +VLOOKUP(SUBSTITUTE(SUBSTITUTE(F$1,"standard",""),"|Float","")&amp;"인게임누적합배수",ChapterTable!$S:$T,2,0)*D396)
  )
  )
  )
)</f>
        <v>1665.87890625</v>
      </c>
      <c r="G396" t="s">
        <v>738</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25"/>
        <v>21</v>
      </c>
      <c r="Q396">
        <f t="shared" si="26"/>
        <v>21</v>
      </c>
      <c r="R396" t="b">
        <f t="shared" ca="1" si="27"/>
        <v>0</v>
      </c>
      <c r="T396" t="b">
        <f t="shared" ca="1" si="28"/>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G396">
        <v>9.8000000000000007</v>
      </c>
      <c r="AH396">
        <v>1</v>
      </c>
    </row>
    <row r="397" spans="1:34"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
    (VLOOKUP(SUBSTITUTE(SUBSTITUTE(E$1,"standard",""),"|Float","")&amp;"인게임누적곱배수",ChapterTable!$S:$T,2,0)^C397
    +VLOOKUP(SUBSTITUTE(SUBSTITUTE(E$1,"standard",""),"|Float","")&amp;"인게임누적합배수",ChapterTable!$S:$T,2,0)*C397)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(VLOOKUP(SUBSTITUTE(SUBSTITUTE(F$1,"standard",""),"|Float","")&amp;"인게임누적곱배수",ChapterTable!$S:$T,2,0)^D397
    +VLOOKUP(SUBSTITUTE(SUBSTITUTE(F$1,"standard",""),"|Float","")&amp;"인게임누적합배수",ChapterTable!$S:$T,2,0)*D397)
  )
  )
  )
)</f>
        <v>1922.16796875</v>
      </c>
      <c r="G397" t="s">
        <v>738</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25"/>
        <v>0</v>
      </c>
      <c r="Q397">
        <f t="shared" si="26"/>
        <v>0</v>
      </c>
      <c r="R397" t="b">
        <f t="shared" ca="1" si="27"/>
        <v>0</v>
      </c>
      <c r="T397" t="b">
        <f t="shared" ca="1" si="28"/>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G397">
        <v>9.8000000000000007</v>
      </c>
      <c r="AH397">
        <v>1</v>
      </c>
    </row>
    <row r="398" spans="1:34"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
    (VLOOKUP(SUBSTITUTE(SUBSTITUTE(E$1,"standard",""),"|Float","")&amp;"인게임누적곱배수",ChapterTable!$S:$T,2,0)^C398
    +VLOOKUP(SUBSTITUTE(SUBSTITUTE(E$1,"standard",""),"|Float","")&amp;"인게임누적합배수",ChapterTable!$S:$T,2,0)*C398)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(VLOOKUP(SUBSTITUTE(SUBSTITUTE(F$1,"standard",""),"|Float","")&amp;"인게임누적곱배수",ChapterTable!$S:$T,2,0)^D398
    +VLOOKUP(SUBSTITUTE(SUBSTITUTE(F$1,"standard",""),"|Float","")&amp;"인게임누적합배수",ChapterTable!$S:$T,2,0)*D398)
  )
  )
  )
)</f>
        <v>1922.16796875</v>
      </c>
      <c r="G398" t="s">
        <v>738</v>
      </c>
      <c r="H398" t="s">
        <v>254</v>
      </c>
      <c r="I398" t="s">
        <v>143</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255</v>
      </c>
      <c r="L398" t="b">
        <v>0</v>
      </c>
      <c r="M398" t="s">
        <v>24</v>
      </c>
      <c r="N398" t="str">
        <f>IF(ISBLANK(M398),"",IF(ISERROR(VLOOKUP(M398,MapTable!$A:$A,1,0)),"맵없음",""))</f>
        <v/>
      </c>
      <c r="O398">
        <f t="shared" si="25"/>
        <v>1</v>
      </c>
      <c r="Q398">
        <f t="shared" si="26"/>
        <v>1</v>
      </c>
      <c r="R398" t="b">
        <f t="shared" ca="1" si="27"/>
        <v>0</v>
      </c>
      <c r="T398" t="b">
        <f t="shared" ca="1" si="28"/>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G398">
        <v>9.8000000000000007</v>
      </c>
      <c r="AH398">
        <v>1</v>
      </c>
    </row>
    <row r="399" spans="1:34"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
    (VLOOKUP(SUBSTITUTE(SUBSTITUTE(E$1,"standard",""),"|Float","")&amp;"인게임누적곱배수",ChapterTable!$S:$T,2,0)^C399
    +VLOOKUP(SUBSTITUTE(SUBSTITUTE(E$1,"standard",""),"|Float","")&amp;"인게임누적합배수",ChapterTable!$S:$T,2,0)*C399)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(VLOOKUP(SUBSTITUTE(SUBSTITUTE(F$1,"standard",""),"|Float","")&amp;"인게임누적곱배수",ChapterTable!$S:$T,2,0)^D399
    +VLOOKUP(SUBSTITUTE(SUBSTITUTE(F$1,"standard",""),"|Float","")&amp;"인게임누적합배수",ChapterTable!$S:$T,2,0)*D399)
  )
  )
  )
)</f>
        <v>1922.16796875</v>
      </c>
      <c r="G399" t="s">
        <v>738</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25"/>
        <v>1</v>
      </c>
      <c r="Q399">
        <f t="shared" si="26"/>
        <v>1</v>
      </c>
      <c r="R399" t="b">
        <f t="shared" ca="1" si="27"/>
        <v>0</v>
      </c>
      <c r="T399" t="b">
        <f t="shared" ca="1" si="28"/>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G399">
        <v>9.8000000000000007</v>
      </c>
      <c r="AH399">
        <v>1</v>
      </c>
    </row>
    <row r="400" spans="1:34"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
    (VLOOKUP(SUBSTITUTE(SUBSTITUTE(E$1,"standard",""),"|Float","")&amp;"인게임누적곱배수",ChapterTable!$S:$T,2,0)^C400
    +VLOOKUP(SUBSTITUTE(SUBSTITUTE(E$1,"standard",""),"|Float","")&amp;"인게임누적합배수",ChapterTable!$S:$T,2,0)*C400)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(VLOOKUP(SUBSTITUTE(SUBSTITUTE(F$1,"standard",""),"|Float","")&amp;"인게임누적곱배수",ChapterTable!$S:$T,2,0)^D400
    +VLOOKUP(SUBSTITUTE(SUBSTITUTE(F$1,"standard",""),"|Float","")&amp;"인게임누적합배수",ChapterTable!$S:$T,2,0)*D400)
  )
  )
  )
)</f>
        <v>1922.16796875</v>
      </c>
      <c r="G400" t="s">
        <v>738</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25"/>
        <v>1</v>
      </c>
      <c r="Q400">
        <f t="shared" si="26"/>
        <v>1</v>
      </c>
      <c r="R400" t="b">
        <f t="shared" ca="1" si="27"/>
        <v>0</v>
      </c>
      <c r="T400" t="b">
        <f t="shared" ca="1" si="28"/>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G400">
        <v>9.8000000000000007</v>
      </c>
      <c r="AH400">
        <v>1</v>
      </c>
    </row>
    <row r="401" spans="1:34"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
    (VLOOKUP(SUBSTITUTE(SUBSTITUTE(E$1,"standard",""),"|Float","")&amp;"인게임누적곱배수",ChapterTable!$S:$T,2,0)^C401
    +VLOOKUP(SUBSTITUTE(SUBSTITUTE(E$1,"standard",""),"|Float","")&amp;"인게임누적합배수",ChapterTable!$S:$T,2,0)*C401)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(VLOOKUP(SUBSTITUTE(SUBSTITUTE(F$1,"standard",""),"|Float","")&amp;"인게임누적곱배수",ChapterTable!$S:$T,2,0)^D401
    +VLOOKUP(SUBSTITUTE(SUBSTITUTE(F$1,"standard",""),"|Float","")&amp;"인게임누적합배수",ChapterTable!$S:$T,2,0)*D401)
  )
  )
  )
)</f>
        <v>1922.16796875</v>
      </c>
      <c r="G401" t="s">
        <v>738</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25"/>
        <v>1</v>
      </c>
      <c r="Q401">
        <f t="shared" si="26"/>
        <v>1</v>
      </c>
      <c r="R401" t="b">
        <f t="shared" ca="1" si="27"/>
        <v>0</v>
      </c>
      <c r="T401" t="b">
        <f t="shared" ca="1" si="28"/>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G401">
        <v>9.8000000000000007</v>
      </c>
      <c r="AH401">
        <v>1</v>
      </c>
    </row>
    <row r="402" spans="1:34"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
    (VLOOKUP(SUBSTITUTE(SUBSTITUTE(E$1,"standard",""),"|Float","")&amp;"인게임누적곱배수",ChapterTable!$S:$T,2,0)^C402
    +VLOOKUP(SUBSTITUTE(SUBSTITUTE(E$1,"standard",""),"|Float","")&amp;"인게임누적합배수",ChapterTable!$S:$T,2,0)*C402)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(VLOOKUP(SUBSTITUTE(SUBSTITUTE(F$1,"standard",""),"|Float","")&amp;"인게임누적곱배수",ChapterTable!$S:$T,2,0)^D402
    +VLOOKUP(SUBSTITUTE(SUBSTITUTE(F$1,"standard",""),"|Float","")&amp;"인게임누적합배수",ChapterTable!$S:$T,2,0)*D402)
  )
  )
  )
)</f>
        <v>1922.16796875</v>
      </c>
      <c r="G402" t="s">
        <v>738</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25"/>
        <v>11</v>
      </c>
      <c r="Q402">
        <f t="shared" si="26"/>
        <v>11</v>
      </c>
      <c r="R402" t="b">
        <f t="shared" ca="1" si="27"/>
        <v>0</v>
      </c>
      <c r="T402" t="b">
        <f t="shared" ca="1" si="28"/>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G402">
        <v>9.8000000000000007</v>
      </c>
      <c r="AH402">
        <v>1</v>
      </c>
    </row>
    <row r="403" spans="1:34"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
    (VLOOKUP(SUBSTITUTE(SUBSTITUTE(E$1,"standard",""),"|Float","")&amp;"인게임누적곱배수",ChapterTable!$S:$T,2,0)^C403
    +VLOOKUP(SUBSTITUTE(SUBSTITUTE(E$1,"standard",""),"|Float","")&amp;"인게임누적합배수",ChapterTable!$S:$T,2,0)*C403)
  )
  )
  )
)</f>
        <v>5535.84375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(VLOOKUP(SUBSTITUTE(SUBSTITUTE(F$1,"standard",""),"|Float","")&amp;"인게임누적곱배수",ChapterTable!$S:$T,2,0)^D403
    +VLOOKUP(SUBSTITUTE(SUBSTITUTE(F$1,"standard",""),"|Float","")&amp;"인게임누적합배수",ChapterTable!$S:$T,2,0)*D403)
  )
  )
  )
)</f>
        <v>1922.16796875</v>
      </c>
      <c r="G403" t="s">
        <v>738</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25"/>
        <v>1</v>
      </c>
      <c r="Q403">
        <f t="shared" si="26"/>
        <v>1</v>
      </c>
      <c r="R403" t="b">
        <f t="shared" ca="1" si="27"/>
        <v>0</v>
      </c>
      <c r="T403" t="b">
        <f t="shared" ca="1" si="28"/>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G403">
        <v>9.8000000000000007</v>
      </c>
      <c r="AH403">
        <v>1</v>
      </c>
    </row>
    <row r="404" spans="1:34"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
    (VLOOKUP(SUBSTITUTE(SUBSTITUTE(E$1,"standard",""),"|Float","")&amp;"인게임누적곱배수",ChapterTable!$S:$T,2,0)^C404
    +VLOOKUP(SUBSTITUTE(SUBSTITUTE(E$1,"standard",""),"|Float","")&amp;"인게임누적합배수",ChapterTable!$S:$T,2,0)*C404)
  )
  )
  )
)</f>
        <v>5535.84375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(VLOOKUP(SUBSTITUTE(SUBSTITUTE(F$1,"standard",""),"|Float","")&amp;"인게임누적곱배수",ChapterTable!$S:$T,2,0)^D404
    +VLOOKUP(SUBSTITUTE(SUBSTITUTE(F$1,"standard",""),"|Float","")&amp;"인게임누적합배수",ChapterTable!$S:$T,2,0)*D404)
  )
  )
  )
)</f>
        <v>1922.16796875</v>
      </c>
      <c r="G404" t="s">
        <v>738</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25"/>
        <v>1</v>
      </c>
      <c r="Q404">
        <f t="shared" si="26"/>
        <v>1</v>
      </c>
      <c r="R404" t="b">
        <f t="shared" ca="1" si="27"/>
        <v>0</v>
      </c>
      <c r="T404" t="b">
        <f t="shared" ca="1" si="28"/>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G404">
        <v>9.8000000000000007</v>
      </c>
      <c r="AH404">
        <v>1</v>
      </c>
    </row>
    <row r="405" spans="1:34"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
    (VLOOKUP(SUBSTITUTE(SUBSTITUTE(E$1,"standard",""),"|Float","")&amp;"인게임누적곱배수",ChapterTable!$S:$T,2,0)^C405
    +VLOOKUP(SUBSTITUTE(SUBSTITUTE(E$1,"standard",""),"|Float","")&amp;"인게임누적합배수",ChapterTable!$S:$T,2,0)*C405)
  )
  )
  )
)</f>
        <v>5535.84375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(VLOOKUP(SUBSTITUTE(SUBSTITUTE(F$1,"standard",""),"|Float","")&amp;"인게임누적곱배수",ChapterTable!$S:$T,2,0)^D405
    +VLOOKUP(SUBSTITUTE(SUBSTITUTE(F$1,"standard",""),"|Float","")&amp;"인게임누적합배수",ChapterTable!$S:$T,2,0)*D405)
  )
  )
  )
)</f>
        <v>1922.16796875</v>
      </c>
      <c r="G405" t="s">
        <v>738</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25"/>
        <v>1</v>
      </c>
      <c r="Q405">
        <f t="shared" si="26"/>
        <v>1</v>
      </c>
      <c r="R405" t="b">
        <f t="shared" ca="1" si="27"/>
        <v>0</v>
      </c>
      <c r="T405" t="b">
        <f t="shared" ca="1" si="28"/>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G405">
        <v>9.8000000000000007</v>
      </c>
      <c r="AH405">
        <v>1</v>
      </c>
    </row>
    <row r="406" spans="1:34"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
    (VLOOKUP(SUBSTITUTE(SUBSTITUTE(E$1,"standard",""),"|Float","")&amp;"인게임누적곱배수",ChapterTable!$S:$T,2,0)^C406
    +VLOOKUP(SUBSTITUTE(SUBSTITUTE(E$1,"standard",""),"|Float","")&amp;"인게임누적합배수",ChapterTable!$S:$T,2,0)*C406)
  )
  )
  )
)</f>
        <v>5535.84375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(VLOOKUP(SUBSTITUTE(SUBSTITUTE(F$1,"standard",""),"|Float","")&amp;"인게임누적곱배수",ChapterTable!$S:$T,2,0)^D406
    +VLOOKUP(SUBSTITUTE(SUBSTITUTE(F$1,"standard",""),"|Float","")&amp;"인게임누적합배수",ChapterTable!$S:$T,2,0)*D406)
  )
  )
  )
)</f>
        <v>1922.16796875</v>
      </c>
      <c r="G406" t="s">
        <v>738</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25"/>
        <v>91</v>
      </c>
      <c r="Q406">
        <f t="shared" si="26"/>
        <v>91</v>
      </c>
      <c r="R406" t="b">
        <f t="shared" ca="1" si="27"/>
        <v>1</v>
      </c>
      <c r="T406" t="b">
        <f t="shared" ca="1" si="28"/>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G406">
        <v>9.8000000000000007</v>
      </c>
      <c r="AH406">
        <v>1</v>
      </c>
    </row>
    <row r="407" spans="1:34"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
    (VLOOKUP(SUBSTITUTE(SUBSTITUTE(E$1,"standard",""),"|Float","")&amp;"인게임누적곱배수",ChapterTable!$S:$T,2,0)^C407
    +VLOOKUP(SUBSTITUTE(SUBSTITUTE(E$1,"standard",""),"|Float","")&amp;"인게임누적합배수",ChapterTable!$S:$T,2,0)*C407)
  )
  )
  )
)</f>
        <v>5535.84375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(VLOOKUP(SUBSTITUTE(SUBSTITUTE(F$1,"standard",""),"|Float","")&amp;"인게임누적곱배수",ChapterTable!$S:$T,2,0)^D407
    +VLOOKUP(SUBSTITUTE(SUBSTITUTE(F$1,"standard",""),"|Float","")&amp;"인게임누적합배수",ChapterTable!$S:$T,2,0)*D407)
  )
  )
  )
)</f>
        <v>1922.16796875</v>
      </c>
      <c r="G407" t="s">
        <v>738</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25"/>
        <v>21</v>
      </c>
      <c r="Q407">
        <f t="shared" si="26"/>
        <v>21</v>
      </c>
      <c r="R407" t="b">
        <f t="shared" ca="1" si="27"/>
        <v>0</v>
      </c>
      <c r="T407" t="b">
        <f t="shared" ca="1" si="28"/>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G407">
        <v>9.8000000000000007</v>
      </c>
      <c r="AH407">
        <v>1</v>
      </c>
    </row>
    <row r="408" spans="1:34"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
    (VLOOKUP(SUBSTITUTE(SUBSTITUTE(E$1,"standard",""),"|Float","")&amp;"인게임누적곱배수",ChapterTable!$S:$T,2,0)^C408
    +VLOOKUP(SUBSTITUTE(SUBSTITUTE(E$1,"standard",""),"|Float","")&amp;"인게임누적합배수",ChapterTable!$S:$T,2,0)*C408)
  )
  )
  )
)</f>
        <v>5535.84375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(VLOOKUP(SUBSTITUTE(SUBSTITUTE(F$1,"standard",""),"|Float","")&amp;"인게임누적곱배수",ChapterTable!$S:$T,2,0)^D408
    +VLOOKUP(SUBSTITUTE(SUBSTITUTE(F$1,"standard",""),"|Float","")&amp;"인게임누적합배수",ChapterTable!$S:$T,2,0)*D408)
  )
  )
  )
)</f>
        <v>2066.33056640625</v>
      </c>
      <c r="G408" t="s">
        <v>738</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25"/>
        <v>2</v>
      </c>
      <c r="Q408">
        <f t="shared" si="26"/>
        <v>2</v>
      </c>
      <c r="R408" t="b">
        <f t="shared" ca="1" si="27"/>
        <v>0</v>
      </c>
      <c r="T408" t="b">
        <f t="shared" ca="1" si="28"/>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G408">
        <v>9.8000000000000007</v>
      </c>
      <c r="AH408">
        <v>1</v>
      </c>
    </row>
    <row r="409" spans="1:34"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
    (VLOOKUP(SUBSTITUTE(SUBSTITUTE(E$1,"standard",""),"|Float","")&amp;"인게임누적곱배수",ChapterTable!$S:$T,2,0)^C409
    +VLOOKUP(SUBSTITUTE(SUBSTITUTE(E$1,"standard",""),"|Float","")&amp;"인게임누적합배수",ChapterTable!$S:$T,2,0)*C409)
  )
  )
  )
)</f>
        <v>5535.84375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(VLOOKUP(SUBSTITUTE(SUBSTITUTE(F$1,"standard",""),"|Float","")&amp;"인게임누적곱배수",ChapterTable!$S:$T,2,0)^D409
    +VLOOKUP(SUBSTITUTE(SUBSTITUTE(F$1,"standard",""),"|Float","")&amp;"인게임누적합배수",ChapterTable!$S:$T,2,0)*D409)
  )
  )
  )
)</f>
        <v>2066.33056640625</v>
      </c>
      <c r="G409" t="s">
        <v>738</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25"/>
        <v>2</v>
      </c>
      <c r="Q409">
        <f t="shared" si="26"/>
        <v>2</v>
      </c>
      <c r="R409" t="b">
        <f t="shared" ca="1" si="27"/>
        <v>0</v>
      </c>
      <c r="T409" t="b">
        <f t="shared" ca="1" si="28"/>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G409">
        <v>9.8000000000000007</v>
      </c>
      <c r="AH409">
        <v>1</v>
      </c>
    </row>
    <row r="410" spans="1:34"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
    (VLOOKUP(SUBSTITUTE(SUBSTITUTE(E$1,"standard",""),"|Float","")&amp;"인게임누적곱배수",ChapterTable!$S:$T,2,0)^C410
    +VLOOKUP(SUBSTITUTE(SUBSTITUTE(E$1,"standard",""),"|Float","")&amp;"인게임누적합배수",ChapterTable!$S:$T,2,0)*C410)
  )
  )
  )
)</f>
        <v>5535.84375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(VLOOKUP(SUBSTITUTE(SUBSTITUTE(F$1,"standard",""),"|Float","")&amp;"인게임누적곱배수",ChapterTable!$S:$T,2,0)^D410
    +VLOOKUP(SUBSTITUTE(SUBSTITUTE(F$1,"standard",""),"|Float","")&amp;"인게임누적합배수",ChapterTable!$S:$T,2,0)*D410)
  )
  )
  )
)</f>
        <v>2066.33056640625</v>
      </c>
      <c r="G410" t="s">
        <v>738</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25"/>
        <v>2</v>
      </c>
      <c r="Q410">
        <f t="shared" si="26"/>
        <v>2</v>
      </c>
      <c r="R410" t="b">
        <f t="shared" ca="1" si="27"/>
        <v>0</v>
      </c>
      <c r="T410" t="b">
        <f t="shared" ca="1" si="28"/>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G410">
        <v>9.8000000000000007</v>
      </c>
      <c r="AH410">
        <v>1</v>
      </c>
    </row>
    <row r="411" spans="1:34"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
    (VLOOKUP(SUBSTITUTE(SUBSTITUTE(E$1,"standard",""),"|Float","")&amp;"인게임누적곱배수",ChapterTable!$S:$T,2,0)^C411
    +VLOOKUP(SUBSTITUTE(SUBSTITUTE(E$1,"standard",""),"|Float","")&amp;"인게임누적합배수",ChapterTable!$S:$T,2,0)*C411)
  )
  )
  )
)</f>
        <v>5535.84375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(VLOOKUP(SUBSTITUTE(SUBSTITUTE(F$1,"standard",""),"|Float","")&amp;"인게임누적곱배수",ChapterTable!$S:$T,2,0)^D411
    +VLOOKUP(SUBSTITUTE(SUBSTITUTE(F$1,"standard",""),"|Float","")&amp;"인게임누적합배수",ChapterTable!$S:$T,2,0)*D411)
  )
  )
  )
)</f>
        <v>2066.33056640625</v>
      </c>
      <c r="G411" t="s">
        <v>738</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25"/>
        <v>2</v>
      </c>
      <c r="Q411">
        <f t="shared" si="26"/>
        <v>2</v>
      </c>
      <c r="R411" t="b">
        <f t="shared" ca="1" si="27"/>
        <v>0</v>
      </c>
      <c r="T411" t="b">
        <f t="shared" ca="1" si="28"/>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G411">
        <v>9.8000000000000007</v>
      </c>
      <c r="AH411">
        <v>1</v>
      </c>
    </row>
    <row r="412" spans="1:34"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
    (VLOOKUP(SUBSTITUTE(SUBSTITUTE(E$1,"standard",""),"|Float","")&amp;"인게임누적곱배수",ChapterTable!$S:$T,2,0)^C412
    +VLOOKUP(SUBSTITUTE(SUBSTITUTE(E$1,"standard",""),"|Float","")&amp;"인게임누적합배수",ChapterTable!$S:$T,2,0)*C412)
  )
  )
  )
)</f>
        <v>5535.84375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(VLOOKUP(SUBSTITUTE(SUBSTITUTE(F$1,"standard",""),"|Float","")&amp;"인게임누적곱배수",ChapterTable!$S:$T,2,0)^D412
    +VLOOKUP(SUBSTITUTE(SUBSTITUTE(F$1,"standard",""),"|Float","")&amp;"인게임누적합배수",ChapterTable!$S:$T,2,0)*D412)
  )
  )
  )
)</f>
        <v>2066.33056640625</v>
      </c>
      <c r="G412" t="s">
        <v>738</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25"/>
        <v>11</v>
      </c>
      <c r="Q412">
        <f t="shared" si="26"/>
        <v>11</v>
      </c>
      <c r="R412" t="b">
        <f t="shared" ca="1" si="27"/>
        <v>0</v>
      </c>
      <c r="T412" t="b">
        <f t="shared" ca="1" si="28"/>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G412">
        <v>9.8000000000000007</v>
      </c>
      <c r="AH412">
        <v>1</v>
      </c>
    </row>
    <row r="413" spans="1:34"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
    (VLOOKUP(SUBSTITUTE(SUBSTITUTE(E$1,"standard",""),"|Float","")&amp;"인게임누적곱배수",ChapterTable!$S:$T,2,0)^C413
    +VLOOKUP(SUBSTITUTE(SUBSTITUTE(E$1,"standard",""),"|Float","")&amp;"인게임누적합배수",ChapterTable!$S:$T,2,0)*C413)
  )
  )
  )
)</f>
        <v>6458.484375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(VLOOKUP(SUBSTITUTE(SUBSTITUTE(F$1,"standard",""),"|Float","")&amp;"인게임누적곱배수",ChapterTable!$S:$T,2,0)^D413
    +VLOOKUP(SUBSTITUTE(SUBSTITUTE(F$1,"standard",""),"|Float","")&amp;"인게임누적합배수",ChapterTable!$S:$T,2,0)*D413)
  )
  )
  )
)</f>
        <v>2066.33056640625</v>
      </c>
      <c r="G413" t="s">
        <v>738</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25"/>
        <v>2</v>
      </c>
      <c r="Q413">
        <f t="shared" si="26"/>
        <v>2</v>
      </c>
      <c r="R413" t="b">
        <f t="shared" ca="1" si="27"/>
        <v>0</v>
      </c>
      <c r="T413" t="b">
        <f t="shared" ca="1" si="28"/>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G413">
        <v>9.8000000000000007</v>
      </c>
      <c r="AH413">
        <v>1</v>
      </c>
    </row>
    <row r="414" spans="1:34"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
    (VLOOKUP(SUBSTITUTE(SUBSTITUTE(E$1,"standard",""),"|Float","")&amp;"인게임누적곱배수",ChapterTable!$S:$T,2,0)^C414
    +VLOOKUP(SUBSTITUTE(SUBSTITUTE(E$1,"standard",""),"|Float","")&amp;"인게임누적합배수",ChapterTable!$S:$T,2,0)*C414)
  )
  )
  )
)</f>
        <v>6458.484375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(VLOOKUP(SUBSTITUTE(SUBSTITUTE(F$1,"standard",""),"|Float","")&amp;"인게임누적곱배수",ChapterTable!$S:$T,2,0)^D414
    +VLOOKUP(SUBSTITUTE(SUBSTITUTE(F$1,"standard",""),"|Float","")&amp;"인게임누적합배수",ChapterTable!$S:$T,2,0)*D414)
  )
  )
  )
)</f>
        <v>2066.33056640625</v>
      </c>
      <c r="G414" t="s">
        <v>738</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25"/>
        <v>2</v>
      </c>
      <c r="Q414">
        <f t="shared" si="26"/>
        <v>2</v>
      </c>
      <c r="R414" t="b">
        <f t="shared" ca="1" si="27"/>
        <v>0</v>
      </c>
      <c r="T414" t="b">
        <f t="shared" ca="1" si="28"/>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G414">
        <v>9.8000000000000007</v>
      </c>
      <c r="AH414">
        <v>1</v>
      </c>
    </row>
    <row r="415" spans="1:34"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
    (VLOOKUP(SUBSTITUTE(SUBSTITUTE(E$1,"standard",""),"|Float","")&amp;"인게임누적곱배수",ChapterTable!$S:$T,2,0)^C415
    +VLOOKUP(SUBSTITUTE(SUBSTITUTE(E$1,"standard",""),"|Float","")&amp;"인게임누적합배수",ChapterTable!$S:$T,2,0)*C415)
  )
  )
  )
)</f>
        <v>6458.484375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(VLOOKUP(SUBSTITUTE(SUBSTITUTE(F$1,"standard",""),"|Float","")&amp;"인게임누적곱배수",ChapterTable!$S:$T,2,0)^D415
    +VLOOKUP(SUBSTITUTE(SUBSTITUTE(F$1,"standard",""),"|Float","")&amp;"인게임누적합배수",ChapterTable!$S:$T,2,0)*D415)
  )
  )
  )
)</f>
        <v>2066.33056640625</v>
      </c>
      <c r="G415" t="s">
        <v>738</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25"/>
        <v>2</v>
      </c>
      <c r="Q415">
        <f t="shared" si="26"/>
        <v>2</v>
      </c>
      <c r="R415" t="b">
        <f t="shared" ca="1" si="27"/>
        <v>0</v>
      </c>
      <c r="T415" t="b">
        <f t="shared" ca="1" si="28"/>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G415">
        <v>9.8000000000000007</v>
      </c>
      <c r="AH415">
        <v>1</v>
      </c>
    </row>
    <row r="416" spans="1:34"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
    (VLOOKUP(SUBSTITUTE(SUBSTITUTE(E$1,"standard",""),"|Float","")&amp;"인게임누적곱배수",ChapterTable!$S:$T,2,0)^C416
    +VLOOKUP(SUBSTITUTE(SUBSTITUTE(E$1,"standard",""),"|Float","")&amp;"인게임누적합배수",ChapterTable!$S:$T,2,0)*C416)
  )
  )
  )
)</f>
        <v>6458.484375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(VLOOKUP(SUBSTITUTE(SUBSTITUTE(F$1,"standard",""),"|Float","")&amp;"인게임누적곱배수",ChapterTable!$S:$T,2,0)^D416
    +VLOOKUP(SUBSTITUTE(SUBSTITUTE(F$1,"standard",""),"|Float","")&amp;"인게임누적합배수",ChapterTable!$S:$T,2,0)*D416)
  )
  )
  )
)</f>
        <v>2066.33056640625</v>
      </c>
      <c r="G416" t="s">
        <v>738</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25"/>
        <v>92</v>
      </c>
      <c r="Q416">
        <f t="shared" si="26"/>
        <v>92</v>
      </c>
      <c r="R416" t="b">
        <f t="shared" ca="1" si="27"/>
        <v>1</v>
      </c>
      <c r="T416" t="b">
        <f t="shared" ca="1" si="28"/>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G416">
        <v>9.8000000000000007</v>
      </c>
      <c r="AH416">
        <v>1</v>
      </c>
    </row>
    <row r="417" spans="1:34"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
    (VLOOKUP(SUBSTITUTE(SUBSTITUTE(E$1,"standard",""),"|Float","")&amp;"인게임누적곱배수",ChapterTable!$S:$T,2,0)^C417
    +VLOOKUP(SUBSTITUTE(SUBSTITUTE(E$1,"standard",""),"|Float","")&amp;"인게임누적합배수",ChapterTable!$S:$T,2,0)*C417)
  )
  )
  )
)</f>
        <v>6458.484375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(VLOOKUP(SUBSTITUTE(SUBSTITUTE(F$1,"standard",""),"|Float","")&amp;"인게임누적곱배수",ChapterTable!$S:$T,2,0)^D417
    +VLOOKUP(SUBSTITUTE(SUBSTITUTE(F$1,"standard",""),"|Float","")&amp;"인게임누적합배수",ChapterTable!$S:$T,2,0)*D417)
  )
  )
  )
)</f>
        <v>2066.33056640625</v>
      </c>
      <c r="G417" t="s">
        <v>738</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25"/>
        <v>21</v>
      </c>
      <c r="Q417">
        <f t="shared" si="26"/>
        <v>21</v>
      </c>
      <c r="R417" t="b">
        <f t="shared" ca="1" si="27"/>
        <v>0</v>
      </c>
      <c r="T417" t="b">
        <f t="shared" ca="1" si="28"/>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G417">
        <v>9.8000000000000007</v>
      </c>
      <c r="AH417">
        <v>1</v>
      </c>
    </row>
    <row r="418" spans="1:34"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
    (VLOOKUP(SUBSTITUTE(SUBSTITUTE(E$1,"standard",""),"|Float","")&amp;"인게임누적곱배수",ChapterTable!$S:$T,2,0)^C418
    +VLOOKUP(SUBSTITUTE(SUBSTITUTE(E$1,"standard",""),"|Float","")&amp;"인게임누적합배수",ChapterTable!$S:$T,2,0)*C418)
  )
  )
  )
)</f>
        <v>6458.484375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(VLOOKUP(SUBSTITUTE(SUBSTITUTE(F$1,"standard",""),"|Float","")&amp;"인게임누적곱배수",ChapterTable!$S:$T,2,0)^D418
    +VLOOKUP(SUBSTITUTE(SUBSTITUTE(F$1,"standard",""),"|Float","")&amp;"인게임누적합배수",ChapterTable!$S:$T,2,0)*D418)
  )
  )
  )
)</f>
        <v>2210.4931640625</v>
      </c>
      <c r="G418" t="s">
        <v>738</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25"/>
        <v>3</v>
      </c>
      <c r="Q418">
        <f t="shared" si="26"/>
        <v>3</v>
      </c>
      <c r="R418" t="b">
        <f t="shared" ca="1" si="27"/>
        <v>0</v>
      </c>
      <c r="T418" t="b">
        <f t="shared" ca="1" si="28"/>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G418">
        <v>9.8000000000000007</v>
      </c>
      <c r="AH418">
        <v>1</v>
      </c>
    </row>
    <row r="419" spans="1:34"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
    (VLOOKUP(SUBSTITUTE(SUBSTITUTE(E$1,"standard",""),"|Float","")&amp;"인게임누적곱배수",ChapterTable!$S:$T,2,0)^C419
    +VLOOKUP(SUBSTITUTE(SUBSTITUTE(E$1,"standard",""),"|Float","")&amp;"인게임누적합배수",ChapterTable!$S:$T,2,0)*C419)
  )
  )
  )
)</f>
        <v>6458.484375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(VLOOKUP(SUBSTITUTE(SUBSTITUTE(F$1,"standard",""),"|Float","")&amp;"인게임누적곱배수",ChapterTable!$S:$T,2,0)^D419
    +VLOOKUP(SUBSTITUTE(SUBSTITUTE(F$1,"standard",""),"|Float","")&amp;"인게임누적합배수",ChapterTable!$S:$T,2,0)*D419)
  )
  )
  )
)</f>
        <v>2210.4931640625</v>
      </c>
      <c r="G419" t="s">
        <v>738</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25"/>
        <v>3</v>
      </c>
      <c r="Q419">
        <f t="shared" si="26"/>
        <v>3</v>
      </c>
      <c r="R419" t="b">
        <f t="shared" ca="1" si="27"/>
        <v>0</v>
      </c>
      <c r="T419" t="b">
        <f t="shared" ca="1" si="28"/>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G419">
        <v>9.8000000000000007</v>
      </c>
      <c r="AH419">
        <v>1</v>
      </c>
    </row>
    <row r="420" spans="1:34"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
    (VLOOKUP(SUBSTITUTE(SUBSTITUTE(E$1,"standard",""),"|Float","")&amp;"인게임누적곱배수",ChapterTable!$S:$T,2,0)^C420
    +VLOOKUP(SUBSTITUTE(SUBSTITUTE(E$1,"standard",""),"|Float","")&amp;"인게임누적합배수",ChapterTable!$S:$T,2,0)*C420)
  )
  )
  )
)</f>
        <v>6458.484375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(VLOOKUP(SUBSTITUTE(SUBSTITUTE(F$1,"standard",""),"|Float","")&amp;"인게임누적곱배수",ChapterTable!$S:$T,2,0)^D420
    +VLOOKUP(SUBSTITUTE(SUBSTITUTE(F$1,"standard",""),"|Float","")&amp;"인게임누적합배수",ChapterTable!$S:$T,2,0)*D420)
  )
  )
  )
)</f>
        <v>2210.4931640625</v>
      </c>
      <c r="G420" t="s">
        <v>738</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25"/>
        <v>3</v>
      </c>
      <c r="Q420">
        <f t="shared" si="26"/>
        <v>3</v>
      </c>
      <c r="R420" t="b">
        <f t="shared" ca="1" si="27"/>
        <v>0</v>
      </c>
      <c r="T420" t="b">
        <f t="shared" ca="1" si="28"/>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G420">
        <v>9.8000000000000007</v>
      </c>
      <c r="AH420">
        <v>1</v>
      </c>
    </row>
    <row r="421" spans="1:34"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
    (VLOOKUP(SUBSTITUTE(SUBSTITUTE(E$1,"standard",""),"|Float","")&amp;"인게임누적곱배수",ChapterTable!$S:$T,2,0)^C421
    +VLOOKUP(SUBSTITUTE(SUBSTITUTE(E$1,"standard",""),"|Float","")&amp;"인게임누적합배수",ChapterTable!$S:$T,2,0)*C421)
  )
  )
  )
)</f>
        <v>6458.484375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(VLOOKUP(SUBSTITUTE(SUBSTITUTE(F$1,"standard",""),"|Float","")&amp;"인게임누적곱배수",ChapterTable!$S:$T,2,0)^D421
    +VLOOKUP(SUBSTITUTE(SUBSTITUTE(F$1,"standard",""),"|Float","")&amp;"인게임누적합배수",ChapterTable!$S:$T,2,0)*D421)
  )
  )
  )
)</f>
        <v>2210.4931640625</v>
      </c>
      <c r="G421" t="s">
        <v>738</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25"/>
        <v>3</v>
      </c>
      <c r="Q421">
        <f t="shared" si="26"/>
        <v>3</v>
      </c>
      <c r="R421" t="b">
        <f t="shared" ca="1" si="27"/>
        <v>0</v>
      </c>
      <c r="T421" t="b">
        <f t="shared" ca="1" si="28"/>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G421">
        <v>9.8000000000000007</v>
      </c>
      <c r="AH421">
        <v>1</v>
      </c>
    </row>
    <row r="422" spans="1:34"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
    (VLOOKUP(SUBSTITUTE(SUBSTITUTE(E$1,"standard",""),"|Float","")&amp;"인게임누적곱배수",ChapterTable!$S:$T,2,0)^C422
    +VLOOKUP(SUBSTITUTE(SUBSTITUTE(E$1,"standard",""),"|Float","")&amp;"인게임누적합배수",ChapterTable!$S:$T,2,0)*C422)
  )
  )
  )
)</f>
        <v>6458.484375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(VLOOKUP(SUBSTITUTE(SUBSTITUTE(F$1,"standard",""),"|Float","")&amp;"인게임누적곱배수",ChapterTable!$S:$T,2,0)^D422
    +VLOOKUP(SUBSTITUTE(SUBSTITUTE(F$1,"standard",""),"|Float","")&amp;"인게임누적합배수",ChapterTable!$S:$T,2,0)*D422)
  )
  )
  )
)</f>
        <v>2210.4931640625</v>
      </c>
      <c r="G422" t="s">
        <v>738</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25"/>
        <v>11</v>
      </c>
      <c r="Q422">
        <f t="shared" si="26"/>
        <v>11</v>
      </c>
      <c r="R422" t="b">
        <f t="shared" ca="1" si="27"/>
        <v>0</v>
      </c>
      <c r="T422" t="b">
        <f t="shared" ca="1" si="28"/>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G422">
        <v>9.8000000000000007</v>
      </c>
      <c r="AH422">
        <v>1</v>
      </c>
    </row>
    <row r="423" spans="1:34"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
    (VLOOKUP(SUBSTITUTE(SUBSTITUTE(E$1,"standard",""),"|Float","")&amp;"인게임누적곱배수",ChapterTable!$S:$T,2,0)^C423
    +VLOOKUP(SUBSTITUTE(SUBSTITUTE(E$1,"standard",""),"|Float","")&amp;"인게임누적합배수",ChapterTable!$S:$T,2,0)*C423)
  )
  )
  )
)</f>
        <v>7381.125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(VLOOKUP(SUBSTITUTE(SUBSTITUTE(F$1,"standard",""),"|Float","")&amp;"인게임누적곱배수",ChapterTable!$S:$T,2,0)^D423
    +VLOOKUP(SUBSTITUTE(SUBSTITUTE(F$1,"standard",""),"|Float","")&amp;"인게임누적합배수",ChapterTable!$S:$T,2,0)*D423)
  )
  )
  )
)</f>
        <v>2210.4931640625</v>
      </c>
      <c r="G423" t="s">
        <v>738</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25"/>
        <v>3</v>
      </c>
      <c r="Q423">
        <f t="shared" si="26"/>
        <v>3</v>
      </c>
      <c r="R423" t="b">
        <f t="shared" ca="1" si="27"/>
        <v>0</v>
      </c>
      <c r="T423" t="b">
        <f t="shared" ca="1" si="28"/>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G423">
        <v>9.8000000000000007</v>
      </c>
      <c r="AH423">
        <v>1</v>
      </c>
    </row>
    <row r="424" spans="1:34"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
    (VLOOKUP(SUBSTITUTE(SUBSTITUTE(E$1,"standard",""),"|Float","")&amp;"인게임누적곱배수",ChapterTable!$S:$T,2,0)^C424
    +VLOOKUP(SUBSTITUTE(SUBSTITUTE(E$1,"standard",""),"|Float","")&amp;"인게임누적합배수",ChapterTable!$S:$T,2,0)*C424)
  )
  )
  )
)</f>
        <v>7381.125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(VLOOKUP(SUBSTITUTE(SUBSTITUTE(F$1,"standard",""),"|Float","")&amp;"인게임누적곱배수",ChapterTable!$S:$T,2,0)^D424
    +VLOOKUP(SUBSTITUTE(SUBSTITUTE(F$1,"standard",""),"|Float","")&amp;"인게임누적합배수",ChapterTable!$S:$T,2,0)*D424)
  )
  )
  )
)</f>
        <v>2210.4931640625</v>
      </c>
      <c r="G424" t="s">
        <v>738</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25"/>
        <v>3</v>
      </c>
      <c r="Q424">
        <f t="shared" si="26"/>
        <v>3</v>
      </c>
      <c r="R424" t="b">
        <f t="shared" ca="1" si="27"/>
        <v>0</v>
      </c>
      <c r="T424" t="b">
        <f t="shared" ca="1" si="28"/>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G424">
        <v>9.8000000000000007</v>
      </c>
      <c r="AH424">
        <v>1</v>
      </c>
    </row>
    <row r="425" spans="1:34"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
    (VLOOKUP(SUBSTITUTE(SUBSTITUTE(E$1,"standard",""),"|Float","")&amp;"인게임누적곱배수",ChapterTable!$S:$T,2,0)^C425
    +VLOOKUP(SUBSTITUTE(SUBSTITUTE(E$1,"standard",""),"|Float","")&amp;"인게임누적합배수",ChapterTable!$S:$T,2,0)*C425)
  )
  )
  )
)</f>
        <v>7381.125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(VLOOKUP(SUBSTITUTE(SUBSTITUTE(F$1,"standard",""),"|Float","")&amp;"인게임누적곱배수",ChapterTable!$S:$T,2,0)^D425
    +VLOOKUP(SUBSTITUTE(SUBSTITUTE(F$1,"standard",""),"|Float","")&amp;"인게임누적합배수",ChapterTable!$S:$T,2,0)*D425)
  )
  )
  )
)</f>
        <v>2210.4931640625</v>
      </c>
      <c r="G425" t="s">
        <v>738</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25"/>
        <v>3</v>
      </c>
      <c r="Q425">
        <f t="shared" si="26"/>
        <v>3</v>
      </c>
      <c r="R425" t="b">
        <f t="shared" ca="1" si="27"/>
        <v>0</v>
      </c>
      <c r="T425" t="b">
        <f t="shared" ca="1" si="28"/>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G425">
        <v>9.8000000000000007</v>
      </c>
      <c r="AH425">
        <v>1</v>
      </c>
    </row>
    <row r="426" spans="1:34"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
    (VLOOKUP(SUBSTITUTE(SUBSTITUTE(E$1,"standard",""),"|Float","")&amp;"인게임누적곱배수",ChapterTable!$S:$T,2,0)^C426
    +VLOOKUP(SUBSTITUTE(SUBSTITUTE(E$1,"standard",""),"|Float","")&amp;"인게임누적합배수",ChapterTable!$S:$T,2,0)*C426)
  )
  )
  )
)</f>
        <v>7381.125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(VLOOKUP(SUBSTITUTE(SUBSTITUTE(F$1,"standard",""),"|Float","")&amp;"인게임누적곱배수",ChapterTable!$S:$T,2,0)^D426
    +VLOOKUP(SUBSTITUTE(SUBSTITUTE(F$1,"standard",""),"|Float","")&amp;"인게임누적합배수",ChapterTable!$S:$T,2,0)*D426)
  )
  )
  )
)</f>
        <v>2210.4931640625</v>
      </c>
      <c r="G426" t="s">
        <v>738</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25"/>
        <v>93</v>
      </c>
      <c r="Q426">
        <f t="shared" si="26"/>
        <v>93</v>
      </c>
      <c r="R426" t="b">
        <f t="shared" ca="1" si="27"/>
        <v>1</v>
      </c>
      <c r="T426" t="b">
        <f t="shared" ca="1" si="28"/>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G426">
        <v>9.8000000000000007</v>
      </c>
      <c r="AH426">
        <v>1</v>
      </c>
    </row>
    <row r="427" spans="1:34"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
    (VLOOKUP(SUBSTITUTE(SUBSTITUTE(E$1,"standard",""),"|Float","")&amp;"인게임누적곱배수",ChapterTable!$S:$T,2,0)^C427
    +VLOOKUP(SUBSTITUTE(SUBSTITUTE(E$1,"standard",""),"|Float","")&amp;"인게임누적합배수",ChapterTable!$S:$T,2,0)*C427)
  )
  )
  )
)</f>
        <v>7381.125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(VLOOKUP(SUBSTITUTE(SUBSTITUTE(F$1,"standard",""),"|Float","")&amp;"인게임누적곱배수",ChapterTable!$S:$T,2,0)^D427
    +VLOOKUP(SUBSTITUTE(SUBSTITUTE(F$1,"standard",""),"|Float","")&amp;"인게임누적합배수",ChapterTable!$S:$T,2,0)*D427)
  )
  )
  )
)</f>
        <v>2210.4931640625</v>
      </c>
      <c r="G427" t="s">
        <v>738</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25"/>
        <v>21</v>
      </c>
      <c r="Q427">
        <f t="shared" si="26"/>
        <v>21</v>
      </c>
      <c r="R427" t="b">
        <f t="shared" ca="1" si="27"/>
        <v>0</v>
      </c>
      <c r="T427" t="b">
        <f t="shared" ca="1" si="28"/>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G427">
        <v>9.8000000000000007</v>
      </c>
      <c r="AH427">
        <v>1</v>
      </c>
    </row>
    <row r="428" spans="1:34"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
    (VLOOKUP(SUBSTITUTE(SUBSTITUTE(E$1,"standard",""),"|Float","")&amp;"인게임누적곱배수",ChapterTable!$S:$T,2,0)^C428
    +VLOOKUP(SUBSTITUTE(SUBSTITUTE(E$1,"standard",""),"|Float","")&amp;"인게임누적합배수",ChapterTable!$S:$T,2,0)*C428)
  )
  )
  )
)</f>
        <v>7381.125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(VLOOKUP(SUBSTITUTE(SUBSTITUTE(F$1,"standard",""),"|Float","")&amp;"인게임누적곱배수",ChapterTable!$S:$T,2,0)^D428
    +VLOOKUP(SUBSTITUTE(SUBSTITUTE(F$1,"standard",""),"|Float","")&amp;"인게임누적합배수",ChapterTable!$S:$T,2,0)*D428)
  )
  )
  )
)</f>
        <v>2354.65576171875</v>
      </c>
      <c r="G428" t="s">
        <v>738</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25"/>
        <v>4</v>
      </c>
      <c r="Q428">
        <f t="shared" si="26"/>
        <v>4</v>
      </c>
      <c r="R428" t="b">
        <f t="shared" ca="1" si="27"/>
        <v>0</v>
      </c>
      <c r="T428" t="b">
        <f t="shared" ca="1" si="28"/>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G428">
        <v>9.8000000000000007</v>
      </c>
      <c r="AH428">
        <v>1</v>
      </c>
    </row>
    <row r="429" spans="1:34"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
    (VLOOKUP(SUBSTITUTE(SUBSTITUTE(E$1,"standard",""),"|Float","")&amp;"인게임누적곱배수",ChapterTable!$S:$T,2,0)^C429
    +VLOOKUP(SUBSTITUTE(SUBSTITUTE(E$1,"standard",""),"|Float","")&amp;"인게임누적합배수",ChapterTable!$S:$T,2,0)*C429)
  )
  )
  )
)</f>
        <v>7381.125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(VLOOKUP(SUBSTITUTE(SUBSTITUTE(F$1,"standard",""),"|Float","")&amp;"인게임누적곱배수",ChapterTable!$S:$T,2,0)^D429
    +VLOOKUP(SUBSTITUTE(SUBSTITUTE(F$1,"standard",""),"|Float","")&amp;"인게임누적합배수",ChapterTable!$S:$T,2,0)*D429)
  )
  )
  )
)</f>
        <v>2354.65576171875</v>
      </c>
      <c r="G429" t="s">
        <v>738</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25"/>
        <v>4</v>
      </c>
      <c r="Q429">
        <f t="shared" si="26"/>
        <v>4</v>
      </c>
      <c r="R429" t="b">
        <f t="shared" ca="1" si="27"/>
        <v>0</v>
      </c>
      <c r="T429" t="b">
        <f t="shared" ca="1" si="28"/>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G429">
        <v>9.8000000000000007</v>
      </c>
      <c r="AH429">
        <v>1</v>
      </c>
    </row>
    <row r="430" spans="1:34"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
    (VLOOKUP(SUBSTITUTE(SUBSTITUTE(E$1,"standard",""),"|Float","")&amp;"인게임누적곱배수",ChapterTable!$S:$T,2,0)^C430
    +VLOOKUP(SUBSTITUTE(SUBSTITUTE(E$1,"standard",""),"|Float","")&amp;"인게임누적합배수",ChapterTable!$S:$T,2,0)*C430)
  )
  )
  )
)</f>
        <v>7381.125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(VLOOKUP(SUBSTITUTE(SUBSTITUTE(F$1,"standard",""),"|Float","")&amp;"인게임누적곱배수",ChapterTable!$S:$T,2,0)^D430
    +VLOOKUP(SUBSTITUTE(SUBSTITUTE(F$1,"standard",""),"|Float","")&amp;"인게임누적합배수",ChapterTable!$S:$T,2,0)*D430)
  )
  )
  )
)</f>
        <v>2354.65576171875</v>
      </c>
      <c r="G430" t="s">
        <v>738</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25"/>
        <v>4</v>
      </c>
      <c r="Q430">
        <f t="shared" si="26"/>
        <v>4</v>
      </c>
      <c r="R430" t="b">
        <f t="shared" ca="1" si="27"/>
        <v>0</v>
      </c>
      <c r="T430" t="b">
        <f t="shared" ca="1" si="28"/>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G430">
        <v>9.8000000000000007</v>
      </c>
      <c r="AH430">
        <v>1</v>
      </c>
    </row>
    <row r="431" spans="1:34"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
    (VLOOKUP(SUBSTITUTE(SUBSTITUTE(E$1,"standard",""),"|Float","")&amp;"인게임누적곱배수",ChapterTable!$S:$T,2,0)^C431
    +VLOOKUP(SUBSTITUTE(SUBSTITUTE(E$1,"standard",""),"|Float","")&amp;"인게임누적합배수",ChapterTable!$S:$T,2,0)*C431)
  )
  )
  )
)</f>
        <v>7381.125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(VLOOKUP(SUBSTITUTE(SUBSTITUTE(F$1,"standard",""),"|Float","")&amp;"인게임누적곱배수",ChapterTable!$S:$T,2,0)^D431
    +VLOOKUP(SUBSTITUTE(SUBSTITUTE(F$1,"standard",""),"|Float","")&amp;"인게임누적합배수",ChapterTable!$S:$T,2,0)*D431)
  )
  )
  )
)</f>
        <v>2354.65576171875</v>
      </c>
      <c r="G431" t="s">
        <v>738</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25"/>
        <v>4</v>
      </c>
      <c r="Q431">
        <f t="shared" si="26"/>
        <v>4</v>
      </c>
      <c r="R431" t="b">
        <f t="shared" ca="1" si="27"/>
        <v>0</v>
      </c>
      <c r="T431" t="b">
        <f t="shared" ca="1" si="28"/>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G431">
        <v>9.8000000000000007</v>
      </c>
      <c r="AH431">
        <v>1</v>
      </c>
    </row>
    <row r="432" spans="1:34"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
    (VLOOKUP(SUBSTITUTE(SUBSTITUTE(E$1,"standard",""),"|Float","")&amp;"인게임누적곱배수",ChapterTable!$S:$T,2,0)^C432
    +VLOOKUP(SUBSTITUTE(SUBSTITUTE(E$1,"standard",""),"|Float","")&amp;"인게임누적합배수",ChapterTable!$S:$T,2,0)*C432)
  )
  )
  )
)</f>
        <v>7381.125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(VLOOKUP(SUBSTITUTE(SUBSTITUTE(F$1,"standard",""),"|Float","")&amp;"인게임누적곱배수",ChapterTable!$S:$T,2,0)^D432
    +VLOOKUP(SUBSTITUTE(SUBSTITUTE(F$1,"standard",""),"|Float","")&amp;"인게임누적합배수",ChapterTable!$S:$T,2,0)*D432)
  )
  )
  )
)</f>
        <v>2354.65576171875</v>
      </c>
      <c r="G432" t="s">
        <v>738</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25"/>
        <v>11</v>
      </c>
      <c r="Q432">
        <f t="shared" si="26"/>
        <v>11</v>
      </c>
      <c r="R432" t="b">
        <f t="shared" ca="1" si="27"/>
        <v>0</v>
      </c>
      <c r="T432" t="b">
        <f t="shared" ca="1" si="28"/>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G432">
        <v>9.8000000000000007</v>
      </c>
      <c r="AH432">
        <v>1</v>
      </c>
    </row>
    <row r="433" spans="1:34"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
    (VLOOKUP(SUBSTITUTE(SUBSTITUTE(E$1,"standard",""),"|Float","")&amp;"인게임누적곱배수",ChapterTable!$S:$T,2,0)^C433
    +VLOOKUP(SUBSTITUTE(SUBSTITUTE(E$1,"standard",""),"|Float","")&amp;"인게임누적합배수",ChapterTable!$S:$T,2,0)*C433)
  )
  )
  )
)</f>
        <v>8303.765625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(VLOOKUP(SUBSTITUTE(SUBSTITUTE(F$1,"standard",""),"|Float","")&amp;"인게임누적곱배수",ChapterTable!$S:$T,2,0)^D433
    +VLOOKUP(SUBSTITUTE(SUBSTITUTE(F$1,"standard",""),"|Float","")&amp;"인게임누적합배수",ChapterTable!$S:$T,2,0)*D433)
  )
  )
  )
)</f>
        <v>2354.65576171875</v>
      </c>
      <c r="G433" t="s">
        <v>738</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25"/>
        <v>4</v>
      </c>
      <c r="Q433">
        <f t="shared" si="26"/>
        <v>4</v>
      </c>
      <c r="R433" t="b">
        <f t="shared" ca="1" si="27"/>
        <v>0</v>
      </c>
      <c r="T433" t="b">
        <f t="shared" ca="1" si="28"/>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G433">
        <v>9.8000000000000007</v>
      </c>
      <c r="AH433">
        <v>1</v>
      </c>
    </row>
    <row r="434" spans="1:34"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
    (VLOOKUP(SUBSTITUTE(SUBSTITUTE(E$1,"standard",""),"|Float","")&amp;"인게임누적곱배수",ChapterTable!$S:$T,2,0)^C434
    +VLOOKUP(SUBSTITUTE(SUBSTITUTE(E$1,"standard",""),"|Float","")&amp;"인게임누적합배수",ChapterTable!$S:$T,2,0)*C434)
  )
  )
  )
)</f>
        <v>8303.765625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(VLOOKUP(SUBSTITUTE(SUBSTITUTE(F$1,"standard",""),"|Float","")&amp;"인게임누적곱배수",ChapterTable!$S:$T,2,0)^D434
    +VLOOKUP(SUBSTITUTE(SUBSTITUTE(F$1,"standard",""),"|Float","")&amp;"인게임누적합배수",ChapterTable!$S:$T,2,0)*D434)
  )
  )
  )
)</f>
        <v>2354.65576171875</v>
      </c>
      <c r="G434" t="s">
        <v>738</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25"/>
        <v>4</v>
      </c>
      <c r="Q434">
        <f t="shared" si="26"/>
        <v>4</v>
      </c>
      <c r="R434" t="b">
        <f t="shared" ca="1" si="27"/>
        <v>0</v>
      </c>
      <c r="T434" t="b">
        <f t="shared" ca="1" si="28"/>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G434">
        <v>9.8000000000000007</v>
      </c>
      <c r="AH434">
        <v>1</v>
      </c>
    </row>
    <row r="435" spans="1:34"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
    (VLOOKUP(SUBSTITUTE(SUBSTITUTE(E$1,"standard",""),"|Float","")&amp;"인게임누적곱배수",ChapterTable!$S:$T,2,0)^C435
    +VLOOKUP(SUBSTITUTE(SUBSTITUTE(E$1,"standard",""),"|Float","")&amp;"인게임누적합배수",ChapterTable!$S:$T,2,0)*C435)
  )
  )
  )
)</f>
        <v>8303.765625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(VLOOKUP(SUBSTITUTE(SUBSTITUTE(F$1,"standard",""),"|Float","")&amp;"인게임누적곱배수",ChapterTable!$S:$T,2,0)^D435
    +VLOOKUP(SUBSTITUTE(SUBSTITUTE(F$1,"standard",""),"|Float","")&amp;"인게임누적합배수",ChapterTable!$S:$T,2,0)*D435)
  )
  )
  )
)</f>
        <v>2354.65576171875</v>
      </c>
      <c r="G435" t="s">
        <v>738</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25"/>
        <v>4</v>
      </c>
      <c r="Q435">
        <f t="shared" si="26"/>
        <v>4</v>
      </c>
      <c r="R435" t="b">
        <f t="shared" ca="1" si="27"/>
        <v>0</v>
      </c>
      <c r="T435" t="b">
        <f t="shared" ca="1" si="28"/>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G435">
        <v>9.8000000000000007</v>
      </c>
      <c r="AH435">
        <v>1</v>
      </c>
    </row>
    <row r="436" spans="1:34"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
    (VLOOKUP(SUBSTITUTE(SUBSTITUTE(E$1,"standard",""),"|Float","")&amp;"인게임누적곱배수",ChapterTable!$S:$T,2,0)^C436
    +VLOOKUP(SUBSTITUTE(SUBSTITUTE(E$1,"standard",""),"|Float","")&amp;"인게임누적합배수",ChapterTable!$S:$T,2,0)*C436)
  )
  )
  )
)</f>
        <v>8303.765625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(VLOOKUP(SUBSTITUTE(SUBSTITUTE(F$1,"standard",""),"|Float","")&amp;"인게임누적곱배수",ChapterTable!$S:$T,2,0)^D436
    +VLOOKUP(SUBSTITUTE(SUBSTITUTE(F$1,"standard",""),"|Float","")&amp;"인게임누적합배수",ChapterTable!$S:$T,2,0)*D436)
  )
  )
  )
)</f>
        <v>2354.65576171875</v>
      </c>
      <c r="G436" t="s">
        <v>738</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25"/>
        <v>94</v>
      </c>
      <c r="Q436">
        <f t="shared" si="26"/>
        <v>94</v>
      </c>
      <c r="R436" t="b">
        <f t="shared" ca="1" si="27"/>
        <v>1</v>
      </c>
      <c r="T436" t="b">
        <f t="shared" ca="1" si="28"/>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G436">
        <v>9.8000000000000007</v>
      </c>
      <c r="AH436">
        <v>1</v>
      </c>
    </row>
    <row r="437" spans="1:34"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
    (VLOOKUP(SUBSTITUTE(SUBSTITUTE(E$1,"standard",""),"|Float","")&amp;"인게임누적곱배수",ChapterTable!$S:$T,2,0)^C437
    +VLOOKUP(SUBSTITUTE(SUBSTITUTE(E$1,"standard",""),"|Float","")&amp;"인게임누적합배수",ChapterTable!$S:$T,2,0)*C437)
  )
  )
  )
)</f>
        <v>8303.765625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(VLOOKUP(SUBSTITUTE(SUBSTITUTE(F$1,"standard",""),"|Float","")&amp;"인게임누적곱배수",ChapterTable!$S:$T,2,0)^D437
    +VLOOKUP(SUBSTITUTE(SUBSTITUTE(F$1,"standard",""),"|Float","")&amp;"인게임누적합배수",ChapterTable!$S:$T,2,0)*D437)
  )
  )
  )
)</f>
        <v>2354.65576171875</v>
      </c>
      <c r="G437" t="s">
        <v>738</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25"/>
        <v>21</v>
      </c>
      <c r="Q437">
        <f t="shared" si="26"/>
        <v>21</v>
      </c>
      <c r="R437" t="b">
        <f t="shared" ca="1" si="27"/>
        <v>0</v>
      </c>
      <c r="T437" t="b">
        <f t="shared" ca="1" si="28"/>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G437">
        <v>9.8000000000000007</v>
      </c>
      <c r="AH437">
        <v>1</v>
      </c>
    </row>
    <row r="438" spans="1:34"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
    (VLOOKUP(SUBSTITUTE(SUBSTITUTE(E$1,"standard",""),"|Float","")&amp;"인게임누적곱배수",ChapterTable!$S:$T,2,0)^C438
    +VLOOKUP(SUBSTITUTE(SUBSTITUTE(E$1,"standard",""),"|Float","")&amp;"인게임누적합배수",ChapterTable!$S:$T,2,0)*C438)
  )
  )
  )
)</f>
        <v>8303.765625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(VLOOKUP(SUBSTITUTE(SUBSTITUTE(F$1,"standard",""),"|Float","")&amp;"인게임누적곱배수",ChapterTable!$S:$T,2,0)^D438
    +VLOOKUP(SUBSTITUTE(SUBSTITUTE(F$1,"standard",""),"|Float","")&amp;"인게임누적합배수",ChapterTable!$S:$T,2,0)*D438)
  )
  )
  )
)</f>
        <v>2498.818359375</v>
      </c>
      <c r="G438" t="s">
        <v>738</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25"/>
        <v>5</v>
      </c>
      <c r="Q438">
        <f t="shared" si="26"/>
        <v>5</v>
      </c>
      <c r="R438" t="b">
        <f t="shared" ca="1" si="27"/>
        <v>0</v>
      </c>
      <c r="T438" t="b">
        <f t="shared" ca="1" si="28"/>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G438">
        <v>9.8000000000000007</v>
      </c>
      <c r="AH438">
        <v>1</v>
      </c>
    </row>
    <row r="439" spans="1:34"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
    (VLOOKUP(SUBSTITUTE(SUBSTITUTE(E$1,"standard",""),"|Float","")&amp;"인게임누적곱배수",ChapterTable!$S:$T,2,0)^C439
    +VLOOKUP(SUBSTITUTE(SUBSTITUTE(E$1,"standard",""),"|Float","")&amp;"인게임누적합배수",ChapterTable!$S:$T,2,0)*C439)
  )
  )
  )
)</f>
        <v>8303.765625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(VLOOKUP(SUBSTITUTE(SUBSTITUTE(F$1,"standard",""),"|Float","")&amp;"인게임누적곱배수",ChapterTable!$S:$T,2,0)^D439
    +VLOOKUP(SUBSTITUTE(SUBSTITUTE(F$1,"standard",""),"|Float","")&amp;"인게임누적합배수",ChapterTable!$S:$T,2,0)*D439)
  )
  )
  )
)</f>
        <v>2498.818359375</v>
      </c>
      <c r="G439" t="s">
        <v>738</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25"/>
        <v>5</v>
      </c>
      <c r="Q439">
        <f t="shared" si="26"/>
        <v>5</v>
      </c>
      <c r="R439" t="b">
        <f t="shared" ca="1" si="27"/>
        <v>0</v>
      </c>
      <c r="T439" t="b">
        <f t="shared" ca="1" si="28"/>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G439">
        <v>9.8000000000000007</v>
      </c>
      <c r="AH439">
        <v>1</v>
      </c>
    </row>
    <row r="440" spans="1:34"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
    (VLOOKUP(SUBSTITUTE(SUBSTITUTE(E$1,"standard",""),"|Float","")&amp;"인게임누적곱배수",ChapterTable!$S:$T,2,0)^C440
    +VLOOKUP(SUBSTITUTE(SUBSTITUTE(E$1,"standard",""),"|Float","")&amp;"인게임누적합배수",ChapterTable!$S:$T,2,0)*C440)
  )
  )
  )
)</f>
        <v>8303.765625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(VLOOKUP(SUBSTITUTE(SUBSTITUTE(F$1,"standard",""),"|Float","")&amp;"인게임누적곱배수",ChapterTable!$S:$T,2,0)^D440
    +VLOOKUP(SUBSTITUTE(SUBSTITUTE(F$1,"standard",""),"|Float","")&amp;"인게임누적합배수",ChapterTable!$S:$T,2,0)*D440)
  )
  )
  )
)</f>
        <v>2498.818359375</v>
      </c>
      <c r="G440" t="s">
        <v>738</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25"/>
        <v>5</v>
      </c>
      <c r="Q440">
        <f t="shared" si="26"/>
        <v>5</v>
      </c>
      <c r="R440" t="b">
        <f t="shared" ca="1" si="27"/>
        <v>0</v>
      </c>
      <c r="T440" t="b">
        <f t="shared" ca="1" si="28"/>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G440">
        <v>9.8000000000000007</v>
      </c>
      <c r="AH440">
        <v>1</v>
      </c>
    </row>
    <row r="441" spans="1:34"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
    (VLOOKUP(SUBSTITUTE(SUBSTITUTE(E$1,"standard",""),"|Float","")&amp;"인게임누적곱배수",ChapterTable!$S:$T,2,0)^C441
    +VLOOKUP(SUBSTITUTE(SUBSTITUTE(E$1,"standard",""),"|Float","")&amp;"인게임누적합배수",ChapterTable!$S:$T,2,0)*C441)
  )
  )
  )
)</f>
        <v>8303.765625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(VLOOKUP(SUBSTITUTE(SUBSTITUTE(F$1,"standard",""),"|Float","")&amp;"인게임누적곱배수",ChapterTable!$S:$T,2,0)^D441
    +VLOOKUP(SUBSTITUTE(SUBSTITUTE(F$1,"standard",""),"|Float","")&amp;"인게임누적합배수",ChapterTable!$S:$T,2,0)*D441)
  )
  )
  )
)</f>
        <v>2498.818359375</v>
      </c>
      <c r="G441" t="s">
        <v>738</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25"/>
        <v>5</v>
      </c>
      <c r="Q441">
        <f t="shared" si="26"/>
        <v>5</v>
      </c>
      <c r="R441" t="b">
        <f t="shared" ca="1" si="27"/>
        <v>0</v>
      </c>
      <c r="T441" t="b">
        <f t="shared" ca="1" si="28"/>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G441">
        <v>9.8000000000000007</v>
      </c>
      <c r="AH441">
        <v>1</v>
      </c>
    </row>
    <row r="442" spans="1:34"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
    (VLOOKUP(SUBSTITUTE(SUBSTITUTE(E$1,"standard",""),"|Float","")&amp;"인게임누적곱배수",ChapterTable!$S:$T,2,0)^C442
    +VLOOKUP(SUBSTITUTE(SUBSTITUTE(E$1,"standard",""),"|Float","")&amp;"인게임누적합배수",ChapterTable!$S:$T,2,0)*C442)
  )
  )
  )
)</f>
        <v>8303.765625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(VLOOKUP(SUBSTITUTE(SUBSTITUTE(F$1,"standard",""),"|Float","")&amp;"인게임누적곱배수",ChapterTable!$S:$T,2,0)^D442
    +VLOOKUP(SUBSTITUTE(SUBSTITUTE(F$1,"standard",""),"|Float","")&amp;"인게임누적합배수",ChapterTable!$S:$T,2,0)*D442)
  )
  )
  )
)</f>
        <v>2498.818359375</v>
      </c>
      <c r="G442" t="s">
        <v>738</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25"/>
        <v>11</v>
      </c>
      <c r="Q442">
        <f t="shared" si="26"/>
        <v>11</v>
      </c>
      <c r="R442" t="b">
        <f t="shared" ca="1" si="27"/>
        <v>0</v>
      </c>
      <c r="T442" t="b">
        <f t="shared" ca="1" si="28"/>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G442">
        <v>9.8000000000000007</v>
      </c>
      <c r="AH442">
        <v>1</v>
      </c>
    </row>
    <row r="443" spans="1:34"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
    (VLOOKUP(SUBSTITUTE(SUBSTITUTE(E$1,"standard",""),"|Float","")&amp;"인게임누적곱배수",ChapterTable!$S:$T,2,0)^C443
    +VLOOKUP(SUBSTITUTE(SUBSTITUTE(E$1,"standard",""),"|Float","")&amp;"인게임누적합배수",ChapterTable!$S:$T,2,0)*C443)
  )
  )
  )
)</f>
        <v>9226.40625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(VLOOKUP(SUBSTITUTE(SUBSTITUTE(F$1,"standard",""),"|Float","")&amp;"인게임누적곱배수",ChapterTable!$S:$T,2,0)^D443
    +VLOOKUP(SUBSTITUTE(SUBSTITUTE(F$1,"standard",""),"|Float","")&amp;"인게임누적합배수",ChapterTable!$S:$T,2,0)*D443)
  )
  )
  )
)</f>
        <v>2498.818359375</v>
      </c>
      <c r="G443" t="s">
        <v>738</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25"/>
        <v>5</v>
      </c>
      <c r="Q443">
        <f t="shared" si="26"/>
        <v>5</v>
      </c>
      <c r="R443" t="b">
        <f t="shared" ca="1" si="27"/>
        <v>0</v>
      </c>
      <c r="T443" t="b">
        <f t="shared" ca="1" si="28"/>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G443">
        <v>9.8000000000000007</v>
      </c>
      <c r="AH443">
        <v>1</v>
      </c>
    </row>
    <row r="444" spans="1:34"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
    (VLOOKUP(SUBSTITUTE(SUBSTITUTE(E$1,"standard",""),"|Float","")&amp;"인게임누적곱배수",ChapterTable!$S:$T,2,0)^C444
    +VLOOKUP(SUBSTITUTE(SUBSTITUTE(E$1,"standard",""),"|Float","")&amp;"인게임누적합배수",ChapterTable!$S:$T,2,0)*C444)
  )
  )
  )
)</f>
        <v>9226.40625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(VLOOKUP(SUBSTITUTE(SUBSTITUTE(F$1,"standard",""),"|Float","")&amp;"인게임누적곱배수",ChapterTable!$S:$T,2,0)^D444
    +VLOOKUP(SUBSTITUTE(SUBSTITUTE(F$1,"standard",""),"|Float","")&amp;"인게임누적합배수",ChapterTable!$S:$T,2,0)*D444)
  )
  )
  )
)</f>
        <v>2498.818359375</v>
      </c>
      <c r="G444" t="s">
        <v>738</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25"/>
        <v>5</v>
      </c>
      <c r="Q444">
        <f t="shared" si="26"/>
        <v>5</v>
      </c>
      <c r="R444" t="b">
        <f t="shared" ca="1" si="27"/>
        <v>0</v>
      </c>
      <c r="T444" t="b">
        <f t="shared" ca="1" si="28"/>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G444">
        <v>9.8000000000000007</v>
      </c>
      <c r="AH444">
        <v>1</v>
      </c>
    </row>
    <row r="445" spans="1:34"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
    (VLOOKUP(SUBSTITUTE(SUBSTITUTE(E$1,"standard",""),"|Float","")&amp;"인게임누적곱배수",ChapterTable!$S:$T,2,0)^C445
    +VLOOKUP(SUBSTITUTE(SUBSTITUTE(E$1,"standard",""),"|Float","")&amp;"인게임누적합배수",ChapterTable!$S:$T,2,0)*C445)
  )
  )
  )
)</f>
        <v>9226.40625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(VLOOKUP(SUBSTITUTE(SUBSTITUTE(F$1,"standard",""),"|Float","")&amp;"인게임누적곱배수",ChapterTable!$S:$T,2,0)^D445
    +VLOOKUP(SUBSTITUTE(SUBSTITUTE(F$1,"standard",""),"|Float","")&amp;"인게임누적합배수",ChapterTable!$S:$T,2,0)*D445)
  )
  )
  )
)</f>
        <v>2498.818359375</v>
      </c>
      <c r="G445" t="s">
        <v>738</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25"/>
        <v>5</v>
      </c>
      <c r="Q445">
        <f t="shared" si="26"/>
        <v>5</v>
      </c>
      <c r="R445" t="b">
        <f t="shared" ca="1" si="27"/>
        <v>0</v>
      </c>
      <c r="T445" t="b">
        <f t="shared" ca="1" si="28"/>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G445">
        <v>9.8000000000000007</v>
      </c>
      <c r="AH445">
        <v>1</v>
      </c>
    </row>
    <row r="446" spans="1:34"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
    (VLOOKUP(SUBSTITUTE(SUBSTITUTE(E$1,"standard",""),"|Float","")&amp;"인게임누적곱배수",ChapterTable!$S:$T,2,0)^C446
    +VLOOKUP(SUBSTITUTE(SUBSTITUTE(E$1,"standard",""),"|Float","")&amp;"인게임누적합배수",ChapterTable!$S:$T,2,0)*C446)
  )
  )
  )
)</f>
        <v>9226.40625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(VLOOKUP(SUBSTITUTE(SUBSTITUTE(F$1,"standard",""),"|Float","")&amp;"인게임누적곱배수",ChapterTable!$S:$T,2,0)^D446
    +VLOOKUP(SUBSTITUTE(SUBSTITUTE(F$1,"standard",""),"|Float","")&amp;"인게임누적합배수",ChapterTable!$S:$T,2,0)*D446)
  )
  )
  )
)</f>
        <v>2498.818359375</v>
      </c>
      <c r="G446" t="s">
        <v>738</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25"/>
        <v>95</v>
      </c>
      <c r="Q446">
        <f t="shared" si="26"/>
        <v>95</v>
      </c>
      <c r="R446" t="b">
        <f t="shared" ca="1" si="27"/>
        <v>1</v>
      </c>
      <c r="T446" t="b">
        <f t="shared" ca="1" si="28"/>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G446">
        <v>9.8000000000000007</v>
      </c>
      <c r="AH446">
        <v>1</v>
      </c>
    </row>
    <row r="447" spans="1:34"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
    (VLOOKUP(SUBSTITUTE(SUBSTITUTE(E$1,"standard",""),"|Float","")&amp;"인게임누적곱배수",ChapterTable!$S:$T,2,0)^C447
    +VLOOKUP(SUBSTITUTE(SUBSTITUTE(E$1,"standard",""),"|Float","")&amp;"인게임누적합배수",ChapterTable!$S:$T,2,0)*C447)
  )
  )
  )
)</f>
        <v>9226.40625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(VLOOKUP(SUBSTITUTE(SUBSTITUTE(F$1,"standard",""),"|Float","")&amp;"인게임누적곱배수",ChapterTable!$S:$T,2,0)^D447
    +VLOOKUP(SUBSTITUTE(SUBSTITUTE(F$1,"standard",""),"|Float","")&amp;"인게임누적합배수",ChapterTable!$S:$T,2,0)*D447)
  )
  )
  )
)</f>
        <v>2498.818359375</v>
      </c>
      <c r="G447" t="s">
        <v>738</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25"/>
        <v>21</v>
      </c>
      <c r="Q447">
        <f t="shared" si="26"/>
        <v>21</v>
      </c>
      <c r="R447" t="b">
        <f t="shared" ca="1" si="27"/>
        <v>0</v>
      </c>
      <c r="T447" t="b">
        <f t="shared" ca="1" si="28"/>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G447">
        <v>9.8000000000000007</v>
      </c>
      <c r="AH447">
        <v>1</v>
      </c>
    </row>
    <row r="448" spans="1:34"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
    (VLOOKUP(SUBSTITUTE(SUBSTITUTE(E$1,"standard",""),"|Float","")&amp;"인게임누적곱배수",ChapterTable!$S:$T,2,0)^C448
    +VLOOKUP(SUBSTITUTE(SUBSTITUTE(E$1,"standard",""),"|Float","")&amp;"인게임누적합배수",ChapterTable!$S:$T,2,0)*C448)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(VLOOKUP(SUBSTITUTE(SUBSTITUTE(F$1,"standard",""),"|Float","")&amp;"인게임누적곱배수",ChapterTable!$S:$T,2,0)^D448
    +VLOOKUP(SUBSTITUTE(SUBSTITUTE(F$1,"standard",""),"|Float","")&amp;"인게임누적합배수",ChapterTable!$S:$T,2,0)*D448)
  )
  )
  )
)</f>
        <v>2883.251953125</v>
      </c>
      <c r="G448" t="s">
        <v>738</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25"/>
        <v>0</v>
      </c>
      <c r="Q448">
        <f t="shared" si="26"/>
        <v>0</v>
      </c>
      <c r="R448" t="b">
        <f t="shared" ca="1" si="27"/>
        <v>0</v>
      </c>
      <c r="T448" t="b">
        <f t="shared" ca="1" si="28"/>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G448">
        <v>9.8000000000000007</v>
      </c>
      <c r="AH448">
        <v>1</v>
      </c>
    </row>
    <row r="449" spans="1:34"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
    (VLOOKUP(SUBSTITUTE(SUBSTITUTE(E$1,"standard",""),"|Float","")&amp;"인게임누적곱배수",ChapterTable!$S:$T,2,0)^C449
    +VLOOKUP(SUBSTITUTE(SUBSTITUTE(E$1,"standard",""),"|Float","")&amp;"인게임누적합배수",ChapterTable!$S:$T,2,0)*C449)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(VLOOKUP(SUBSTITUTE(SUBSTITUTE(F$1,"standard",""),"|Float","")&amp;"인게임누적곱배수",ChapterTable!$S:$T,2,0)^D449
    +VLOOKUP(SUBSTITUTE(SUBSTITUTE(F$1,"standard",""),"|Float","")&amp;"인게임누적합배수",ChapterTable!$S:$T,2,0)*D449)
  )
  )
  )
)</f>
        <v>2883.251953125</v>
      </c>
      <c r="G449" t="s">
        <v>738</v>
      </c>
      <c r="H449" t="s">
        <v>256</v>
      </c>
      <c r="I449" t="s">
        <v>162</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161</v>
      </c>
      <c r="L449" t="b">
        <v>0</v>
      </c>
      <c r="M449" t="s">
        <v>24</v>
      </c>
      <c r="N449" t="str">
        <f>IF(ISBLANK(M449),"",IF(ISERROR(VLOOKUP(M449,MapTable!$A:$A,1,0)),"맵없음",""))</f>
        <v/>
      </c>
      <c r="O449">
        <f t="shared" si="25"/>
        <v>1</v>
      </c>
      <c r="Q449">
        <f t="shared" si="26"/>
        <v>1</v>
      </c>
      <c r="R449" t="b">
        <f t="shared" ca="1" si="27"/>
        <v>0</v>
      </c>
      <c r="T449" t="b">
        <f t="shared" ca="1" si="28"/>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G449">
        <v>9.8000000000000007</v>
      </c>
      <c r="AH449">
        <v>1</v>
      </c>
    </row>
    <row r="450" spans="1:34"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
    (VLOOKUP(SUBSTITUTE(SUBSTITUTE(E$1,"standard",""),"|Float","")&amp;"인게임누적곱배수",ChapterTable!$S:$T,2,0)^C450
    +VLOOKUP(SUBSTITUTE(SUBSTITUTE(E$1,"standard",""),"|Float","")&amp;"인게임누적합배수",ChapterTable!$S:$T,2,0)*C450)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(VLOOKUP(SUBSTITUTE(SUBSTITUTE(F$1,"standard",""),"|Float","")&amp;"인게임누적곱배수",ChapterTable!$S:$T,2,0)^D450
    +VLOOKUP(SUBSTITUTE(SUBSTITUTE(F$1,"standard",""),"|Float","")&amp;"인게임누적합배수",ChapterTable!$S:$T,2,0)*D450)
  )
  )
  )
)</f>
        <v>2883.251953125</v>
      </c>
      <c r="G450" t="s">
        <v>738</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25"/>
        <v>1</v>
      </c>
      <c r="Q450">
        <f t="shared" si="26"/>
        <v>1</v>
      </c>
      <c r="R450" t="b">
        <f t="shared" ca="1" si="27"/>
        <v>0</v>
      </c>
      <c r="T450" t="b">
        <f t="shared" ca="1" si="28"/>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G450">
        <v>9.8000000000000007</v>
      </c>
      <c r="AH450">
        <v>1</v>
      </c>
    </row>
    <row r="451" spans="1:34"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
    (VLOOKUP(SUBSTITUTE(SUBSTITUTE(E$1,"standard",""),"|Float","")&amp;"인게임누적곱배수",ChapterTable!$S:$T,2,0)^C451
    +VLOOKUP(SUBSTITUTE(SUBSTITUTE(E$1,"standard",""),"|Float","")&amp;"인게임누적합배수",ChapterTable!$S:$T,2,0)*C451)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(VLOOKUP(SUBSTITUTE(SUBSTITUTE(F$1,"standard",""),"|Float","")&amp;"인게임누적곱배수",ChapterTable!$S:$T,2,0)^D451
    +VLOOKUP(SUBSTITUTE(SUBSTITUTE(F$1,"standard",""),"|Float","")&amp;"인게임누적합배수",ChapterTable!$S:$T,2,0)*D451)
  )
  )
  )
)</f>
        <v>2883.251953125</v>
      </c>
      <c r="G451" t="s">
        <v>738</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29">IF(B451=0,0,
  IF(AND(L451=FALSE,A451&lt;&gt;0,MOD(A451,7)=0),21,
  IF(MOD(B451,10)=0,21,
  IF(MOD(B451,10)=5,11,
  IF(MOD(B451,10)=9,INT(B451/10)+91,
  INT(B451/10+1))))))</f>
        <v>1</v>
      </c>
      <c r="Q451">
        <f t="shared" ref="Q451:Q514" si="30">IF(ISBLANK(P451),O451,P451)</f>
        <v>1</v>
      </c>
      <c r="R451" t="b">
        <f t="shared" ref="R451:R514" ca="1" si="31">IF(OR(B451=0,OFFSET(B451,1,0)=0),FALSE,
IF(OFFSET(O451,1,0)=21,TRUE,FALSE))</f>
        <v>0</v>
      </c>
      <c r="T451" t="b">
        <f t="shared" ref="T451:T514" ca="1" si="32">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G451">
        <v>9.8000000000000007</v>
      </c>
      <c r="AH451">
        <v>1</v>
      </c>
    </row>
    <row r="452" spans="1:34"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
    (VLOOKUP(SUBSTITUTE(SUBSTITUTE(E$1,"standard",""),"|Float","")&amp;"인게임누적곱배수",ChapterTable!$S:$T,2,0)^C452
    +VLOOKUP(SUBSTITUTE(SUBSTITUTE(E$1,"standard",""),"|Float","")&amp;"인게임누적합배수",ChapterTable!$S:$T,2,0)*C452)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(VLOOKUP(SUBSTITUTE(SUBSTITUTE(F$1,"standard",""),"|Float","")&amp;"인게임누적곱배수",ChapterTable!$S:$T,2,0)^D452
    +VLOOKUP(SUBSTITUTE(SUBSTITUTE(F$1,"standard",""),"|Float","")&amp;"인게임누적합배수",ChapterTable!$S:$T,2,0)*D452)
  )
  )
  )
)</f>
        <v>2883.251953125</v>
      </c>
      <c r="G452" t="s">
        <v>738</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29"/>
        <v>1</v>
      </c>
      <c r="Q452">
        <f t="shared" si="30"/>
        <v>1</v>
      </c>
      <c r="R452" t="b">
        <f t="shared" ca="1" si="31"/>
        <v>0</v>
      </c>
      <c r="T452" t="b">
        <f t="shared" ca="1" si="32"/>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G452">
        <v>9.8000000000000007</v>
      </c>
      <c r="AH452">
        <v>1</v>
      </c>
    </row>
    <row r="453" spans="1:34"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
    (VLOOKUP(SUBSTITUTE(SUBSTITUTE(E$1,"standard",""),"|Float","")&amp;"인게임누적곱배수",ChapterTable!$S:$T,2,0)^C453
    +VLOOKUP(SUBSTITUTE(SUBSTITUTE(E$1,"standard",""),"|Float","")&amp;"인게임누적합배수",ChapterTable!$S:$T,2,0)*C453)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(VLOOKUP(SUBSTITUTE(SUBSTITUTE(F$1,"standard",""),"|Float","")&amp;"인게임누적곱배수",ChapterTable!$S:$T,2,0)^D453
    +VLOOKUP(SUBSTITUTE(SUBSTITUTE(F$1,"standard",""),"|Float","")&amp;"인게임누적합배수",ChapterTable!$S:$T,2,0)*D453)
  )
  )
  )
)</f>
        <v>2883.251953125</v>
      </c>
      <c r="G453" t="s">
        <v>738</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29"/>
        <v>11</v>
      </c>
      <c r="Q453">
        <f t="shared" si="30"/>
        <v>11</v>
      </c>
      <c r="R453" t="b">
        <f t="shared" ca="1" si="31"/>
        <v>0</v>
      </c>
      <c r="T453" t="b">
        <f t="shared" ca="1" si="32"/>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G453">
        <v>9.8000000000000007</v>
      </c>
      <c r="AH453">
        <v>1</v>
      </c>
    </row>
    <row r="454" spans="1:34"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
    (VLOOKUP(SUBSTITUTE(SUBSTITUTE(E$1,"standard",""),"|Float","")&amp;"인게임누적곱배수",ChapterTable!$S:$T,2,0)^C454
    +VLOOKUP(SUBSTITUTE(SUBSTITUTE(E$1,"standard",""),"|Float","")&amp;"인게임누적합배수",ChapterTable!$S:$T,2,0)*C454)
  )
  )
  )
)</f>
        <v>8303.765625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(VLOOKUP(SUBSTITUTE(SUBSTITUTE(F$1,"standard",""),"|Float","")&amp;"인게임누적곱배수",ChapterTable!$S:$T,2,0)^D454
    +VLOOKUP(SUBSTITUTE(SUBSTITUTE(F$1,"standard",""),"|Float","")&amp;"인게임누적합배수",ChapterTable!$S:$T,2,0)*D454)
  )
  )
  )
)</f>
        <v>2883.251953125</v>
      </c>
      <c r="G454" t="s">
        <v>738</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29"/>
        <v>1</v>
      </c>
      <c r="Q454">
        <f t="shared" si="30"/>
        <v>1</v>
      </c>
      <c r="R454" t="b">
        <f t="shared" ca="1" si="31"/>
        <v>0</v>
      </c>
      <c r="T454" t="b">
        <f t="shared" ca="1" si="32"/>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G454">
        <v>9.8000000000000007</v>
      </c>
      <c r="AH454">
        <v>1</v>
      </c>
    </row>
    <row r="455" spans="1:34"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
    (VLOOKUP(SUBSTITUTE(SUBSTITUTE(E$1,"standard",""),"|Float","")&amp;"인게임누적곱배수",ChapterTable!$S:$T,2,0)^C455
    +VLOOKUP(SUBSTITUTE(SUBSTITUTE(E$1,"standard",""),"|Float","")&amp;"인게임누적합배수",ChapterTable!$S:$T,2,0)*C455)
  )
  )
  )
)</f>
        <v>8303.765625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(VLOOKUP(SUBSTITUTE(SUBSTITUTE(F$1,"standard",""),"|Float","")&amp;"인게임누적곱배수",ChapterTable!$S:$T,2,0)^D455
    +VLOOKUP(SUBSTITUTE(SUBSTITUTE(F$1,"standard",""),"|Float","")&amp;"인게임누적합배수",ChapterTable!$S:$T,2,0)*D455)
  )
  )
  )
)</f>
        <v>2883.251953125</v>
      </c>
      <c r="G455" t="s">
        <v>738</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29"/>
        <v>1</v>
      </c>
      <c r="Q455">
        <f t="shared" si="30"/>
        <v>1</v>
      </c>
      <c r="R455" t="b">
        <f t="shared" ca="1" si="31"/>
        <v>0</v>
      </c>
      <c r="T455" t="b">
        <f t="shared" ca="1" si="32"/>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G455">
        <v>9.8000000000000007</v>
      </c>
      <c r="AH455">
        <v>1</v>
      </c>
    </row>
    <row r="456" spans="1:34"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
    (VLOOKUP(SUBSTITUTE(SUBSTITUTE(E$1,"standard",""),"|Float","")&amp;"인게임누적곱배수",ChapterTable!$S:$T,2,0)^C456
    +VLOOKUP(SUBSTITUTE(SUBSTITUTE(E$1,"standard",""),"|Float","")&amp;"인게임누적합배수",ChapterTable!$S:$T,2,0)*C456)
  )
  )
  )
)</f>
        <v>8303.765625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(VLOOKUP(SUBSTITUTE(SUBSTITUTE(F$1,"standard",""),"|Float","")&amp;"인게임누적곱배수",ChapterTable!$S:$T,2,0)^D456
    +VLOOKUP(SUBSTITUTE(SUBSTITUTE(F$1,"standard",""),"|Float","")&amp;"인게임누적합배수",ChapterTable!$S:$T,2,0)*D456)
  )
  )
  )
)</f>
        <v>2883.251953125</v>
      </c>
      <c r="G456" t="s">
        <v>738</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29"/>
        <v>1</v>
      </c>
      <c r="Q456">
        <f t="shared" si="30"/>
        <v>1</v>
      </c>
      <c r="R456" t="b">
        <f t="shared" ca="1" si="31"/>
        <v>0</v>
      </c>
      <c r="T456" t="b">
        <f t="shared" ca="1" si="32"/>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G456">
        <v>9.8000000000000007</v>
      </c>
      <c r="AH456">
        <v>1</v>
      </c>
    </row>
    <row r="457" spans="1:34"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
    (VLOOKUP(SUBSTITUTE(SUBSTITUTE(E$1,"standard",""),"|Float","")&amp;"인게임누적곱배수",ChapterTable!$S:$T,2,0)^C457
    +VLOOKUP(SUBSTITUTE(SUBSTITUTE(E$1,"standard",""),"|Float","")&amp;"인게임누적합배수",ChapterTable!$S:$T,2,0)*C457)
  )
  )
  )
)</f>
        <v>8303.765625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(VLOOKUP(SUBSTITUTE(SUBSTITUTE(F$1,"standard",""),"|Float","")&amp;"인게임누적곱배수",ChapterTable!$S:$T,2,0)^D457
    +VLOOKUP(SUBSTITUTE(SUBSTITUTE(F$1,"standard",""),"|Float","")&amp;"인게임누적합배수",ChapterTable!$S:$T,2,0)*D457)
  )
  )
  )
)</f>
        <v>2883.251953125</v>
      </c>
      <c r="G457" t="s">
        <v>738</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29"/>
        <v>91</v>
      </c>
      <c r="Q457">
        <f t="shared" si="30"/>
        <v>91</v>
      </c>
      <c r="R457" t="b">
        <f t="shared" ca="1" si="31"/>
        <v>1</v>
      </c>
      <c r="T457" t="b">
        <f t="shared" ca="1" si="32"/>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G457">
        <v>9.8000000000000007</v>
      </c>
      <c r="AH457">
        <v>1</v>
      </c>
    </row>
    <row r="458" spans="1:34"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
    (VLOOKUP(SUBSTITUTE(SUBSTITUTE(E$1,"standard",""),"|Float","")&amp;"인게임누적곱배수",ChapterTable!$S:$T,2,0)^C458
    +VLOOKUP(SUBSTITUTE(SUBSTITUTE(E$1,"standard",""),"|Float","")&amp;"인게임누적합배수",ChapterTable!$S:$T,2,0)*C458)
  )
  )
  )
)</f>
        <v>8303.765625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(VLOOKUP(SUBSTITUTE(SUBSTITUTE(F$1,"standard",""),"|Float","")&amp;"인게임누적곱배수",ChapterTable!$S:$T,2,0)^D458
    +VLOOKUP(SUBSTITUTE(SUBSTITUTE(F$1,"standard",""),"|Float","")&amp;"인게임누적합배수",ChapterTable!$S:$T,2,0)*D458)
  )
  )
  )
)</f>
        <v>2883.251953125</v>
      </c>
      <c r="G458" t="s">
        <v>738</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29"/>
        <v>21</v>
      </c>
      <c r="Q458">
        <f t="shared" si="30"/>
        <v>21</v>
      </c>
      <c r="R458" t="b">
        <f t="shared" ca="1" si="31"/>
        <v>0</v>
      </c>
      <c r="T458" t="b">
        <f t="shared" ca="1" si="32"/>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G458">
        <v>9.8000000000000007</v>
      </c>
      <c r="AH458">
        <v>1</v>
      </c>
    </row>
    <row r="459" spans="1:34"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
    (VLOOKUP(SUBSTITUTE(SUBSTITUTE(E$1,"standard",""),"|Float","")&amp;"인게임누적곱배수",ChapterTable!$S:$T,2,0)^C459
    +VLOOKUP(SUBSTITUTE(SUBSTITUTE(E$1,"standard",""),"|Float","")&amp;"인게임누적합배수",ChapterTable!$S:$T,2,0)*C459)
  )
  )
  )
)</f>
        <v>8303.765625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(VLOOKUP(SUBSTITUTE(SUBSTITUTE(F$1,"standard",""),"|Float","")&amp;"인게임누적곱배수",ChapterTable!$S:$T,2,0)^D459
    +VLOOKUP(SUBSTITUTE(SUBSTITUTE(F$1,"standard",""),"|Float","")&amp;"인게임누적합배수",ChapterTable!$S:$T,2,0)*D459)
  )
  )
  )
)</f>
        <v>3099.495849609375</v>
      </c>
      <c r="G459" t="s">
        <v>738</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29"/>
        <v>2</v>
      </c>
      <c r="Q459">
        <f t="shared" si="30"/>
        <v>2</v>
      </c>
      <c r="R459" t="b">
        <f t="shared" ca="1" si="31"/>
        <v>0</v>
      </c>
      <c r="T459" t="b">
        <f t="shared" ca="1" si="32"/>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G459">
        <v>9.8000000000000007</v>
      </c>
      <c r="AH459">
        <v>1</v>
      </c>
    </row>
    <row r="460" spans="1:34"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
    (VLOOKUP(SUBSTITUTE(SUBSTITUTE(E$1,"standard",""),"|Float","")&amp;"인게임누적곱배수",ChapterTable!$S:$T,2,0)^C460
    +VLOOKUP(SUBSTITUTE(SUBSTITUTE(E$1,"standard",""),"|Float","")&amp;"인게임누적합배수",ChapterTable!$S:$T,2,0)*C460)
  )
  )
  )
)</f>
        <v>8303.765625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(VLOOKUP(SUBSTITUTE(SUBSTITUTE(F$1,"standard",""),"|Float","")&amp;"인게임누적곱배수",ChapterTable!$S:$T,2,0)^D460
    +VLOOKUP(SUBSTITUTE(SUBSTITUTE(F$1,"standard",""),"|Float","")&amp;"인게임누적합배수",ChapterTable!$S:$T,2,0)*D460)
  )
  )
  )
)</f>
        <v>3099.495849609375</v>
      </c>
      <c r="G460" t="s">
        <v>738</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29"/>
        <v>2</v>
      </c>
      <c r="Q460">
        <f t="shared" si="30"/>
        <v>2</v>
      </c>
      <c r="R460" t="b">
        <f t="shared" ca="1" si="31"/>
        <v>0</v>
      </c>
      <c r="T460" t="b">
        <f t="shared" ca="1" si="32"/>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G460">
        <v>9.8000000000000007</v>
      </c>
      <c r="AH460">
        <v>1</v>
      </c>
    </row>
    <row r="461" spans="1:34"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
    (VLOOKUP(SUBSTITUTE(SUBSTITUTE(E$1,"standard",""),"|Float","")&amp;"인게임누적곱배수",ChapterTable!$S:$T,2,0)^C461
    +VLOOKUP(SUBSTITUTE(SUBSTITUTE(E$1,"standard",""),"|Float","")&amp;"인게임누적합배수",ChapterTable!$S:$T,2,0)*C461)
  )
  )
  )
)</f>
        <v>8303.765625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(VLOOKUP(SUBSTITUTE(SUBSTITUTE(F$1,"standard",""),"|Float","")&amp;"인게임누적곱배수",ChapterTable!$S:$T,2,0)^D461
    +VLOOKUP(SUBSTITUTE(SUBSTITUTE(F$1,"standard",""),"|Float","")&amp;"인게임누적합배수",ChapterTable!$S:$T,2,0)*D461)
  )
  )
  )
)</f>
        <v>3099.495849609375</v>
      </c>
      <c r="G461" t="s">
        <v>738</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29"/>
        <v>2</v>
      </c>
      <c r="Q461">
        <f t="shared" si="30"/>
        <v>2</v>
      </c>
      <c r="R461" t="b">
        <f t="shared" ca="1" si="31"/>
        <v>0</v>
      </c>
      <c r="T461" t="b">
        <f t="shared" ca="1" si="32"/>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G461">
        <v>9.8000000000000007</v>
      </c>
      <c r="AH461">
        <v>1</v>
      </c>
    </row>
    <row r="462" spans="1:34"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
    (VLOOKUP(SUBSTITUTE(SUBSTITUTE(E$1,"standard",""),"|Float","")&amp;"인게임누적곱배수",ChapterTable!$S:$T,2,0)^C462
    +VLOOKUP(SUBSTITUTE(SUBSTITUTE(E$1,"standard",""),"|Float","")&amp;"인게임누적합배수",ChapterTable!$S:$T,2,0)*C462)
  )
  )
  )
)</f>
        <v>8303.765625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(VLOOKUP(SUBSTITUTE(SUBSTITUTE(F$1,"standard",""),"|Float","")&amp;"인게임누적곱배수",ChapterTable!$S:$T,2,0)^D462
    +VLOOKUP(SUBSTITUTE(SUBSTITUTE(F$1,"standard",""),"|Float","")&amp;"인게임누적합배수",ChapterTable!$S:$T,2,0)*D462)
  )
  )
  )
)</f>
        <v>3099.495849609375</v>
      </c>
      <c r="G462" t="s">
        <v>738</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29"/>
        <v>2</v>
      </c>
      <c r="Q462">
        <f t="shared" si="30"/>
        <v>2</v>
      </c>
      <c r="R462" t="b">
        <f t="shared" ca="1" si="31"/>
        <v>0</v>
      </c>
      <c r="T462" t="b">
        <f t="shared" ca="1" si="32"/>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G462">
        <v>9.8000000000000007</v>
      </c>
      <c r="AH462">
        <v>1</v>
      </c>
    </row>
    <row r="463" spans="1:34"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
    (VLOOKUP(SUBSTITUTE(SUBSTITUTE(E$1,"standard",""),"|Float","")&amp;"인게임누적곱배수",ChapterTable!$S:$T,2,0)^C463
    +VLOOKUP(SUBSTITUTE(SUBSTITUTE(E$1,"standard",""),"|Float","")&amp;"인게임누적합배수",ChapterTable!$S:$T,2,0)*C463)
  )
  )
  )
)</f>
        <v>8303.765625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(VLOOKUP(SUBSTITUTE(SUBSTITUTE(F$1,"standard",""),"|Float","")&amp;"인게임누적곱배수",ChapterTable!$S:$T,2,0)^D463
    +VLOOKUP(SUBSTITUTE(SUBSTITUTE(F$1,"standard",""),"|Float","")&amp;"인게임누적합배수",ChapterTable!$S:$T,2,0)*D463)
  )
  )
  )
)</f>
        <v>3099.495849609375</v>
      </c>
      <c r="G463" t="s">
        <v>738</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29"/>
        <v>11</v>
      </c>
      <c r="Q463">
        <f t="shared" si="30"/>
        <v>11</v>
      </c>
      <c r="R463" t="b">
        <f t="shared" ca="1" si="31"/>
        <v>0</v>
      </c>
      <c r="T463" t="b">
        <f t="shared" ca="1" si="32"/>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G463">
        <v>9.8000000000000007</v>
      </c>
      <c r="AH463">
        <v>1</v>
      </c>
    </row>
    <row r="464" spans="1:34"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
    (VLOOKUP(SUBSTITUTE(SUBSTITUTE(E$1,"standard",""),"|Float","")&amp;"인게임누적곱배수",ChapterTable!$S:$T,2,0)^C464
    +VLOOKUP(SUBSTITUTE(SUBSTITUTE(E$1,"standard",""),"|Float","")&amp;"인게임누적합배수",ChapterTable!$S:$T,2,0)*C464)
  )
  )
  )
)</f>
        <v>9687.7265625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(VLOOKUP(SUBSTITUTE(SUBSTITUTE(F$1,"standard",""),"|Float","")&amp;"인게임누적곱배수",ChapterTable!$S:$T,2,0)^D464
    +VLOOKUP(SUBSTITUTE(SUBSTITUTE(F$1,"standard",""),"|Float","")&amp;"인게임누적합배수",ChapterTable!$S:$T,2,0)*D464)
  )
  )
  )
)</f>
        <v>3099.495849609375</v>
      </c>
      <c r="G464" t="s">
        <v>738</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29"/>
        <v>2</v>
      </c>
      <c r="Q464">
        <f t="shared" si="30"/>
        <v>2</v>
      </c>
      <c r="R464" t="b">
        <f t="shared" ca="1" si="31"/>
        <v>0</v>
      </c>
      <c r="T464" t="b">
        <f t="shared" ca="1" si="32"/>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G464">
        <v>9.8000000000000007</v>
      </c>
      <c r="AH464">
        <v>1</v>
      </c>
    </row>
    <row r="465" spans="1:34"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
    (VLOOKUP(SUBSTITUTE(SUBSTITUTE(E$1,"standard",""),"|Float","")&amp;"인게임누적곱배수",ChapterTable!$S:$T,2,0)^C465
    +VLOOKUP(SUBSTITUTE(SUBSTITUTE(E$1,"standard",""),"|Float","")&amp;"인게임누적합배수",ChapterTable!$S:$T,2,0)*C465)
  )
  )
  )
)</f>
        <v>9687.7265625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(VLOOKUP(SUBSTITUTE(SUBSTITUTE(F$1,"standard",""),"|Float","")&amp;"인게임누적곱배수",ChapterTable!$S:$T,2,0)^D465
    +VLOOKUP(SUBSTITUTE(SUBSTITUTE(F$1,"standard",""),"|Float","")&amp;"인게임누적합배수",ChapterTable!$S:$T,2,0)*D465)
  )
  )
  )
)</f>
        <v>3099.495849609375</v>
      </c>
      <c r="G465" t="s">
        <v>738</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29"/>
        <v>2</v>
      </c>
      <c r="Q465">
        <f t="shared" si="30"/>
        <v>2</v>
      </c>
      <c r="R465" t="b">
        <f t="shared" ca="1" si="31"/>
        <v>0</v>
      </c>
      <c r="T465" t="b">
        <f t="shared" ca="1" si="32"/>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G465">
        <v>9.8000000000000007</v>
      </c>
      <c r="AH465">
        <v>1</v>
      </c>
    </row>
    <row r="466" spans="1:34"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
    (VLOOKUP(SUBSTITUTE(SUBSTITUTE(E$1,"standard",""),"|Float","")&amp;"인게임누적곱배수",ChapterTable!$S:$T,2,0)^C466
    +VLOOKUP(SUBSTITUTE(SUBSTITUTE(E$1,"standard",""),"|Float","")&amp;"인게임누적합배수",ChapterTable!$S:$T,2,0)*C466)
  )
  )
  )
)</f>
        <v>9687.7265625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(VLOOKUP(SUBSTITUTE(SUBSTITUTE(F$1,"standard",""),"|Float","")&amp;"인게임누적곱배수",ChapterTable!$S:$T,2,0)^D466
    +VLOOKUP(SUBSTITUTE(SUBSTITUTE(F$1,"standard",""),"|Float","")&amp;"인게임누적합배수",ChapterTable!$S:$T,2,0)*D466)
  )
  )
  )
)</f>
        <v>3099.495849609375</v>
      </c>
      <c r="G466" t="s">
        <v>738</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29"/>
        <v>2</v>
      </c>
      <c r="Q466">
        <f t="shared" si="30"/>
        <v>2</v>
      </c>
      <c r="R466" t="b">
        <f t="shared" ca="1" si="31"/>
        <v>0</v>
      </c>
      <c r="T466" t="b">
        <f t="shared" ca="1" si="32"/>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G466">
        <v>9.8000000000000007</v>
      </c>
      <c r="AH466">
        <v>1</v>
      </c>
    </row>
    <row r="467" spans="1:34"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
    (VLOOKUP(SUBSTITUTE(SUBSTITUTE(E$1,"standard",""),"|Float","")&amp;"인게임누적곱배수",ChapterTable!$S:$T,2,0)^C467
    +VLOOKUP(SUBSTITUTE(SUBSTITUTE(E$1,"standard",""),"|Float","")&amp;"인게임누적합배수",ChapterTable!$S:$T,2,0)*C467)
  )
  )
  )
)</f>
        <v>9687.7265625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(VLOOKUP(SUBSTITUTE(SUBSTITUTE(F$1,"standard",""),"|Float","")&amp;"인게임누적곱배수",ChapterTable!$S:$T,2,0)^D467
    +VLOOKUP(SUBSTITUTE(SUBSTITUTE(F$1,"standard",""),"|Float","")&amp;"인게임누적합배수",ChapterTable!$S:$T,2,0)*D467)
  )
  )
  )
)</f>
        <v>3099.495849609375</v>
      </c>
      <c r="G467" t="s">
        <v>738</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29"/>
        <v>92</v>
      </c>
      <c r="Q467">
        <f t="shared" si="30"/>
        <v>92</v>
      </c>
      <c r="R467" t="b">
        <f t="shared" ca="1" si="31"/>
        <v>1</v>
      </c>
      <c r="T467" t="b">
        <f t="shared" ca="1" si="32"/>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G467">
        <v>9.8000000000000007</v>
      </c>
      <c r="AH467">
        <v>1</v>
      </c>
    </row>
    <row r="468" spans="1:34"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
    (VLOOKUP(SUBSTITUTE(SUBSTITUTE(E$1,"standard",""),"|Float","")&amp;"인게임누적곱배수",ChapterTable!$S:$T,2,0)^C468
    +VLOOKUP(SUBSTITUTE(SUBSTITUTE(E$1,"standard",""),"|Float","")&amp;"인게임누적합배수",ChapterTable!$S:$T,2,0)*C468)
  )
  )
  )
)</f>
        <v>9687.7265625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(VLOOKUP(SUBSTITUTE(SUBSTITUTE(F$1,"standard",""),"|Float","")&amp;"인게임누적곱배수",ChapterTable!$S:$T,2,0)^D468
    +VLOOKUP(SUBSTITUTE(SUBSTITUTE(F$1,"standard",""),"|Float","")&amp;"인게임누적합배수",ChapterTable!$S:$T,2,0)*D468)
  )
  )
  )
)</f>
        <v>3099.495849609375</v>
      </c>
      <c r="G468" t="s">
        <v>738</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29"/>
        <v>21</v>
      </c>
      <c r="Q468">
        <f t="shared" si="30"/>
        <v>21</v>
      </c>
      <c r="R468" t="b">
        <f t="shared" ca="1" si="31"/>
        <v>0</v>
      </c>
      <c r="T468" t="b">
        <f t="shared" ca="1" si="32"/>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G468">
        <v>9.8000000000000007</v>
      </c>
      <c r="AH468">
        <v>1</v>
      </c>
    </row>
    <row r="469" spans="1:34"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
    (VLOOKUP(SUBSTITUTE(SUBSTITUTE(E$1,"standard",""),"|Float","")&amp;"인게임누적곱배수",ChapterTable!$S:$T,2,0)^C469
    +VLOOKUP(SUBSTITUTE(SUBSTITUTE(E$1,"standard",""),"|Float","")&amp;"인게임누적합배수",ChapterTable!$S:$T,2,0)*C469)
  )
  )
  )
)</f>
        <v>9687.7265625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(VLOOKUP(SUBSTITUTE(SUBSTITUTE(F$1,"standard",""),"|Float","")&amp;"인게임누적곱배수",ChapterTable!$S:$T,2,0)^D469
    +VLOOKUP(SUBSTITUTE(SUBSTITUTE(F$1,"standard",""),"|Float","")&amp;"인게임누적합배수",ChapterTable!$S:$T,2,0)*D469)
  )
  )
  )
)</f>
        <v>3315.7397460937495</v>
      </c>
      <c r="G469" t="s">
        <v>738</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29"/>
        <v>3</v>
      </c>
      <c r="Q469">
        <f t="shared" si="30"/>
        <v>3</v>
      </c>
      <c r="R469" t="b">
        <f t="shared" ca="1" si="31"/>
        <v>0</v>
      </c>
      <c r="T469" t="b">
        <f t="shared" ca="1" si="32"/>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G469">
        <v>9.8000000000000007</v>
      </c>
      <c r="AH469">
        <v>1</v>
      </c>
    </row>
    <row r="470" spans="1:34"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
    (VLOOKUP(SUBSTITUTE(SUBSTITUTE(E$1,"standard",""),"|Float","")&amp;"인게임누적곱배수",ChapterTable!$S:$T,2,0)^C470
    +VLOOKUP(SUBSTITUTE(SUBSTITUTE(E$1,"standard",""),"|Float","")&amp;"인게임누적합배수",ChapterTable!$S:$T,2,0)*C470)
  )
  )
  )
)</f>
        <v>9687.7265625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(VLOOKUP(SUBSTITUTE(SUBSTITUTE(F$1,"standard",""),"|Float","")&amp;"인게임누적곱배수",ChapterTable!$S:$T,2,0)^D470
    +VLOOKUP(SUBSTITUTE(SUBSTITUTE(F$1,"standard",""),"|Float","")&amp;"인게임누적합배수",ChapterTable!$S:$T,2,0)*D470)
  )
  )
  )
)</f>
        <v>3315.7397460937495</v>
      </c>
      <c r="G470" t="s">
        <v>738</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29"/>
        <v>3</v>
      </c>
      <c r="Q470">
        <f t="shared" si="30"/>
        <v>3</v>
      </c>
      <c r="R470" t="b">
        <f t="shared" ca="1" si="31"/>
        <v>0</v>
      </c>
      <c r="T470" t="b">
        <f t="shared" ca="1" si="32"/>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G470">
        <v>9.8000000000000007</v>
      </c>
      <c r="AH470">
        <v>1</v>
      </c>
    </row>
    <row r="471" spans="1:34"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
    (VLOOKUP(SUBSTITUTE(SUBSTITUTE(E$1,"standard",""),"|Float","")&amp;"인게임누적곱배수",ChapterTable!$S:$T,2,0)^C471
    +VLOOKUP(SUBSTITUTE(SUBSTITUTE(E$1,"standard",""),"|Float","")&amp;"인게임누적합배수",ChapterTable!$S:$T,2,0)*C471)
  )
  )
  )
)</f>
        <v>9687.7265625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(VLOOKUP(SUBSTITUTE(SUBSTITUTE(F$1,"standard",""),"|Float","")&amp;"인게임누적곱배수",ChapterTable!$S:$T,2,0)^D471
    +VLOOKUP(SUBSTITUTE(SUBSTITUTE(F$1,"standard",""),"|Float","")&amp;"인게임누적합배수",ChapterTable!$S:$T,2,0)*D471)
  )
  )
  )
)</f>
        <v>3315.7397460937495</v>
      </c>
      <c r="G471" t="s">
        <v>738</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29"/>
        <v>3</v>
      </c>
      <c r="Q471">
        <f t="shared" si="30"/>
        <v>3</v>
      </c>
      <c r="R471" t="b">
        <f t="shared" ca="1" si="31"/>
        <v>0</v>
      </c>
      <c r="T471" t="b">
        <f t="shared" ca="1" si="32"/>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G471">
        <v>9.8000000000000007</v>
      </c>
      <c r="AH471">
        <v>1</v>
      </c>
    </row>
    <row r="472" spans="1:34"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
    (VLOOKUP(SUBSTITUTE(SUBSTITUTE(E$1,"standard",""),"|Float","")&amp;"인게임누적곱배수",ChapterTable!$S:$T,2,0)^C472
    +VLOOKUP(SUBSTITUTE(SUBSTITUTE(E$1,"standard",""),"|Float","")&amp;"인게임누적합배수",ChapterTable!$S:$T,2,0)*C472)
  )
  )
  )
)</f>
        <v>9687.7265625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(VLOOKUP(SUBSTITUTE(SUBSTITUTE(F$1,"standard",""),"|Float","")&amp;"인게임누적곱배수",ChapterTable!$S:$T,2,0)^D472
    +VLOOKUP(SUBSTITUTE(SUBSTITUTE(F$1,"standard",""),"|Float","")&amp;"인게임누적합배수",ChapterTable!$S:$T,2,0)*D472)
  )
  )
  )
)</f>
        <v>3315.7397460937495</v>
      </c>
      <c r="G472" t="s">
        <v>738</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29"/>
        <v>3</v>
      </c>
      <c r="Q472">
        <f t="shared" si="30"/>
        <v>3</v>
      </c>
      <c r="R472" t="b">
        <f t="shared" ca="1" si="31"/>
        <v>0</v>
      </c>
      <c r="T472" t="b">
        <f t="shared" ca="1" si="32"/>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G472">
        <v>9.8000000000000007</v>
      </c>
      <c r="AH472">
        <v>1</v>
      </c>
    </row>
    <row r="473" spans="1:34"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
    (VLOOKUP(SUBSTITUTE(SUBSTITUTE(E$1,"standard",""),"|Float","")&amp;"인게임누적곱배수",ChapterTable!$S:$T,2,0)^C473
    +VLOOKUP(SUBSTITUTE(SUBSTITUTE(E$1,"standard",""),"|Float","")&amp;"인게임누적합배수",ChapterTable!$S:$T,2,0)*C473)
  )
  )
  )
)</f>
        <v>9687.7265625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(VLOOKUP(SUBSTITUTE(SUBSTITUTE(F$1,"standard",""),"|Float","")&amp;"인게임누적곱배수",ChapterTable!$S:$T,2,0)^D473
    +VLOOKUP(SUBSTITUTE(SUBSTITUTE(F$1,"standard",""),"|Float","")&amp;"인게임누적합배수",ChapterTable!$S:$T,2,0)*D473)
  )
  )
  )
)</f>
        <v>3315.7397460937495</v>
      </c>
      <c r="G473" t="s">
        <v>738</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29"/>
        <v>11</v>
      </c>
      <c r="Q473">
        <f t="shared" si="30"/>
        <v>11</v>
      </c>
      <c r="R473" t="b">
        <f t="shared" ca="1" si="31"/>
        <v>0</v>
      </c>
      <c r="T473" t="b">
        <f t="shared" ca="1" si="32"/>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G473">
        <v>9.8000000000000007</v>
      </c>
      <c r="AH473">
        <v>1</v>
      </c>
    </row>
    <row r="474" spans="1:34"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
    (VLOOKUP(SUBSTITUTE(SUBSTITUTE(E$1,"standard",""),"|Float","")&amp;"인게임누적곱배수",ChapterTable!$S:$T,2,0)^C474
    +VLOOKUP(SUBSTITUTE(SUBSTITUTE(E$1,"standard",""),"|Float","")&amp;"인게임누적합배수",ChapterTable!$S:$T,2,0)*C474)
  )
  )
  )
)</f>
        <v>11071.6875</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(VLOOKUP(SUBSTITUTE(SUBSTITUTE(F$1,"standard",""),"|Float","")&amp;"인게임누적곱배수",ChapterTable!$S:$T,2,0)^D474
    +VLOOKUP(SUBSTITUTE(SUBSTITUTE(F$1,"standard",""),"|Float","")&amp;"인게임누적합배수",ChapterTable!$S:$T,2,0)*D474)
  )
  )
  )
)</f>
        <v>3315.7397460937495</v>
      </c>
      <c r="G474" t="s">
        <v>738</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29"/>
        <v>3</v>
      </c>
      <c r="Q474">
        <f t="shared" si="30"/>
        <v>3</v>
      </c>
      <c r="R474" t="b">
        <f t="shared" ca="1" si="31"/>
        <v>0</v>
      </c>
      <c r="T474" t="b">
        <f t="shared" ca="1" si="32"/>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G474">
        <v>9.8000000000000007</v>
      </c>
      <c r="AH474">
        <v>1</v>
      </c>
    </row>
    <row r="475" spans="1:34"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
    (VLOOKUP(SUBSTITUTE(SUBSTITUTE(E$1,"standard",""),"|Float","")&amp;"인게임누적곱배수",ChapterTable!$S:$T,2,0)^C475
    +VLOOKUP(SUBSTITUTE(SUBSTITUTE(E$1,"standard",""),"|Float","")&amp;"인게임누적합배수",ChapterTable!$S:$T,2,0)*C475)
  )
  )
  )
)</f>
        <v>11071.6875</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(VLOOKUP(SUBSTITUTE(SUBSTITUTE(F$1,"standard",""),"|Float","")&amp;"인게임누적곱배수",ChapterTable!$S:$T,2,0)^D475
    +VLOOKUP(SUBSTITUTE(SUBSTITUTE(F$1,"standard",""),"|Float","")&amp;"인게임누적합배수",ChapterTable!$S:$T,2,0)*D475)
  )
  )
  )
)</f>
        <v>3315.7397460937495</v>
      </c>
      <c r="G475" t="s">
        <v>738</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29"/>
        <v>3</v>
      </c>
      <c r="Q475">
        <f t="shared" si="30"/>
        <v>3</v>
      </c>
      <c r="R475" t="b">
        <f t="shared" ca="1" si="31"/>
        <v>0</v>
      </c>
      <c r="T475" t="b">
        <f t="shared" ca="1" si="32"/>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G475">
        <v>9.8000000000000007</v>
      </c>
      <c r="AH475">
        <v>1</v>
      </c>
    </row>
    <row r="476" spans="1:34"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
    (VLOOKUP(SUBSTITUTE(SUBSTITUTE(E$1,"standard",""),"|Float","")&amp;"인게임누적곱배수",ChapterTable!$S:$T,2,0)^C476
    +VLOOKUP(SUBSTITUTE(SUBSTITUTE(E$1,"standard",""),"|Float","")&amp;"인게임누적합배수",ChapterTable!$S:$T,2,0)*C476)
  )
  )
  )
)</f>
        <v>11071.6875</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(VLOOKUP(SUBSTITUTE(SUBSTITUTE(F$1,"standard",""),"|Float","")&amp;"인게임누적곱배수",ChapterTable!$S:$T,2,0)^D476
    +VLOOKUP(SUBSTITUTE(SUBSTITUTE(F$1,"standard",""),"|Float","")&amp;"인게임누적합배수",ChapterTable!$S:$T,2,0)*D476)
  )
  )
  )
)</f>
        <v>3315.7397460937495</v>
      </c>
      <c r="G476" t="s">
        <v>738</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29"/>
        <v>3</v>
      </c>
      <c r="Q476">
        <f t="shared" si="30"/>
        <v>3</v>
      </c>
      <c r="R476" t="b">
        <f t="shared" ca="1" si="31"/>
        <v>0</v>
      </c>
      <c r="T476" t="b">
        <f t="shared" ca="1" si="32"/>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G476">
        <v>9.8000000000000007</v>
      </c>
      <c r="AH476">
        <v>1</v>
      </c>
    </row>
    <row r="477" spans="1:34"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
    (VLOOKUP(SUBSTITUTE(SUBSTITUTE(E$1,"standard",""),"|Float","")&amp;"인게임누적곱배수",ChapterTable!$S:$T,2,0)^C477
    +VLOOKUP(SUBSTITUTE(SUBSTITUTE(E$1,"standard",""),"|Float","")&amp;"인게임누적합배수",ChapterTable!$S:$T,2,0)*C477)
  )
  )
  )
)</f>
        <v>11071.6875</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(VLOOKUP(SUBSTITUTE(SUBSTITUTE(F$1,"standard",""),"|Float","")&amp;"인게임누적곱배수",ChapterTable!$S:$T,2,0)^D477
    +VLOOKUP(SUBSTITUTE(SUBSTITUTE(F$1,"standard",""),"|Float","")&amp;"인게임누적합배수",ChapterTable!$S:$T,2,0)*D477)
  )
  )
  )
)</f>
        <v>3315.7397460937495</v>
      </c>
      <c r="G477" t="s">
        <v>738</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29"/>
        <v>93</v>
      </c>
      <c r="Q477">
        <f t="shared" si="30"/>
        <v>93</v>
      </c>
      <c r="R477" t="b">
        <f t="shared" ca="1" si="31"/>
        <v>1</v>
      </c>
      <c r="T477" t="b">
        <f t="shared" ca="1" si="32"/>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G477">
        <v>9.8000000000000007</v>
      </c>
      <c r="AH477">
        <v>1</v>
      </c>
    </row>
    <row r="478" spans="1:34"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
    (VLOOKUP(SUBSTITUTE(SUBSTITUTE(E$1,"standard",""),"|Float","")&amp;"인게임누적곱배수",ChapterTable!$S:$T,2,0)^C478
    +VLOOKUP(SUBSTITUTE(SUBSTITUTE(E$1,"standard",""),"|Float","")&amp;"인게임누적합배수",ChapterTable!$S:$T,2,0)*C478)
  )
  )
  )
)</f>
        <v>11071.6875</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(VLOOKUP(SUBSTITUTE(SUBSTITUTE(F$1,"standard",""),"|Float","")&amp;"인게임누적곱배수",ChapterTable!$S:$T,2,0)^D478
    +VLOOKUP(SUBSTITUTE(SUBSTITUTE(F$1,"standard",""),"|Float","")&amp;"인게임누적합배수",ChapterTable!$S:$T,2,0)*D478)
  )
  )
  )
)</f>
        <v>3315.7397460937495</v>
      </c>
      <c r="G478" t="s">
        <v>738</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29"/>
        <v>21</v>
      </c>
      <c r="Q478">
        <f t="shared" si="30"/>
        <v>21</v>
      </c>
      <c r="R478" t="b">
        <f t="shared" ca="1" si="31"/>
        <v>0</v>
      </c>
      <c r="T478" t="b">
        <f t="shared" ca="1" si="32"/>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G478">
        <v>9.8000000000000007</v>
      </c>
      <c r="AH478">
        <v>1</v>
      </c>
    </row>
    <row r="479" spans="1:34"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
    (VLOOKUP(SUBSTITUTE(SUBSTITUTE(E$1,"standard",""),"|Float","")&amp;"인게임누적곱배수",ChapterTable!$S:$T,2,0)^C479
    +VLOOKUP(SUBSTITUTE(SUBSTITUTE(E$1,"standard",""),"|Float","")&amp;"인게임누적합배수",ChapterTable!$S:$T,2,0)*C479)
  )
  )
  )
)</f>
        <v>11071.6875</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(VLOOKUP(SUBSTITUTE(SUBSTITUTE(F$1,"standard",""),"|Float","")&amp;"인게임누적곱배수",ChapterTable!$S:$T,2,0)^D479
    +VLOOKUP(SUBSTITUTE(SUBSTITUTE(F$1,"standard",""),"|Float","")&amp;"인게임누적합배수",ChapterTable!$S:$T,2,0)*D479)
  )
  )
  )
)</f>
        <v>3531.9836425781255</v>
      </c>
      <c r="G479" t="s">
        <v>738</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29"/>
        <v>4</v>
      </c>
      <c r="Q479">
        <f t="shared" si="30"/>
        <v>4</v>
      </c>
      <c r="R479" t="b">
        <f t="shared" ca="1" si="31"/>
        <v>0</v>
      </c>
      <c r="T479" t="b">
        <f t="shared" ca="1" si="32"/>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G479">
        <v>9.8000000000000007</v>
      </c>
      <c r="AH479">
        <v>1</v>
      </c>
    </row>
    <row r="480" spans="1:34"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
    (VLOOKUP(SUBSTITUTE(SUBSTITUTE(E$1,"standard",""),"|Float","")&amp;"인게임누적곱배수",ChapterTable!$S:$T,2,0)^C480
    +VLOOKUP(SUBSTITUTE(SUBSTITUTE(E$1,"standard",""),"|Float","")&amp;"인게임누적합배수",ChapterTable!$S:$T,2,0)*C480)
  )
  )
  )
)</f>
        <v>11071.6875</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(VLOOKUP(SUBSTITUTE(SUBSTITUTE(F$1,"standard",""),"|Float","")&amp;"인게임누적곱배수",ChapterTable!$S:$T,2,0)^D480
    +VLOOKUP(SUBSTITUTE(SUBSTITUTE(F$1,"standard",""),"|Float","")&amp;"인게임누적합배수",ChapterTable!$S:$T,2,0)*D480)
  )
  )
  )
)</f>
        <v>3531.9836425781255</v>
      </c>
      <c r="G480" t="s">
        <v>738</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29"/>
        <v>4</v>
      </c>
      <c r="Q480">
        <f t="shared" si="30"/>
        <v>4</v>
      </c>
      <c r="R480" t="b">
        <f t="shared" ca="1" si="31"/>
        <v>0</v>
      </c>
      <c r="T480" t="b">
        <f t="shared" ca="1" si="32"/>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G480">
        <v>9.8000000000000007</v>
      </c>
      <c r="AH480">
        <v>1</v>
      </c>
    </row>
    <row r="481" spans="1:34"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
    (VLOOKUP(SUBSTITUTE(SUBSTITUTE(E$1,"standard",""),"|Float","")&amp;"인게임누적곱배수",ChapterTable!$S:$T,2,0)^C481
    +VLOOKUP(SUBSTITUTE(SUBSTITUTE(E$1,"standard",""),"|Float","")&amp;"인게임누적합배수",ChapterTable!$S:$T,2,0)*C481)
  )
  )
  )
)</f>
        <v>11071.6875</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(VLOOKUP(SUBSTITUTE(SUBSTITUTE(F$1,"standard",""),"|Float","")&amp;"인게임누적곱배수",ChapterTable!$S:$T,2,0)^D481
    +VLOOKUP(SUBSTITUTE(SUBSTITUTE(F$1,"standard",""),"|Float","")&amp;"인게임누적합배수",ChapterTable!$S:$T,2,0)*D481)
  )
  )
  )
)</f>
        <v>3531.9836425781255</v>
      </c>
      <c r="G481" t="s">
        <v>738</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29"/>
        <v>4</v>
      </c>
      <c r="Q481">
        <f t="shared" si="30"/>
        <v>4</v>
      </c>
      <c r="R481" t="b">
        <f t="shared" ca="1" si="31"/>
        <v>0</v>
      </c>
      <c r="T481" t="b">
        <f t="shared" ca="1" si="32"/>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G481">
        <v>9.8000000000000007</v>
      </c>
      <c r="AH481">
        <v>1</v>
      </c>
    </row>
    <row r="482" spans="1:34"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
    (VLOOKUP(SUBSTITUTE(SUBSTITUTE(E$1,"standard",""),"|Float","")&amp;"인게임누적곱배수",ChapterTable!$S:$T,2,0)^C482
    +VLOOKUP(SUBSTITUTE(SUBSTITUTE(E$1,"standard",""),"|Float","")&amp;"인게임누적합배수",ChapterTable!$S:$T,2,0)*C482)
  )
  )
  )
)</f>
        <v>11071.6875</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(VLOOKUP(SUBSTITUTE(SUBSTITUTE(F$1,"standard",""),"|Float","")&amp;"인게임누적곱배수",ChapterTable!$S:$T,2,0)^D482
    +VLOOKUP(SUBSTITUTE(SUBSTITUTE(F$1,"standard",""),"|Float","")&amp;"인게임누적합배수",ChapterTable!$S:$T,2,0)*D482)
  )
  )
  )
)</f>
        <v>3531.9836425781255</v>
      </c>
      <c r="G482" t="s">
        <v>738</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29"/>
        <v>4</v>
      </c>
      <c r="Q482">
        <f t="shared" si="30"/>
        <v>4</v>
      </c>
      <c r="R482" t="b">
        <f t="shared" ca="1" si="31"/>
        <v>0</v>
      </c>
      <c r="T482" t="b">
        <f t="shared" ca="1" si="32"/>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G482">
        <v>9.8000000000000007</v>
      </c>
      <c r="AH482">
        <v>1</v>
      </c>
    </row>
    <row r="483" spans="1:34"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
    (VLOOKUP(SUBSTITUTE(SUBSTITUTE(E$1,"standard",""),"|Float","")&amp;"인게임누적곱배수",ChapterTable!$S:$T,2,0)^C483
    +VLOOKUP(SUBSTITUTE(SUBSTITUTE(E$1,"standard",""),"|Float","")&amp;"인게임누적합배수",ChapterTable!$S:$T,2,0)*C483)
  )
  )
  )
)</f>
        <v>11071.6875</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(VLOOKUP(SUBSTITUTE(SUBSTITUTE(F$1,"standard",""),"|Float","")&amp;"인게임누적곱배수",ChapterTable!$S:$T,2,0)^D483
    +VLOOKUP(SUBSTITUTE(SUBSTITUTE(F$1,"standard",""),"|Float","")&amp;"인게임누적합배수",ChapterTable!$S:$T,2,0)*D483)
  )
  )
  )
)</f>
        <v>3531.9836425781255</v>
      </c>
      <c r="G483" t="s">
        <v>738</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29"/>
        <v>11</v>
      </c>
      <c r="Q483">
        <f t="shared" si="30"/>
        <v>11</v>
      </c>
      <c r="R483" t="b">
        <f t="shared" ca="1" si="31"/>
        <v>0</v>
      </c>
      <c r="T483" t="b">
        <f t="shared" ca="1" si="32"/>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G483">
        <v>9.8000000000000007</v>
      </c>
      <c r="AH483">
        <v>1</v>
      </c>
    </row>
    <row r="484" spans="1:34"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
    (VLOOKUP(SUBSTITUTE(SUBSTITUTE(E$1,"standard",""),"|Float","")&amp;"인게임누적곱배수",ChapterTable!$S:$T,2,0)^C484
    +VLOOKUP(SUBSTITUTE(SUBSTITUTE(E$1,"standard",""),"|Float","")&amp;"인게임누적합배수",ChapterTable!$S:$T,2,0)*C484)
  )
  )
  )
)</f>
        <v>12455.6484375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(VLOOKUP(SUBSTITUTE(SUBSTITUTE(F$1,"standard",""),"|Float","")&amp;"인게임누적곱배수",ChapterTable!$S:$T,2,0)^D484
    +VLOOKUP(SUBSTITUTE(SUBSTITUTE(F$1,"standard",""),"|Float","")&amp;"인게임누적합배수",ChapterTable!$S:$T,2,0)*D484)
  )
  )
  )
)</f>
        <v>3531.9836425781255</v>
      </c>
      <c r="G484" t="s">
        <v>738</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29"/>
        <v>4</v>
      </c>
      <c r="Q484">
        <f t="shared" si="30"/>
        <v>4</v>
      </c>
      <c r="R484" t="b">
        <f t="shared" ca="1" si="31"/>
        <v>0</v>
      </c>
      <c r="T484" t="b">
        <f t="shared" ca="1" si="32"/>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G484">
        <v>9.8000000000000007</v>
      </c>
      <c r="AH484">
        <v>1</v>
      </c>
    </row>
    <row r="485" spans="1:34"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
    (VLOOKUP(SUBSTITUTE(SUBSTITUTE(E$1,"standard",""),"|Float","")&amp;"인게임누적곱배수",ChapterTable!$S:$T,2,0)^C485
    +VLOOKUP(SUBSTITUTE(SUBSTITUTE(E$1,"standard",""),"|Float","")&amp;"인게임누적합배수",ChapterTable!$S:$T,2,0)*C485)
  )
  )
  )
)</f>
        <v>12455.6484375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(VLOOKUP(SUBSTITUTE(SUBSTITUTE(F$1,"standard",""),"|Float","")&amp;"인게임누적곱배수",ChapterTable!$S:$T,2,0)^D485
    +VLOOKUP(SUBSTITUTE(SUBSTITUTE(F$1,"standard",""),"|Float","")&amp;"인게임누적합배수",ChapterTable!$S:$T,2,0)*D485)
  )
  )
  )
)</f>
        <v>3531.9836425781255</v>
      </c>
      <c r="G485" t="s">
        <v>738</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29"/>
        <v>4</v>
      </c>
      <c r="Q485">
        <f t="shared" si="30"/>
        <v>4</v>
      </c>
      <c r="R485" t="b">
        <f t="shared" ca="1" si="31"/>
        <v>0</v>
      </c>
      <c r="T485" t="b">
        <f t="shared" ca="1" si="32"/>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G485">
        <v>9.8000000000000007</v>
      </c>
      <c r="AH485">
        <v>1</v>
      </c>
    </row>
    <row r="486" spans="1:34"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
    (VLOOKUP(SUBSTITUTE(SUBSTITUTE(E$1,"standard",""),"|Float","")&amp;"인게임누적곱배수",ChapterTable!$S:$T,2,0)^C486
    +VLOOKUP(SUBSTITUTE(SUBSTITUTE(E$1,"standard",""),"|Float","")&amp;"인게임누적합배수",ChapterTable!$S:$T,2,0)*C486)
  )
  )
  )
)</f>
        <v>12455.6484375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(VLOOKUP(SUBSTITUTE(SUBSTITUTE(F$1,"standard",""),"|Float","")&amp;"인게임누적곱배수",ChapterTable!$S:$T,2,0)^D486
    +VLOOKUP(SUBSTITUTE(SUBSTITUTE(F$1,"standard",""),"|Float","")&amp;"인게임누적합배수",ChapterTable!$S:$T,2,0)*D486)
  )
  )
  )
)</f>
        <v>3531.9836425781255</v>
      </c>
      <c r="G486" t="s">
        <v>738</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29"/>
        <v>4</v>
      </c>
      <c r="Q486">
        <f t="shared" si="30"/>
        <v>4</v>
      </c>
      <c r="R486" t="b">
        <f t="shared" ca="1" si="31"/>
        <v>0</v>
      </c>
      <c r="T486" t="b">
        <f t="shared" ca="1" si="32"/>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G486">
        <v>9.8000000000000007</v>
      </c>
      <c r="AH486">
        <v>1</v>
      </c>
    </row>
    <row r="487" spans="1:34"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
    (VLOOKUP(SUBSTITUTE(SUBSTITUTE(E$1,"standard",""),"|Float","")&amp;"인게임누적곱배수",ChapterTable!$S:$T,2,0)^C487
    +VLOOKUP(SUBSTITUTE(SUBSTITUTE(E$1,"standard",""),"|Float","")&amp;"인게임누적합배수",ChapterTable!$S:$T,2,0)*C487)
  )
  )
  )
)</f>
        <v>12455.6484375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(VLOOKUP(SUBSTITUTE(SUBSTITUTE(F$1,"standard",""),"|Float","")&amp;"인게임누적곱배수",ChapterTable!$S:$T,2,0)^D487
    +VLOOKUP(SUBSTITUTE(SUBSTITUTE(F$1,"standard",""),"|Float","")&amp;"인게임누적합배수",ChapterTable!$S:$T,2,0)*D487)
  )
  )
  )
)</f>
        <v>3531.9836425781255</v>
      </c>
      <c r="G487" t="s">
        <v>738</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29"/>
        <v>94</v>
      </c>
      <c r="Q487">
        <f t="shared" si="30"/>
        <v>94</v>
      </c>
      <c r="R487" t="b">
        <f t="shared" ca="1" si="31"/>
        <v>1</v>
      </c>
      <c r="T487" t="b">
        <f t="shared" ca="1" si="32"/>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G487">
        <v>9.8000000000000007</v>
      </c>
      <c r="AH487">
        <v>1</v>
      </c>
    </row>
    <row r="488" spans="1:34"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
    (VLOOKUP(SUBSTITUTE(SUBSTITUTE(E$1,"standard",""),"|Float","")&amp;"인게임누적곱배수",ChapterTable!$S:$T,2,0)^C488
    +VLOOKUP(SUBSTITUTE(SUBSTITUTE(E$1,"standard",""),"|Float","")&amp;"인게임누적합배수",ChapterTable!$S:$T,2,0)*C488)
  )
  )
  )
)</f>
        <v>12455.6484375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(VLOOKUP(SUBSTITUTE(SUBSTITUTE(F$1,"standard",""),"|Float","")&amp;"인게임누적곱배수",ChapterTable!$S:$T,2,0)^D488
    +VLOOKUP(SUBSTITUTE(SUBSTITUTE(F$1,"standard",""),"|Float","")&amp;"인게임누적합배수",ChapterTable!$S:$T,2,0)*D488)
  )
  )
  )
)</f>
        <v>3531.9836425781255</v>
      </c>
      <c r="G488" t="s">
        <v>738</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29"/>
        <v>21</v>
      </c>
      <c r="Q488">
        <f t="shared" si="30"/>
        <v>21</v>
      </c>
      <c r="R488" t="b">
        <f t="shared" ca="1" si="31"/>
        <v>0</v>
      </c>
      <c r="T488" t="b">
        <f t="shared" ca="1" si="32"/>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G488">
        <v>9.8000000000000007</v>
      </c>
      <c r="AH488">
        <v>1</v>
      </c>
    </row>
    <row r="489" spans="1:34"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
    (VLOOKUP(SUBSTITUTE(SUBSTITUTE(E$1,"standard",""),"|Float","")&amp;"인게임누적곱배수",ChapterTable!$S:$T,2,0)^C489
    +VLOOKUP(SUBSTITUTE(SUBSTITUTE(E$1,"standard",""),"|Float","")&amp;"인게임누적합배수",ChapterTable!$S:$T,2,0)*C489)
  )
  )
  )
)</f>
        <v>12455.6484375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(VLOOKUP(SUBSTITUTE(SUBSTITUTE(F$1,"standard",""),"|Float","")&amp;"인게임누적곱배수",ChapterTable!$S:$T,2,0)^D489
    +VLOOKUP(SUBSTITUTE(SUBSTITUTE(F$1,"standard",""),"|Float","")&amp;"인게임누적합배수",ChapterTable!$S:$T,2,0)*D489)
  )
  )
  )
)</f>
        <v>3748.2275390625</v>
      </c>
      <c r="G489" t="s">
        <v>738</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29"/>
        <v>5</v>
      </c>
      <c r="Q489">
        <f t="shared" si="30"/>
        <v>5</v>
      </c>
      <c r="R489" t="b">
        <f t="shared" ca="1" si="31"/>
        <v>0</v>
      </c>
      <c r="T489" t="b">
        <f t="shared" ca="1" si="32"/>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G489">
        <v>9.8000000000000007</v>
      </c>
      <c r="AH489">
        <v>1</v>
      </c>
    </row>
    <row r="490" spans="1:34"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
    (VLOOKUP(SUBSTITUTE(SUBSTITUTE(E$1,"standard",""),"|Float","")&amp;"인게임누적곱배수",ChapterTable!$S:$T,2,0)^C490
    +VLOOKUP(SUBSTITUTE(SUBSTITUTE(E$1,"standard",""),"|Float","")&amp;"인게임누적합배수",ChapterTable!$S:$T,2,0)*C490)
  )
  )
  )
)</f>
        <v>12455.6484375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(VLOOKUP(SUBSTITUTE(SUBSTITUTE(F$1,"standard",""),"|Float","")&amp;"인게임누적곱배수",ChapterTable!$S:$T,2,0)^D490
    +VLOOKUP(SUBSTITUTE(SUBSTITUTE(F$1,"standard",""),"|Float","")&amp;"인게임누적합배수",ChapterTable!$S:$T,2,0)*D490)
  )
  )
  )
)</f>
        <v>3748.2275390625</v>
      </c>
      <c r="G490" t="s">
        <v>738</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29"/>
        <v>5</v>
      </c>
      <c r="Q490">
        <f t="shared" si="30"/>
        <v>5</v>
      </c>
      <c r="R490" t="b">
        <f t="shared" ca="1" si="31"/>
        <v>0</v>
      </c>
      <c r="T490" t="b">
        <f t="shared" ca="1" si="32"/>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G490">
        <v>9.8000000000000007</v>
      </c>
      <c r="AH490">
        <v>1</v>
      </c>
    </row>
    <row r="491" spans="1:34"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
    (VLOOKUP(SUBSTITUTE(SUBSTITUTE(E$1,"standard",""),"|Float","")&amp;"인게임누적곱배수",ChapterTable!$S:$T,2,0)^C491
    +VLOOKUP(SUBSTITUTE(SUBSTITUTE(E$1,"standard",""),"|Float","")&amp;"인게임누적합배수",ChapterTable!$S:$T,2,0)*C491)
  )
  )
  )
)</f>
        <v>12455.6484375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(VLOOKUP(SUBSTITUTE(SUBSTITUTE(F$1,"standard",""),"|Float","")&amp;"인게임누적곱배수",ChapterTable!$S:$T,2,0)^D491
    +VLOOKUP(SUBSTITUTE(SUBSTITUTE(F$1,"standard",""),"|Float","")&amp;"인게임누적합배수",ChapterTable!$S:$T,2,0)*D491)
  )
  )
  )
)</f>
        <v>3748.2275390625</v>
      </c>
      <c r="G491" t="s">
        <v>738</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29"/>
        <v>5</v>
      </c>
      <c r="Q491">
        <f t="shared" si="30"/>
        <v>5</v>
      </c>
      <c r="R491" t="b">
        <f t="shared" ca="1" si="31"/>
        <v>0</v>
      </c>
      <c r="T491" t="b">
        <f t="shared" ca="1" si="32"/>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G491">
        <v>9.8000000000000007</v>
      </c>
      <c r="AH491">
        <v>1</v>
      </c>
    </row>
    <row r="492" spans="1:34"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
    (VLOOKUP(SUBSTITUTE(SUBSTITUTE(E$1,"standard",""),"|Float","")&amp;"인게임누적곱배수",ChapterTable!$S:$T,2,0)^C492
    +VLOOKUP(SUBSTITUTE(SUBSTITUTE(E$1,"standard",""),"|Float","")&amp;"인게임누적합배수",ChapterTable!$S:$T,2,0)*C492)
  )
  )
  )
)</f>
        <v>12455.6484375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(VLOOKUP(SUBSTITUTE(SUBSTITUTE(F$1,"standard",""),"|Float","")&amp;"인게임누적곱배수",ChapterTable!$S:$T,2,0)^D492
    +VLOOKUP(SUBSTITUTE(SUBSTITUTE(F$1,"standard",""),"|Float","")&amp;"인게임누적합배수",ChapterTable!$S:$T,2,0)*D492)
  )
  )
  )
)</f>
        <v>3748.2275390625</v>
      </c>
      <c r="G492" t="s">
        <v>738</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29"/>
        <v>5</v>
      </c>
      <c r="Q492">
        <f t="shared" si="30"/>
        <v>5</v>
      </c>
      <c r="R492" t="b">
        <f t="shared" ca="1" si="31"/>
        <v>0</v>
      </c>
      <c r="T492" t="b">
        <f t="shared" ca="1" si="32"/>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G492">
        <v>9.8000000000000007</v>
      </c>
      <c r="AH492">
        <v>1</v>
      </c>
    </row>
    <row r="493" spans="1:34"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
    (VLOOKUP(SUBSTITUTE(SUBSTITUTE(E$1,"standard",""),"|Float","")&amp;"인게임누적곱배수",ChapterTable!$S:$T,2,0)^C493
    +VLOOKUP(SUBSTITUTE(SUBSTITUTE(E$1,"standard",""),"|Float","")&amp;"인게임누적합배수",ChapterTable!$S:$T,2,0)*C493)
  )
  )
  )
)</f>
        <v>12455.6484375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(VLOOKUP(SUBSTITUTE(SUBSTITUTE(F$1,"standard",""),"|Float","")&amp;"인게임누적곱배수",ChapterTable!$S:$T,2,0)^D493
    +VLOOKUP(SUBSTITUTE(SUBSTITUTE(F$1,"standard",""),"|Float","")&amp;"인게임누적합배수",ChapterTable!$S:$T,2,0)*D493)
  )
  )
  )
)</f>
        <v>3748.2275390625</v>
      </c>
      <c r="G493" t="s">
        <v>738</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29"/>
        <v>11</v>
      </c>
      <c r="Q493">
        <f t="shared" si="30"/>
        <v>11</v>
      </c>
      <c r="R493" t="b">
        <f t="shared" ca="1" si="31"/>
        <v>0</v>
      </c>
      <c r="T493" t="b">
        <f t="shared" ca="1" si="32"/>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G493">
        <v>9.8000000000000007</v>
      </c>
      <c r="AH493">
        <v>1</v>
      </c>
    </row>
    <row r="494" spans="1:34"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
    (VLOOKUP(SUBSTITUTE(SUBSTITUTE(E$1,"standard",""),"|Float","")&amp;"인게임누적곱배수",ChapterTable!$S:$T,2,0)^C494
    +VLOOKUP(SUBSTITUTE(SUBSTITUTE(E$1,"standard",""),"|Float","")&amp;"인게임누적합배수",ChapterTable!$S:$T,2,0)*C494)
  )
  )
  )
)</f>
        <v>13839.609375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(VLOOKUP(SUBSTITUTE(SUBSTITUTE(F$1,"standard",""),"|Float","")&amp;"인게임누적곱배수",ChapterTable!$S:$T,2,0)^D494
    +VLOOKUP(SUBSTITUTE(SUBSTITUTE(F$1,"standard",""),"|Float","")&amp;"인게임누적합배수",ChapterTable!$S:$T,2,0)*D494)
  )
  )
  )
)</f>
        <v>3748.2275390625</v>
      </c>
      <c r="G494" t="s">
        <v>738</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29"/>
        <v>5</v>
      </c>
      <c r="Q494">
        <f t="shared" si="30"/>
        <v>5</v>
      </c>
      <c r="R494" t="b">
        <f t="shared" ca="1" si="31"/>
        <v>0</v>
      </c>
      <c r="T494" t="b">
        <f t="shared" ca="1" si="32"/>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G494">
        <v>9.8000000000000007</v>
      </c>
      <c r="AH494">
        <v>1</v>
      </c>
    </row>
    <row r="495" spans="1:34"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
    (VLOOKUP(SUBSTITUTE(SUBSTITUTE(E$1,"standard",""),"|Float","")&amp;"인게임누적곱배수",ChapterTable!$S:$T,2,0)^C495
    +VLOOKUP(SUBSTITUTE(SUBSTITUTE(E$1,"standard",""),"|Float","")&amp;"인게임누적합배수",ChapterTable!$S:$T,2,0)*C495)
  )
  )
  )
)</f>
        <v>13839.609375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(VLOOKUP(SUBSTITUTE(SUBSTITUTE(F$1,"standard",""),"|Float","")&amp;"인게임누적곱배수",ChapterTable!$S:$T,2,0)^D495
    +VLOOKUP(SUBSTITUTE(SUBSTITUTE(F$1,"standard",""),"|Float","")&amp;"인게임누적합배수",ChapterTable!$S:$T,2,0)*D495)
  )
  )
  )
)</f>
        <v>3748.2275390625</v>
      </c>
      <c r="G495" t="s">
        <v>738</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29"/>
        <v>5</v>
      </c>
      <c r="Q495">
        <f t="shared" si="30"/>
        <v>5</v>
      </c>
      <c r="R495" t="b">
        <f t="shared" ca="1" si="31"/>
        <v>0</v>
      </c>
      <c r="T495" t="b">
        <f t="shared" ca="1" si="32"/>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G495">
        <v>9.8000000000000007</v>
      </c>
      <c r="AH495">
        <v>1</v>
      </c>
    </row>
    <row r="496" spans="1:34"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
    (VLOOKUP(SUBSTITUTE(SUBSTITUTE(E$1,"standard",""),"|Float","")&amp;"인게임누적곱배수",ChapterTable!$S:$T,2,0)^C496
    +VLOOKUP(SUBSTITUTE(SUBSTITUTE(E$1,"standard",""),"|Float","")&amp;"인게임누적합배수",ChapterTable!$S:$T,2,0)*C496)
  )
  )
  )
)</f>
        <v>13839.609375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(VLOOKUP(SUBSTITUTE(SUBSTITUTE(F$1,"standard",""),"|Float","")&amp;"인게임누적곱배수",ChapterTable!$S:$T,2,0)^D496
    +VLOOKUP(SUBSTITUTE(SUBSTITUTE(F$1,"standard",""),"|Float","")&amp;"인게임누적합배수",ChapterTable!$S:$T,2,0)*D496)
  )
  )
  )
)</f>
        <v>3748.2275390625</v>
      </c>
      <c r="G496" t="s">
        <v>738</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29"/>
        <v>5</v>
      </c>
      <c r="Q496">
        <f t="shared" si="30"/>
        <v>5</v>
      </c>
      <c r="R496" t="b">
        <f t="shared" ca="1" si="31"/>
        <v>0</v>
      </c>
      <c r="T496" t="b">
        <f t="shared" ca="1" si="32"/>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G496">
        <v>9.8000000000000007</v>
      </c>
      <c r="AH496">
        <v>1</v>
      </c>
    </row>
    <row r="497" spans="1:34"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
    (VLOOKUP(SUBSTITUTE(SUBSTITUTE(E$1,"standard",""),"|Float","")&amp;"인게임누적곱배수",ChapterTable!$S:$T,2,0)^C497
    +VLOOKUP(SUBSTITUTE(SUBSTITUTE(E$1,"standard",""),"|Float","")&amp;"인게임누적합배수",ChapterTable!$S:$T,2,0)*C497)
  )
  )
  )
)</f>
        <v>13839.609375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(VLOOKUP(SUBSTITUTE(SUBSTITUTE(F$1,"standard",""),"|Float","")&amp;"인게임누적곱배수",ChapterTable!$S:$T,2,0)^D497
    +VLOOKUP(SUBSTITUTE(SUBSTITUTE(F$1,"standard",""),"|Float","")&amp;"인게임누적합배수",ChapterTable!$S:$T,2,0)*D497)
  )
  )
  )
)</f>
        <v>3748.2275390625</v>
      </c>
      <c r="G497" t="s">
        <v>738</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29"/>
        <v>95</v>
      </c>
      <c r="Q497">
        <f t="shared" si="30"/>
        <v>95</v>
      </c>
      <c r="R497" t="b">
        <f t="shared" ca="1" si="31"/>
        <v>1</v>
      </c>
      <c r="T497" t="b">
        <f t="shared" ca="1" si="32"/>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G497">
        <v>9.8000000000000007</v>
      </c>
      <c r="AH497">
        <v>1</v>
      </c>
    </row>
    <row r="498" spans="1:34"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
    (VLOOKUP(SUBSTITUTE(SUBSTITUTE(E$1,"standard",""),"|Float","")&amp;"인게임누적곱배수",ChapterTable!$S:$T,2,0)^C498
    +VLOOKUP(SUBSTITUTE(SUBSTITUTE(E$1,"standard",""),"|Float","")&amp;"인게임누적합배수",ChapterTable!$S:$T,2,0)*C498)
  )
  )
  )
)</f>
        <v>13839.609375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(VLOOKUP(SUBSTITUTE(SUBSTITUTE(F$1,"standard",""),"|Float","")&amp;"인게임누적곱배수",ChapterTable!$S:$T,2,0)^D498
    +VLOOKUP(SUBSTITUTE(SUBSTITUTE(F$1,"standard",""),"|Float","")&amp;"인게임누적합배수",ChapterTable!$S:$T,2,0)*D498)
  )
  )
  )
)</f>
        <v>3748.2275390625</v>
      </c>
      <c r="G498" t="s">
        <v>738</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29"/>
        <v>21</v>
      </c>
      <c r="Q498">
        <f t="shared" si="30"/>
        <v>21</v>
      </c>
      <c r="R498" t="b">
        <f t="shared" ca="1" si="31"/>
        <v>0</v>
      </c>
      <c r="T498" t="b">
        <f t="shared" ca="1" si="32"/>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G498">
        <v>9.8000000000000007</v>
      </c>
      <c r="AH498">
        <v>1</v>
      </c>
    </row>
    <row r="499" spans="1:34"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
    (VLOOKUP(SUBSTITUTE(SUBSTITUTE(E$1,"standard",""),"|Float","")&amp;"인게임누적곱배수",ChapterTable!$S:$T,2,0)^C499
    +VLOOKUP(SUBSTITUTE(SUBSTITUTE(E$1,"standard",""),"|Float","")&amp;"인게임누적합배수",ChapterTable!$S:$T,2,0)*C499)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(VLOOKUP(SUBSTITUTE(SUBSTITUTE(F$1,"standard",""),"|Float","")&amp;"인게임누적곱배수",ChapterTable!$S:$T,2,0)^D499
    +VLOOKUP(SUBSTITUTE(SUBSTITUTE(F$1,"standard",""),"|Float","")&amp;"인게임누적합배수",ChapterTable!$S:$T,2,0)*D499)
  )
  )
  )
)</f>
        <v>4324.8779296875</v>
      </c>
      <c r="G499" t="s">
        <v>738</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29"/>
        <v>0</v>
      </c>
      <c r="Q499">
        <f t="shared" si="30"/>
        <v>0</v>
      </c>
      <c r="R499" t="b">
        <f t="shared" ca="1" si="31"/>
        <v>0</v>
      </c>
      <c r="T499" t="b">
        <f t="shared" ca="1" si="32"/>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G499">
        <v>9.8000000000000007</v>
      </c>
      <c r="AH499">
        <v>1</v>
      </c>
    </row>
    <row r="500" spans="1:34"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
    (VLOOKUP(SUBSTITUTE(SUBSTITUTE(E$1,"standard",""),"|Float","")&amp;"인게임누적곱배수",ChapterTable!$S:$T,2,0)^C500
    +VLOOKUP(SUBSTITUTE(SUBSTITUTE(E$1,"standard",""),"|Float","")&amp;"인게임누적합배수",ChapterTable!$S:$T,2,0)*C500)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(VLOOKUP(SUBSTITUTE(SUBSTITUTE(F$1,"standard",""),"|Float","")&amp;"인게임누적곱배수",ChapterTable!$S:$T,2,0)^D500
    +VLOOKUP(SUBSTITUTE(SUBSTITUTE(F$1,"standard",""),"|Float","")&amp;"인게임누적합배수",ChapterTable!$S:$T,2,0)*D500)
  )
  )
  )
)</f>
        <v>4324.8779296875</v>
      </c>
      <c r="G500" t="s">
        <v>738</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29"/>
        <v>1</v>
      </c>
      <c r="Q500">
        <f t="shared" si="30"/>
        <v>1</v>
      </c>
      <c r="R500" t="b">
        <f t="shared" ca="1" si="31"/>
        <v>0</v>
      </c>
      <c r="T500" t="b">
        <f t="shared" ca="1" si="32"/>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G500">
        <v>9.8000000000000007</v>
      </c>
      <c r="AH500">
        <v>1</v>
      </c>
    </row>
    <row r="501" spans="1:34"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
    (VLOOKUP(SUBSTITUTE(SUBSTITUTE(E$1,"standard",""),"|Float","")&amp;"인게임누적곱배수",ChapterTable!$S:$T,2,0)^C501
    +VLOOKUP(SUBSTITUTE(SUBSTITUTE(E$1,"standard",""),"|Float","")&amp;"인게임누적합배수",ChapterTable!$S:$T,2,0)*C501)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(VLOOKUP(SUBSTITUTE(SUBSTITUTE(F$1,"standard",""),"|Float","")&amp;"인게임누적곱배수",ChapterTable!$S:$T,2,0)^D501
    +VLOOKUP(SUBSTITUTE(SUBSTITUTE(F$1,"standard",""),"|Float","")&amp;"인게임누적합배수",ChapterTable!$S:$T,2,0)*D501)
  )
  )
  )
)</f>
        <v>4324.8779296875</v>
      </c>
      <c r="G501" t="s">
        <v>738</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29"/>
        <v>1</v>
      </c>
      <c r="Q501">
        <f t="shared" si="30"/>
        <v>1</v>
      </c>
      <c r="R501" t="b">
        <f t="shared" ca="1" si="31"/>
        <v>0</v>
      </c>
      <c r="T501" t="b">
        <f t="shared" ca="1" si="32"/>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G501">
        <v>9.8000000000000007</v>
      </c>
      <c r="AH501">
        <v>1</v>
      </c>
    </row>
    <row r="502" spans="1:34"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
    (VLOOKUP(SUBSTITUTE(SUBSTITUTE(E$1,"standard",""),"|Float","")&amp;"인게임누적곱배수",ChapterTable!$S:$T,2,0)^C502
    +VLOOKUP(SUBSTITUTE(SUBSTITUTE(E$1,"standard",""),"|Float","")&amp;"인게임누적합배수",ChapterTable!$S:$T,2,0)*C502)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(VLOOKUP(SUBSTITUTE(SUBSTITUTE(F$1,"standard",""),"|Float","")&amp;"인게임누적곱배수",ChapterTable!$S:$T,2,0)^D502
    +VLOOKUP(SUBSTITUTE(SUBSTITUTE(F$1,"standard",""),"|Float","")&amp;"인게임누적합배수",ChapterTable!$S:$T,2,0)*D502)
  )
  )
  )
)</f>
        <v>4324.8779296875</v>
      </c>
      <c r="G502" t="s">
        <v>738</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29"/>
        <v>1</v>
      </c>
      <c r="Q502">
        <f t="shared" si="30"/>
        <v>1</v>
      </c>
      <c r="R502" t="b">
        <f t="shared" ca="1" si="31"/>
        <v>0</v>
      </c>
      <c r="T502" t="b">
        <f t="shared" ca="1" si="32"/>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G502">
        <v>9.8000000000000007</v>
      </c>
      <c r="AH502">
        <v>1</v>
      </c>
    </row>
    <row r="503" spans="1:34"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
    (VLOOKUP(SUBSTITUTE(SUBSTITUTE(E$1,"standard",""),"|Float","")&amp;"인게임누적곱배수",ChapterTable!$S:$T,2,0)^C503
    +VLOOKUP(SUBSTITUTE(SUBSTITUTE(E$1,"standard",""),"|Float","")&amp;"인게임누적합배수",ChapterTable!$S:$T,2,0)*C503)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(VLOOKUP(SUBSTITUTE(SUBSTITUTE(F$1,"standard",""),"|Float","")&amp;"인게임누적곱배수",ChapterTable!$S:$T,2,0)^D503
    +VLOOKUP(SUBSTITUTE(SUBSTITUTE(F$1,"standard",""),"|Float","")&amp;"인게임누적합배수",ChapterTable!$S:$T,2,0)*D503)
  )
  )
  )
)</f>
        <v>4324.8779296875</v>
      </c>
      <c r="G503" t="s">
        <v>738</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29"/>
        <v>1</v>
      </c>
      <c r="Q503">
        <f t="shared" si="30"/>
        <v>1</v>
      </c>
      <c r="R503" t="b">
        <f t="shared" ca="1" si="31"/>
        <v>0</v>
      </c>
      <c r="T503" t="b">
        <f t="shared" ca="1" si="32"/>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G503">
        <v>9.8000000000000007</v>
      </c>
      <c r="AH503">
        <v>1</v>
      </c>
    </row>
    <row r="504" spans="1:34"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
    (VLOOKUP(SUBSTITUTE(SUBSTITUTE(E$1,"standard",""),"|Float","")&amp;"인게임누적곱배수",ChapterTable!$S:$T,2,0)^C504
    +VLOOKUP(SUBSTITUTE(SUBSTITUTE(E$1,"standard",""),"|Float","")&amp;"인게임누적합배수",ChapterTable!$S:$T,2,0)*C504)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(VLOOKUP(SUBSTITUTE(SUBSTITUTE(F$1,"standard",""),"|Float","")&amp;"인게임누적곱배수",ChapterTable!$S:$T,2,0)^D504
    +VLOOKUP(SUBSTITUTE(SUBSTITUTE(F$1,"standard",""),"|Float","")&amp;"인게임누적합배수",ChapterTable!$S:$T,2,0)*D504)
  )
  )
  )
)</f>
        <v>4324.8779296875</v>
      </c>
      <c r="G504" t="s">
        <v>738</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29"/>
        <v>11</v>
      </c>
      <c r="Q504">
        <f t="shared" si="30"/>
        <v>11</v>
      </c>
      <c r="R504" t="b">
        <f t="shared" ca="1" si="31"/>
        <v>0</v>
      </c>
      <c r="T504" t="b">
        <f t="shared" ca="1" si="32"/>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G504">
        <v>9.8000000000000007</v>
      </c>
      <c r="AH504">
        <v>1</v>
      </c>
    </row>
    <row r="505" spans="1:34"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
    (VLOOKUP(SUBSTITUTE(SUBSTITUTE(E$1,"standard",""),"|Float","")&amp;"인게임누적곱배수",ChapterTable!$S:$T,2,0)^C505
    +VLOOKUP(SUBSTITUTE(SUBSTITUTE(E$1,"standard",""),"|Float","")&amp;"인게임누적합배수",ChapterTable!$S:$T,2,0)*C505)
  )
  )
  )
)</f>
        <v>12455.6484375</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(VLOOKUP(SUBSTITUTE(SUBSTITUTE(F$1,"standard",""),"|Float","")&amp;"인게임누적곱배수",ChapterTable!$S:$T,2,0)^D505
    +VLOOKUP(SUBSTITUTE(SUBSTITUTE(F$1,"standard",""),"|Float","")&amp;"인게임누적합배수",ChapterTable!$S:$T,2,0)*D505)
  )
  )
  )
)</f>
        <v>4324.8779296875</v>
      </c>
      <c r="G505" t="s">
        <v>738</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29"/>
        <v>1</v>
      </c>
      <c r="Q505">
        <f t="shared" si="30"/>
        <v>1</v>
      </c>
      <c r="R505" t="b">
        <f t="shared" ca="1" si="31"/>
        <v>0</v>
      </c>
      <c r="T505" t="b">
        <f t="shared" ca="1" si="32"/>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G505">
        <v>9.8000000000000007</v>
      </c>
      <c r="AH505">
        <v>1</v>
      </c>
    </row>
    <row r="506" spans="1:34"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
    (VLOOKUP(SUBSTITUTE(SUBSTITUTE(E$1,"standard",""),"|Float","")&amp;"인게임누적곱배수",ChapterTable!$S:$T,2,0)^C506
    +VLOOKUP(SUBSTITUTE(SUBSTITUTE(E$1,"standard",""),"|Float","")&amp;"인게임누적합배수",ChapterTable!$S:$T,2,0)*C506)
  )
  )
  )
)</f>
        <v>12455.6484375</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(VLOOKUP(SUBSTITUTE(SUBSTITUTE(F$1,"standard",""),"|Float","")&amp;"인게임누적곱배수",ChapterTable!$S:$T,2,0)^D506
    +VLOOKUP(SUBSTITUTE(SUBSTITUTE(F$1,"standard",""),"|Float","")&amp;"인게임누적합배수",ChapterTable!$S:$T,2,0)*D506)
  )
  )
  )
)</f>
        <v>4324.8779296875</v>
      </c>
      <c r="G506" t="s">
        <v>738</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29"/>
        <v>1</v>
      </c>
      <c r="Q506">
        <f t="shared" si="30"/>
        <v>1</v>
      </c>
      <c r="R506" t="b">
        <f t="shared" ca="1" si="31"/>
        <v>0</v>
      </c>
      <c r="T506" t="b">
        <f t="shared" ca="1" si="32"/>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G506">
        <v>9.8000000000000007</v>
      </c>
      <c r="AH506">
        <v>1</v>
      </c>
    </row>
    <row r="507" spans="1:34"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
    (VLOOKUP(SUBSTITUTE(SUBSTITUTE(E$1,"standard",""),"|Float","")&amp;"인게임누적곱배수",ChapterTable!$S:$T,2,0)^C507
    +VLOOKUP(SUBSTITUTE(SUBSTITUTE(E$1,"standard",""),"|Float","")&amp;"인게임누적합배수",ChapterTable!$S:$T,2,0)*C507)
  )
  )
  )
)</f>
        <v>12455.6484375</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(VLOOKUP(SUBSTITUTE(SUBSTITUTE(F$1,"standard",""),"|Float","")&amp;"인게임누적곱배수",ChapterTable!$S:$T,2,0)^D507
    +VLOOKUP(SUBSTITUTE(SUBSTITUTE(F$1,"standard",""),"|Float","")&amp;"인게임누적합배수",ChapterTable!$S:$T,2,0)*D507)
  )
  )
  )
)</f>
        <v>4324.8779296875</v>
      </c>
      <c r="G507" t="s">
        <v>738</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29"/>
        <v>1</v>
      </c>
      <c r="Q507">
        <f t="shared" si="30"/>
        <v>1</v>
      </c>
      <c r="R507" t="b">
        <f t="shared" ca="1" si="31"/>
        <v>0</v>
      </c>
      <c r="T507" t="b">
        <f t="shared" ca="1" si="32"/>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G507">
        <v>9.8000000000000007</v>
      </c>
      <c r="AH507">
        <v>1</v>
      </c>
    </row>
    <row r="508" spans="1:34"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
    (VLOOKUP(SUBSTITUTE(SUBSTITUTE(E$1,"standard",""),"|Float","")&amp;"인게임누적곱배수",ChapterTable!$S:$T,2,0)^C508
    +VLOOKUP(SUBSTITUTE(SUBSTITUTE(E$1,"standard",""),"|Float","")&amp;"인게임누적합배수",ChapterTable!$S:$T,2,0)*C508)
  )
  )
  )
)</f>
        <v>12455.6484375</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(VLOOKUP(SUBSTITUTE(SUBSTITUTE(F$1,"standard",""),"|Float","")&amp;"인게임누적곱배수",ChapterTable!$S:$T,2,0)^D508
    +VLOOKUP(SUBSTITUTE(SUBSTITUTE(F$1,"standard",""),"|Float","")&amp;"인게임누적합배수",ChapterTable!$S:$T,2,0)*D508)
  )
  )
  )
)</f>
        <v>4324.8779296875</v>
      </c>
      <c r="G508" t="s">
        <v>738</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29"/>
        <v>91</v>
      </c>
      <c r="Q508">
        <f t="shared" si="30"/>
        <v>91</v>
      </c>
      <c r="R508" t="b">
        <f t="shared" ca="1" si="31"/>
        <v>1</v>
      </c>
      <c r="T508" t="b">
        <f t="shared" ca="1" si="32"/>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G508">
        <v>9.8000000000000007</v>
      </c>
      <c r="AH508">
        <v>1</v>
      </c>
    </row>
    <row r="509" spans="1:34"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
    (VLOOKUP(SUBSTITUTE(SUBSTITUTE(E$1,"standard",""),"|Float","")&amp;"인게임누적곱배수",ChapterTable!$S:$T,2,0)^C509
    +VLOOKUP(SUBSTITUTE(SUBSTITUTE(E$1,"standard",""),"|Float","")&amp;"인게임누적합배수",ChapterTable!$S:$T,2,0)*C509)
  )
  )
  )
)</f>
        <v>12455.6484375</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(VLOOKUP(SUBSTITUTE(SUBSTITUTE(F$1,"standard",""),"|Float","")&amp;"인게임누적곱배수",ChapterTable!$S:$T,2,0)^D509
    +VLOOKUP(SUBSTITUTE(SUBSTITUTE(F$1,"standard",""),"|Float","")&amp;"인게임누적합배수",ChapterTable!$S:$T,2,0)*D509)
  )
  )
  )
)</f>
        <v>4324.8779296875</v>
      </c>
      <c r="G509" t="s">
        <v>738</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29"/>
        <v>21</v>
      </c>
      <c r="Q509">
        <f t="shared" si="30"/>
        <v>21</v>
      </c>
      <c r="R509" t="b">
        <f t="shared" ca="1" si="31"/>
        <v>0</v>
      </c>
      <c r="T509" t="b">
        <f t="shared" ca="1" si="32"/>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G509">
        <v>9.8000000000000007</v>
      </c>
      <c r="AH509">
        <v>1</v>
      </c>
    </row>
    <row r="510" spans="1:34"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
    (VLOOKUP(SUBSTITUTE(SUBSTITUTE(E$1,"standard",""),"|Float","")&amp;"인게임누적곱배수",ChapterTable!$S:$T,2,0)^C510
    +VLOOKUP(SUBSTITUTE(SUBSTITUTE(E$1,"standard",""),"|Float","")&amp;"인게임누적합배수",ChapterTable!$S:$T,2,0)*C510)
  )
  )
  )
)</f>
        <v>12455.6484375</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(VLOOKUP(SUBSTITUTE(SUBSTITUTE(F$1,"standard",""),"|Float","")&amp;"인게임누적곱배수",ChapterTable!$S:$T,2,0)^D510
    +VLOOKUP(SUBSTITUTE(SUBSTITUTE(F$1,"standard",""),"|Float","")&amp;"인게임누적합배수",ChapterTable!$S:$T,2,0)*D510)
  )
  )
  )
)</f>
        <v>4649.2437744140625</v>
      </c>
      <c r="G510" t="s">
        <v>738</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29"/>
        <v>2</v>
      </c>
      <c r="Q510">
        <f t="shared" si="30"/>
        <v>2</v>
      </c>
      <c r="R510" t="b">
        <f t="shared" ca="1" si="31"/>
        <v>0</v>
      </c>
      <c r="T510" t="b">
        <f t="shared" ca="1" si="32"/>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G510">
        <v>9.8000000000000007</v>
      </c>
      <c r="AH510">
        <v>1</v>
      </c>
    </row>
    <row r="511" spans="1:34"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
    (VLOOKUP(SUBSTITUTE(SUBSTITUTE(E$1,"standard",""),"|Float","")&amp;"인게임누적곱배수",ChapterTable!$S:$T,2,0)^C511
    +VLOOKUP(SUBSTITUTE(SUBSTITUTE(E$1,"standard",""),"|Float","")&amp;"인게임누적합배수",ChapterTable!$S:$T,2,0)*C511)
  )
  )
  )
)</f>
        <v>12455.6484375</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(VLOOKUP(SUBSTITUTE(SUBSTITUTE(F$1,"standard",""),"|Float","")&amp;"인게임누적곱배수",ChapterTable!$S:$T,2,0)^D511
    +VLOOKUP(SUBSTITUTE(SUBSTITUTE(F$1,"standard",""),"|Float","")&amp;"인게임누적합배수",ChapterTable!$S:$T,2,0)*D511)
  )
  )
  )
)</f>
        <v>4649.2437744140625</v>
      </c>
      <c r="G511" t="s">
        <v>738</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29"/>
        <v>2</v>
      </c>
      <c r="Q511">
        <f t="shared" si="30"/>
        <v>2</v>
      </c>
      <c r="R511" t="b">
        <f t="shared" ca="1" si="31"/>
        <v>0</v>
      </c>
      <c r="T511" t="b">
        <f t="shared" ca="1" si="32"/>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G511">
        <v>9.8000000000000007</v>
      </c>
      <c r="AH511">
        <v>1</v>
      </c>
    </row>
    <row r="512" spans="1:34"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
    (VLOOKUP(SUBSTITUTE(SUBSTITUTE(E$1,"standard",""),"|Float","")&amp;"인게임누적곱배수",ChapterTable!$S:$T,2,0)^C512
    +VLOOKUP(SUBSTITUTE(SUBSTITUTE(E$1,"standard",""),"|Float","")&amp;"인게임누적합배수",ChapterTable!$S:$T,2,0)*C512)
  )
  )
  )
)</f>
        <v>12455.6484375</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(VLOOKUP(SUBSTITUTE(SUBSTITUTE(F$1,"standard",""),"|Float","")&amp;"인게임누적곱배수",ChapterTable!$S:$T,2,0)^D512
    +VLOOKUP(SUBSTITUTE(SUBSTITUTE(F$1,"standard",""),"|Float","")&amp;"인게임누적합배수",ChapterTable!$S:$T,2,0)*D512)
  )
  )
  )
)</f>
        <v>4649.2437744140625</v>
      </c>
      <c r="G512" t="s">
        <v>738</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29"/>
        <v>2</v>
      </c>
      <c r="Q512">
        <f t="shared" si="30"/>
        <v>2</v>
      </c>
      <c r="R512" t="b">
        <f t="shared" ca="1" si="31"/>
        <v>0</v>
      </c>
      <c r="T512" t="b">
        <f t="shared" ca="1" si="32"/>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G512">
        <v>9.8000000000000007</v>
      </c>
      <c r="AH512">
        <v>1</v>
      </c>
    </row>
    <row r="513" spans="1:34"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
    (VLOOKUP(SUBSTITUTE(SUBSTITUTE(E$1,"standard",""),"|Float","")&amp;"인게임누적곱배수",ChapterTable!$S:$T,2,0)^C513
    +VLOOKUP(SUBSTITUTE(SUBSTITUTE(E$1,"standard",""),"|Float","")&amp;"인게임누적합배수",ChapterTable!$S:$T,2,0)*C513)
  )
  )
  )
)</f>
        <v>12455.6484375</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(VLOOKUP(SUBSTITUTE(SUBSTITUTE(F$1,"standard",""),"|Float","")&amp;"인게임누적곱배수",ChapterTable!$S:$T,2,0)^D513
    +VLOOKUP(SUBSTITUTE(SUBSTITUTE(F$1,"standard",""),"|Float","")&amp;"인게임누적합배수",ChapterTable!$S:$T,2,0)*D513)
  )
  )
  )
)</f>
        <v>4649.2437744140625</v>
      </c>
      <c r="G513" t="s">
        <v>738</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29"/>
        <v>2</v>
      </c>
      <c r="Q513">
        <f t="shared" si="30"/>
        <v>2</v>
      </c>
      <c r="R513" t="b">
        <f t="shared" ca="1" si="31"/>
        <v>0</v>
      </c>
      <c r="T513" t="b">
        <f t="shared" ca="1" si="32"/>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G513">
        <v>9.8000000000000007</v>
      </c>
      <c r="AH513">
        <v>1</v>
      </c>
    </row>
    <row r="514" spans="1:34"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
    (VLOOKUP(SUBSTITUTE(SUBSTITUTE(E$1,"standard",""),"|Float","")&amp;"인게임누적곱배수",ChapterTable!$S:$T,2,0)^C514
    +VLOOKUP(SUBSTITUTE(SUBSTITUTE(E$1,"standard",""),"|Float","")&amp;"인게임누적합배수",ChapterTable!$S:$T,2,0)*C514)
  )
  )
  )
)</f>
        <v>12455.6484375</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(VLOOKUP(SUBSTITUTE(SUBSTITUTE(F$1,"standard",""),"|Float","")&amp;"인게임누적곱배수",ChapterTable!$S:$T,2,0)^D514
    +VLOOKUP(SUBSTITUTE(SUBSTITUTE(F$1,"standard",""),"|Float","")&amp;"인게임누적합배수",ChapterTable!$S:$T,2,0)*D514)
  )
  )
  )
)</f>
        <v>4649.2437744140625</v>
      </c>
      <c r="G514" t="s">
        <v>738</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29"/>
        <v>11</v>
      </c>
      <c r="Q514">
        <f t="shared" si="30"/>
        <v>11</v>
      </c>
      <c r="R514" t="b">
        <f t="shared" ca="1" si="31"/>
        <v>0</v>
      </c>
      <c r="T514" t="b">
        <f t="shared" ca="1" si="32"/>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G514">
        <v>9.8000000000000007</v>
      </c>
      <c r="AH514">
        <v>1</v>
      </c>
    </row>
    <row r="515" spans="1:34"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
    (VLOOKUP(SUBSTITUTE(SUBSTITUTE(E$1,"standard",""),"|Float","")&amp;"인게임누적곱배수",ChapterTable!$S:$T,2,0)^C515
    +VLOOKUP(SUBSTITUTE(SUBSTITUTE(E$1,"standard",""),"|Float","")&amp;"인게임누적합배수",ChapterTable!$S:$T,2,0)*C515)
  )
  )
  )
)</f>
        <v>14531.589843749998</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(VLOOKUP(SUBSTITUTE(SUBSTITUTE(F$1,"standard",""),"|Float","")&amp;"인게임누적곱배수",ChapterTable!$S:$T,2,0)^D515
    +VLOOKUP(SUBSTITUTE(SUBSTITUTE(F$1,"standard",""),"|Float","")&amp;"인게임누적합배수",ChapterTable!$S:$T,2,0)*D515)
  )
  )
  )
)</f>
        <v>4649.2437744140625</v>
      </c>
      <c r="G515" t="s">
        <v>738</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33">IF(B515=0,0,
  IF(AND(L515=FALSE,A515&lt;&gt;0,MOD(A515,7)=0),21,
  IF(MOD(B515,10)=0,21,
  IF(MOD(B515,10)=5,11,
  IF(MOD(B515,10)=9,INT(B515/10)+91,
  INT(B515/10+1))))))</f>
        <v>2</v>
      </c>
      <c r="Q515">
        <f t="shared" ref="Q515:Q578" si="34">IF(ISBLANK(P515),O515,P515)</f>
        <v>2</v>
      </c>
      <c r="R515" t="b">
        <f t="shared" ref="R515:R578" ca="1" si="35">IF(OR(B515=0,OFFSET(B515,1,0)=0),FALSE,
IF(OFFSET(O515,1,0)=21,TRUE,FALSE))</f>
        <v>0</v>
      </c>
      <c r="T515" t="b">
        <f t="shared" ref="T515:T578" ca="1" si="36">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G515">
        <v>9.8000000000000007</v>
      </c>
      <c r="AH515">
        <v>1</v>
      </c>
    </row>
    <row r="516" spans="1:34"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
    (VLOOKUP(SUBSTITUTE(SUBSTITUTE(E$1,"standard",""),"|Float","")&amp;"인게임누적곱배수",ChapterTable!$S:$T,2,0)^C516
    +VLOOKUP(SUBSTITUTE(SUBSTITUTE(E$1,"standard",""),"|Float","")&amp;"인게임누적합배수",ChapterTable!$S:$T,2,0)*C516)
  )
  )
  )
)</f>
        <v>14531.589843749998</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(VLOOKUP(SUBSTITUTE(SUBSTITUTE(F$1,"standard",""),"|Float","")&amp;"인게임누적곱배수",ChapterTable!$S:$T,2,0)^D516
    +VLOOKUP(SUBSTITUTE(SUBSTITUTE(F$1,"standard",""),"|Float","")&amp;"인게임누적합배수",ChapterTable!$S:$T,2,0)*D516)
  )
  )
  )
)</f>
        <v>4649.2437744140625</v>
      </c>
      <c r="G516" t="s">
        <v>738</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33"/>
        <v>2</v>
      </c>
      <c r="Q516">
        <f t="shared" si="34"/>
        <v>2</v>
      </c>
      <c r="R516" t="b">
        <f t="shared" ca="1" si="35"/>
        <v>0</v>
      </c>
      <c r="T516" t="b">
        <f t="shared" ca="1" si="36"/>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G516">
        <v>9.8000000000000007</v>
      </c>
      <c r="AH516">
        <v>1</v>
      </c>
    </row>
    <row r="517" spans="1:34"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
    (VLOOKUP(SUBSTITUTE(SUBSTITUTE(E$1,"standard",""),"|Float","")&amp;"인게임누적곱배수",ChapterTable!$S:$T,2,0)^C517
    +VLOOKUP(SUBSTITUTE(SUBSTITUTE(E$1,"standard",""),"|Float","")&amp;"인게임누적합배수",ChapterTable!$S:$T,2,0)*C517)
  )
  )
  )
)</f>
        <v>14531.589843749998</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(VLOOKUP(SUBSTITUTE(SUBSTITUTE(F$1,"standard",""),"|Float","")&amp;"인게임누적곱배수",ChapterTable!$S:$T,2,0)^D517
    +VLOOKUP(SUBSTITUTE(SUBSTITUTE(F$1,"standard",""),"|Float","")&amp;"인게임누적합배수",ChapterTable!$S:$T,2,0)*D517)
  )
  )
  )
)</f>
        <v>4649.2437744140625</v>
      </c>
      <c r="G517" t="s">
        <v>738</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33"/>
        <v>2</v>
      </c>
      <c r="Q517">
        <f t="shared" si="34"/>
        <v>2</v>
      </c>
      <c r="R517" t="b">
        <f t="shared" ca="1" si="35"/>
        <v>0</v>
      </c>
      <c r="T517" t="b">
        <f t="shared" ca="1" si="36"/>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G517">
        <v>9.8000000000000007</v>
      </c>
      <c r="AH517">
        <v>1</v>
      </c>
    </row>
    <row r="518" spans="1:34"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
    (VLOOKUP(SUBSTITUTE(SUBSTITUTE(E$1,"standard",""),"|Float","")&amp;"인게임누적곱배수",ChapterTable!$S:$T,2,0)^C518
    +VLOOKUP(SUBSTITUTE(SUBSTITUTE(E$1,"standard",""),"|Float","")&amp;"인게임누적합배수",ChapterTable!$S:$T,2,0)*C518)
  )
  )
  )
)</f>
        <v>14531.589843749998</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(VLOOKUP(SUBSTITUTE(SUBSTITUTE(F$1,"standard",""),"|Float","")&amp;"인게임누적곱배수",ChapterTable!$S:$T,2,0)^D518
    +VLOOKUP(SUBSTITUTE(SUBSTITUTE(F$1,"standard",""),"|Float","")&amp;"인게임누적합배수",ChapterTable!$S:$T,2,0)*D518)
  )
  )
  )
)</f>
        <v>4649.2437744140625</v>
      </c>
      <c r="G518" t="s">
        <v>738</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33"/>
        <v>92</v>
      </c>
      <c r="Q518">
        <f t="shared" si="34"/>
        <v>92</v>
      </c>
      <c r="R518" t="b">
        <f t="shared" ca="1" si="35"/>
        <v>1</v>
      </c>
      <c r="T518" t="b">
        <f t="shared" ca="1" si="36"/>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G518">
        <v>9.8000000000000007</v>
      </c>
      <c r="AH518">
        <v>1</v>
      </c>
    </row>
    <row r="519" spans="1:34"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
    (VLOOKUP(SUBSTITUTE(SUBSTITUTE(E$1,"standard",""),"|Float","")&amp;"인게임누적곱배수",ChapterTable!$S:$T,2,0)^C519
    +VLOOKUP(SUBSTITUTE(SUBSTITUTE(E$1,"standard",""),"|Float","")&amp;"인게임누적합배수",ChapterTable!$S:$T,2,0)*C519)
  )
  )
  )
)</f>
        <v>14531.589843749998</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(VLOOKUP(SUBSTITUTE(SUBSTITUTE(F$1,"standard",""),"|Float","")&amp;"인게임누적곱배수",ChapterTable!$S:$T,2,0)^D519
    +VLOOKUP(SUBSTITUTE(SUBSTITUTE(F$1,"standard",""),"|Float","")&amp;"인게임누적합배수",ChapterTable!$S:$T,2,0)*D519)
  )
  )
  )
)</f>
        <v>4649.2437744140625</v>
      </c>
      <c r="G519" t="s">
        <v>738</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33"/>
        <v>21</v>
      </c>
      <c r="Q519">
        <f t="shared" si="34"/>
        <v>21</v>
      </c>
      <c r="R519" t="b">
        <f t="shared" ca="1" si="35"/>
        <v>0</v>
      </c>
      <c r="T519" t="b">
        <f t="shared" ca="1" si="36"/>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G519">
        <v>9.8000000000000007</v>
      </c>
      <c r="AH519">
        <v>1</v>
      </c>
    </row>
    <row r="520" spans="1:34"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
    (VLOOKUP(SUBSTITUTE(SUBSTITUTE(E$1,"standard",""),"|Float","")&amp;"인게임누적곱배수",ChapterTable!$S:$T,2,0)^C520
    +VLOOKUP(SUBSTITUTE(SUBSTITUTE(E$1,"standard",""),"|Float","")&amp;"인게임누적합배수",ChapterTable!$S:$T,2,0)*C520)
  )
  )
  )
)</f>
        <v>14531.589843749998</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(VLOOKUP(SUBSTITUTE(SUBSTITUTE(F$1,"standard",""),"|Float","")&amp;"인게임누적곱배수",ChapterTable!$S:$T,2,0)^D520
    +VLOOKUP(SUBSTITUTE(SUBSTITUTE(F$1,"standard",""),"|Float","")&amp;"인게임누적합배수",ChapterTable!$S:$T,2,0)*D520)
  )
  )
  )
)</f>
        <v>4973.609619140625</v>
      </c>
      <c r="G520" t="s">
        <v>738</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33"/>
        <v>3</v>
      </c>
      <c r="Q520">
        <f t="shared" si="34"/>
        <v>3</v>
      </c>
      <c r="R520" t="b">
        <f t="shared" ca="1" si="35"/>
        <v>0</v>
      </c>
      <c r="T520" t="b">
        <f t="shared" ca="1" si="36"/>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G520">
        <v>9.8000000000000007</v>
      </c>
      <c r="AH520">
        <v>1</v>
      </c>
    </row>
    <row r="521" spans="1:34"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
    (VLOOKUP(SUBSTITUTE(SUBSTITUTE(E$1,"standard",""),"|Float","")&amp;"인게임누적곱배수",ChapterTable!$S:$T,2,0)^C521
    +VLOOKUP(SUBSTITUTE(SUBSTITUTE(E$1,"standard",""),"|Float","")&amp;"인게임누적합배수",ChapterTable!$S:$T,2,0)*C521)
  )
  )
  )
)</f>
        <v>14531.589843749998</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(VLOOKUP(SUBSTITUTE(SUBSTITUTE(F$1,"standard",""),"|Float","")&amp;"인게임누적곱배수",ChapterTable!$S:$T,2,0)^D521
    +VLOOKUP(SUBSTITUTE(SUBSTITUTE(F$1,"standard",""),"|Float","")&amp;"인게임누적합배수",ChapterTable!$S:$T,2,0)*D521)
  )
  )
  )
)</f>
        <v>4973.609619140625</v>
      </c>
      <c r="G521" t="s">
        <v>738</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33"/>
        <v>3</v>
      </c>
      <c r="Q521">
        <f t="shared" si="34"/>
        <v>3</v>
      </c>
      <c r="R521" t="b">
        <f t="shared" ca="1" si="35"/>
        <v>0</v>
      </c>
      <c r="T521" t="b">
        <f t="shared" ca="1" si="36"/>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G521">
        <v>9.8000000000000007</v>
      </c>
      <c r="AH521">
        <v>1</v>
      </c>
    </row>
    <row r="522" spans="1:34"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
    (VLOOKUP(SUBSTITUTE(SUBSTITUTE(E$1,"standard",""),"|Float","")&amp;"인게임누적곱배수",ChapterTable!$S:$T,2,0)^C522
    +VLOOKUP(SUBSTITUTE(SUBSTITUTE(E$1,"standard",""),"|Float","")&amp;"인게임누적합배수",ChapterTable!$S:$T,2,0)*C522)
  )
  )
  )
)</f>
        <v>14531.589843749998</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(VLOOKUP(SUBSTITUTE(SUBSTITUTE(F$1,"standard",""),"|Float","")&amp;"인게임누적곱배수",ChapterTable!$S:$T,2,0)^D522
    +VLOOKUP(SUBSTITUTE(SUBSTITUTE(F$1,"standard",""),"|Float","")&amp;"인게임누적합배수",ChapterTable!$S:$T,2,0)*D522)
  )
  )
  )
)</f>
        <v>4973.609619140625</v>
      </c>
      <c r="G522" t="s">
        <v>738</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33"/>
        <v>3</v>
      </c>
      <c r="Q522">
        <f t="shared" si="34"/>
        <v>3</v>
      </c>
      <c r="R522" t="b">
        <f t="shared" ca="1" si="35"/>
        <v>0</v>
      </c>
      <c r="T522" t="b">
        <f t="shared" ca="1" si="36"/>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G522">
        <v>9.8000000000000007</v>
      </c>
      <c r="AH522">
        <v>1</v>
      </c>
    </row>
    <row r="523" spans="1:34"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
    (VLOOKUP(SUBSTITUTE(SUBSTITUTE(E$1,"standard",""),"|Float","")&amp;"인게임누적곱배수",ChapterTable!$S:$T,2,0)^C523
    +VLOOKUP(SUBSTITUTE(SUBSTITUTE(E$1,"standard",""),"|Float","")&amp;"인게임누적합배수",ChapterTable!$S:$T,2,0)*C523)
  )
  )
  )
)</f>
        <v>14531.589843749998</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(VLOOKUP(SUBSTITUTE(SUBSTITUTE(F$1,"standard",""),"|Float","")&amp;"인게임누적곱배수",ChapterTable!$S:$T,2,0)^D523
    +VLOOKUP(SUBSTITUTE(SUBSTITUTE(F$1,"standard",""),"|Float","")&amp;"인게임누적합배수",ChapterTable!$S:$T,2,0)*D523)
  )
  )
  )
)</f>
        <v>4973.609619140625</v>
      </c>
      <c r="G523" t="s">
        <v>738</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33"/>
        <v>3</v>
      </c>
      <c r="Q523">
        <f t="shared" si="34"/>
        <v>3</v>
      </c>
      <c r="R523" t="b">
        <f t="shared" ca="1" si="35"/>
        <v>0</v>
      </c>
      <c r="T523" t="b">
        <f t="shared" ca="1" si="36"/>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G523">
        <v>9.8000000000000007</v>
      </c>
      <c r="AH523">
        <v>1</v>
      </c>
    </row>
    <row r="524" spans="1:34"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
    (VLOOKUP(SUBSTITUTE(SUBSTITUTE(E$1,"standard",""),"|Float","")&amp;"인게임누적곱배수",ChapterTable!$S:$T,2,0)^C524
    +VLOOKUP(SUBSTITUTE(SUBSTITUTE(E$1,"standard",""),"|Float","")&amp;"인게임누적합배수",ChapterTable!$S:$T,2,0)*C524)
  )
  )
  )
)</f>
        <v>14531.589843749998</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(VLOOKUP(SUBSTITUTE(SUBSTITUTE(F$1,"standard",""),"|Float","")&amp;"인게임누적곱배수",ChapterTable!$S:$T,2,0)^D524
    +VLOOKUP(SUBSTITUTE(SUBSTITUTE(F$1,"standard",""),"|Float","")&amp;"인게임누적합배수",ChapterTable!$S:$T,2,0)*D524)
  )
  )
  )
)</f>
        <v>4973.609619140625</v>
      </c>
      <c r="G524" t="s">
        <v>738</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33"/>
        <v>11</v>
      </c>
      <c r="Q524">
        <f t="shared" si="34"/>
        <v>11</v>
      </c>
      <c r="R524" t="b">
        <f t="shared" ca="1" si="35"/>
        <v>0</v>
      </c>
      <c r="T524" t="b">
        <f t="shared" ca="1" si="36"/>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G524">
        <v>9.8000000000000007</v>
      </c>
      <c r="AH524">
        <v>1</v>
      </c>
    </row>
    <row r="525" spans="1:34"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
    (VLOOKUP(SUBSTITUTE(SUBSTITUTE(E$1,"standard",""),"|Float","")&amp;"인게임누적곱배수",ChapterTable!$S:$T,2,0)^C525
    +VLOOKUP(SUBSTITUTE(SUBSTITUTE(E$1,"standard",""),"|Float","")&amp;"인게임누적합배수",ChapterTable!$S:$T,2,0)*C525)
  )
  )
  )
)</f>
        <v>16607.53125</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(VLOOKUP(SUBSTITUTE(SUBSTITUTE(F$1,"standard",""),"|Float","")&amp;"인게임누적곱배수",ChapterTable!$S:$T,2,0)^D525
    +VLOOKUP(SUBSTITUTE(SUBSTITUTE(F$1,"standard",""),"|Float","")&amp;"인게임누적합배수",ChapterTable!$S:$T,2,0)*D525)
  )
  )
  )
)</f>
        <v>4973.609619140625</v>
      </c>
      <c r="G525" t="s">
        <v>738</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33"/>
        <v>3</v>
      </c>
      <c r="Q525">
        <f t="shared" si="34"/>
        <v>3</v>
      </c>
      <c r="R525" t="b">
        <f t="shared" ca="1" si="35"/>
        <v>0</v>
      </c>
      <c r="T525" t="b">
        <f t="shared" ca="1" si="36"/>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G525">
        <v>9.8000000000000007</v>
      </c>
      <c r="AH525">
        <v>1</v>
      </c>
    </row>
    <row r="526" spans="1:34"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
    (VLOOKUP(SUBSTITUTE(SUBSTITUTE(E$1,"standard",""),"|Float","")&amp;"인게임누적곱배수",ChapterTable!$S:$T,2,0)^C526
    +VLOOKUP(SUBSTITUTE(SUBSTITUTE(E$1,"standard",""),"|Float","")&amp;"인게임누적합배수",ChapterTable!$S:$T,2,0)*C526)
  )
  )
  )
)</f>
        <v>16607.53125</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(VLOOKUP(SUBSTITUTE(SUBSTITUTE(F$1,"standard",""),"|Float","")&amp;"인게임누적곱배수",ChapterTable!$S:$T,2,0)^D526
    +VLOOKUP(SUBSTITUTE(SUBSTITUTE(F$1,"standard",""),"|Float","")&amp;"인게임누적합배수",ChapterTable!$S:$T,2,0)*D526)
  )
  )
  )
)</f>
        <v>4973.609619140625</v>
      </c>
      <c r="G526" t="s">
        <v>738</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33"/>
        <v>3</v>
      </c>
      <c r="Q526">
        <f t="shared" si="34"/>
        <v>3</v>
      </c>
      <c r="R526" t="b">
        <f t="shared" ca="1" si="35"/>
        <v>0</v>
      </c>
      <c r="T526" t="b">
        <f t="shared" ca="1" si="36"/>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G526">
        <v>9.8000000000000007</v>
      </c>
      <c r="AH526">
        <v>1</v>
      </c>
    </row>
    <row r="527" spans="1:34"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
    (VLOOKUP(SUBSTITUTE(SUBSTITUTE(E$1,"standard",""),"|Float","")&amp;"인게임누적곱배수",ChapterTable!$S:$T,2,0)^C527
    +VLOOKUP(SUBSTITUTE(SUBSTITUTE(E$1,"standard",""),"|Float","")&amp;"인게임누적합배수",ChapterTable!$S:$T,2,0)*C527)
  )
  )
  )
)</f>
        <v>16607.53125</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(VLOOKUP(SUBSTITUTE(SUBSTITUTE(F$1,"standard",""),"|Float","")&amp;"인게임누적곱배수",ChapterTable!$S:$T,2,0)^D527
    +VLOOKUP(SUBSTITUTE(SUBSTITUTE(F$1,"standard",""),"|Float","")&amp;"인게임누적합배수",ChapterTable!$S:$T,2,0)*D527)
  )
  )
  )
)</f>
        <v>4973.609619140625</v>
      </c>
      <c r="G527" t="s">
        <v>738</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33"/>
        <v>3</v>
      </c>
      <c r="Q527">
        <f t="shared" si="34"/>
        <v>3</v>
      </c>
      <c r="R527" t="b">
        <f t="shared" ca="1" si="35"/>
        <v>0</v>
      </c>
      <c r="T527" t="b">
        <f t="shared" ca="1" si="36"/>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G527">
        <v>9.8000000000000007</v>
      </c>
      <c r="AH527">
        <v>1</v>
      </c>
    </row>
    <row r="528" spans="1:34"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
    (VLOOKUP(SUBSTITUTE(SUBSTITUTE(E$1,"standard",""),"|Float","")&amp;"인게임누적곱배수",ChapterTable!$S:$T,2,0)^C528
    +VLOOKUP(SUBSTITUTE(SUBSTITUTE(E$1,"standard",""),"|Float","")&amp;"인게임누적합배수",ChapterTable!$S:$T,2,0)*C528)
  )
  )
  )
)</f>
        <v>16607.53125</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(VLOOKUP(SUBSTITUTE(SUBSTITUTE(F$1,"standard",""),"|Float","")&amp;"인게임누적곱배수",ChapterTable!$S:$T,2,0)^D528
    +VLOOKUP(SUBSTITUTE(SUBSTITUTE(F$1,"standard",""),"|Float","")&amp;"인게임누적합배수",ChapterTable!$S:$T,2,0)*D528)
  )
  )
  )
)</f>
        <v>4973.609619140625</v>
      </c>
      <c r="G528" t="s">
        <v>738</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33"/>
        <v>93</v>
      </c>
      <c r="Q528">
        <f t="shared" si="34"/>
        <v>93</v>
      </c>
      <c r="R528" t="b">
        <f t="shared" ca="1" si="35"/>
        <v>1</v>
      </c>
      <c r="T528" t="b">
        <f t="shared" ca="1" si="36"/>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G528">
        <v>9.8000000000000007</v>
      </c>
      <c r="AH528">
        <v>1</v>
      </c>
    </row>
    <row r="529" spans="1:34"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
    (VLOOKUP(SUBSTITUTE(SUBSTITUTE(E$1,"standard",""),"|Float","")&amp;"인게임누적곱배수",ChapterTable!$S:$T,2,0)^C529
    +VLOOKUP(SUBSTITUTE(SUBSTITUTE(E$1,"standard",""),"|Float","")&amp;"인게임누적합배수",ChapterTable!$S:$T,2,0)*C529)
  )
  )
  )
)</f>
        <v>16607.53125</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(VLOOKUP(SUBSTITUTE(SUBSTITUTE(F$1,"standard",""),"|Float","")&amp;"인게임누적곱배수",ChapterTable!$S:$T,2,0)^D529
    +VLOOKUP(SUBSTITUTE(SUBSTITUTE(F$1,"standard",""),"|Float","")&amp;"인게임누적합배수",ChapterTable!$S:$T,2,0)*D529)
  )
  )
  )
)</f>
        <v>4973.609619140625</v>
      </c>
      <c r="G529" t="s">
        <v>738</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33"/>
        <v>21</v>
      </c>
      <c r="Q529">
        <f t="shared" si="34"/>
        <v>21</v>
      </c>
      <c r="R529" t="b">
        <f t="shared" ca="1" si="35"/>
        <v>0</v>
      </c>
      <c r="T529" t="b">
        <f t="shared" ca="1" si="36"/>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G529">
        <v>9.8000000000000007</v>
      </c>
      <c r="AH529">
        <v>1</v>
      </c>
    </row>
    <row r="530" spans="1:34"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
    (VLOOKUP(SUBSTITUTE(SUBSTITUTE(E$1,"standard",""),"|Float","")&amp;"인게임누적곱배수",ChapterTable!$S:$T,2,0)^C530
    +VLOOKUP(SUBSTITUTE(SUBSTITUTE(E$1,"standard",""),"|Float","")&amp;"인게임누적합배수",ChapterTable!$S:$T,2,0)*C530)
  )
  )
  )
)</f>
        <v>16607.53125</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(VLOOKUP(SUBSTITUTE(SUBSTITUTE(F$1,"standard",""),"|Float","")&amp;"인게임누적곱배수",ChapterTable!$S:$T,2,0)^D530
    +VLOOKUP(SUBSTITUTE(SUBSTITUTE(F$1,"standard",""),"|Float","")&amp;"인게임누적합배수",ChapterTable!$S:$T,2,0)*D530)
  )
  )
  )
)</f>
        <v>5297.9754638671875</v>
      </c>
      <c r="G530" t="s">
        <v>738</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33"/>
        <v>4</v>
      </c>
      <c r="Q530">
        <f t="shared" si="34"/>
        <v>4</v>
      </c>
      <c r="R530" t="b">
        <f t="shared" ca="1" si="35"/>
        <v>0</v>
      </c>
      <c r="T530" t="b">
        <f t="shared" ca="1" si="36"/>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G530">
        <v>9.8000000000000007</v>
      </c>
      <c r="AH530">
        <v>1</v>
      </c>
    </row>
    <row r="531" spans="1:34"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
    (VLOOKUP(SUBSTITUTE(SUBSTITUTE(E$1,"standard",""),"|Float","")&amp;"인게임누적곱배수",ChapterTable!$S:$T,2,0)^C531
    +VLOOKUP(SUBSTITUTE(SUBSTITUTE(E$1,"standard",""),"|Float","")&amp;"인게임누적합배수",ChapterTable!$S:$T,2,0)*C531)
  )
  )
  )
)</f>
        <v>16607.53125</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(VLOOKUP(SUBSTITUTE(SUBSTITUTE(F$1,"standard",""),"|Float","")&amp;"인게임누적곱배수",ChapterTable!$S:$T,2,0)^D531
    +VLOOKUP(SUBSTITUTE(SUBSTITUTE(F$1,"standard",""),"|Float","")&amp;"인게임누적합배수",ChapterTable!$S:$T,2,0)*D531)
  )
  )
  )
)</f>
        <v>5297.9754638671875</v>
      </c>
      <c r="G531" t="s">
        <v>738</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33"/>
        <v>4</v>
      </c>
      <c r="Q531">
        <f t="shared" si="34"/>
        <v>4</v>
      </c>
      <c r="R531" t="b">
        <f t="shared" ca="1" si="35"/>
        <v>0</v>
      </c>
      <c r="T531" t="b">
        <f t="shared" ca="1" si="36"/>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G531">
        <v>9.8000000000000007</v>
      </c>
      <c r="AH531">
        <v>1</v>
      </c>
    </row>
    <row r="532" spans="1:34"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
    (VLOOKUP(SUBSTITUTE(SUBSTITUTE(E$1,"standard",""),"|Float","")&amp;"인게임누적곱배수",ChapterTable!$S:$T,2,0)^C532
    +VLOOKUP(SUBSTITUTE(SUBSTITUTE(E$1,"standard",""),"|Float","")&amp;"인게임누적합배수",ChapterTable!$S:$T,2,0)*C532)
  )
  )
  )
)</f>
        <v>16607.53125</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(VLOOKUP(SUBSTITUTE(SUBSTITUTE(F$1,"standard",""),"|Float","")&amp;"인게임누적곱배수",ChapterTable!$S:$T,2,0)^D532
    +VLOOKUP(SUBSTITUTE(SUBSTITUTE(F$1,"standard",""),"|Float","")&amp;"인게임누적합배수",ChapterTable!$S:$T,2,0)*D532)
  )
  )
  )
)</f>
        <v>5297.9754638671875</v>
      </c>
      <c r="G532" t="s">
        <v>738</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33"/>
        <v>4</v>
      </c>
      <c r="Q532">
        <f t="shared" si="34"/>
        <v>4</v>
      </c>
      <c r="R532" t="b">
        <f t="shared" ca="1" si="35"/>
        <v>0</v>
      </c>
      <c r="T532" t="b">
        <f t="shared" ca="1" si="36"/>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G532">
        <v>9.8000000000000007</v>
      </c>
      <c r="AH532">
        <v>1</v>
      </c>
    </row>
    <row r="533" spans="1:34"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
    (VLOOKUP(SUBSTITUTE(SUBSTITUTE(E$1,"standard",""),"|Float","")&amp;"인게임누적곱배수",ChapterTable!$S:$T,2,0)^C533
    +VLOOKUP(SUBSTITUTE(SUBSTITUTE(E$1,"standard",""),"|Float","")&amp;"인게임누적합배수",ChapterTable!$S:$T,2,0)*C533)
  )
  )
  )
)</f>
        <v>16607.53125</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(VLOOKUP(SUBSTITUTE(SUBSTITUTE(F$1,"standard",""),"|Float","")&amp;"인게임누적곱배수",ChapterTable!$S:$T,2,0)^D533
    +VLOOKUP(SUBSTITUTE(SUBSTITUTE(F$1,"standard",""),"|Float","")&amp;"인게임누적합배수",ChapterTable!$S:$T,2,0)*D533)
  )
  )
  )
)</f>
        <v>5297.9754638671875</v>
      </c>
      <c r="G533" t="s">
        <v>738</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33"/>
        <v>4</v>
      </c>
      <c r="Q533">
        <f t="shared" si="34"/>
        <v>4</v>
      </c>
      <c r="R533" t="b">
        <f t="shared" ca="1" si="35"/>
        <v>0</v>
      </c>
      <c r="T533" t="b">
        <f t="shared" ca="1" si="36"/>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G533">
        <v>9.8000000000000007</v>
      </c>
      <c r="AH533">
        <v>1</v>
      </c>
    </row>
    <row r="534" spans="1:34"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
    (VLOOKUP(SUBSTITUTE(SUBSTITUTE(E$1,"standard",""),"|Float","")&amp;"인게임누적곱배수",ChapterTable!$S:$T,2,0)^C534
    +VLOOKUP(SUBSTITUTE(SUBSTITUTE(E$1,"standard",""),"|Float","")&amp;"인게임누적합배수",ChapterTable!$S:$T,2,0)*C534)
  )
  )
  )
)</f>
        <v>16607.53125</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(VLOOKUP(SUBSTITUTE(SUBSTITUTE(F$1,"standard",""),"|Float","")&amp;"인게임누적곱배수",ChapterTable!$S:$T,2,0)^D534
    +VLOOKUP(SUBSTITUTE(SUBSTITUTE(F$1,"standard",""),"|Float","")&amp;"인게임누적합배수",ChapterTable!$S:$T,2,0)*D534)
  )
  )
  )
)</f>
        <v>5297.9754638671875</v>
      </c>
      <c r="G534" t="s">
        <v>738</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33"/>
        <v>11</v>
      </c>
      <c r="Q534">
        <f t="shared" si="34"/>
        <v>11</v>
      </c>
      <c r="R534" t="b">
        <f t="shared" ca="1" si="35"/>
        <v>0</v>
      </c>
      <c r="T534" t="b">
        <f t="shared" ca="1" si="36"/>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G534">
        <v>9.8000000000000007</v>
      </c>
      <c r="AH534">
        <v>1</v>
      </c>
    </row>
    <row r="535" spans="1:34"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
    (VLOOKUP(SUBSTITUTE(SUBSTITUTE(E$1,"standard",""),"|Float","")&amp;"인게임누적곱배수",ChapterTable!$S:$T,2,0)^C535
    +VLOOKUP(SUBSTITUTE(SUBSTITUTE(E$1,"standard",""),"|Float","")&amp;"인게임누적합배수",ChapterTable!$S:$T,2,0)*C535)
  )
  )
  )
)</f>
        <v>18683.47265625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(VLOOKUP(SUBSTITUTE(SUBSTITUTE(F$1,"standard",""),"|Float","")&amp;"인게임누적곱배수",ChapterTable!$S:$T,2,0)^D535
    +VLOOKUP(SUBSTITUTE(SUBSTITUTE(F$1,"standard",""),"|Float","")&amp;"인게임누적합배수",ChapterTable!$S:$T,2,0)*D535)
  )
  )
  )
)</f>
        <v>5297.9754638671875</v>
      </c>
      <c r="G535" t="s">
        <v>738</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33"/>
        <v>4</v>
      </c>
      <c r="Q535">
        <f t="shared" si="34"/>
        <v>4</v>
      </c>
      <c r="R535" t="b">
        <f t="shared" ca="1" si="35"/>
        <v>0</v>
      </c>
      <c r="T535" t="b">
        <f t="shared" ca="1" si="36"/>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G535">
        <v>9.8000000000000007</v>
      </c>
      <c r="AH535">
        <v>1</v>
      </c>
    </row>
    <row r="536" spans="1:34"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
    (VLOOKUP(SUBSTITUTE(SUBSTITUTE(E$1,"standard",""),"|Float","")&amp;"인게임누적곱배수",ChapterTable!$S:$T,2,0)^C536
    +VLOOKUP(SUBSTITUTE(SUBSTITUTE(E$1,"standard",""),"|Float","")&amp;"인게임누적합배수",ChapterTable!$S:$T,2,0)*C536)
  )
  )
  )
)</f>
        <v>18683.47265625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(VLOOKUP(SUBSTITUTE(SUBSTITUTE(F$1,"standard",""),"|Float","")&amp;"인게임누적곱배수",ChapterTable!$S:$T,2,0)^D536
    +VLOOKUP(SUBSTITUTE(SUBSTITUTE(F$1,"standard",""),"|Float","")&amp;"인게임누적합배수",ChapterTable!$S:$T,2,0)*D536)
  )
  )
  )
)</f>
        <v>5297.9754638671875</v>
      </c>
      <c r="G536" t="s">
        <v>738</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33"/>
        <v>4</v>
      </c>
      <c r="Q536">
        <f t="shared" si="34"/>
        <v>4</v>
      </c>
      <c r="R536" t="b">
        <f t="shared" ca="1" si="35"/>
        <v>0</v>
      </c>
      <c r="T536" t="b">
        <f t="shared" ca="1" si="36"/>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G536">
        <v>9.8000000000000007</v>
      </c>
      <c r="AH536">
        <v>1</v>
      </c>
    </row>
    <row r="537" spans="1:34"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
    (VLOOKUP(SUBSTITUTE(SUBSTITUTE(E$1,"standard",""),"|Float","")&amp;"인게임누적곱배수",ChapterTable!$S:$T,2,0)^C537
    +VLOOKUP(SUBSTITUTE(SUBSTITUTE(E$1,"standard",""),"|Float","")&amp;"인게임누적합배수",ChapterTable!$S:$T,2,0)*C537)
  )
  )
  )
)</f>
        <v>18683.47265625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(VLOOKUP(SUBSTITUTE(SUBSTITUTE(F$1,"standard",""),"|Float","")&amp;"인게임누적곱배수",ChapterTable!$S:$T,2,0)^D537
    +VLOOKUP(SUBSTITUTE(SUBSTITUTE(F$1,"standard",""),"|Float","")&amp;"인게임누적합배수",ChapterTable!$S:$T,2,0)*D537)
  )
  )
  )
)</f>
        <v>5297.9754638671875</v>
      </c>
      <c r="G537" t="s">
        <v>738</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33"/>
        <v>4</v>
      </c>
      <c r="Q537">
        <f t="shared" si="34"/>
        <v>4</v>
      </c>
      <c r="R537" t="b">
        <f t="shared" ca="1" si="35"/>
        <v>0</v>
      </c>
      <c r="T537" t="b">
        <f t="shared" ca="1" si="36"/>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G537">
        <v>9.8000000000000007</v>
      </c>
      <c r="AH537">
        <v>1</v>
      </c>
    </row>
    <row r="538" spans="1:34"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
    (VLOOKUP(SUBSTITUTE(SUBSTITUTE(E$1,"standard",""),"|Float","")&amp;"인게임누적곱배수",ChapterTable!$S:$T,2,0)^C538
    +VLOOKUP(SUBSTITUTE(SUBSTITUTE(E$1,"standard",""),"|Float","")&amp;"인게임누적합배수",ChapterTable!$S:$T,2,0)*C538)
  )
  )
  )
)</f>
        <v>18683.47265625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(VLOOKUP(SUBSTITUTE(SUBSTITUTE(F$1,"standard",""),"|Float","")&amp;"인게임누적곱배수",ChapterTable!$S:$T,2,0)^D538
    +VLOOKUP(SUBSTITUTE(SUBSTITUTE(F$1,"standard",""),"|Float","")&amp;"인게임누적합배수",ChapterTable!$S:$T,2,0)*D538)
  )
  )
  )
)</f>
        <v>5297.9754638671875</v>
      </c>
      <c r="G538" t="s">
        <v>738</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33"/>
        <v>94</v>
      </c>
      <c r="Q538">
        <f t="shared" si="34"/>
        <v>94</v>
      </c>
      <c r="R538" t="b">
        <f t="shared" ca="1" si="35"/>
        <v>1</v>
      </c>
      <c r="T538" t="b">
        <f t="shared" ca="1" si="36"/>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G538">
        <v>9.8000000000000007</v>
      </c>
      <c r="AH538">
        <v>1</v>
      </c>
    </row>
    <row r="539" spans="1:34"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
    (VLOOKUP(SUBSTITUTE(SUBSTITUTE(E$1,"standard",""),"|Float","")&amp;"인게임누적곱배수",ChapterTable!$S:$T,2,0)^C539
    +VLOOKUP(SUBSTITUTE(SUBSTITUTE(E$1,"standard",""),"|Float","")&amp;"인게임누적합배수",ChapterTable!$S:$T,2,0)*C539)
  )
  )
  )
)</f>
        <v>18683.47265625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(VLOOKUP(SUBSTITUTE(SUBSTITUTE(F$1,"standard",""),"|Float","")&amp;"인게임누적곱배수",ChapterTable!$S:$T,2,0)^D539
    +VLOOKUP(SUBSTITUTE(SUBSTITUTE(F$1,"standard",""),"|Float","")&amp;"인게임누적합배수",ChapterTable!$S:$T,2,0)*D539)
  )
  )
  )
)</f>
        <v>5297.9754638671875</v>
      </c>
      <c r="G539" t="s">
        <v>738</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33"/>
        <v>21</v>
      </c>
      <c r="Q539">
        <f t="shared" si="34"/>
        <v>21</v>
      </c>
      <c r="R539" t="b">
        <f t="shared" ca="1" si="35"/>
        <v>0</v>
      </c>
      <c r="T539" t="b">
        <f t="shared" ca="1" si="36"/>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G539">
        <v>9.8000000000000007</v>
      </c>
      <c r="AH539">
        <v>1</v>
      </c>
    </row>
    <row r="540" spans="1:34"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
    (VLOOKUP(SUBSTITUTE(SUBSTITUTE(E$1,"standard",""),"|Float","")&amp;"인게임누적곱배수",ChapterTable!$S:$T,2,0)^C540
    +VLOOKUP(SUBSTITUTE(SUBSTITUTE(E$1,"standard",""),"|Float","")&amp;"인게임누적합배수",ChapterTable!$S:$T,2,0)*C540)
  )
  )
  )
)</f>
        <v>18683.47265625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(VLOOKUP(SUBSTITUTE(SUBSTITUTE(F$1,"standard",""),"|Float","")&amp;"인게임누적곱배수",ChapterTable!$S:$T,2,0)^D540
    +VLOOKUP(SUBSTITUTE(SUBSTITUTE(F$1,"standard",""),"|Float","")&amp;"인게임누적합배수",ChapterTable!$S:$T,2,0)*D540)
  )
  )
  )
)</f>
        <v>5622.34130859375</v>
      </c>
      <c r="G540" t="s">
        <v>738</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33"/>
        <v>5</v>
      </c>
      <c r="Q540">
        <f t="shared" si="34"/>
        <v>5</v>
      </c>
      <c r="R540" t="b">
        <f t="shared" ca="1" si="35"/>
        <v>0</v>
      </c>
      <c r="T540" t="b">
        <f t="shared" ca="1" si="36"/>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G540">
        <v>9.8000000000000007</v>
      </c>
      <c r="AH540">
        <v>1</v>
      </c>
    </row>
    <row r="541" spans="1:34"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
    (VLOOKUP(SUBSTITUTE(SUBSTITUTE(E$1,"standard",""),"|Float","")&amp;"인게임누적곱배수",ChapterTable!$S:$T,2,0)^C541
    +VLOOKUP(SUBSTITUTE(SUBSTITUTE(E$1,"standard",""),"|Float","")&amp;"인게임누적합배수",ChapterTable!$S:$T,2,0)*C541)
  )
  )
  )
)</f>
        <v>18683.47265625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(VLOOKUP(SUBSTITUTE(SUBSTITUTE(F$1,"standard",""),"|Float","")&amp;"인게임누적곱배수",ChapterTable!$S:$T,2,0)^D541
    +VLOOKUP(SUBSTITUTE(SUBSTITUTE(F$1,"standard",""),"|Float","")&amp;"인게임누적합배수",ChapterTable!$S:$T,2,0)*D541)
  )
  )
  )
)</f>
        <v>5622.34130859375</v>
      </c>
      <c r="G541" t="s">
        <v>738</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33"/>
        <v>5</v>
      </c>
      <c r="Q541">
        <f t="shared" si="34"/>
        <v>5</v>
      </c>
      <c r="R541" t="b">
        <f t="shared" ca="1" si="35"/>
        <v>0</v>
      </c>
      <c r="T541" t="b">
        <f t="shared" ca="1" si="36"/>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G541">
        <v>9.8000000000000007</v>
      </c>
      <c r="AH541">
        <v>1</v>
      </c>
    </row>
    <row r="542" spans="1:34"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
    (VLOOKUP(SUBSTITUTE(SUBSTITUTE(E$1,"standard",""),"|Float","")&amp;"인게임누적곱배수",ChapterTable!$S:$T,2,0)^C542
    +VLOOKUP(SUBSTITUTE(SUBSTITUTE(E$1,"standard",""),"|Float","")&amp;"인게임누적합배수",ChapterTable!$S:$T,2,0)*C542)
  )
  )
  )
)</f>
        <v>18683.47265625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(VLOOKUP(SUBSTITUTE(SUBSTITUTE(F$1,"standard",""),"|Float","")&amp;"인게임누적곱배수",ChapterTable!$S:$T,2,0)^D542
    +VLOOKUP(SUBSTITUTE(SUBSTITUTE(F$1,"standard",""),"|Float","")&amp;"인게임누적합배수",ChapterTable!$S:$T,2,0)*D542)
  )
  )
  )
)</f>
        <v>5622.34130859375</v>
      </c>
      <c r="G542" t="s">
        <v>738</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33"/>
        <v>5</v>
      </c>
      <c r="Q542">
        <f t="shared" si="34"/>
        <v>5</v>
      </c>
      <c r="R542" t="b">
        <f t="shared" ca="1" si="35"/>
        <v>0</v>
      </c>
      <c r="T542" t="b">
        <f t="shared" ca="1" si="36"/>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G542">
        <v>9.8000000000000007</v>
      </c>
      <c r="AH542">
        <v>1</v>
      </c>
    </row>
    <row r="543" spans="1:34"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
    (VLOOKUP(SUBSTITUTE(SUBSTITUTE(E$1,"standard",""),"|Float","")&amp;"인게임누적곱배수",ChapterTable!$S:$T,2,0)^C543
    +VLOOKUP(SUBSTITUTE(SUBSTITUTE(E$1,"standard",""),"|Float","")&amp;"인게임누적합배수",ChapterTable!$S:$T,2,0)*C543)
  )
  )
  )
)</f>
        <v>18683.47265625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(VLOOKUP(SUBSTITUTE(SUBSTITUTE(F$1,"standard",""),"|Float","")&amp;"인게임누적곱배수",ChapterTable!$S:$T,2,0)^D543
    +VLOOKUP(SUBSTITUTE(SUBSTITUTE(F$1,"standard",""),"|Float","")&amp;"인게임누적합배수",ChapterTable!$S:$T,2,0)*D543)
  )
  )
  )
)</f>
        <v>5622.34130859375</v>
      </c>
      <c r="G543" t="s">
        <v>738</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33"/>
        <v>5</v>
      </c>
      <c r="Q543">
        <f t="shared" si="34"/>
        <v>5</v>
      </c>
      <c r="R543" t="b">
        <f t="shared" ca="1" si="35"/>
        <v>0</v>
      </c>
      <c r="T543" t="b">
        <f t="shared" ca="1" si="36"/>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G543">
        <v>9.8000000000000007</v>
      </c>
      <c r="AH543">
        <v>1</v>
      </c>
    </row>
    <row r="544" spans="1:34"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
    (VLOOKUP(SUBSTITUTE(SUBSTITUTE(E$1,"standard",""),"|Float","")&amp;"인게임누적곱배수",ChapterTable!$S:$T,2,0)^C544
    +VLOOKUP(SUBSTITUTE(SUBSTITUTE(E$1,"standard",""),"|Float","")&amp;"인게임누적합배수",ChapterTable!$S:$T,2,0)*C544)
  )
  )
  )
)</f>
        <v>18683.47265625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(VLOOKUP(SUBSTITUTE(SUBSTITUTE(F$1,"standard",""),"|Float","")&amp;"인게임누적곱배수",ChapterTable!$S:$T,2,0)^D544
    +VLOOKUP(SUBSTITUTE(SUBSTITUTE(F$1,"standard",""),"|Float","")&amp;"인게임누적합배수",ChapterTable!$S:$T,2,0)*D544)
  )
  )
  )
)</f>
        <v>5622.34130859375</v>
      </c>
      <c r="G544" t="s">
        <v>738</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33"/>
        <v>11</v>
      </c>
      <c r="Q544">
        <f t="shared" si="34"/>
        <v>11</v>
      </c>
      <c r="R544" t="b">
        <f t="shared" ca="1" si="35"/>
        <v>0</v>
      </c>
      <c r="T544" t="b">
        <f t="shared" ca="1" si="36"/>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G544">
        <v>9.8000000000000007</v>
      </c>
      <c r="AH544">
        <v>1</v>
      </c>
    </row>
    <row r="545" spans="1:34"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
    (VLOOKUP(SUBSTITUTE(SUBSTITUTE(E$1,"standard",""),"|Float","")&amp;"인게임누적곱배수",ChapterTable!$S:$T,2,0)^C545
    +VLOOKUP(SUBSTITUTE(SUBSTITUTE(E$1,"standard",""),"|Float","")&amp;"인게임누적합배수",ChapterTable!$S:$T,2,0)*C545)
  )
  )
  )
)</f>
        <v>20759.4140625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(VLOOKUP(SUBSTITUTE(SUBSTITUTE(F$1,"standard",""),"|Float","")&amp;"인게임누적곱배수",ChapterTable!$S:$T,2,0)^D545
    +VLOOKUP(SUBSTITUTE(SUBSTITUTE(F$1,"standard",""),"|Float","")&amp;"인게임누적합배수",ChapterTable!$S:$T,2,0)*D545)
  )
  )
  )
)</f>
        <v>5622.34130859375</v>
      </c>
      <c r="G545" t="s">
        <v>738</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33"/>
        <v>5</v>
      </c>
      <c r="Q545">
        <f t="shared" si="34"/>
        <v>5</v>
      </c>
      <c r="R545" t="b">
        <f t="shared" ca="1" si="35"/>
        <v>0</v>
      </c>
      <c r="T545" t="b">
        <f t="shared" ca="1" si="36"/>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G545">
        <v>9.8000000000000007</v>
      </c>
      <c r="AH545">
        <v>1</v>
      </c>
    </row>
    <row r="546" spans="1:34"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
    (VLOOKUP(SUBSTITUTE(SUBSTITUTE(E$1,"standard",""),"|Float","")&amp;"인게임누적곱배수",ChapterTable!$S:$T,2,0)^C546
    +VLOOKUP(SUBSTITUTE(SUBSTITUTE(E$1,"standard",""),"|Float","")&amp;"인게임누적합배수",ChapterTable!$S:$T,2,0)*C546)
  )
  )
  )
)</f>
        <v>20759.4140625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(VLOOKUP(SUBSTITUTE(SUBSTITUTE(F$1,"standard",""),"|Float","")&amp;"인게임누적곱배수",ChapterTable!$S:$T,2,0)^D546
    +VLOOKUP(SUBSTITUTE(SUBSTITUTE(F$1,"standard",""),"|Float","")&amp;"인게임누적합배수",ChapterTable!$S:$T,2,0)*D546)
  )
  )
  )
)</f>
        <v>5622.34130859375</v>
      </c>
      <c r="G546" t="s">
        <v>738</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33"/>
        <v>5</v>
      </c>
      <c r="Q546">
        <f t="shared" si="34"/>
        <v>5</v>
      </c>
      <c r="R546" t="b">
        <f t="shared" ca="1" si="35"/>
        <v>0</v>
      </c>
      <c r="T546" t="b">
        <f t="shared" ca="1" si="36"/>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G546">
        <v>9.8000000000000007</v>
      </c>
      <c r="AH546">
        <v>1</v>
      </c>
    </row>
    <row r="547" spans="1:34"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
    (VLOOKUP(SUBSTITUTE(SUBSTITUTE(E$1,"standard",""),"|Float","")&amp;"인게임누적곱배수",ChapterTable!$S:$T,2,0)^C547
    +VLOOKUP(SUBSTITUTE(SUBSTITUTE(E$1,"standard",""),"|Float","")&amp;"인게임누적합배수",ChapterTable!$S:$T,2,0)*C547)
  )
  )
  )
)</f>
        <v>20759.4140625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(VLOOKUP(SUBSTITUTE(SUBSTITUTE(F$1,"standard",""),"|Float","")&amp;"인게임누적곱배수",ChapterTable!$S:$T,2,0)^D547
    +VLOOKUP(SUBSTITUTE(SUBSTITUTE(F$1,"standard",""),"|Float","")&amp;"인게임누적합배수",ChapterTable!$S:$T,2,0)*D547)
  )
  )
  )
)</f>
        <v>5622.34130859375</v>
      </c>
      <c r="G547" t="s">
        <v>738</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33"/>
        <v>5</v>
      </c>
      <c r="Q547">
        <f t="shared" si="34"/>
        <v>5</v>
      </c>
      <c r="R547" t="b">
        <f t="shared" ca="1" si="35"/>
        <v>0</v>
      </c>
      <c r="T547" t="b">
        <f t="shared" ca="1" si="36"/>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G547">
        <v>9.8000000000000007</v>
      </c>
      <c r="AH547">
        <v>1</v>
      </c>
    </row>
    <row r="548" spans="1:34"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
    (VLOOKUP(SUBSTITUTE(SUBSTITUTE(E$1,"standard",""),"|Float","")&amp;"인게임누적곱배수",ChapterTable!$S:$T,2,0)^C548
    +VLOOKUP(SUBSTITUTE(SUBSTITUTE(E$1,"standard",""),"|Float","")&amp;"인게임누적합배수",ChapterTable!$S:$T,2,0)*C548)
  )
  )
  )
)</f>
        <v>20759.4140625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(VLOOKUP(SUBSTITUTE(SUBSTITUTE(F$1,"standard",""),"|Float","")&amp;"인게임누적곱배수",ChapterTable!$S:$T,2,0)^D548
    +VLOOKUP(SUBSTITUTE(SUBSTITUTE(F$1,"standard",""),"|Float","")&amp;"인게임누적합배수",ChapterTable!$S:$T,2,0)*D548)
  )
  )
  )
)</f>
        <v>5622.34130859375</v>
      </c>
      <c r="G548" t="s">
        <v>738</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33"/>
        <v>95</v>
      </c>
      <c r="Q548">
        <f t="shared" si="34"/>
        <v>95</v>
      </c>
      <c r="R548" t="b">
        <f t="shared" ca="1" si="35"/>
        <v>1</v>
      </c>
      <c r="T548" t="b">
        <f t="shared" ca="1" si="36"/>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G548">
        <v>9.8000000000000007</v>
      </c>
      <c r="AH548">
        <v>1</v>
      </c>
    </row>
    <row r="549" spans="1:34"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
    (VLOOKUP(SUBSTITUTE(SUBSTITUTE(E$1,"standard",""),"|Float","")&amp;"인게임누적곱배수",ChapterTable!$S:$T,2,0)^C549
    +VLOOKUP(SUBSTITUTE(SUBSTITUTE(E$1,"standard",""),"|Float","")&amp;"인게임누적합배수",ChapterTable!$S:$T,2,0)*C549)
  )
  )
  )
)</f>
        <v>20759.4140625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(VLOOKUP(SUBSTITUTE(SUBSTITUTE(F$1,"standard",""),"|Float","")&amp;"인게임누적곱배수",ChapterTable!$S:$T,2,0)^D549
    +VLOOKUP(SUBSTITUTE(SUBSTITUTE(F$1,"standard",""),"|Float","")&amp;"인게임누적합배수",ChapterTable!$S:$T,2,0)*D549)
  )
  )
  )
)</f>
        <v>5622.34130859375</v>
      </c>
      <c r="G549" t="s">
        <v>738</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33"/>
        <v>21</v>
      </c>
      <c r="Q549">
        <f t="shared" si="34"/>
        <v>21</v>
      </c>
      <c r="R549" t="b">
        <f t="shared" ca="1" si="35"/>
        <v>0</v>
      </c>
      <c r="T549" t="b">
        <f t="shared" ca="1" si="36"/>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G549">
        <v>9.8000000000000007</v>
      </c>
      <c r="AH549">
        <v>1</v>
      </c>
    </row>
    <row r="550" spans="1:34"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
    (VLOOKUP(SUBSTITUTE(SUBSTITUTE(E$1,"standard",""),"|Float","")&amp;"인게임누적곱배수",ChapterTable!$S:$T,2,0)^C550
    +VLOOKUP(SUBSTITUTE(SUBSTITUTE(E$1,"standard",""),"|Float","")&amp;"인게임누적합배수",ChapterTable!$S:$T,2,0)*C550)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(VLOOKUP(SUBSTITUTE(SUBSTITUTE(F$1,"standard",""),"|Float","")&amp;"인게임누적곱배수",ChapterTable!$S:$T,2,0)^D550
    +VLOOKUP(SUBSTITUTE(SUBSTITUTE(F$1,"standard",""),"|Float","")&amp;"인게임누적합배수",ChapterTable!$S:$T,2,0)*D550)
  )
  )
  )
)</f>
        <v>6487.31689453125</v>
      </c>
      <c r="G550" t="s">
        <v>738</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33"/>
        <v>0</v>
      </c>
      <c r="Q550">
        <f t="shared" si="34"/>
        <v>0</v>
      </c>
      <c r="R550" t="b">
        <f t="shared" ca="1" si="35"/>
        <v>0</v>
      </c>
      <c r="T550" t="b">
        <f t="shared" ca="1" si="36"/>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G550">
        <v>9.8000000000000007</v>
      </c>
      <c r="AH550">
        <v>1</v>
      </c>
    </row>
    <row r="551" spans="1:34"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
    (VLOOKUP(SUBSTITUTE(SUBSTITUTE(E$1,"standard",""),"|Float","")&amp;"인게임누적곱배수",ChapterTable!$S:$T,2,0)^C551
    +VLOOKUP(SUBSTITUTE(SUBSTITUTE(E$1,"standard",""),"|Float","")&amp;"인게임누적합배수",ChapterTable!$S:$T,2,0)*C551)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(VLOOKUP(SUBSTITUTE(SUBSTITUTE(F$1,"standard",""),"|Float","")&amp;"인게임누적곱배수",ChapterTable!$S:$T,2,0)^D551
    +VLOOKUP(SUBSTITUTE(SUBSTITUTE(F$1,"standard",""),"|Float","")&amp;"인게임누적합배수",ChapterTable!$S:$T,2,0)*D551)
  )
  )
  )
)</f>
        <v>6487.31689453125</v>
      </c>
      <c r="G551" t="s">
        <v>738</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33"/>
        <v>1</v>
      </c>
      <c r="Q551">
        <f t="shared" si="34"/>
        <v>1</v>
      </c>
      <c r="R551" t="b">
        <f t="shared" ca="1" si="35"/>
        <v>0</v>
      </c>
      <c r="T551" t="b">
        <f t="shared" ca="1" si="36"/>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G551">
        <v>9.8000000000000007</v>
      </c>
      <c r="AH551">
        <v>1</v>
      </c>
    </row>
    <row r="552" spans="1:34"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
    (VLOOKUP(SUBSTITUTE(SUBSTITUTE(E$1,"standard",""),"|Float","")&amp;"인게임누적곱배수",ChapterTable!$S:$T,2,0)^C552
    +VLOOKUP(SUBSTITUTE(SUBSTITUTE(E$1,"standard",""),"|Float","")&amp;"인게임누적합배수",ChapterTable!$S:$T,2,0)*C552)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(VLOOKUP(SUBSTITUTE(SUBSTITUTE(F$1,"standard",""),"|Float","")&amp;"인게임누적곱배수",ChapterTable!$S:$T,2,0)^D552
    +VLOOKUP(SUBSTITUTE(SUBSTITUTE(F$1,"standard",""),"|Float","")&amp;"인게임누적합배수",ChapterTable!$S:$T,2,0)*D552)
  )
  )
  )
)</f>
        <v>6487.31689453125</v>
      </c>
      <c r="G552" t="s">
        <v>738</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33"/>
        <v>1</v>
      </c>
      <c r="Q552">
        <f t="shared" si="34"/>
        <v>1</v>
      </c>
      <c r="R552" t="b">
        <f t="shared" ca="1" si="35"/>
        <v>0</v>
      </c>
      <c r="T552" t="b">
        <f t="shared" ca="1" si="36"/>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G552">
        <v>9.8000000000000007</v>
      </c>
      <c r="AH552">
        <v>1</v>
      </c>
    </row>
    <row r="553" spans="1:34"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
    (VLOOKUP(SUBSTITUTE(SUBSTITUTE(E$1,"standard",""),"|Float","")&amp;"인게임누적곱배수",ChapterTable!$S:$T,2,0)^C553
    +VLOOKUP(SUBSTITUTE(SUBSTITUTE(E$1,"standard",""),"|Float","")&amp;"인게임누적합배수",ChapterTable!$S:$T,2,0)*C553)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(VLOOKUP(SUBSTITUTE(SUBSTITUTE(F$1,"standard",""),"|Float","")&amp;"인게임누적곱배수",ChapterTable!$S:$T,2,0)^D553
    +VLOOKUP(SUBSTITUTE(SUBSTITUTE(F$1,"standard",""),"|Float","")&amp;"인게임누적합배수",ChapterTable!$S:$T,2,0)*D553)
  )
  )
  )
)</f>
        <v>6487.31689453125</v>
      </c>
      <c r="G553" t="s">
        <v>738</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33"/>
        <v>1</v>
      </c>
      <c r="Q553">
        <f t="shared" si="34"/>
        <v>1</v>
      </c>
      <c r="R553" t="b">
        <f t="shared" ca="1" si="35"/>
        <v>0</v>
      </c>
      <c r="T553" t="b">
        <f t="shared" ca="1" si="36"/>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G553">
        <v>9.8000000000000007</v>
      </c>
      <c r="AH553">
        <v>1</v>
      </c>
    </row>
    <row r="554" spans="1:34"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
    (VLOOKUP(SUBSTITUTE(SUBSTITUTE(E$1,"standard",""),"|Float","")&amp;"인게임누적곱배수",ChapterTable!$S:$T,2,0)^C554
    +VLOOKUP(SUBSTITUTE(SUBSTITUTE(E$1,"standard",""),"|Float","")&amp;"인게임누적합배수",ChapterTable!$S:$T,2,0)*C554)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(VLOOKUP(SUBSTITUTE(SUBSTITUTE(F$1,"standard",""),"|Float","")&amp;"인게임누적곱배수",ChapterTable!$S:$T,2,0)^D554
    +VLOOKUP(SUBSTITUTE(SUBSTITUTE(F$1,"standard",""),"|Float","")&amp;"인게임누적합배수",ChapterTable!$S:$T,2,0)*D554)
  )
  )
  )
)</f>
        <v>6487.31689453125</v>
      </c>
      <c r="G554" t="s">
        <v>738</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33"/>
        <v>1</v>
      </c>
      <c r="Q554">
        <f t="shared" si="34"/>
        <v>1</v>
      </c>
      <c r="R554" t="b">
        <f t="shared" ca="1" si="35"/>
        <v>0</v>
      </c>
      <c r="T554" t="b">
        <f t="shared" ca="1" si="36"/>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G554">
        <v>9.8000000000000007</v>
      </c>
      <c r="AH554">
        <v>1</v>
      </c>
    </row>
    <row r="555" spans="1:34"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
    (VLOOKUP(SUBSTITUTE(SUBSTITUTE(E$1,"standard",""),"|Float","")&amp;"인게임누적곱배수",ChapterTable!$S:$T,2,0)^C555
    +VLOOKUP(SUBSTITUTE(SUBSTITUTE(E$1,"standard",""),"|Float","")&amp;"인게임누적합배수",ChapterTable!$S:$T,2,0)*C555)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(VLOOKUP(SUBSTITUTE(SUBSTITUTE(F$1,"standard",""),"|Float","")&amp;"인게임누적곱배수",ChapterTable!$S:$T,2,0)^D555
    +VLOOKUP(SUBSTITUTE(SUBSTITUTE(F$1,"standard",""),"|Float","")&amp;"인게임누적합배수",ChapterTable!$S:$T,2,0)*D555)
  )
  )
  )
)</f>
        <v>6487.31689453125</v>
      </c>
      <c r="G555" t="s">
        <v>738</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33"/>
        <v>11</v>
      </c>
      <c r="Q555">
        <f t="shared" si="34"/>
        <v>11</v>
      </c>
      <c r="R555" t="b">
        <f t="shared" ca="1" si="35"/>
        <v>0</v>
      </c>
      <c r="T555" t="b">
        <f t="shared" ca="1" si="36"/>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G555">
        <v>9.8000000000000007</v>
      </c>
      <c r="AH555">
        <v>1</v>
      </c>
    </row>
    <row r="556" spans="1:34"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
    (VLOOKUP(SUBSTITUTE(SUBSTITUTE(E$1,"standard",""),"|Float","")&amp;"인게임누적곱배수",ChapterTable!$S:$T,2,0)^C556
    +VLOOKUP(SUBSTITUTE(SUBSTITUTE(E$1,"standard",""),"|Float","")&amp;"인게임누적합배수",ChapterTable!$S:$T,2,0)*C556)
  )
  )
  )
)</f>
        <v>18683.47265625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(VLOOKUP(SUBSTITUTE(SUBSTITUTE(F$1,"standard",""),"|Float","")&amp;"인게임누적곱배수",ChapterTable!$S:$T,2,0)^D556
    +VLOOKUP(SUBSTITUTE(SUBSTITUTE(F$1,"standard",""),"|Float","")&amp;"인게임누적합배수",ChapterTable!$S:$T,2,0)*D556)
  )
  )
  )
)</f>
        <v>6487.31689453125</v>
      </c>
      <c r="G556" t="s">
        <v>738</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33"/>
        <v>1</v>
      </c>
      <c r="Q556">
        <f t="shared" si="34"/>
        <v>1</v>
      </c>
      <c r="R556" t="b">
        <f t="shared" ca="1" si="35"/>
        <v>0</v>
      </c>
      <c r="T556" t="b">
        <f t="shared" ca="1" si="36"/>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G556">
        <v>9.8000000000000007</v>
      </c>
      <c r="AH556">
        <v>1</v>
      </c>
    </row>
    <row r="557" spans="1:34"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
    (VLOOKUP(SUBSTITUTE(SUBSTITUTE(E$1,"standard",""),"|Float","")&amp;"인게임누적곱배수",ChapterTable!$S:$T,2,0)^C557
    +VLOOKUP(SUBSTITUTE(SUBSTITUTE(E$1,"standard",""),"|Float","")&amp;"인게임누적합배수",ChapterTable!$S:$T,2,0)*C557)
  )
  )
  )
)</f>
        <v>18683.47265625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(VLOOKUP(SUBSTITUTE(SUBSTITUTE(F$1,"standard",""),"|Float","")&amp;"인게임누적곱배수",ChapterTable!$S:$T,2,0)^D557
    +VLOOKUP(SUBSTITUTE(SUBSTITUTE(F$1,"standard",""),"|Float","")&amp;"인게임누적합배수",ChapterTable!$S:$T,2,0)*D557)
  )
  )
  )
)</f>
        <v>6487.31689453125</v>
      </c>
      <c r="G557" t="s">
        <v>738</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33"/>
        <v>1</v>
      </c>
      <c r="Q557">
        <f t="shared" si="34"/>
        <v>1</v>
      </c>
      <c r="R557" t="b">
        <f t="shared" ca="1" si="35"/>
        <v>0</v>
      </c>
      <c r="T557" t="b">
        <f t="shared" ca="1" si="36"/>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G557">
        <v>9.8000000000000007</v>
      </c>
      <c r="AH557">
        <v>1</v>
      </c>
    </row>
    <row r="558" spans="1:34"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
    (VLOOKUP(SUBSTITUTE(SUBSTITUTE(E$1,"standard",""),"|Float","")&amp;"인게임누적곱배수",ChapterTable!$S:$T,2,0)^C558
    +VLOOKUP(SUBSTITUTE(SUBSTITUTE(E$1,"standard",""),"|Float","")&amp;"인게임누적합배수",ChapterTable!$S:$T,2,0)*C558)
  )
  )
  )
)</f>
        <v>18683.47265625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(VLOOKUP(SUBSTITUTE(SUBSTITUTE(F$1,"standard",""),"|Float","")&amp;"인게임누적곱배수",ChapterTable!$S:$T,2,0)^D558
    +VLOOKUP(SUBSTITUTE(SUBSTITUTE(F$1,"standard",""),"|Float","")&amp;"인게임누적합배수",ChapterTable!$S:$T,2,0)*D558)
  )
  )
  )
)</f>
        <v>6487.31689453125</v>
      </c>
      <c r="G558" t="s">
        <v>738</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33"/>
        <v>1</v>
      </c>
      <c r="Q558">
        <f t="shared" si="34"/>
        <v>1</v>
      </c>
      <c r="R558" t="b">
        <f t="shared" ca="1" si="35"/>
        <v>0</v>
      </c>
      <c r="T558" t="b">
        <f t="shared" ca="1" si="36"/>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G558">
        <v>9.8000000000000007</v>
      </c>
      <c r="AH558">
        <v>1</v>
      </c>
    </row>
    <row r="559" spans="1:34"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
    (VLOOKUP(SUBSTITUTE(SUBSTITUTE(E$1,"standard",""),"|Float","")&amp;"인게임누적곱배수",ChapterTable!$S:$T,2,0)^C559
    +VLOOKUP(SUBSTITUTE(SUBSTITUTE(E$1,"standard",""),"|Float","")&amp;"인게임누적합배수",ChapterTable!$S:$T,2,0)*C559)
  )
  )
  )
)</f>
        <v>18683.47265625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(VLOOKUP(SUBSTITUTE(SUBSTITUTE(F$1,"standard",""),"|Float","")&amp;"인게임누적곱배수",ChapterTable!$S:$T,2,0)^D559
    +VLOOKUP(SUBSTITUTE(SUBSTITUTE(F$1,"standard",""),"|Float","")&amp;"인게임누적합배수",ChapterTable!$S:$T,2,0)*D559)
  )
  )
  )
)</f>
        <v>6487.31689453125</v>
      </c>
      <c r="G559" t="s">
        <v>738</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33"/>
        <v>91</v>
      </c>
      <c r="Q559">
        <f t="shared" si="34"/>
        <v>91</v>
      </c>
      <c r="R559" t="b">
        <f t="shared" ca="1" si="35"/>
        <v>1</v>
      </c>
      <c r="T559" t="b">
        <f t="shared" ca="1" si="36"/>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G559">
        <v>9.8000000000000007</v>
      </c>
      <c r="AH559">
        <v>1</v>
      </c>
    </row>
    <row r="560" spans="1:34"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
    (VLOOKUP(SUBSTITUTE(SUBSTITUTE(E$1,"standard",""),"|Float","")&amp;"인게임누적곱배수",ChapterTable!$S:$T,2,0)^C560
    +VLOOKUP(SUBSTITUTE(SUBSTITUTE(E$1,"standard",""),"|Float","")&amp;"인게임누적합배수",ChapterTable!$S:$T,2,0)*C560)
  )
  )
  )
)</f>
        <v>18683.47265625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(VLOOKUP(SUBSTITUTE(SUBSTITUTE(F$1,"standard",""),"|Float","")&amp;"인게임누적곱배수",ChapterTable!$S:$T,2,0)^D560
    +VLOOKUP(SUBSTITUTE(SUBSTITUTE(F$1,"standard",""),"|Float","")&amp;"인게임누적합배수",ChapterTable!$S:$T,2,0)*D560)
  )
  )
  )
)</f>
        <v>6487.31689453125</v>
      </c>
      <c r="G560" t="s">
        <v>738</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33"/>
        <v>21</v>
      </c>
      <c r="Q560">
        <f t="shared" si="34"/>
        <v>21</v>
      </c>
      <c r="R560" t="b">
        <f t="shared" ca="1" si="35"/>
        <v>0</v>
      </c>
      <c r="T560" t="b">
        <f t="shared" ca="1" si="36"/>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G560">
        <v>9.8000000000000007</v>
      </c>
      <c r="AH560">
        <v>1</v>
      </c>
    </row>
    <row r="561" spans="1:34"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
    (VLOOKUP(SUBSTITUTE(SUBSTITUTE(E$1,"standard",""),"|Float","")&amp;"인게임누적곱배수",ChapterTable!$S:$T,2,0)^C561
    +VLOOKUP(SUBSTITUTE(SUBSTITUTE(E$1,"standard",""),"|Float","")&amp;"인게임누적합배수",ChapterTable!$S:$T,2,0)*C561)
  )
  )
  )
)</f>
        <v>18683.47265625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(VLOOKUP(SUBSTITUTE(SUBSTITUTE(F$1,"standard",""),"|Float","")&amp;"인게임누적곱배수",ChapterTable!$S:$T,2,0)^D561
    +VLOOKUP(SUBSTITUTE(SUBSTITUTE(F$1,"standard",""),"|Float","")&amp;"인게임누적합배수",ChapterTable!$S:$T,2,0)*D561)
  )
  )
  )
)</f>
        <v>6973.8656616210938</v>
      </c>
      <c r="G561" t="s">
        <v>738</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33"/>
        <v>2</v>
      </c>
      <c r="Q561">
        <f t="shared" si="34"/>
        <v>2</v>
      </c>
      <c r="R561" t="b">
        <f t="shared" ca="1" si="35"/>
        <v>0</v>
      </c>
      <c r="T561" t="b">
        <f t="shared" ca="1" si="36"/>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G561">
        <v>9.8000000000000007</v>
      </c>
      <c r="AH561">
        <v>1</v>
      </c>
    </row>
    <row r="562" spans="1:34"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
    (VLOOKUP(SUBSTITUTE(SUBSTITUTE(E$1,"standard",""),"|Float","")&amp;"인게임누적곱배수",ChapterTable!$S:$T,2,0)^C562
    +VLOOKUP(SUBSTITUTE(SUBSTITUTE(E$1,"standard",""),"|Float","")&amp;"인게임누적합배수",ChapterTable!$S:$T,2,0)*C562)
  )
  )
  )
)</f>
        <v>18683.47265625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(VLOOKUP(SUBSTITUTE(SUBSTITUTE(F$1,"standard",""),"|Float","")&amp;"인게임누적곱배수",ChapterTable!$S:$T,2,0)^D562
    +VLOOKUP(SUBSTITUTE(SUBSTITUTE(F$1,"standard",""),"|Float","")&amp;"인게임누적합배수",ChapterTable!$S:$T,2,0)*D562)
  )
  )
  )
)</f>
        <v>6973.8656616210938</v>
      </c>
      <c r="G562" t="s">
        <v>738</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33"/>
        <v>2</v>
      </c>
      <c r="Q562">
        <f t="shared" si="34"/>
        <v>2</v>
      </c>
      <c r="R562" t="b">
        <f t="shared" ca="1" si="35"/>
        <v>0</v>
      </c>
      <c r="T562" t="b">
        <f t="shared" ca="1" si="36"/>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G562">
        <v>9.8000000000000007</v>
      </c>
      <c r="AH562">
        <v>1</v>
      </c>
    </row>
    <row r="563" spans="1:34"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
    (VLOOKUP(SUBSTITUTE(SUBSTITUTE(E$1,"standard",""),"|Float","")&amp;"인게임누적곱배수",ChapterTable!$S:$T,2,0)^C563
    +VLOOKUP(SUBSTITUTE(SUBSTITUTE(E$1,"standard",""),"|Float","")&amp;"인게임누적합배수",ChapterTable!$S:$T,2,0)*C563)
  )
  )
  )
)</f>
        <v>18683.47265625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(VLOOKUP(SUBSTITUTE(SUBSTITUTE(F$1,"standard",""),"|Float","")&amp;"인게임누적곱배수",ChapterTable!$S:$T,2,0)^D563
    +VLOOKUP(SUBSTITUTE(SUBSTITUTE(F$1,"standard",""),"|Float","")&amp;"인게임누적합배수",ChapterTable!$S:$T,2,0)*D563)
  )
  )
  )
)</f>
        <v>6973.8656616210938</v>
      </c>
      <c r="G563" t="s">
        <v>738</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33"/>
        <v>2</v>
      </c>
      <c r="Q563">
        <f t="shared" si="34"/>
        <v>2</v>
      </c>
      <c r="R563" t="b">
        <f t="shared" ca="1" si="35"/>
        <v>0</v>
      </c>
      <c r="T563" t="b">
        <f t="shared" ca="1" si="36"/>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G563">
        <v>9.8000000000000007</v>
      </c>
      <c r="AH563">
        <v>1</v>
      </c>
    </row>
    <row r="564" spans="1:34"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
    (VLOOKUP(SUBSTITUTE(SUBSTITUTE(E$1,"standard",""),"|Float","")&amp;"인게임누적곱배수",ChapterTable!$S:$T,2,0)^C564
    +VLOOKUP(SUBSTITUTE(SUBSTITUTE(E$1,"standard",""),"|Float","")&amp;"인게임누적합배수",ChapterTable!$S:$T,2,0)*C564)
  )
  )
  )
)</f>
        <v>18683.47265625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(VLOOKUP(SUBSTITUTE(SUBSTITUTE(F$1,"standard",""),"|Float","")&amp;"인게임누적곱배수",ChapterTable!$S:$T,2,0)^D564
    +VLOOKUP(SUBSTITUTE(SUBSTITUTE(F$1,"standard",""),"|Float","")&amp;"인게임누적합배수",ChapterTable!$S:$T,2,0)*D564)
  )
  )
  )
)</f>
        <v>6973.8656616210938</v>
      </c>
      <c r="G564" t="s">
        <v>738</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33"/>
        <v>2</v>
      </c>
      <c r="Q564">
        <f t="shared" si="34"/>
        <v>2</v>
      </c>
      <c r="R564" t="b">
        <f t="shared" ca="1" si="35"/>
        <v>0</v>
      </c>
      <c r="T564" t="b">
        <f t="shared" ca="1" si="36"/>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G564">
        <v>9.8000000000000007</v>
      </c>
      <c r="AH564">
        <v>1</v>
      </c>
    </row>
    <row r="565" spans="1:34"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
    (VLOOKUP(SUBSTITUTE(SUBSTITUTE(E$1,"standard",""),"|Float","")&amp;"인게임누적곱배수",ChapterTable!$S:$T,2,0)^C565
    +VLOOKUP(SUBSTITUTE(SUBSTITUTE(E$1,"standard",""),"|Float","")&amp;"인게임누적합배수",ChapterTable!$S:$T,2,0)*C565)
  )
  )
  )
)</f>
        <v>18683.47265625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(VLOOKUP(SUBSTITUTE(SUBSTITUTE(F$1,"standard",""),"|Float","")&amp;"인게임누적곱배수",ChapterTable!$S:$T,2,0)^D565
    +VLOOKUP(SUBSTITUTE(SUBSTITUTE(F$1,"standard",""),"|Float","")&amp;"인게임누적합배수",ChapterTable!$S:$T,2,0)*D565)
  )
  )
  )
)</f>
        <v>6973.8656616210938</v>
      </c>
      <c r="G565" t="s">
        <v>738</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33"/>
        <v>11</v>
      </c>
      <c r="Q565">
        <f t="shared" si="34"/>
        <v>11</v>
      </c>
      <c r="R565" t="b">
        <f t="shared" ca="1" si="35"/>
        <v>0</v>
      </c>
      <c r="T565" t="b">
        <f t="shared" ca="1" si="36"/>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G565">
        <v>9.8000000000000007</v>
      </c>
      <c r="AH565">
        <v>1</v>
      </c>
    </row>
    <row r="566" spans="1:34"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
    (VLOOKUP(SUBSTITUTE(SUBSTITUTE(E$1,"standard",""),"|Float","")&amp;"인게임누적곱배수",ChapterTable!$S:$T,2,0)^C566
    +VLOOKUP(SUBSTITUTE(SUBSTITUTE(E$1,"standard",""),"|Float","")&amp;"인게임누적합배수",ChapterTable!$S:$T,2,0)*C566)
  )
  )
  )
)</f>
        <v>21797.384765625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(VLOOKUP(SUBSTITUTE(SUBSTITUTE(F$1,"standard",""),"|Float","")&amp;"인게임누적곱배수",ChapterTable!$S:$T,2,0)^D566
    +VLOOKUP(SUBSTITUTE(SUBSTITUTE(F$1,"standard",""),"|Float","")&amp;"인게임누적합배수",ChapterTable!$S:$T,2,0)*D566)
  )
  )
  )
)</f>
        <v>6973.8656616210938</v>
      </c>
      <c r="G566" t="s">
        <v>738</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33"/>
        <v>2</v>
      </c>
      <c r="Q566">
        <f t="shared" si="34"/>
        <v>2</v>
      </c>
      <c r="R566" t="b">
        <f t="shared" ca="1" si="35"/>
        <v>0</v>
      </c>
      <c r="T566" t="b">
        <f t="shared" ca="1" si="36"/>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G566">
        <v>9.8000000000000007</v>
      </c>
      <c r="AH566">
        <v>1</v>
      </c>
    </row>
    <row r="567" spans="1:34"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
    (VLOOKUP(SUBSTITUTE(SUBSTITUTE(E$1,"standard",""),"|Float","")&amp;"인게임누적곱배수",ChapterTable!$S:$T,2,0)^C567
    +VLOOKUP(SUBSTITUTE(SUBSTITUTE(E$1,"standard",""),"|Float","")&amp;"인게임누적합배수",ChapterTable!$S:$T,2,0)*C567)
  )
  )
  )
)</f>
        <v>21797.384765625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(VLOOKUP(SUBSTITUTE(SUBSTITUTE(F$1,"standard",""),"|Float","")&amp;"인게임누적곱배수",ChapterTable!$S:$T,2,0)^D567
    +VLOOKUP(SUBSTITUTE(SUBSTITUTE(F$1,"standard",""),"|Float","")&amp;"인게임누적합배수",ChapterTable!$S:$T,2,0)*D567)
  )
  )
  )
)</f>
        <v>6973.8656616210938</v>
      </c>
      <c r="G567" t="s">
        <v>738</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33"/>
        <v>2</v>
      </c>
      <c r="Q567">
        <f t="shared" si="34"/>
        <v>2</v>
      </c>
      <c r="R567" t="b">
        <f t="shared" ca="1" si="35"/>
        <v>0</v>
      </c>
      <c r="T567" t="b">
        <f t="shared" ca="1" si="36"/>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G567">
        <v>9.8000000000000007</v>
      </c>
      <c r="AH567">
        <v>1</v>
      </c>
    </row>
    <row r="568" spans="1:34"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
    (VLOOKUP(SUBSTITUTE(SUBSTITUTE(E$1,"standard",""),"|Float","")&amp;"인게임누적곱배수",ChapterTable!$S:$T,2,0)^C568
    +VLOOKUP(SUBSTITUTE(SUBSTITUTE(E$1,"standard",""),"|Float","")&amp;"인게임누적합배수",ChapterTable!$S:$T,2,0)*C568)
  )
  )
  )
)</f>
        <v>21797.384765625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(VLOOKUP(SUBSTITUTE(SUBSTITUTE(F$1,"standard",""),"|Float","")&amp;"인게임누적곱배수",ChapterTable!$S:$T,2,0)^D568
    +VLOOKUP(SUBSTITUTE(SUBSTITUTE(F$1,"standard",""),"|Float","")&amp;"인게임누적합배수",ChapterTable!$S:$T,2,0)*D568)
  )
  )
  )
)</f>
        <v>6973.8656616210938</v>
      </c>
      <c r="G568" t="s">
        <v>738</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33"/>
        <v>2</v>
      </c>
      <c r="Q568">
        <f t="shared" si="34"/>
        <v>2</v>
      </c>
      <c r="R568" t="b">
        <f t="shared" ca="1" si="35"/>
        <v>0</v>
      </c>
      <c r="T568" t="b">
        <f t="shared" ca="1" si="36"/>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G568">
        <v>9.8000000000000007</v>
      </c>
      <c r="AH568">
        <v>1</v>
      </c>
    </row>
    <row r="569" spans="1:34"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
    (VLOOKUP(SUBSTITUTE(SUBSTITUTE(E$1,"standard",""),"|Float","")&amp;"인게임누적곱배수",ChapterTable!$S:$T,2,0)^C569
    +VLOOKUP(SUBSTITUTE(SUBSTITUTE(E$1,"standard",""),"|Float","")&amp;"인게임누적합배수",ChapterTable!$S:$T,2,0)*C569)
  )
  )
  )
)</f>
        <v>21797.384765625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(VLOOKUP(SUBSTITUTE(SUBSTITUTE(F$1,"standard",""),"|Float","")&amp;"인게임누적곱배수",ChapterTable!$S:$T,2,0)^D569
    +VLOOKUP(SUBSTITUTE(SUBSTITUTE(F$1,"standard",""),"|Float","")&amp;"인게임누적합배수",ChapterTable!$S:$T,2,0)*D569)
  )
  )
  )
)</f>
        <v>6973.8656616210938</v>
      </c>
      <c r="G569" t="s">
        <v>738</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33"/>
        <v>92</v>
      </c>
      <c r="Q569">
        <f t="shared" si="34"/>
        <v>92</v>
      </c>
      <c r="R569" t="b">
        <f t="shared" ca="1" si="35"/>
        <v>1</v>
      </c>
      <c r="T569" t="b">
        <f t="shared" ca="1" si="36"/>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G569">
        <v>9.8000000000000007</v>
      </c>
      <c r="AH569">
        <v>1</v>
      </c>
    </row>
    <row r="570" spans="1:34"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
    (VLOOKUP(SUBSTITUTE(SUBSTITUTE(E$1,"standard",""),"|Float","")&amp;"인게임누적곱배수",ChapterTable!$S:$T,2,0)^C570
    +VLOOKUP(SUBSTITUTE(SUBSTITUTE(E$1,"standard",""),"|Float","")&amp;"인게임누적합배수",ChapterTable!$S:$T,2,0)*C570)
  )
  )
  )
)</f>
        <v>21797.384765625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(VLOOKUP(SUBSTITUTE(SUBSTITUTE(F$1,"standard",""),"|Float","")&amp;"인게임누적곱배수",ChapterTable!$S:$T,2,0)^D570
    +VLOOKUP(SUBSTITUTE(SUBSTITUTE(F$1,"standard",""),"|Float","")&amp;"인게임누적합배수",ChapterTable!$S:$T,2,0)*D570)
  )
  )
  )
)</f>
        <v>6973.8656616210938</v>
      </c>
      <c r="G570" t="s">
        <v>738</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33"/>
        <v>21</v>
      </c>
      <c r="Q570">
        <f t="shared" si="34"/>
        <v>21</v>
      </c>
      <c r="R570" t="b">
        <f t="shared" ca="1" si="35"/>
        <v>0</v>
      </c>
      <c r="T570" t="b">
        <f t="shared" ca="1" si="36"/>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G570">
        <v>9.8000000000000007</v>
      </c>
      <c r="AH570">
        <v>1</v>
      </c>
    </row>
    <row r="571" spans="1:34"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
    (VLOOKUP(SUBSTITUTE(SUBSTITUTE(E$1,"standard",""),"|Float","")&amp;"인게임누적곱배수",ChapterTable!$S:$T,2,0)^C571
    +VLOOKUP(SUBSTITUTE(SUBSTITUTE(E$1,"standard",""),"|Float","")&amp;"인게임누적합배수",ChapterTable!$S:$T,2,0)*C571)
  )
  )
  )
)</f>
        <v>21797.384765625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(VLOOKUP(SUBSTITUTE(SUBSTITUTE(F$1,"standard",""),"|Float","")&amp;"인게임누적곱배수",ChapterTable!$S:$T,2,0)^D571
    +VLOOKUP(SUBSTITUTE(SUBSTITUTE(F$1,"standard",""),"|Float","")&amp;"인게임누적합배수",ChapterTable!$S:$T,2,0)*D571)
  )
  )
  )
)</f>
        <v>7460.4144287109366</v>
      </c>
      <c r="G571" t="s">
        <v>738</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33"/>
        <v>3</v>
      </c>
      <c r="Q571">
        <f t="shared" si="34"/>
        <v>3</v>
      </c>
      <c r="R571" t="b">
        <f t="shared" ca="1" si="35"/>
        <v>0</v>
      </c>
      <c r="T571" t="b">
        <f t="shared" ca="1" si="36"/>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G571">
        <v>9.8000000000000007</v>
      </c>
      <c r="AH571">
        <v>1</v>
      </c>
    </row>
    <row r="572" spans="1:34"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
    (VLOOKUP(SUBSTITUTE(SUBSTITUTE(E$1,"standard",""),"|Float","")&amp;"인게임누적곱배수",ChapterTable!$S:$T,2,0)^C572
    +VLOOKUP(SUBSTITUTE(SUBSTITUTE(E$1,"standard",""),"|Float","")&amp;"인게임누적합배수",ChapterTable!$S:$T,2,0)*C572)
  )
  )
  )
)</f>
        <v>21797.384765625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(VLOOKUP(SUBSTITUTE(SUBSTITUTE(F$1,"standard",""),"|Float","")&amp;"인게임누적곱배수",ChapterTable!$S:$T,2,0)^D572
    +VLOOKUP(SUBSTITUTE(SUBSTITUTE(F$1,"standard",""),"|Float","")&amp;"인게임누적합배수",ChapterTable!$S:$T,2,0)*D572)
  )
  )
  )
)</f>
        <v>7460.4144287109366</v>
      </c>
      <c r="G572" t="s">
        <v>738</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33"/>
        <v>3</v>
      </c>
      <c r="Q572">
        <f t="shared" si="34"/>
        <v>3</v>
      </c>
      <c r="R572" t="b">
        <f t="shared" ca="1" si="35"/>
        <v>0</v>
      </c>
      <c r="T572" t="b">
        <f t="shared" ca="1" si="36"/>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G572">
        <v>9.8000000000000007</v>
      </c>
      <c r="AH572">
        <v>1</v>
      </c>
    </row>
    <row r="573" spans="1:34"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
    (VLOOKUP(SUBSTITUTE(SUBSTITUTE(E$1,"standard",""),"|Float","")&amp;"인게임누적곱배수",ChapterTable!$S:$T,2,0)^C573
    +VLOOKUP(SUBSTITUTE(SUBSTITUTE(E$1,"standard",""),"|Float","")&amp;"인게임누적합배수",ChapterTable!$S:$T,2,0)*C573)
  )
  )
  )
)</f>
        <v>21797.384765625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(VLOOKUP(SUBSTITUTE(SUBSTITUTE(F$1,"standard",""),"|Float","")&amp;"인게임누적곱배수",ChapterTable!$S:$T,2,0)^D573
    +VLOOKUP(SUBSTITUTE(SUBSTITUTE(F$1,"standard",""),"|Float","")&amp;"인게임누적합배수",ChapterTable!$S:$T,2,0)*D573)
  )
  )
  )
)</f>
        <v>7460.4144287109366</v>
      </c>
      <c r="G573" t="s">
        <v>738</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33"/>
        <v>3</v>
      </c>
      <c r="Q573">
        <f t="shared" si="34"/>
        <v>3</v>
      </c>
      <c r="R573" t="b">
        <f t="shared" ca="1" si="35"/>
        <v>0</v>
      </c>
      <c r="T573" t="b">
        <f t="shared" ca="1" si="36"/>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G573">
        <v>9.8000000000000007</v>
      </c>
      <c r="AH573">
        <v>1</v>
      </c>
    </row>
    <row r="574" spans="1:34"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
    (VLOOKUP(SUBSTITUTE(SUBSTITUTE(E$1,"standard",""),"|Float","")&amp;"인게임누적곱배수",ChapterTable!$S:$T,2,0)^C574
    +VLOOKUP(SUBSTITUTE(SUBSTITUTE(E$1,"standard",""),"|Float","")&amp;"인게임누적합배수",ChapterTable!$S:$T,2,0)*C574)
  )
  )
  )
)</f>
        <v>21797.384765625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(VLOOKUP(SUBSTITUTE(SUBSTITUTE(F$1,"standard",""),"|Float","")&amp;"인게임누적곱배수",ChapterTable!$S:$T,2,0)^D574
    +VLOOKUP(SUBSTITUTE(SUBSTITUTE(F$1,"standard",""),"|Float","")&amp;"인게임누적합배수",ChapterTable!$S:$T,2,0)*D574)
  )
  )
  )
)</f>
        <v>7460.4144287109366</v>
      </c>
      <c r="G574" t="s">
        <v>738</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33"/>
        <v>3</v>
      </c>
      <c r="Q574">
        <f t="shared" si="34"/>
        <v>3</v>
      </c>
      <c r="R574" t="b">
        <f t="shared" ca="1" si="35"/>
        <v>0</v>
      </c>
      <c r="T574" t="b">
        <f t="shared" ca="1" si="36"/>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G574">
        <v>9.8000000000000007</v>
      </c>
      <c r="AH574">
        <v>1</v>
      </c>
    </row>
    <row r="575" spans="1:34"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
    (VLOOKUP(SUBSTITUTE(SUBSTITUTE(E$1,"standard",""),"|Float","")&amp;"인게임누적곱배수",ChapterTable!$S:$T,2,0)^C575
    +VLOOKUP(SUBSTITUTE(SUBSTITUTE(E$1,"standard",""),"|Float","")&amp;"인게임누적합배수",ChapterTable!$S:$T,2,0)*C575)
  )
  )
  )
)</f>
        <v>21797.384765625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(VLOOKUP(SUBSTITUTE(SUBSTITUTE(F$1,"standard",""),"|Float","")&amp;"인게임누적곱배수",ChapterTable!$S:$T,2,0)^D575
    +VLOOKUP(SUBSTITUTE(SUBSTITUTE(F$1,"standard",""),"|Float","")&amp;"인게임누적합배수",ChapterTable!$S:$T,2,0)*D575)
  )
  )
  )
)</f>
        <v>7460.4144287109366</v>
      </c>
      <c r="G575" t="s">
        <v>738</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33"/>
        <v>11</v>
      </c>
      <c r="Q575">
        <f t="shared" si="34"/>
        <v>11</v>
      </c>
      <c r="R575" t="b">
        <f t="shared" ca="1" si="35"/>
        <v>0</v>
      </c>
      <c r="T575" t="b">
        <f t="shared" ca="1" si="36"/>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G575">
        <v>9.8000000000000007</v>
      </c>
      <c r="AH575">
        <v>1</v>
      </c>
    </row>
    <row r="576" spans="1:34"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
    (VLOOKUP(SUBSTITUTE(SUBSTITUTE(E$1,"standard",""),"|Float","")&amp;"인게임누적곱배수",ChapterTable!$S:$T,2,0)^C576
    +VLOOKUP(SUBSTITUTE(SUBSTITUTE(E$1,"standard",""),"|Float","")&amp;"인게임누적합배수",ChapterTable!$S:$T,2,0)*C576)
  )
  )
  )
)</f>
        <v>24911.296875</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(VLOOKUP(SUBSTITUTE(SUBSTITUTE(F$1,"standard",""),"|Float","")&amp;"인게임누적곱배수",ChapterTable!$S:$T,2,0)^D576
    +VLOOKUP(SUBSTITUTE(SUBSTITUTE(F$1,"standard",""),"|Float","")&amp;"인게임누적합배수",ChapterTable!$S:$T,2,0)*D576)
  )
  )
  )
)</f>
        <v>7460.4144287109366</v>
      </c>
      <c r="G576" t="s">
        <v>738</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33"/>
        <v>3</v>
      </c>
      <c r="Q576">
        <f t="shared" si="34"/>
        <v>3</v>
      </c>
      <c r="R576" t="b">
        <f t="shared" ca="1" si="35"/>
        <v>0</v>
      </c>
      <c r="T576" t="b">
        <f t="shared" ca="1" si="36"/>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G576">
        <v>9.8000000000000007</v>
      </c>
      <c r="AH576">
        <v>1</v>
      </c>
    </row>
    <row r="577" spans="1:34"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
    (VLOOKUP(SUBSTITUTE(SUBSTITUTE(E$1,"standard",""),"|Float","")&amp;"인게임누적곱배수",ChapterTable!$S:$T,2,0)^C577
    +VLOOKUP(SUBSTITUTE(SUBSTITUTE(E$1,"standard",""),"|Float","")&amp;"인게임누적합배수",ChapterTable!$S:$T,2,0)*C577)
  )
  )
  )
)</f>
        <v>24911.296875</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(VLOOKUP(SUBSTITUTE(SUBSTITUTE(F$1,"standard",""),"|Float","")&amp;"인게임누적곱배수",ChapterTable!$S:$T,2,0)^D577
    +VLOOKUP(SUBSTITUTE(SUBSTITUTE(F$1,"standard",""),"|Float","")&amp;"인게임누적합배수",ChapterTable!$S:$T,2,0)*D577)
  )
  )
  )
)</f>
        <v>7460.4144287109366</v>
      </c>
      <c r="G577" t="s">
        <v>738</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33"/>
        <v>3</v>
      </c>
      <c r="Q577">
        <f t="shared" si="34"/>
        <v>3</v>
      </c>
      <c r="R577" t="b">
        <f t="shared" ca="1" si="35"/>
        <v>0</v>
      </c>
      <c r="T577" t="b">
        <f t="shared" ca="1" si="36"/>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G577">
        <v>9.8000000000000007</v>
      </c>
      <c r="AH577">
        <v>1</v>
      </c>
    </row>
    <row r="578" spans="1:34"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
    (VLOOKUP(SUBSTITUTE(SUBSTITUTE(E$1,"standard",""),"|Float","")&amp;"인게임누적곱배수",ChapterTable!$S:$T,2,0)^C578
    +VLOOKUP(SUBSTITUTE(SUBSTITUTE(E$1,"standard",""),"|Float","")&amp;"인게임누적합배수",ChapterTable!$S:$T,2,0)*C578)
  )
  )
  )
)</f>
        <v>24911.296875</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(VLOOKUP(SUBSTITUTE(SUBSTITUTE(F$1,"standard",""),"|Float","")&amp;"인게임누적곱배수",ChapterTable!$S:$T,2,0)^D578
    +VLOOKUP(SUBSTITUTE(SUBSTITUTE(F$1,"standard",""),"|Float","")&amp;"인게임누적합배수",ChapterTable!$S:$T,2,0)*D578)
  )
  )
  )
)</f>
        <v>7460.4144287109366</v>
      </c>
      <c r="G578" t="s">
        <v>738</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33"/>
        <v>3</v>
      </c>
      <c r="Q578">
        <f t="shared" si="34"/>
        <v>3</v>
      </c>
      <c r="R578" t="b">
        <f t="shared" ca="1" si="35"/>
        <v>0</v>
      </c>
      <c r="T578" t="b">
        <f t="shared" ca="1" si="36"/>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G578">
        <v>9.8000000000000007</v>
      </c>
      <c r="AH578">
        <v>1</v>
      </c>
    </row>
    <row r="579" spans="1:34"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
    (VLOOKUP(SUBSTITUTE(SUBSTITUTE(E$1,"standard",""),"|Float","")&amp;"인게임누적곱배수",ChapterTable!$S:$T,2,0)^C579
    +VLOOKUP(SUBSTITUTE(SUBSTITUTE(E$1,"standard",""),"|Float","")&amp;"인게임누적합배수",ChapterTable!$S:$T,2,0)*C579)
  )
  )
  )
)</f>
        <v>24911.296875</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(VLOOKUP(SUBSTITUTE(SUBSTITUTE(F$1,"standard",""),"|Float","")&amp;"인게임누적곱배수",ChapterTable!$S:$T,2,0)^D579
    +VLOOKUP(SUBSTITUTE(SUBSTITUTE(F$1,"standard",""),"|Float","")&amp;"인게임누적합배수",ChapterTable!$S:$T,2,0)*D579)
  )
  )
  )
)</f>
        <v>7460.4144287109366</v>
      </c>
      <c r="G579" t="s">
        <v>738</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37">IF(B579=0,0,
  IF(AND(L579=FALSE,A579&lt;&gt;0,MOD(A579,7)=0),21,
  IF(MOD(B579,10)=0,21,
  IF(MOD(B579,10)=5,11,
  IF(MOD(B579,10)=9,INT(B579/10)+91,
  INT(B579/10+1))))))</f>
        <v>93</v>
      </c>
      <c r="Q579">
        <f t="shared" ref="Q579:Q642" si="38">IF(ISBLANK(P579),O579,P579)</f>
        <v>93</v>
      </c>
      <c r="R579" t="b">
        <f t="shared" ref="R579:R642" ca="1" si="39">IF(OR(B579=0,OFFSET(B579,1,0)=0),FALSE,
IF(OFFSET(O579,1,0)=21,TRUE,FALSE))</f>
        <v>1</v>
      </c>
      <c r="T579" t="b">
        <f t="shared" ref="T579:T642" ca="1" si="40">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G579">
        <v>9.8000000000000007</v>
      </c>
      <c r="AH579">
        <v>1</v>
      </c>
    </row>
    <row r="580" spans="1:34"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
    (VLOOKUP(SUBSTITUTE(SUBSTITUTE(E$1,"standard",""),"|Float","")&amp;"인게임누적곱배수",ChapterTable!$S:$T,2,0)^C580
    +VLOOKUP(SUBSTITUTE(SUBSTITUTE(E$1,"standard",""),"|Float","")&amp;"인게임누적합배수",ChapterTable!$S:$T,2,0)*C580)
  )
  )
  )
)</f>
        <v>24911.296875</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(VLOOKUP(SUBSTITUTE(SUBSTITUTE(F$1,"standard",""),"|Float","")&amp;"인게임누적곱배수",ChapterTable!$S:$T,2,0)^D580
    +VLOOKUP(SUBSTITUTE(SUBSTITUTE(F$1,"standard",""),"|Float","")&amp;"인게임누적합배수",ChapterTable!$S:$T,2,0)*D580)
  )
  )
  )
)</f>
        <v>7460.4144287109366</v>
      </c>
      <c r="G580" t="s">
        <v>738</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37"/>
        <v>21</v>
      </c>
      <c r="Q580">
        <f t="shared" si="38"/>
        <v>21</v>
      </c>
      <c r="R580" t="b">
        <f t="shared" ca="1" si="39"/>
        <v>0</v>
      </c>
      <c r="T580" t="b">
        <f t="shared" ca="1" si="40"/>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G580">
        <v>9.8000000000000007</v>
      </c>
      <c r="AH580">
        <v>1</v>
      </c>
    </row>
    <row r="581" spans="1:34"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
    (VLOOKUP(SUBSTITUTE(SUBSTITUTE(E$1,"standard",""),"|Float","")&amp;"인게임누적곱배수",ChapterTable!$S:$T,2,0)^C581
    +VLOOKUP(SUBSTITUTE(SUBSTITUTE(E$1,"standard",""),"|Float","")&amp;"인게임누적합배수",ChapterTable!$S:$T,2,0)*C581)
  )
  )
  )
)</f>
        <v>24911.296875</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(VLOOKUP(SUBSTITUTE(SUBSTITUTE(F$1,"standard",""),"|Float","")&amp;"인게임누적곱배수",ChapterTable!$S:$T,2,0)^D581
    +VLOOKUP(SUBSTITUTE(SUBSTITUTE(F$1,"standard",""),"|Float","")&amp;"인게임누적합배수",ChapterTable!$S:$T,2,0)*D581)
  )
  )
  )
)</f>
        <v>7946.9631958007822</v>
      </c>
      <c r="G581" t="s">
        <v>738</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37"/>
        <v>4</v>
      </c>
      <c r="Q581">
        <f t="shared" si="38"/>
        <v>4</v>
      </c>
      <c r="R581" t="b">
        <f t="shared" ca="1" si="39"/>
        <v>0</v>
      </c>
      <c r="T581" t="b">
        <f t="shared" ca="1" si="40"/>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G581">
        <v>9.8000000000000007</v>
      </c>
      <c r="AH581">
        <v>1</v>
      </c>
    </row>
    <row r="582" spans="1:34"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
    (VLOOKUP(SUBSTITUTE(SUBSTITUTE(E$1,"standard",""),"|Float","")&amp;"인게임누적곱배수",ChapterTable!$S:$T,2,0)^C582
    +VLOOKUP(SUBSTITUTE(SUBSTITUTE(E$1,"standard",""),"|Float","")&amp;"인게임누적합배수",ChapterTable!$S:$T,2,0)*C582)
  )
  )
  )
)</f>
        <v>24911.296875</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(VLOOKUP(SUBSTITUTE(SUBSTITUTE(F$1,"standard",""),"|Float","")&amp;"인게임누적곱배수",ChapterTable!$S:$T,2,0)^D582
    +VLOOKUP(SUBSTITUTE(SUBSTITUTE(F$1,"standard",""),"|Float","")&amp;"인게임누적합배수",ChapterTable!$S:$T,2,0)*D582)
  )
  )
  )
)</f>
        <v>7946.9631958007822</v>
      </c>
      <c r="G582" t="s">
        <v>738</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37"/>
        <v>4</v>
      </c>
      <c r="Q582">
        <f t="shared" si="38"/>
        <v>4</v>
      </c>
      <c r="R582" t="b">
        <f t="shared" ca="1" si="39"/>
        <v>0</v>
      </c>
      <c r="T582" t="b">
        <f t="shared" ca="1" si="40"/>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G582">
        <v>9.8000000000000007</v>
      </c>
      <c r="AH582">
        <v>1</v>
      </c>
    </row>
    <row r="583" spans="1:34"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
    (VLOOKUP(SUBSTITUTE(SUBSTITUTE(E$1,"standard",""),"|Float","")&amp;"인게임누적곱배수",ChapterTable!$S:$T,2,0)^C583
    +VLOOKUP(SUBSTITUTE(SUBSTITUTE(E$1,"standard",""),"|Float","")&amp;"인게임누적합배수",ChapterTable!$S:$T,2,0)*C583)
  )
  )
  )
)</f>
        <v>24911.296875</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(VLOOKUP(SUBSTITUTE(SUBSTITUTE(F$1,"standard",""),"|Float","")&amp;"인게임누적곱배수",ChapterTable!$S:$T,2,0)^D583
    +VLOOKUP(SUBSTITUTE(SUBSTITUTE(F$1,"standard",""),"|Float","")&amp;"인게임누적합배수",ChapterTable!$S:$T,2,0)*D583)
  )
  )
  )
)</f>
        <v>7946.9631958007822</v>
      </c>
      <c r="G583" t="s">
        <v>738</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37"/>
        <v>4</v>
      </c>
      <c r="Q583">
        <f t="shared" si="38"/>
        <v>4</v>
      </c>
      <c r="R583" t="b">
        <f t="shared" ca="1" si="39"/>
        <v>0</v>
      </c>
      <c r="T583" t="b">
        <f t="shared" ca="1" si="40"/>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G583">
        <v>9.8000000000000007</v>
      </c>
      <c r="AH583">
        <v>1</v>
      </c>
    </row>
    <row r="584" spans="1:34"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
    (VLOOKUP(SUBSTITUTE(SUBSTITUTE(E$1,"standard",""),"|Float","")&amp;"인게임누적곱배수",ChapterTable!$S:$T,2,0)^C584
    +VLOOKUP(SUBSTITUTE(SUBSTITUTE(E$1,"standard",""),"|Float","")&amp;"인게임누적합배수",ChapterTable!$S:$T,2,0)*C584)
  )
  )
  )
)</f>
        <v>24911.296875</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(VLOOKUP(SUBSTITUTE(SUBSTITUTE(F$1,"standard",""),"|Float","")&amp;"인게임누적곱배수",ChapterTable!$S:$T,2,0)^D584
    +VLOOKUP(SUBSTITUTE(SUBSTITUTE(F$1,"standard",""),"|Float","")&amp;"인게임누적합배수",ChapterTable!$S:$T,2,0)*D584)
  )
  )
  )
)</f>
        <v>7946.9631958007822</v>
      </c>
      <c r="G584" t="s">
        <v>738</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37"/>
        <v>4</v>
      </c>
      <c r="Q584">
        <f t="shared" si="38"/>
        <v>4</v>
      </c>
      <c r="R584" t="b">
        <f t="shared" ca="1" si="39"/>
        <v>0</v>
      </c>
      <c r="T584" t="b">
        <f t="shared" ca="1" si="40"/>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G584">
        <v>9.8000000000000007</v>
      </c>
      <c r="AH584">
        <v>1</v>
      </c>
    </row>
    <row r="585" spans="1:34"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
    (VLOOKUP(SUBSTITUTE(SUBSTITUTE(E$1,"standard",""),"|Float","")&amp;"인게임누적곱배수",ChapterTable!$S:$T,2,0)^C585
    +VLOOKUP(SUBSTITUTE(SUBSTITUTE(E$1,"standard",""),"|Float","")&amp;"인게임누적합배수",ChapterTable!$S:$T,2,0)*C585)
  )
  )
  )
)</f>
        <v>24911.296875</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(VLOOKUP(SUBSTITUTE(SUBSTITUTE(F$1,"standard",""),"|Float","")&amp;"인게임누적곱배수",ChapterTable!$S:$T,2,0)^D585
    +VLOOKUP(SUBSTITUTE(SUBSTITUTE(F$1,"standard",""),"|Float","")&amp;"인게임누적합배수",ChapterTable!$S:$T,2,0)*D585)
  )
  )
  )
)</f>
        <v>7946.9631958007822</v>
      </c>
      <c r="G585" t="s">
        <v>738</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37"/>
        <v>11</v>
      </c>
      <c r="Q585">
        <f t="shared" si="38"/>
        <v>11</v>
      </c>
      <c r="R585" t="b">
        <f t="shared" ca="1" si="39"/>
        <v>0</v>
      </c>
      <c r="T585" t="b">
        <f t="shared" ca="1" si="40"/>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G585">
        <v>9.8000000000000007</v>
      </c>
      <c r="AH585">
        <v>1</v>
      </c>
    </row>
    <row r="586" spans="1:34"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
    (VLOOKUP(SUBSTITUTE(SUBSTITUTE(E$1,"standard",""),"|Float","")&amp;"인게임누적곱배수",ChapterTable!$S:$T,2,0)^C586
    +VLOOKUP(SUBSTITUTE(SUBSTITUTE(E$1,"standard",""),"|Float","")&amp;"인게임누적합배수",ChapterTable!$S:$T,2,0)*C586)
  )
  )
  )
)</f>
        <v>28025.208984375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(VLOOKUP(SUBSTITUTE(SUBSTITUTE(F$1,"standard",""),"|Float","")&amp;"인게임누적곱배수",ChapterTable!$S:$T,2,0)^D586
    +VLOOKUP(SUBSTITUTE(SUBSTITUTE(F$1,"standard",""),"|Float","")&amp;"인게임누적합배수",ChapterTable!$S:$T,2,0)*D586)
  )
  )
  )
)</f>
        <v>7946.9631958007822</v>
      </c>
      <c r="G586" t="s">
        <v>738</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37"/>
        <v>4</v>
      </c>
      <c r="Q586">
        <f t="shared" si="38"/>
        <v>4</v>
      </c>
      <c r="R586" t="b">
        <f t="shared" ca="1" si="39"/>
        <v>0</v>
      </c>
      <c r="T586" t="b">
        <f t="shared" ca="1" si="40"/>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G586">
        <v>9.8000000000000007</v>
      </c>
      <c r="AH586">
        <v>1</v>
      </c>
    </row>
    <row r="587" spans="1:34"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
    (VLOOKUP(SUBSTITUTE(SUBSTITUTE(E$1,"standard",""),"|Float","")&amp;"인게임누적곱배수",ChapterTable!$S:$T,2,0)^C587
    +VLOOKUP(SUBSTITUTE(SUBSTITUTE(E$1,"standard",""),"|Float","")&amp;"인게임누적합배수",ChapterTable!$S:$T,2,0)*C587)
  )
  )
  )
)</f>
        <v>28025.208984375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(VLOOKUP(SUBSTITUTE(SUBSTITUTE(F$1,"standard",""),"|Float","")&amp;"인게임누적곱배수",ChapterTable!$S:$T,2,0)^D587
    +VLOOKUP(SUBSTITUTE(SUBSTITUTE(F$1,"standard",""),"|Float","")&amp;"인게임누적합배수",ChapterTable!$S:$T,2,0)*D587)
  )
  )
  )
)</f>
        <v>7946.9631958007822</v>
      </c>
      <c r="G587" t="s">
        <v>738</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37"/>
        <v>4</v>
      </c>
      <c r="Q587">
        <f t="shared" si="38"/>
        <v>4</v>
      </c>
      <c r="R587" t="b">
        <f t="shared" ca="1" si="39"/>
        <v>0</v>
      </c>
      <c r="T587" t="b">
        <f t="shared" ca="1" si="40"/>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G587">
        <v>9.8000000000000007</v>
      </c>
      <c r="AH587">
        <v>1</v>
      </c>
    </row>
    <row r="588" spans="1:34"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
    (VLOOKUP(SUBSTITUTE(SUBSTITUTE(E$1,"standard",""),"|Float","")&amp;"인게임누적곱배수",ChapterTable!$S:$T,2,0)^C588
    +VLOOKUP(SUBSTITUTE(SUBSTITUTE(E$1,"standard",""),"|Float","")&amp;"인게임누적합배수",ChapterTable!$S:$T,2,0)*C588)
  )
  )
  )
)</f>
        <v>28025.208984375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(VLOOKUP(SUBSTITUTE(SUBSTITUTE(F$1,"standard",""),"|Float","")&amp;"인게임누적곱배수",ChapterTable!$S:$T,2,0)^D588
    +VLOOKUP(SUBSTITUTE(SUBSTITUTE(F$1,"standard",""),"|Float","")&amp;"인게임누적합배수",ChapterTable!$S:$T,2,0)*D588)
  )
  )
  )
)</f>
        <v>7946.9631958007822</v>
      </c>
      <c r="G588" t="s">
        <v>738</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37"/>
        <v>4</v>
      </c>
      <c r="Q588">
        <f t="shared" si="38"/>
        <v>4</v>
      </c>
      <c r="R588" t="b">
        <f t="shared" ca="1" si="39"/>
        <v>0</v>
      </c>
      <c r="T588" t="b">
        <f t="shared" ca="1" si="40"/>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G588">
        <v>9.8000000000000007</v>
      </c>
      <c r="AH588">
        <v>1</v>
      </c>
    </row>
    <row r="589" spans="1:34"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
    (VLOOKUP(SUBSTITUTE(SUBSTITUTE(E$1,"standard",""),"|Float","")&amp;"인게임누적곱배수",ChapterTable!$S:$T,2,0)^C589
    +VLOOKUP(SUBSTITUTE(SUBSTITUTE(E$1,"standard",""),"|Float","")&amp;"인게임누적합배수",ChapterTable!$S:$T,2,0)*C589)
  )
  )
  )
)</f>
        <v>28025.208984375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(VLOOKUP(SUBSTITUTE(SUBSTITUTE(F$1,"standard",""),"|Float","")&amp;"인게임누적곱배수",ChapterTable!$S:$T,2,0)^D589
    +VLOOKUP(SUBSTITUTE(SUBSTITUTE(F$1,"standard",""),"|Float","")&amp;"인게임누적합배수",ChapterTable!$S:$T,2,0)*D589)
  )
  )
  )
)</f>
        <v>7946.9631958007822</v>
      </c>
      <c r="G589" t="s">
        <v>738</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37"/>
        <v>94</v>
      </c>
      <c r="Q589">
        <f t="shared" si="38"/>
        <v>94</v>
      </c>
      <c r="R589" t="b">
        <f t="shared" ca="1" si="39"/>
        <v>1</v>
      </c>
      <c r="T589" t="b">
        <f t="shared" ca="1" si="40"/>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G589">
        <v>9.8000000000000007</v>
      </c>
      <c r="AH589">
        <v>1</v>
      </c>
    </row>
    <row r="590" spans="1:34"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
    (VLOOKUP(SUBSTITUTE(SUBSTITUTE(E$1,"standard",""),"|Float","")&amp;"인게임누적곱배수",ChapterTable!$S:$T,2,0)^C590
    +VLOOKUP(SUBSTITUTE(SUBSTITUTE(E$1,"standard",""),"|Float","")&amp;"인게임누적합배수",ChapterTable!$S:$T,2,0)*C590)
  )
  )
  )
)</f>
        <v>28025.208984375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(VLOOKUP(SUBSTITUTE(SUBSTITUTE(F$1,"standard",""),"|Float","")&amp;"인게임누적곱배수",ChapterTable!$S:$T,2,0)^D590
    +VLOOKUP(SUBSTITUTE(SUBSTITUTE(F$1,"standard",""),"|Float","")&amp;"인게임누적합배수",ChapterTable!$S:$T,2,0)*D590)
  )
  )
  )
)</f>
        <v>7946.9631958007822</v>
      </c>
      <c r="G590" t="s">
        <v>738</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37"/>
        <v>21</v>
      </c>
      <c r="Q590">
        <f t="shared" si="38"/>
        <v>21</v>
      </c>
      <c r="R590" t="b">
        <f t="shared" ca="1" si="39"/>
        <v>0</v>
      </c>
      <c r="T590" t="b">
        <f t="shared" ca="1" si="40"/>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G590">
        <v>9.8000000000000007</v>
      </c>
      <c r="AH590">
        <v>1</v>
      </c>
    </row>
    <row r="591" spans="1:34"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
    (VLOOKUP(SUBSTITUTE(SUBSTITUTE(E$1,"standard",""),"|Float","")&amp;"인게임누적곱배수",ChapterTable!$S:$T,2,0)^C591
    +VLOOKUP(SUBSTITUTE(SUBSTITUTE(E$1,"standard",""),"|Float","")&amp;"인게임누적합배수",ChapterTable!$S:$T,2,0)*C591)
  )
  )
  )
)</f>
        <v>28025.208984375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(VLOOKUP(SUBSTITUTE(SUBSTITUTE(F$1,"standard",""),"|Float","")&amp;"인게임누적곱배수",ChapterTable!$S:$T,2,0)^D591
    +VLOOKUP(SUBSTITUTE(SUBSTITUTE(F$1,"standard",""),"|Float","")&amp;"인게임누적합배수",ChapterTable!$S:$T,2,0)*D591)
  )
  )
  )
)</f>
        <v>8433.511962890625</v>
      </c>
      <c r="G591" t="s">
        <v>738</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37"/>
        <v>5</v>
      </c>
      <c r="Q591">
        <f t="shared" si="38"/>
        <v>5</v>
      </c>
      <c r="R591" t="b">
        <f t="shared" ca="1" si="39"/>
        <v>0</v>
      </c>
      <c r="T591" t="b">
        <f t="shared" ca="1" si="40"/>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G591">
        <v>9.8000000000000007</v>
      </c>
      <c r="AH591">
        <v>1</v>
      </c>
    </row>
    <row r="592" spans="1:34"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
    (VLOOKUP(SUBSTITUTE(SUBSTITUTE(E$1,"standard",""),"|Float","")&amp;"인게임누적곱배수",ChapterTable!$S:$T,2,0)^C592
    +VLOOKUP(SUBSTITUTE(SUBSTITUTE(E$1,"standard",""),"|Float","")&amp;"인게임누적합배수",ChapterTable!$S:$T,2,0)*C592)
  )
  )
  )
)</f>
        <v>28025.208984375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(VLOOKUP(SUBSTITUTE(SUBSTITUTE(F$1,"standard",""),"|Float","")&amp;"인게임누적곱배수",ChapterTable!$S:$T,2,0)^D592
    +VLOOKUP(SUBSTITUTE(SUBSTITUTE(F$1,"standard",""),"|Float","")&amp;"인게임누적합배수",ChapterTable!$S:$T,2,0)*D592)
  )
  )
  )
)</f>
        <v>8433.511962890625</v>
      </c>
      <c r="G592" t="s">
        <v>738</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37"/>
        <v>5</v>
      </c>
      <c r="Q592">
        <f t="shared" si="38"/>
        <v>5</v>
      </c>
      <c r="R592" t="b">
        <f t="shared" ca="1" si="39"/>
        <v>0</v>
      </c>
      <c r="T592" t="b">
        <f t="shared" ca="1" si="40"/>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G592">
        <v>9.8000000000000007</v>
      </c>
      <c r="AH592">
        <v>1</v>
      </c>
    </row>
    <row r="593" spans="1:34"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
    (VLOOKUP(SUBSTITUTE(SUBSTITUTE(E$1,"standard",""),"|Float","")&amp;"인게임누적곱배수",ChapterTable!$S:$T,2,0)^C593
    +VLOOKUP(SUBSTITUTE(SUBSTITUTE(E$1,"standard",""),"|Float","")&amp;"인게임누적합배수",ChapterTable!$S:$T,2,0)*C593)
  )
  )
  )
)</f>
        <v>28025.208984375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(VLOOKUP(SUBSTITUTE(SUBSTITUTE(F$1,"standard",""),"|Float","")&amp;"인게임누적곱배수",ChapterTable!$S:$T,2,0)^D593
    +VLOOKUP(SUBSTITUTE(SUBSTITUTE(F$1,"standard",""),"|Float","")&amp;"인게임누적합배수",ChapterTable!$S:$T,2,0)*D593)
  )
  )
  )
)</f>
        <v>8433.511962890625</v>
      </c>
      <c r="G593" t="s">
        <v>738</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37"/>
        <v>5</v>
      </c>
      <c r="Q593">
        <f t="shared" si="38"/>
        <v>5</v>
      </c>
      <c r="R593" t="b">
        <f t="shared" ca="1" si="39"/>
        <v>0</v>
      </c>
      <c r="T593" t="b">
        <f t="shared" ca="1" si="40"/>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G593">
        <v>9.8000000000000007</v>
      </c>
      <c r="AH593">
        <v>1</v>
      </c>
    </row>
    <row r="594" spans="1:34"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
    (VLOOKUP(SUBSTITUTE(SUBSTITUTE(E$1,"standard",""),"|Float","")&amp;"인게임누적곱배수",ChapterTable!$S:$T,2,0)^C594
    +VLOOKUP(SUBSTITUTE(SUBSTITUTE(E$1,"standard",""),"|Float","")&amp;"인게임누적합배수",ChapterTable!$S:$T,2,0)*C594)
  )
  )
  )
)</f>
        <v>28025.208984375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(VLOOKUP(SUBSTITUTE(SUBSTITUTE(F$1,"standard",""),"|Float","")&amp;"인게임누적곱배수",ChapterTable!$S:$T,2,0)^D594
    +VLOOKUP(SUBSTITUTE(SUBSTITUTE(F$1,"standard",""),"|Float","")&amp;"인게임누적합배수",ChapterTable!$S:$T,2,0)*D594)
  )
  )
  )
)</f>
        <v>8433.511962890625</v>
      </c>
      <c r="G594" t="s">
        <v>738</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37"/>
        <v>5</v>
      </c>
      <c r="Q594">
        <f t="shared" si="38"/>
        <v>5</v>
      </c>
      <c r="R594" t="b">
        <f t="shared" ca="1" si="39"/>
        <v>0</v>
      </c>
      <c r="T594" t="b">
        <f t="shared" ca="1" si="40"/>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G594">
        <v>9.8000000000000007</v>
      </c>
      <c r="AH594">
        <v>1</v>
      </c>
    </row>
    <row r="595" spans="1:34"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
    (VLOOKUP(SUBSTITUTE(SUBSTITUTE(E$1,"standard",""),"|Float","")&amp;"인게임누적곱배수",ChapterTable!$S:$T,2,0)^C595
    +VLOOKUP(SUBSTITUTE(SUBSTITUTE(E$1,"standard",""),"|Float","")&amp;"인게임누적합배수",ChapterTable!$S:$T,2,0)*C595)
  )
  )
  )
)</f>
        <v>28025.208984375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(VLOOKUP(SUBSTITUTE(SUBSTITUTE(F$1,"standard",""),"|Float","")&amp;"인게임누적곱배수",ChapterTable!$S:$T,2,0)^D595
    +VLOOKUP(SUBSTITUTE(SUBSTITUTE(F$1,"standard",""),"|Float","")&amp;"인게임누적합배수",ChapterTable!$S:$T,2,0)*D595)
  )
  )
  )
)</f>
        <v>8433.511962890625</v>
      </c>
      <c r="G595" t="s">
        <v>738</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37"/>
        <v>11</v>
      </c>
      <c r="Q595">
        <f t="shared" si="38"/>
        <v>11</v>
      </c>
      <c r="R595" t="b">
        <f t="shared" ca="1" si="39"/>
        <v>0</v>
      </c>
      <c r="T595" t="b">
        <f t="shared" ca="1" si="40"/>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G595">
        <v>9.8000000000000007</v>
      </c>
      <c r="AH595">
        <v>1</v>
      </c>
    </row>
    <row r="596" spans="1:34"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
    (VLOOKUP(SUBSTITUTE(SUBSTITUTE(E$1,"standard",""),"|Float","")&amp;"인게임누적곱배수",ChapterTable!$S:$T,2,0)^C596
    +VLOOKUP(SUBSTITUTE(SUBSTITUTE(E$1,"standard",""),"|Float","")&amp;"인게임누적합배수",ChapterTable!$S:$T,2,0)*C596)
  )
  )
  )
)</f>
        <v>31139.12109375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(VLOOKUP(SUBSTITUTE(SUBSTITUTE(F$1,"standard",""),"|Float","")&amp;"인게임누적곱배수",ChapterTable!$S:$T,2,0)^D596
    +VLOOKUP(SUBSTITUTE(SUBSTITUTE(F$1,"standard",""),"|Float","")&amp;"인게임누적합배수",ChapterTable!$S:$T,2,0)*D596)
  )
  )
  )
)</f>
        <v>8433.511962890625</v>
      </c>
      <c r="G596" t="s">
        <v>738</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37"/>
        <v>5</v>
      </c>
      <c r="Q596">
        <f t="shared" si="38"/>
        <v>5</v>
      </c>
      <c r="R596" t="b">
        <f t="shared" ca="1" si="39"/>
        <v>0</v>
      </c>
      <c r="T596" t="b">
        <f t="shared" ca="1" si="40"/>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G596">
        <v>9.8000000000000007</v>
      </c>
      <c r="AH596">
        <v>1</v>
      </c>
    </row>
    <row r="597" spans="1:34"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
    (VLOOKUP(SUBSTITUTE(SUBSTITUTE(E$1,"standard",""),"|Float","")&amp;"인게임누적곱배수",ChapterTable!$S:$T,2,0)^C597
    +VLOOKUP(SUBSTITUTE(SUBSTITUTE(E$1,"standard",""),"|Float","")&amp;"인게임누적합배수",ChapterTable!$S:$T,2,0)*C597)
  )
  )
  )
)</f>
        <v>31139.12109375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(VLOOKUP(SUBSTITUTE(SUBSTITUTE(F$1,"standard",""),"|Float","")&amp;"인게임누적곱배수",ChapterTable!$S:$T,2,0)^D597
    +VLOOKUP(SUBSTITUTE(SUBSTITUTE(F$1,"standard",""),"|Float","")&amp;"인게임누적합배수",ChapterTable!$S:$T,2,0)*D597)
  )
  )
  )
)</f>
        <v>8433.511962890625</v>
      </c>
      <c r="G597" t="s">
        <v>738</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37"/>
        <v>5</v>
      </c>
      <c r="Q597">
        <f t="shared" si="38"/>
        <v>5</v>
      </c>
      <c r="R597" t="b">
        <f t="shared" ca="1" si="39"/>
        <v>0</v>
      </c>
      <c r="T597" t="b">
        <f t="shared" ca="1" si="40"/>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G597">
        <v>9.8000000000000007</v>
      </c>
      <c r="AH597">
        <v>1</v>
      </c>
    </row>
    <row r="598" spans="1:34"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
    (VLOOKUP(SUBSTITUTE(SUBSTITUTE(E$1,"standard",""),"|Float","")&amp;"인게임누적곱배수",ChapterTable!$S:$T,2,0)^C598
    +VLOOKUP(SUBSTITUTE(SUBSTITUTE(E$1,"standard",""),"|Float","")&amp;"인게임누적합배수",ChapterTable!$S:$T,2,0)*C598)
  )
  )
  )
)</f>
        <v>31139.12109375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(VLOOKUP(SUBSTITUTE(SUBSTITUTE(F$1,"standard",""),"|Float","")&amp;"인게임누적곱배수",ChapterTable!$S:$T,2,0)^D598
    +VLOOKUP(SUBSTITUTE(SUBSTITUTE(F$1,"standard",""),"|Float","")&amp;"인게임누적합배수",ChapterTable!$S:$T,2,0)*D598)
  )
  )
  )
)</f>
        <v>8433.511962890625</v>
      </c>
      <c r="G598" t="s">
        <v>738</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37"/>
        <v>5</v>
      </c>
      <c r="Q598">
        <f t="shared" si="38"/>
        <v>5</v>
      </c>
      <c r="R598" t="b">
        <f t="shared" ca="1" si="39"/>
        <v>0</v>
      </c>
      <c r="T598" t="b">
        <f t="shared" ca="1" si="40"/>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G598">
        <v>9.8000000000000007</v>
      </c>
      <c r="AH598">
        <v>1</v>
      </c>
    </row>
    <row r="599" spans="1:34"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
    (VLOOKUP(SUBSTITUTE(SUBSTITUTE(E$1,"standard",""),"|Float","")&amp;"인게임누적곱배수",ChapterTable!$S:$T,2,0)^C599
    +VLOOKUP(SUBSTITUTE(SUBSTITUTE(E$1,"standard",""),"|Float","")&amp;"인게임누적합배수",ChapterTable!$S:$T,2,0)*C599)
  )
  )
  )
)</f>
        <v>31139.12109375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(VLOOKUP(SUBSTITUTE(SUBSTITUTE(F$1,"standard",""),"|Float","")&amp;"인게임누적곱배수",ChapterTable!$S:$T,2,0)^D599
    +VLOOKUP(SUBSTITUTE(SUBSTITUTE(F$1,"standard",""),"|Float","")&amp;"인게임누적합배수",ChapterTable!$S:$T,2,0)*D599)
  )
  )
  )
)</f>
        <v>8433.511962890625</v>
      </c>
      <c r="G599" t="s">
        <v>738</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37"/>
        <v>95</v>
      </c>
      <c r="Q599">
        <f t="shared" si="38"/>
        <v>95</v>
      </c>
      <c r="R599" t="b">
        <f t="shared" ca="1" si="39"/>
        <v>1</v>
      </c>
      <c r="T599" t="b">
        <f t="shared" ca="1" si="40"/>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G599">
        <v>9.8000000000000007</v>
      </c>
      <c r="AH599">
        <v>1</v>
      </c>
    </row>
    <row r="600" spans="1:34"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
    (VLOOKUP(SUBSTITUTE(SUBSTITUTE(E$1,"standard",""),"|Float","")&amp;"인게임누적곱배수",ChapterTable!$S:$T,2,0)^C600
    +VLOOKUP(SUBSTITUTE(SUBSTITUTE(E$1,"standard",""),"|Float","")&amp;"인게임누적합배수",ChapterTable!$S:$T,2,0)*C600)
  )
  )
  )
)</f>
        <v>31139.12109375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(VLOOKUP(SUBSTITUTE(SUBSTITUTE(F$1,"standard",""),"|Float","")&amp;"인게임누적곱배수",ChapterTable!$S:$T,2,0)^D600
    +VLOOKUP(SUBSTITUTE(SUBSTITUTE(F$1,"standard",""),"|Float","")&amp;"인게임누적합배수",ChapterTable!$S:$T,2,0)*D600)
  )
  )
  )
)</f>
        <v>8433.511962890625</v>
      </c>
      <c r="G600" t="s">
        <v>738</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37"/>
        <v>21</v>
      </c>
      <c r="Q600">
        <f t="shared" si="38"/>
        <v>21</v>
      </c>
      <c r="R600" t="b">
        <f t="shared" ca="1" si="39"/>
        <v>0</v>
      </c>
      <c r="T600" t="b">
        <f t="shared" ca="1" si="40"/>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G600">
        <v>9.8000000000000007</v>
      </c>
      <c r="AH600">
        <v>1</v>
      </c>
    </row>
    <row r="601" spans="1:34"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
    (VLOOKUP(SUBSTITUTE(SUBSTITUTE(E$1,"standard",""),"|Float","")&amp;"인게임누적곱배수",ChapterTable!$S:$T,2,0)^C601
    +VLOOKUP(SUBSTITUTE(SUBSTITUTE(E$1,"standard",""),"|Float","")&amp;"인게임누적합배수",ChapterTable!$S:$T,2,0)*C601)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(VLOOKUP(SUBSTITUTE(SUBSTITUTE(F$1,"standard",""),"|Float","")&amp;"인게임누적곱배수",ChapterTable!$S:$T,2,0)^D601
    +VLOOKUP(SUBSTITUTE(SUBSTITUTE(F$1,"standard",""),"|Float","")&amp;"인게임누적합배수",ChapterTable!$S:$T,2,0)*D601)
  )
  )
  )
)</f>
        <v>9730.975341796875</v>
      </c>
      <c r="G601" t="s">
        <v>738</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37"/>
        <v>0</v>
      </c>
      <c r="Q601">
        <f t="shared" si="38"/>
        <v>0</v>
      </c>
      <c r="R601" t="b">
        <f t="shared" ca="1" si="39"/>
        <v>0</v>
      </c>
      <c r="T601" t="b">
        <f t="shared" ca="1" si="40"/>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G601">
        <v>9.8000000000000007</v>
      </c>
      <c r="AH601">
        <v>1</v>
      </c>
    </row>
    <row r="602" spans="1:34"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
    (VLOOKUP(SUBSTITUTE(SUBSTITUTE(E$1,"standard",""),"|Float","")&amp;"인게임누적곱배수",ChapterTable!$S:$T,2,0)^C602
    +VLOOKUP(SUBSTITUTE(SUBSTITUTE(E$1,"standard",""),"|Float","")&amp;"인게임누적합배수",ChapterTable!$S:$T,2,0)*C602)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(VLOOKUP(SUBSTITUTE(SUBSTITUTE(F$1,"standard",""),"|Float","")&amp;"인게임누적곱배수",ChapterTable!$S:$T,2,0)^D602
    +VLOOKUP(SUBSTITUTE(SUBSTITUTE(F$1,"standard",""),"|Float","")&amp;"인게임누적합배수",ChapterTable!$S:$T,2,0)*D602)
  )
  )
  )
)</f>
        <v>9730.975341796875</v>
      </c>
      <c r="G602" t="s">
        <v>738</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37"/>
        <v>1</v>
      </c>
      <c r="Q602">
        <f t="shared" si="38"/>
        <v>1</v>
      </c>
      <c r="R602" t="b">
        <f t="shared" ca="1" si="39"/>
        <v>0</v>
      </c>
      <c r="T602" t="b">
        <f t="shared" ca="1" si="40"/>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G602">
        <v>9.8000000000000007</v>
      </c>
      <c r="AH602">
        <v>1</v>
      </c>
    </row>
    <row r="603" spans="1:34"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
    (VLOOKUP(SUBSTITUTE(SUBSTITUTE(E$1,"standard",""),"|Float","")&amp;"인게임누적곱배수",ChapterTable!$S:$T,2,0)^C603
    +VLOOKUP(SUBSTITUTE(SUBSTITUTE(E$1,"standard",""),"|Float","")&amp;"인게임누적합배수",ChapterTable!$S:$T,2,0)*C603)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(VLOOKUP(SUBSTITUTE(SUBSTITUTE(F$1,"standard",""),"|Float","")&amp;"인게임누적곱배수",ChapterTable!$S:$T,2,0)^D603
    +VLOOKUP(SUBSTITUTE(SUBSTITUTE(F$1,"standard",""),"|Float","")&amp;"인게임누적합배수",ChapterTable!$S:$T,2,0)*D603)
  )
  )
  )
)</f>
        <v>9730.975341796875</v>
      </c>
      <c r="G603" t="s">
        <v>738</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37"/>
        <v>1</v>
      </c>
      <c r="Q603">
        <f t="shared" si="38"/>
        <v>1</v>
      </c>
      <c r="R603" t="b">
        <f t="shared" ca="1" si="39"/>
        <v>0</v>
      </c>
      <c r="T603" t="b">
        <f t="shared" ca="1" si="40"/>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G603">
        <v>9.8000000000000007</v>
      </c>
      <c r="AH603">
        <v>1</v>
      </c>
    </row>
    <row r="604" spans="1:34"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
    (VLOOKUP(SUBSTITUTE(SUBSTITUTE(E$1,"standard",""),"|Float","")&amp;"인게임누적곱배수",ChapterTable!$S:$T,2,0)^C604
    +VLOOKUP(SUBSTITUTE(SUBSTITUTE(E$1,"standard",""),"|Float","")&amp;"인게임누적합배수",ChapterTable!$S:$T,2,0)*C604)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(VLOOKUP(SUBSTITUTE(SUBSTITUTE(F$1,"standard",""),"|Float","")&amp;"인게임누적곱배수",ChapterTable!$S:$T,2,0)^D604
    +VLOOKUP(SUBSTITUTE(SUBSTITUTE(F$1,"standard",""),"|Float","")&amp;"인게임누적합배수",ChapterTable!$S:$T,2,0)*D604)
  )
  )
  )
)</f>
        <v>9730.975341796875</v>
      </c>
      <c r="G604" t="s">
        <v>738</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37"/>
        <v>1</v>
      </c>
      <c r="Q604">
        <f t="shared" si="38"/>
        <v>1</v>
      </c>
      <c r="R604" t="b">
        <f t="shared" ca="1" si="39"/>
        <v>0</v>
      </c>
      <c r="T604" t="b">
        <f t="shared" ca="1" si="40"/>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G604">
        <v>9.8000000000000007</v>
      </c>
      <c r="AH604">
        <v>1</v>
      </c>
    </row>
    <row r="605" spans="1:34"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
    (VLOOKUP(SUBSTITUTE(SUBSTITUTE(E$1,"standard",""),"|Float","")&amp;"인게임누적곱배수",ChapterTable!$S:$T,2,0)^C605
    +VLOOKUP(SUBSTITUTE(SUBSTITUTE(E$1,"standard",""),"|Float","")&amp;"인게임누적합배수",ChapterTable!$S:$T,2,0)*C605)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(VLOOKUP(SUBSTITUTE(SUBSTITUTE(F$1,"standard",""),"|Float","")&amp;"인게임누적곱배수",ChapterTable!$S:$T,2,0)^D605
    +VLOOKUP(SUBSTITUTE(SUBSTITUTE(F$1,"standard",""),"|Float","")&amp;"인게임누적합배수",ChapterTable!$S:$T,2,0)*D605)
  )
  )
  )
)</f>
        <v>9730.975341796875</v>
      </c>
      <c r="G605" t="s">
        <v>738</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37"/>
        <v>1</v>
      </c>
      <c r="Q605">
        <f t="shared" si="38"/>
        <v>1</v>
      </c>
      <c r="R605" t="b">
        <f t="shared" ca="1" si="39"/>
        <v>0</v>
      </c>
      <c r="T605" t="b">
        <f t="shared" ca="1" si="40"/>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G605">
        <v>9.8000000000000007</v>
      </c>
      <c r="AH605">
        <v>1</v>
      </c>
    </row>
    <row r="606" spans="1:34"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
    (VLOOKUP(SUBSTITUTE(SUBSTITUTE(E$1,"standard",""),"|Float","")&amp;"인게임누적곱배수",ChapterTable!$S:$T,2,0)^C606
    +VLOOKUP(SUBSTITUTE(SUBSTITUTE(E$1,"standard",""),"|Float","")&amp;"인게임누적합배수",ChapterTable!$S:$T,2,0)*C606)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(VLOOKUP(SUBSTITUTE(SUBSTITUTE(F$1,"standard",""),"|Float","")&amp;"인게임누적곱배수",ChapterTable!$S:$T,2,0)^D606
    +VLOOKUP(SUBSTITUTE(SUBSTITUTE(F$1,"standard",""),"|Float","")&amp;"인게임누적합배수",ChapterTable!$S:$T,2,0)*D606)
  )
  )
  )
)</f>
        <v>9730.975341796875</v>
      </c>
      <c r="G606" t="s">
        <v>738</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37"/>
        <v>11</v>
      </c>
      <c r="Q606">
        <f t="shared" si="38"/>
        <v>11</v>
      </c>
      <c r="R606" t="b">
        <f t="shared" ca="1" si="39"/>
        <v>0</v>
      </c>
      <c r="T606" t="b">
        <f t="shared" ca="1" si="40"/>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G606">
        <v>9.8000000000000007</v>
      </c>
      <c r="AH606">
        <v>1</v>
      </c>
    </row>
    <row r="607" spans="1:34"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
    (VLOOKUP(SUBSTITUTE(SUBSTITUTE(E$1,"standard",""),"|Float","")&amp;"인게임누적곱배수",ChapterTable!$S:$T,2,0)^C607
    +VLOOKUP(SUBSTITUTE(SUBSTITUTE(E$1,"standard",""),"|Float","")&amp;"인게임누적합배수",ChapterTable!$S:$T,2,0)*C607)
  )
  )
  )
)</f>
        <v>28025.208984375</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(VLOOKUP(SUBSTITUTE(SUBSTITUTE(F$1,"standard",""),"|Float","")&amp;"인게임누적곱배수",ChapterTable!$S:$T,2,0)^D607
    +VLOOKUP(SUBSTITUTE(SUBSTITUTE(F$1,"standard",""),"|Float","")&amp;"인게임누적합배수",ChapterTable!$S:$T,2,0)*D607)
  )
  )
  )
)</f>
        <v>9730.975341796875</v>
      </c>
      <c r="G607" t="s">
        <v>738</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37"/>
        <v>1</v>
      </c>
      <c r="Q607">
        <f t="shared" si="38"/>
        <v>1</v>
      </c>
      <c r="R607" t="b">
        <f t="shared" ca="1" si="39"/>
        <v>0</v>
      </c>
      <c r="T607" t="b">
        <f t="shared" ca="1" si="40"/>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G607">
        <v>9.8000000000000007</v>
      </c>
      <c r="AH607">
        <v>1</v>
      </c>
    </row>
    <row r="608" spans="1:34"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
    (VLOOKUP(SUBSTITUTE(SUBSTITUTE(E$1,"standard",""),"|Float","")&amp;"인게임누적곱배수",ChapterTable!$S:$T,2,0)^C608
    +VLOOKUP(SUBSTITUTE(SUBSTITUTE(E$1,"standard",""),"|Float","")&amp;"인게임누적합배수",ChapterTable!$S:$T,2,0)*C608)
  )
  )
  )
)</f>
        <v>28025.208984375</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(VLOOKUP(SUBSTITUTE(SUBSTITUTE(F$1,"standard",""),"|Float","")&amp;"인게임누적곱배수",ChapterTable!$S:$T,2,0)^D608
    +VLOOKUP(SUBSTITUTE(SUBSTITUTE(F$1,"standard",""),"|Float","")&amp;"인게임누적합배수",ChapterTable!$S:$T,2,0)*D608)
  )
  )
  )
)</f>
        <v>9730.975341796875</v>
      </c>
      <c r="G608" t="s">
        <v>738</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37"/>
        <v>1</v>
      </c>
      <c r="Q608">
        <f t="shared" si="38"/>
        <v>1</v>
      </c>
      <c r="R608" t="b">
        <f t="shared" ca="1" si="39"/>
        <v>0</v>
      </c>
      <c r="T608" t="b">
        <f t="shared" ca="1" si="40"/>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G608">
        <v>9.8000000000000007</v>
      </c>
      <c r="AH608">
        <v>1</v>
      </c>
    </row>
    <row r="609" spans="1:34"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
    (VLOOKUP(SUBSTITUTE(SUBSTITUTE(E$1,"standard",""),"|Float","")&amp;"인게임누적곱배수",ChapterTable!$S:$T,2,0)^C609
    +VLOOKUP(SUBSTITUTE(SUBSTITUTE(E$1,"standard",""),"|Float","")&amp;"인게임누적합배수",ChapterTable!$S:$T,2,0)*C609)
  )
  )
  )
)</f>
        <v>28025.208984375</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(VLOOKUP(SUBSTITUTE(SUBSTITUTE(F$1,"standard",""),"|Float","")&amp;"인게임누적곱배수",ChapterTable!$S:$T,2,0)^D609
    +VLOOKUP(SUBSTITUTE(SUBSTITUTE(F$1,"standard",""),"|Float","")&amp;"인게임누적합배수",ChapterTable!$S:$T,2,0)*D609)
  )
  )
  )
)</f>
        <v>9730.975341796875</v>
      </c>
      <c r="G609" t="s">
        <v>738</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37"/>
        <v>1</v>
      </c>
      <c r="Q609">
        <f t="shared" si="38"/>
        <v>1</v>
      </c>
      <c r="R609" t="b">
        <f t="shared" ca="1" si="39"/>
        <v>0</v>
      </c>
      <c r="T609" t="b">
        <f t="shared" ca="1" si="40"/>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G609">
        <v>9.8000000000000007</v>
      </c>
      <c r="AH609">
        <v>1</v>
      </c>
    </row>
    <row r="610" spans="1:34"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
    (VLOOKUP(SUBSTITUTE(SUBSTITUTE(E$1,"standard",""),"|Float","")&amp;"인게임누적곱배수",ChapterTable!$S:$T,2,0)^C610
    +VLOOKUP(SUBSTITUTE(SUBSTITUTE(E$1,"standard",""),"|Float","")&amp;"인게임누적합배수",ChapterTable!$S:$T,2,0)*C610)
  )
  )
  )
)</f>
        <v>28025.208984375</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(VLOOKUP(SUBSTITUTE(SUBSTITUTE(F$1,"standard",""),"|Float","")&amp;"인게임누적곱배수",ChapterTable!$S:$T,2,0)^D610
    +VLOOKUP(SUBSTITUTE(SUBSTITUTE(F$1,"standard",""),"|Float","")&amp;"인게임누적합배수",ChapterTable!$S:$T,2,0)*D610)
  )
  )
  )
)</f>
        <v>9730.975341796875</v>
      </c>
      <c r="G610" t="s">
        <v>738</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37"/>
        <v>91</v>
      </c>
      <c r="Q610">
        <f t="shared" si="38"/>
        <v>91</v>
      </c>
      <c r="R610" t="b">
        <f t="shared" ca="1" si="39"/>
        <v>1</v>
      </c>
      <c r="T610" t="b">
        <f t="shared" ca="1" si="40"/>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G610">
        <v>9.8000000000000007</v>
      </c>
      <c r="AH610">
        <v>1</v>
      </c>
    </row>
    <row r="611" spans="1:34"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
    (VLOOKUP(SUBSTITUTE(SUBSTITUTE(E$1,"standard",""),"|Float","")&amp;"인게임누적곱배수",ChapterTable!$S:$T,2,0)^C611
    +VLOOKUP(SUBSTITUTE(SUBSTITUTE(E$1,"standard",""),"|Float","")&amp;"인게임누적합배수",ChapterTable!$S:$T,2,0)*C611)
  )
  )
  )
)</f>
        <v>28025.208984375</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(VLOOKUP(SUBSTITUTE(SUBSTITUTE(F$1,"standard",""),"|Float","")&amp;"인게임누적곱배수",ChapterTable!$S:$T,2,0)^D611
    +VLOOKUP(SUBSTITUTE(SUBSTITUTE(F$1,"standard",""),"|Float","")&amp;"인게임누적합배수",ChapterTable!$S:$T,2,0)*D611)
  )
  )
  )
)</f>
        <v>9730.975341796875</v>
      </c>
      <c r="G611" t="s">
        <v>738</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37"/>
        <v>21</v>
      </c>
      <c r="Q611">
        <f t="shared" si="38"/>
        <v>21</v>
      </c>
      <c r="R611" t="b">
        <f t="shared" ca="1" si="39"/>
        <v>0</v>
      </c>
      <c r="T611" t="b">
        <f t="shared" ca="1" si="40"/>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G611">
        <v>9.8000000000000007</v>
      </c>
      <c r="AH611">
        <v>1</v>
      </c>
    </row>
    <row r="612" spans="1:34"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
    (VLOOKUP(SUBSTITUTE(SUBSTITUTE(E$1,"standard",""),"|Float","")&amp;"인게임누적곱배수",ChapterTable!$S:$T,2,0)^C612
    +VLOOKUP(SUBSTITUTE(SUBSTITUTE(E$1,"standard",""),"|Float","")&amp;"인게임누적합배수",ChapterTable!$S:$T,2,0)*C612)
  )
  )
  )
)</f>
        <v>28025.208984375</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(VLOOKUP(SUBSTITUTE(SUBSTITUTE(F$1,"standard",""),"|Float","")&amp;"인게임누적곱배수",ChapterTable!$S:$T,2,0)^D612
    +VLOOKUP(SUBSTITUTE(SUBSTITUTE(F$1,"standard",""),"|Float","")&amp;"인게임누적합배수",ChapterTable!$S:$T,2,0)*D612)
  )
  )
  )
)</f>
        <v>10460.798492431641</v>
      </c>
      <c r="G612" t="s">
        <v>738</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37"/>
        <v>2</v>
      </c>
      <c r="Q612">
        <f t="shared" si="38"/>
        <v>2</v>
      </c>
      <c r="R612" t="b">
        <f t="shared" ca="1" si="39"/>
        <v>0</v>
      </c>
      <c r="T612" t="b">
        <f t="shared" ca="1" si="40"/>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G612">
        <v>9.8000000000000007</v>
      </c>
      <c r="AH612">
        <v>1</v>
      </c>
    </row>
    <row r="613" spans="1:34"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
    (VLOOKUP(SUBSTITUTE(SUBSTITUTE(E$1,"standard",""),"|Float","")&amp;"인게임누적곱배수",ChapterTable!$S:$T,2,0)^C613
    +VLOOKUP(SUBSTITUTE(SUBSTITUTE(E$1,"standard",""),"|Float","")&amp;"인게임누적합배수",ChapterTable!$S:$T,2,0)*C613)
  )
  )
  )
)</f>
        <v>28025.208984375</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(VLOOKUP(SUBSTITUTE(SUBSTITUTE(F$1,"standard",""),"|Float","")&amp;"인게임누적곱배수",ChapterTable!$S:$T,2,0)^D613
    +VLOOKUP(SUBSTITUTE(SUBSTITUTE(F$1,"standard",""),"|Float","")&amp;"인게임누적합배수",ChapterTable!$S:$T,2,0)*D613)
  )
  )
  )
)</f>
        <v>10460.798492431641</v>
      </c>
      <c r="G613" t="s">
        <v>738</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37"/>
        <v>2</v>
      </c>
      <c r="Q613">
        <f t="shared" si="38"/>
        <v>2</v>
      </c>
      <c r="R613" t="b">
        <f t="shared" ca="1" si="39"/>
        <v>0</v>
      </c>
      <c r="T613" t="b">
        <f t="shared" ca="1" si="40"/>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G613">
        <v>9.8000000000000007</v>
      </c>
      <c r="AH613">
        <v>1</v>
      </c>
    </row>
    <row r="614" spans="1:34"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
    (VLOOKUP(SUBSTITUTE(SUBSTITUTE(E$1,"standard",""),"|Float","")&amp;"인게임누적곱배수",ChapterTable!$S:$T,2,0)^C614
    +VLOOKUP(SUBSTITUTE(SUBSTITUTE(E$1,"standard",""),"|Float","")&amp;"인게임누적합배수",ChapterTable!$S:$T,2,0)*C614)
  )
  )
  )
)</f>
        <v>28025.208984375</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(VLOOKUP(SUBSTITUTE(SUBSTITUTE(F$1,"standard",""),"|Float","")&amp;"인게임누적곱배수",ChapterTable!$S:$T,2,0)^D614
    +VLOOKUP(SUBSTITUTE(SUBSTITUTE(F$1,"standard",""),"|Float","")&amp;"인게임누적합배수",ChapterTable!$S:$T,2,0)*D614)
  )
  )
  )
)</f>
        <v>10460.798492431641</v>
      </c>
      <c r="G614" t="s">
        <v>738</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37"/>
        <v>2</v>
      </c>
      <c r="Q614">
        <f t="shared" si="38"/>
        <v>2</v>
      </c>
      <c r="R614" t="b">
        <f t="shared" ca="1" si="39"/>
        <v>0</v>
      </c>
      <c r="T614" t="b">
        <f t="shared" ca="1" si="40"/>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G614">
        <v>9.8000000000000007</v>
      </c>
      <c r="AH614">
        <v>1</v>
      </c>
    </row>
    <row r="615" spans="1:34"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
    (VLOOKUP(SUBSTITUTE(SUBSTITUTE(E$1,"standard",""),"|Float","")&amp;"인게임누적곱배수",ChapterTable!$S:$T,2,0)^C615
    +VLOOKUP(SUBSTITUTE(SUBSTITUTE(E$1,"standard",""),"|Float","")&amp;"인게임누적합배수",ChapterTable!$S:$T,2,0)*C615)
  )
  )
  )
)</f>
        <v>28025.208984375</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(VLOOKUP(SUBSTITUTE(SUBSTITUTE(F$1,"standard",""),"|Float","")&amp;"인게임누적곱배수",ChapterTable!$S:$T,2,0)^D615
    +VLOOKUP(SUBSTITUTE(SUBSTITUTE(F$1,"standard",""),"|Float","")&amp;"인게임누적합배수",ChapterTable!$S:$T,2,0)*D615)
  )
  )
  )
)</f>
        <v>10460.798492431641</v>
      </c>
      <c r="G615" t="s">
        <v>738</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37"/>
        <v>2</v>
      </c>
      <c r="Q615">
        <f t="shared" si="38"/>
        <v>2</v>
      </c>
      <c r="R615" t="b">
        <f t="shared" ca="1" si="39"/>
        <v>0</v>
      </c>
      <c r="T615" t="b">
        <f t="shared" ca="1" si="40"/>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G615">
        <v>9.8000000000000007</v>
      </c>
      <c r="AH615">
        <v>1</v>
      </c>
    </row>
    <row r="616" spans="1:34"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
    (VLOOKUP(SUBSTITUTE(SUBSTITUTE(E$1,"standard",""),"|Float","")&amp;"인게임누적곱배수",ChapterTable!$S:$T,2,0)^C616
    +VLOOKUP(SUBSTITUTE(SUBSTITUTE(E$1,"standard",""),"|Float","")&amp;"인게임누적합배수",ChapterTable!$S:$T,2,0)*C616)
  )
  )
  )
)</f>
        <v>28025.208984375</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(VLOOKUP(SUBSTITUTE(SUBSTITUTE(F$1,"standard",""),"|Float","")&amp;"인게임누적곱배수",ChapterTable!$S:$T,2,0)^D616
    +VLOOKUP(SUBSTITUTE(SUBSTITUTE(F$1,"standard",""),"|Float","")&amp;"인게임누적합배수",ChapterTable!$S:$T,2,0)*D616)
  )
  )
  )
)</f>
        <v>10460.798492431641</v>
      </c>
      <c r="G616" t="s">
        <v>738</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37"/>
        <v>11</v>
      </c>
      <c r="Q616">
        <f t="shared" si="38"/>
        <v>11</v>
      </c>
      <c r="R616" t="b">
        <f t="shared" ca="1" si="39"/>
        <v>0</v>
      </c>
      <c r="T616" t="b">
        <f t="shared" ca="1" si="40"/>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G616">
        <v>9.8000000000000007</v>
      </c>
      <c r="AH616">
        <v>1</v>
      </c>
    </row>
    <row r="617" spans="1:34"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
    (VLOOKUP(SUBSTITUTE(SUBSTITUTE(E$1,"standard",""),"|Float","")&amp;"인게임누적곱배수",ChapterTable!$S:$T,2,0)^C617
    +VLOOKUP(SUBSTITUTE(SUBSTITUTE(E$1,"standard",""),"|Float","")&amp;"인게임누적합배수",ChapterTable!$S:$T,2,0)*C617)
  )
  )
  )
)</f>
        <v>32696.077148437496</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(VLOOKUP(SUBSTITUTE(SUBSTITUTE(F$1,"standard",""),"|Float","")&amp;"인게임누적곱배수",ChapterTable!$S:$T,2,0)^D617
    +VLOOKUP(SUBSTITUTE(SUBSTITUTE(F$1,"standard",""),"|Float","")&amp;"인게임누적합배수",ChapterTable!$S:$T,2,0)*D617)
  )
  )
  )
)</f>
        <v>10460.798492431641</v>
      </c>
      <c r="G617" t="s">
        <v>738</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37"/>
        <v>2</v>
      </c>
      <c r="Q617">
        <f t="shared" si="38"/>
        <v>2</v>
      </c>
      <c r="R617" t="b">
        <f t="shared" ca="1" si="39"/>
        <v>0</v>
      </c>
      <c r="T617" t="b">
        <f t="shared" ca="1" si="40"/>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G617">
        <v>9.8000000000000007</v>
      </c>
      <c r="AH617">
        <v>1</v>
      </c>
    </row>
    <row r="618" spans="1:34"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
    (VLOOKUP(SUBSTITUTE(SUBSTITUTE(E$1,"standard",""),"|Float","")&amp;"인게임누적곱배수",ChapterTable!$S:$T,2,0)^C618
    +VLOOKUP(SUBSTITUTE(SUBSTITUTE(E$1,"standard",""),"|Float","")&amp;"인게임누적합배수",ChapterTable!$S:$T,2,0)*C618)
  )
  )
  )
)</f>
        <v>32696.077148437496</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(VLOOKUP(SUBSTITUTE(SUBSTITUTE(F$1,"standard",""),"|Float","")&amp;"인게임누적곱배수",ChapterTable!$S:$T,2,0)^D618
    +VLOOKUP(SUBSTITUTE(SUBSTITUTE(F$1,"standard",""),"|Float","")&amp;"인게임누적합배수",ChapterTable!$S:$T,2,0)*D618)
  )
  )
  )
)</f>
        <v>10460.798492431641</v>
      </c>
      <c r="G618" t="s">
        <v>738</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37"/>
        <v>2</v>
      </c>
      <c r="Q618">
        <f t="shared" si="38"/>
        <v>2</v>
      </c>
      <c r="R618" t="b">
        <f t="shared" ca="1" si="39"/>
        <v>0</v>
      </c>
      <c r="T618" t="b">
        <f t="shared" ca="1" si="40"/>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G618">
        <v>9.8000000000000007</v>
      </c>
      <c r="AH618">
        <v>1</v>
      </c>
    </row>
    <row r="619" spans="1:34"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
    (VLOOKUP(SUBSTITUTE(SUBSTITUTE(E$1,"standard",""),"|Float","")&amp;"인게임누적곱배수",ChapterTable!$S:$T,2,0)^C619
    +VLOOKUP(SUBSTITUTE(SUBSTITUTE(E$1,"standard",""),"|Float","")&amp;"인게임누적합배수",ChapterTable!$S:$T,2,0)*C619)
  )
  )
  )
)</f>
        <v>32696.077148437496</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(VLOOKUP(SUBSTITUTE(SUBSTITUTE(F$1,"standard",""),"|Float","")&amp;"인게임누적곱배수",ChapterTable!$S:$T,2,0)^D619
    +VLOOKUP(SUBSTITUTE(SUBSTITUTE(F$1,"standard",""),"|Float","")&amp;"인게임누적합배수",ChapterTable!$S:$T,2,0)*D619)
  )
  )
  )
)</f>
        <v>10460.798492431641</v>
      </c>
      <c r="G619" t="s">
        <v>738</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37"/>
        <v>2</v>
      </c>
      <c r="Q619">
        <f t="shared" si="38"/>
        <v>2</v>
      </c>
      <c r="R619" t="b">
        <f t="shared" ca="1" si="39"/>
        <v>0</v>
      </c>
      <c r="T619" t="b">
        <f t="shared" ca="1" si="40"/>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G619">
        <v>9.8000000000000007</v>
      </c>
      <c r="AH619">
        <v>1</v>
      </c>
    </row>
    <row r="620" spans="1:34"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
    (VLOOKUP(SUBSTITUTE(SUBSTITUTE(E$1,"standard",""),"|Float","")&amp;"인게임누적곱배수",ChapterTable!$S:$T,2,0)^C620
    +VLOOKUP(SUBSTITUTE(SUBSTITUTE(E$1,"standard",""),"|Float","")&amp;"인게임누적합배수",ChapterTable!$S:$T,2,0)*C620)
  )
  )
  )
)</f>
        <v>32696.077148437496</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(VLOOKUP(SUBSTITUTE(SUBSTITUTE(F$1,"standard",""),"|Float","")&amp;"인게임누적곱배수",ChapterTable!$S:$T,2,0)^D620
    +VLOOKUP(SUBSTITUTE(SUBSTITUTE(F$1,"standard",""),"|Float","")&amp;"인게임누적합배수",ChapterTable!$S:$T,2,0)*D620)
  )
  )
  )
)</f>
        <v>10460.798492431641</v>
      </c>
      <c r="G620" t="s">
        <v>738</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37"/>
        <v>92</v>
      </c>
      <c r="Q620">
        <f t="shared" si="38"/>
        <v>92</v>
      </c>
      <c r="R620" t="b">
        <f t="shared" ca="1" si="39"/>
        <v>1</v>
      </c>
      <c r="T620" t="b">
        <f t="shared" ca="1" si="40"/>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G620">
        <v>9.8000000000000007</v>
      </c>
      <c r="AH620">
        <v>1</v>
      </c>
    </row>
    <row r="621" spans="1:34"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
    (VLOOKUP(SUBSTITUTE(SUBSTITUTE(E$1,"standard",""),"|Float","")&amp;"인게임누적곱배수",ChapterTable!$S:$T,2,0)^C621
    +VLOOKUP(SUBSTITUTE(SUBSTITUTE(E$1,"standard",""),"|Float","")&amp;"인게임누적합배수",ChapterTable!$S:$T,2,0)*C621)
  )
  )
  )
)</f>
        <v>32696.077148437496</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(VLOOKUP(SUBSTITUTE(SUBSTITUTE(F$1,"standard",""),"|Float","")&amp;"인게임누적곱배수",ChapterTable!$S:$T,2,0)^D621
    +VLOOKUP(SUBSTITUTE(SUBSTITUTE(F$1,"standard",""),"|Float","")&amp;"인게임누적합배수",ChapterTable!$S:$T,2,0)*D621)
  )
  )
  )
)</f>
        <v>10460.798492431641</v>
      </c>
      <c r="G621" t="s">
        <v>738</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37"/>
        <v>21</v>
      </c>
      <c r="Q621">
        <f t="shared" si="38"/>
        <v>21</v>
      </c>
      <c r="R621" t="b">
        <f t="shared" ca="1" si="39"/>
        <v>0</v>
      </c>
      <c r="T621" t="b">
        <f t="shared" ca="1" si="40"/>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G621">
        <v>9.8000000000000007</v>
      </c>
      <c r="AH621">
        <v>1</v>
      </c>
    </row>
    <row r="622" spans="1:34"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
    (VLOOKUP(SUBSTITUTE(SUBSTITUTE(E$1,"standard",""),"|Float","")&amp;"인게임누적곱배수",ChapterTable!$S:$T,2,0)^C622
    +VLOOKUP(SUBSTITUTE(SUBSTITUTE(E$1,"standard",""),"|Float","")&amp;"인게임누적합배수",ChapterTable!$S:$T,2,0)*C622)
  )
  )
  )
)</f>
        <v>32696.077148437496</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(VLOOKUP(SUBSTITUTE(SUBSTITUTE(F$1,"standard",""),"|Float","")&amp;"인게임누적곱배수",ChapterTable!$S:$T,2,0)^D622
    +VLOOKUP(SUBSTITUTE(SUBSTITUTE(F$1,"standard",""),"|Float","")&amp;"인게임누적합배수",ChapterTable!$S:$T,2,0)*D622)
  )
  )
  )
)</f>
        <v>11190.621643066406</v>
      </c>
      <c r="G622" t="s">
        <v>738</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37"/>
        <v>3</v>
      </c>
      <c r="Q622">
        <f t="shared" si="38"/>
        <v>3</v>
      </c>
      <c r="R622" t="b">
        <f t="shared" ca="1" si="39"/>
        <v>0</v>
      </c>
      <c r="T622" t="b">
        <f t="shared" ca="1" si="40"/>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G622">
        <v>9.8000000000000007</v>
      </c>
      <c r="AH622">
        <v>1</v>
      </c>
    </row>
    <row r="623" spans="1:34"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
    (VLOOKUP(SUBSTITUTE(SUBSTITUTE(E$1,"standard",""),"|Float","")&amp;"인게임누적곱배수",ChapterTable!$S:$T,2,0)^C623
    +VLOOKUP(SUBSTITUTE(SUBSTITUTE(E$1,"standard",""),"|Float","")&amp;"인게임누적합배수",ChapterTable!$S:$T,2,0)*C623)
  )
  )
  )
)</f>
        <v>32696.077148437496</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(VLOOKUP(SUBSTITUTE(SUBSTITUTE(F$1,"standard",""),"|Float","")&amp;"인게임누적곱배수",ChapterTable!$S:$T,2,0)^D623
    +VLOOKUP(SUBSTITUTE(SUBSTITUTE(F$1,"standard",""),"|Float","")&amp;"인게임누적합배수",ChapterTable!$S:$T,2,0)*D623)
  )
  )
  )
)</f>
        <v>11190.621643066406</v>
      </c>
      <c r="G623" t="s">
        <v>738</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37"/>
        <v>3</v>
      </c>
      <c r="Q623">
        <f t="shared" si="38"/>
        <v>3</v>
      </c>
      <c r="R623" t="b">
        <f t="shared" ca="1" si="39"/>
        <v>0</v>
      </c>
      <c r="T623" t="b">
        <f t="shared" ca="1" si="40"/>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G623">
        <v>9.8000000000000007</v>
      </c>
      <c r="AH623">
        <v>1</v>
      </c>
    </row>
    <row r="624" spans="1:34"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
    (VLOOKUP(SUBSTITUTE(SUBSTITUTE(E$1,"standard",""),"|Float","")&amp;"인게임누적곱배수",ChapterTable!$S:$T,2,0)^C624
    +VLOOKUP(SUBSTITUTE(SUBSTITUTE(E$1,"standard",""),"|Float","")&amp;"인게임누적합배수",ChapterTable!$S:$T,2,0)*C624)
  )
  )
  )
)</f>
        <v>32696.077148437496</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(VLOOKUP(SUBSTITUTE(SUBSTITUTE(F$1,"standard",""),"|Float","")&amp;"인게임누적곱배수",ChapterTable!$S:$T,2,0)^D624
    +VLOOKUP(SUBSTITUTE(SUBSTITUTE(F$1,"standard",""),"|Float","")&amp;"인게임누적합배수",ChapterTable!$S:$T,2,0)*D624)
  )
  )
  )
)</f>
        <v>11190.621643066406</v>
      </c>
      <c r="G624" t="s">
        <v>738</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37"/>
        <v>3</v>
      </c>
      <c r="Q624">
        <f t="shared" si="38"/>
        <v>3</v>
      </c>
      <c r="R624" t="b">
        <f t="shared" ca="1" si="39"/>
        <v>0</v>
      </c>
      <c r="T624" t="b">
        <f t="shared" ca="1" si="40"/>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G624">
        <v>9.8000000000000007</v>
      </c>
      <c r="AH624">
        <v>1</v>
      </c>
    </row>
    <row r="625" spans="1:34"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
    (VLOOKUP(SUBSTITUTE(SUBSTITUTE(E$1,"standard",""),"|Float","")&amp;"인게임누적곱배수",ChapterTable!$S:$T,2,0)^C625
    +VLOOKUP(SUBSTITUTE(SUBSTITUTE(E$1,"standard",""),"|Float","")&amp;"인게임누적합배수",ChapterTable!$S:$T,2,0)*C625)
  )
  )
  )
)</f>
        <v>32696.077148437496</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(VLOOKUP(SUBSTITUTE(SUBSTITUTE(F$1,"standard",""),"|Float","")&amp;"인게임누적곱배수",ChapterTable!$S:$T,2,0)^D625
    +VLOOKUP(SUBSTITUTE(SUBSTITUTE(F$1,"standard",""),"|Float","")&amp;"인게임누적합배수",ChapterTable!$S:$T,2,0)*D625)
  )
  )
  )
)</f>
        <v>11190.621643066406</v>
      </c>
      <c r="G625" t="s">
        <v>738</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37"/>
        <v>3</v>
      </c>
      <c r="Q625">
        <f t="shared" si="38"/>
        <v>3</v>
      </c>
      <c r="R625" t="b">
        <f t="shared" ca="1" si="39"/>
        <v>0</v>
      </c>
      <c r="T625" t="b">
        <f t="shared" ca="1" si="40"/>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G625">
        <v>9.8000000000000007</v>
      </c>
      <c r="AH625">
        <v>1</v>
      </c>
    </row>
    <row r="626" spans="1:34"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
    (VLOOKUP(SUBSTITUTE(SUBSTITUTE(E$1,"standard",""),"|Float","")&amp;"인게임누적곱배수",ChapterTable!$S:$T,2,0)^C626
    +VLOOKUP(SUBSTITUTE(SUBSTITUTE(E$1,"standard",""),"|Float","")&amp;"인게임누적합배수",ChapterTable!$S:$T,2,0)*C626)
  )
  )
  )
)</f>
        <v>32696.077148437496</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(VLOOKUP(SUBSTITUTE(SUBSTITUTE(F$1,"standard",""),"|Float","")&amp;"인게임누적곱배수",ChapterTable!$S:$T,2,0)^D626
    +VLOOKUP(SUBSTITUTE(SUBSTITUTE(F$1,"standard",""),"|Float","")&amp;"인게임누적합배수",ChapterTable!$S:$T,2,0)*D626)
  )
  )
  )
)</f>
        <v>11190.621643066406</v>
      </c>
      <c r="G626" t="s">
        <v>738</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37"/>
        <v>11</v>
      </c>
      <c r="Q626">
        <f t="shared" si="38"/>
        <v>11</v>
      </c>
      <c r="R626" t="b">
        <f t="shared" ca="1" si="39"/>
        <v>0</v>
      </c>
      <c r="T626" t="b">
        <f t="shared" ca="1" si="40"/>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G626">
        <v>9.8000000000000007</v>
      </c>
      <c r="AH626">
        <v>1</v>
      </c>
    </row>
    <row r="627" spans="1:34"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
    (VLOOKUP(SUBSTITUTE(SUBSTITUTE(E$1,"standard",""),"|Float","")&amp;"인게임누적곱배수",ChapterTable!$S:$T,2,0)^C627
    +VLOOKUP(SUBSTITUTE(SUBSTITUTE(E$1,"standard",""),"|Float","")&amp;"인게임누적합배수",ChapterTable!$S:$T,2,0)*C627)
  )
  )
  )
)</f>
        <v>37366.9453125</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(VLOOKUP(SUBSTITUTE(SUBSTITUTE(F$1,"standard",""),"|Float","")&amp;"인게임누적곱배수",ChapterTable!$S:$T,2,0)^D627
    +VLOOKUP(SUBSTITUTE(SUBSTITUTE(F$1,"standard",""),"|Float","")&amp;"인게임누적합배수",ChapterTable!$S:$T,2,0)*D627)
  )
  )
  )
)</f>
        <v>11190.621643066406</v>
      </c>
      <c r="G627" t="s">
        <v>738</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37"/>
        <v>3</v>
      </c>
      <c r="Q627">
        <f t="shared" si="38"/>
        <v>3</v>
      </c>
      <c r="R627" t="b">
        <f t="shared" ca="1" si="39"/>
        <v>0</v>
      </c>
      <c r="T627" t="b">
        <f t="shared" ca="1" si="40"/>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G627">
        <v>9.8000000000000007</v>
      </c>
      <c r="AH627">
        <v>1</v>
      </c>
    </row>
    <row r="628" spans="1:34"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
    (VLOOKUP(SUBSTITUTE(SUBSTITUTE(E$1,"standard",""),"|Float","")&amp;"인게임누적곱배수",ChapterTable!$S:$T,2,0)^C628
    +VLOOKUP(SUBSTITUTE(SUBSTITUTE(E$1,"standard",""),"|Float","")&amp;"인게임누적합배수",ChapterTable!$S:$T,2,0)*C628)
  )
  )
  )
)</f>
        <v>37366.9453125</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(VLOOKUP(SUBSTITUTE(SUBSTITUTE(F$1,"standard",""),"|Float","")&amp;"인게임누적곱배수",ChapterTable!$S:$T,2,0)^D628
    +VLOOKUP(SUBSTITUTE(SUBSTITUTE(F$1,"standard",""),"|Float","")&amp;"인게임누적합배수",ChapterTable!$S:$T,2,0)*D628)
  )
  )
  )
)</f>
        <v>11190.621643066406</v>
      </c>
      <c r="G628" t="s">
        <v>738</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37"/>
        <v>3</v>
      </c>
      <c r="Q628">
        <f t="shared" si="38"/>
        <v>3</v>
      </c>
      <c r="R628" t="b">
        <f t="shared" ca="1" si="39"/>
        <v>0</v>
      </c>
      <c r="T628" t="b">
        <f t="shared" ca="1" si="40"/>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G628">
        <v>9.8000000000000007</v>
      </c>
      <c r="AH628">
        <v>1</v>
      </c>
    </row>
    <row r="629" spans="1:34"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
    (VLOOKUP(SUBSTITUTE(SUBSTITUTE(E$1,"standard",""),"|Float","")&amp;"인게임누적곱배수",ChapterTable!$S:$T,2,0)^C629
    +VLOOKUP(SUBSTITUTE(SUBSTITUTE(E$1,"standard",""),"|Float","")&amp;"인게임누적합배수",ChapterTable!$S:$T,2,0)*C629)
  )
  )
  )
)</f>
        <v>37366.9453125</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(VLOOKUP(SUBSTITUTE(SUBSTITUTE(F$1,"standard",""),"|Float","")&amp;"인게임누적곱배수",ChapterTable!$S:$T,2,0)^D629
    +VLOOKUP(SUBSTITUTE(SUBSTITUTE(F$1,"standard",""),"|Float","")&amp;"인게임누적합배수",ChapterTable!$S:$T,2,0)*D629)
  )
  )
  )
)</f>
        <v>11190.621643066406</v>
      </c>
      <c r="G629" t="s">
        <v>738</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37"/>
        <v>3</v>
      </c>
      <c r="Q629">
        <f t="shared" si="38"/>
        <v>3</v>
      </c>
      <c r="R629" t="b">
        <f t="shared" ca="1" si="39"/>
        <v>0</v>
      </c>
      <c r="T629" t="b">
        <f t="shared" ca="1" si="40"/>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G629">
        <v>9.8000000000000007</v>
      </c>
      <c r="AH629">
        <v>1</v>
      </c>
    </row>
    <row r="630" spans="1:34"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
    (VLOOKUP(SUBSTITUTE(SUBSTITUTE(E$1,"standard",""),"|Float","")&amp;"인게임누적곱배수",ChapterTable!$S:$T,2,0)^C630
    +VLOOKUP(SUBSTITUTE(SUBSTITUTE(E$1,"standard",""),"|Float","")&amp;"인게임누적합배수",ChapterTable!$S:$T,2,0)*C630)
  )
  )
  )
)</f>
        <v>37366.9453125</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(VLOOKUP(SUBSTITUTE(SUBSTITUTE(F$1,"standard",""),"|Float","")&amp;"인게임누적곱배수",ChapterTable!$S:$T,2,0)^D630
    +VLOOKUP(SUBSTITUTE(SUBSTITUTE(F$1,"standard",""),"|Float","")&amp;"인게임누적합배수",ChapterTable!$S:$T,2,0)*D630)
  )
  )
  )
)</f>
        <v>11190.621643066406</v>
      </c>
      <c r="G630" t="s">
        <v>738</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37"/>
        <v>93</v>
      </c>
      <c r="Q630">
        <f t="shared" si="38"/>
        <v>93</v>
      </c>
      <c r="R630" t="b">
        <f t="shared" ca="1" si="39"/>
        <v>1</v>
      </c>
      <c r="T630" t="b">
        <f t="shared" ca="1" si="40"/>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G630">
        <v>9.8000000000000007</v>
      </c>
      <c r="AH630">
        <v>1</v>
      </c>
    </row>
    <row r="631" spans="1:34"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
    (VLOOKUP(SUBSTITUTE(SUBSTITUTE(E$1,"standard",""),"|Float","")&amp;"인게임누적곱배수",ChapterTable!$S:$T,2,0)^C631
    +VLOOKUP(SUBSTITUTE(SUBSTITUTE(E$1,"standard",""),"|Float","")&amp;"인게임누적합배수",ChapterTable!$S:$T,2,0)*C631)
  )
  )
  )
)</f>
        <v>37366.9453125</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(VLOOKUP(SUBSTITUTE(SUBSTITUTE(F$1,"standard",""),"|Float","")&amp;"인게임누적곱배수",ChapterTable!$S:$T,2,0)^D631
    +VLOOKUP(SUBSTITUTE(SUBSTITUTE(F$1,"standard",""),"|Float","")&amp;"인게임누적합배수",ChapterTable!$S:$T,2,0)*D631)
  )
  )
  )
)</f>
        <v>11190.621643066406</v>
      </c>
      <c r="G631" t="s">
        <v>738</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37"/>
        <v>21</v>
      </c>
      <c r="Q631">
        <f t="shared" si="38"/>
        <v>21</v>
      </c>
      <c r="R631" t="b">
        <f t="shared" ca="1" si="39"/>
        <v>0</v>
      </c>
      <c r="T631" t="b">
        <f t="shared" ca="1" si="40"/>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G631">
        <v>9.8000000000000007</v>
      </c>
      <c r="AH631">
        <v>1</v>
      </c>
    </row>
    <row r="632" spans="1:34"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
    (VLOOKUP(SUBSTITUTE(SUBSTITUTE(E$1,"standard",""),"|Float","")&amp;"인게임누적곱배수",ChapterTable!$S:$T,2,0)^C632
    +VLOOKUP(SUBSTITUTE(SUBSTITUTE(E$1,"standard",""),"|Float","")&amp;"인게임누적합배수",ChapterTable!$S:$T,2,0)*C632)
  )
  )
  )
)</f>
        <v>37366.9453125</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(VLOOKUP(SUBSTITUTE(SUBSTITUTE(F$1,"standard",""),"|Float","")&amp;"인게임누적곱배수",ChapterTable!$S:$T,2,0)^D632
    +VLOOKUP(SUBSTITUTE(SUBSTITUTE(F$1,"standard",""),"|Float","")&amp;"인게임누적합배수",ChapterTable!$S:$T,2,0)*D632)
  )
  )
  )
)</f>
        <v>11920.444793701172</v>
      </c>
      <c r="G632" t="s">
        <v>738</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37"/>
        <v>4</v>
      </c>
      <c r="Q632">
        <f t="shared" si="38"/>
        <v>4</v>
      </c>
      <c r="R632" t="b">
        <f t="shared" ca="1" si="39"/>
        <v>0</v>
      </c>
      <c r="T632" t="b">
        <f t="shared" ca="1" si="40"/>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G632">
        <v>9.8000000000000007</v>
      </c>
      <c r="AH632">
        <v>1</v>
      </c>
    </row>
    <row r="633" spans="1:34"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
    (VLOOKUP(SUBSTITUTE(SUBSTITUTE(E$1,"standard",""),"|Float","")&amp;"인게임누적곱배수",ChapterTable!$S:$T,2,0)^C633
    +VLOOKUP(SUBSTITUTE(SUBSTITUTE(E$1,"standard",""),"|Float","")&amp;"인게임누적합배수",ChapterTable!$S:$T,2,0)*C633)
  )
  )
  )
)</f>
        <v>37366.9453125</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(VLOOKUP(SUBSTITUTE(SUBSTITUTE(F$1,"standard",""),"|Float","")&amp;"인게임누적곱배수",ChapterTable!$S:$T,2,0)^D633
    +VLOOKUP(SUBSTITUTE(SUBSTITUTE(F$1,"standard",""),"|Float","")&amp;"인게임누적합배수",ChapterTable!$S:$T,2,0)*D633)
  )
  )
  )
)</f>
        <v>11920.444793701172</v>
      </c>
      <c r="G633" t="s">
        <v>738</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37"/>
        <v>4</v>
      </c>
      <c r="Q633">
        <f t="shared" si="38"/>
        <v>4</v>
      </c>
      <c r="R633" t="b">
        <f t="shared" ca="1" si="39"/>
        <v>0</v>
      </c>
      <c r="T633" t="b">
        <f t="shared" ca="1" si="40"/>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G633">
        <v>9.8000000000000007</v>
      </c>
      <c r="AH633">
        <v>1</v>
      </c>
    </row>
    <row r="634" spans="1:34"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
    (VLOOKUP(SUBSTITUTE(SUBSTITUTE(E$1,"standard",""),"|Float","")&amp;"인게임누적곱배수",ChapterTable!$S:$T,2,0)^C634
    +VLOOKUP(SUBSTITUTE(SUBSTITUTE(E$1,"standard",""),"|Float","")&amp;"인게임누적합배수",ChapterTable!$S:$T,2,0)*C634)
  )
  )
  )
)</f>
        <v>37366.9453125</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(VLOOKUP(SUBSTITUTE(SUBSTITUTE(F$1,"standard",""),"|Float","")&amp;"인게임누적곱배수",ChapterTable!$S:$T,2,0)^D634
    +VLOOKUP(SUBSTITUTE(SUBSTITUTE(F$1,"standard",""),"|Float","")&amp;"인게임누적합배수",ChapterTable!$S:$T,2,0)*D634)
  )
  )
  )
)</f>
        <v>11920.444793701172</v>
      </c>
      <c r="G634" t="s">
        <v>738</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37"/>
        <v>4</v>
      </c>
      <c r="Q634">
        <f t="shared" si="38"/>
        <v>4</v>
      </c>
      <c r="R634" t="b">
        <f t="shared" ca="1" si="39"/>
        <v>0</v>
      </c>
      <c r="T634" t="b">
        <f t="shared" ca="1" si="40"/>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G634">
        <v>9.8000000000000007</v>
      </c>
      <c r="AH634">
        <v>1</v>
      </c>
    </row>
    <row r="635" spans="1:34"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
    (VLOOKUP(SUBSTITUTE(SUBSTITUTE(E$1,"standard",""),"|Float","")&amp;"인게임누적곱배수",ChapterTable!$S:$T,2,0)^C635
    +VLOOKUP(SUBSTITUTE(SUBSTITUTE(E$1,"standard",""),"|Float","")&amp;"인게임누적합배수",ChapterTable!$S:$T,2,0)*C635)
  )
  )
  )
)</f>
        <v>37366.9453125</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(VLOOKUP(SUBSTITUTE(SUBSTITUTE(F$1,"standard",""),"|Float","")&amp;"인게임누적곱배수",ChapterTable!$S:$T,2,0)^D635
    +VLOOKUP(SUBSTITUTE(SUBSTITUTE(F$1,"standard",""),"|Float","")&amp;"인게임누적합배수",ChapterTable!$S:$T,2,0)*D635)
  )
  )
  )
)</f>
        <v>11920.444793701172</v>
      </c>
      <c r="G635" t="s">
        <v>738</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37"/>
        <v>4</v>
      </c>
      <c r="Q635">
        <f t="shared" si="38"/>
        <v>4</v>
      </c>
      <c r="R635" t="b">
        <f t="shared" ca="1" si="39"/>
        <v>0</v>
      </c>
      <c r="T635" t="b">
        <f t="shared" ca="1" si="40"/>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G635">
        <v>9.8000000000000007</v>
      </c>
      <c r="AH635">
        <v>1</v>
      </c>
    </row>
    <row r="636" spans="1:34"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
    (VLOOKUP(SUBSTITUTE(SUBSTITUTE(E$1,"standard",""),"|Float","")&amp;"인게임누적곱배수",ChapterTable!$S:$T,2,0)^C636
    +VLOOKUP(SUBSTITUTE(SUBSTITUTE(E$1,"standard",""),"|Float","")&amp;"인게임누적합배수",ChapterTable!$S:$T,2,0)*C636)
  )
  )
  )
)</f>
        <v>37366.9453125</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(VLOOKUP(SUBSTITUTE(SUBSTITUTE(F$1,"standard",""),"|Float","")&amp;"인게임누적곱배수",ChapterTable!$S:$T,2,0)^D636
    +VLOOKUP(SUBSTITUTE(SUBSTITUTE(F$1,"standard",""),"|Float","")&amp;"인게임누적합배수",ChapterTable!$S:$T,2,0)*D636)
  )
  )
  )
)</f>
        <v>11920.444793701172</v>
      </c>
      <c r="G636" t="s">
        <v>738</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37"/>
        <v>11</v>
      </c>
      <c r="Q636">
        <f t="shared" si="38"/>
        <v>11</v>
      </c>
      <c r="R636" t="b">
        <f t="shared" ca="1" si="39"/>
        <v>0</v>
      </c>
      <c r="T636" t="b">
        <f t="shared" ca="1" si="40"/>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G636">
        <v>9.8000000000000007</v>
      </c>
      <c r="AH636">
        <v>1</v>
      </c>
    </row>
    <row r="637" spans="1:34"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
    (VLOOKUP(SUBSTITUTE(SUBSTITUTE(E$1,"standard",""),"|Float","")&amp;"인게임누적곱배수",ChapterTable!$S:$T,2,0)^C637
    +VLOOKUP(SUBSTITUTE(SUBSTITUTE(E$1,"standard",""),"|Float","")&amp;"인게임누적합배수",ChapterTable!$S:$T,2,0)*C637)
  )
  )
  )
)</f>
        <v>42037.8134765625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(VLOOKUP(SUBSTITUTE(SUBSTITUTE(F$1,"standard",""),"|Float","")&amp;"인게임누적곱배수",ChapterTable!$S:$T,2,0)^D637
    +VLOOKUP(SUBSTITUTE(SUBSTITUTE(F$1,"standard",""),"|Float","")&amp;"인게임누적합배수",ChapterTable!$S:$T,2,0)*D637)
  )
  )
  )
)</f>
        <v>11920.444793701172</v>
      </c>
      <c r="G637" t="s">
        <v>738</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37"/>
        <v>4</v>
      </c>
      <c r="Q637">
        <f t="shared" si="38"/>
        <v>4</v>
      </c>
      <c r="R637" t="b">
        <f t="shared" ca="1" si="39"/>
        <v>0</v>
      </c>
      <c r="T637" t="b">
        <f t="shared" ca="1" si="40"/>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G637">
        <v>9.8000000000000007</v>
      </c>
      <c r="AH637">
        <v>1</v>
      </c>
    </row>
    <row r="638" spans="1:34"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
    (VLOOKUP(SUBSTITUTE(SUBSTITUTE(E$1,"standard",""),"|Float","")&amp;"인게임누적곱배수",ChapterTable!$S:$T,2,0)^C638
    +VLOOKUP(SUBSTITUTE(SUBSTITUTE(E$1,"standard",""),"|Float","")&amp;"인게임누적합배수",ChapterTable!$S:$T,2,0)*C638)
  )
  )
  )
)</f>
        <v>42037.8134765625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(VLOOKUP(SUBSTITUTE(SUBSTITUTE(F$1,"standard",""),"|Float","")&amp;"인게임누적곱배수",ChapterTable!$S:$T,2,0)^D638
    +VLOOKUP(SUBSTITUTE(SUBSTITUTE(F$1,"standard",""),"|Float","")&amp;"인게임누적합배수",ChapterTable!$S:$T,2,0)*D638)
  )
  )
  )
)</f>
        <v>11920.444793701172</v>
      </c>
      <c r="G638" t="s">
        <v>738</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37"/>
        <v>4</v>
      </c>
      <c r="Q638">
        <f t="shared" si="38"/>
        <v>4</v>
      </c>
      <c r="R638" t="b">
        <f t="shared" ca="1" si="39"/>
        <v>0</v>
      </c>
      <c r="T638" t="b">
        <f t="shared" ca="1" si="40"/>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G638">
        <v>9.8000000000000007</v>
      </c>
      <c r="AH638">
        <v>1</v>
      </c>
    </row>
    <row r="639" spans="1:34"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
    (VLOOKUP(SUBSTITUTE(SUBSTITUTE(E$1,"standard",""),"|Float","")&amp;"인게임누적곱배수",ChapterTable!$S:$T,2,0)^C639
    +VLOOKUP(SUBSTITUTE(SUBSTITUTE(E$1,"standard",""),"|Float","")&amp;"인게임누적합배수",ChapterTable!$S:$T,2,0)*C639)
  )
  )
  )
)</f>
        <v>42037.8134765625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(VLOOKUP(SUBSTITUTE(SUBSTITUTE(F$1,"standard",""),"|Float","")&amp;"인게임누적곱배수",ChapterTable!$S:$T,2,0)^D639
    +VLOOKUP(SUBSTITUTE(SUBSTITUTE(F$1,"standard",""),"|Float","")&amp;"인게임누적합배수",ChapterTable!$S:$T,2,0)*D639)
  )
  )
  )
)</f>
        <v>11920.444793701172</v>
      </c>
      <c r="G639" t="s">
        <v>738</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37"/>
        <v>4</v>
      </c>
      <c r="Q639">
        <f t="shared" si="38"/>
        <v>4</v>
      </c>
      <c r="R639" t="b">
        <f t="shared" ca="1" si="39"/>
        <v>0</v>
      </c>
      <c r="T639" t="b">
        <f t="shared" ca="1" si="40"/>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G639">
        <v>9.8000000000000007</v>
      </c>
      <c r="AH639">
        <v>1</v>
      </c>
    </row>
    <row r="640" spans="1:34"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
    (VLOOKUP(SUBSTITUTE(SUBSTITUTE(E$1,"standard",""),"|Float","")&amp;"인게임누적곱배수",ChapterTable!$S:$T,2,0)^C640
    +VLOOKUP(SUBSTITUTE(SUBSTITUTE(E$1,"standard",""),"|Float","")&amp;"인게임누적합배수",ChapterTable!$S:$T,2,0)*C640)
  )
  )
  )
)</f>
        <v>42037.8134765625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(VLOOKUP(SUBSTITUTE(SUBSTITUTE(F$1,"standard",""),"|Float","")&amp;"인게임누적곱배수",ChapterTable!$S:$T,2,0)^D640
    +VLOOKUP(SUBSTITUTE(SUBSTITUTE(F$1,"standard",""),"|Float","")&amp;"인게임누적합배수",ChapterTable!$S:$T,2,0)*D640)
  )
  )
  )
)</f>
        <v>11920.444793701172</v>
      </c>
      <c r="G640" t="s">
        <v>738</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37"/>
        <v>94</v>
      </c>
      <c r="Q640">
        <f t="shared" si="38"/>
        <v>94</v>
      </c>
      <c r="R640" t="b">
        <f t="shared" ca="1" si="39"/>
        <v>1</v>
      </c>
      <c r="T640" t="b">
        <f t="shared" ca="1" si="40"/>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G640">
        <v>9.8000000000000007</v>
      </c>
      <c r="AH640">
        <v>1</v>
      </c>
    </row>
    <row r="641" spans="1:34"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
    (VLOOKUP(SUBSTITUTE(SUBSTITUTE(E$1,"standard",""),"|Float","")&amp;"인게임누적곱배수",ChapterTable!$S:$T,2,0)^C641
    +VLOOKUP(SUBSTITUTE(SUBSTITUTE(E$1,"standard",""),"|Float","")&amp;"인게임누적합배수",ChapterTable!$S:$T,2,0)*C641)
  )
  )
  )
)</f>
        <v>42037.8134765625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(VLOOKUP(SUBSTITUTE(SUBSTITUTE(F$1,"standard",""),"|Float","")&amp;"인게임누적곱배수",ChapterTable!$S:$T,2,0)^D641
    +VLOOKUP(SUBSTITUTE(SUBSTITUTE(F$1,"standard",""),"|Float","")&amp;"인게임누적합배수",ChapterTable!$S:$T,2,0)*D641)
  )
  )
  )
)</f>
        <v>11920.444793701172</v>
      </c>
      <c r="G641" t="s">
        <v>738</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37"/>
        <v>21</v>
      </c>
      <c r="Q641">
        <f t="shared" si="38"/>
        <v>21</v>
      </c>
      <c r="R641" t="b">
        <f t="shared" ca="1" si="39"/>
        <v>0</v>
      </c>
      <c r="T641" t="b">
        <f t="shared" ca="1" si="40"/>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G641">
        <v>9.8000000000000007</v>
      </c>
      <c r="AH641">
        <v>1</v>
      </c>
    </row>
    <row r="642" spans="1:34"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
    (VLOOKUP(SUBSTITUTE(SUBSTITUTE(E$1,"standard",""),"|Float","")&amp;"인게임누적곱배수",ChapterTable!$S:$T,2,0)^C642
    +VLOOKUP(SUBSTITUTE(SUBSTITUTE(E$1,"standard",""),"|Float","")&amp;"인게임누적합배수",ChapterTable!$S:$T,2,0)*C642)
  )
  )
  )
)</f>
        <v>42037.8134765625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(VLOOKUP(SUBSTITUTE(SUBSTITUTE(F$1,"standard",""),"|Float","")&amp;"인게임누적곱배수",ChapterTable!$S:$T,2,0)^D642
    +VLOOKUP(SUBSTITUTE(SUBSTITUTE(F$1,"standard",""),"|Float","")&amp;"인게임누적합배수",ChapterTable!$S:$T,2,0)*D642)
  )
  )
  )
)</f>
        <v>12650.267944335938</v>
      </c>
      <c r="G642" t="s">
        <v>738</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37"/>
        <v>5</v>
      </c>
      <c r="Q642">
        <f t="shared" si="38"/>
        <v>5</v>
      </c>
      <c r="R642" t="b">
        <f t="shared" ca="1" si="39"/>
        <v>0</v>
      </c>
      <c r="T642" t="b">
        <f t="shared" ca="1" si="40"/>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G642">
        <v>9.8000000000000007</v>
      </c>
      <c r="AH642">
        <v>1</v>
      </c>
    </row>
    <row r="643" spans="1:34"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
    (VLOOKUP(SUBSTITUTE(SUBSTITUTE(E$1,"standard",""),"|Float","")&amp;"인게임누적곱배수",ChapterTable!$S:$T,2,0)^C643
    +VLOOKUP(SUBSTITUTE(SUBSTITUTE(E$1,"standard",""),"|Float","")&amp;"인게임누적합배수",ChapterTable!$S:$T,2,0)*C643)
  )
  )
  )
)</f>
        <v>42037.8134765625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(VLOOKUP(SUBSTITUTE(SUBSTITUTE(F$1,"standard",""),"|Float","")&amp;"인게임누적곱배수",ChapterTable!$S:$T,2,0)^D643
    +VLOOKUP(SUBSTITUTE(SUBSTITUTE(F$1,"standard",""),"|Float","")&amp;"인게임누적합배수",ChapterTable!$S:$T,2,0)*D643)
  )
  )
  )
)</f>
        <v>12650.267944335938</v>
      </c>
      <c r="G643" t="s">
        <v>738</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41">IF(B643=0,0,
  IF(AND(L643=FALSE,A643&lt;&gt;0,MOD(A643,7)=0),21,
  IF(MOD(B643,10)=0,21,
  IF(MOD(B643,10)=5,11,
  IF(MOD(B643,10)=9,INT(B643/10)+91,
  INT(B643/10+1))))))</f>
        <v>5</v>
      </c>
      <c r="Q643">
        <f t="shared" ref="Q643:Q706" si="42">IF(ISBLANK(P643),O643,P643)</f>
        <v>5</v>
      </c>
      <c r="R643" t="b">
        <f t="shared" ref="R643:R706" ca="1" si="43">IF(OR(B643=0,OFFSET(B643,1,0)=0),FALSE,
IF(OFFSET(O643,1,0)=21,TRUE,FALSE))</f>
        <v>0</v>
      </c>
      <c r="T643" t="b">
        <f t="shared" ref="T643:T706" ca="1" si="44">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G643">
        <v>9.8000000000000007</v>
      </c>
      <c r="AH643">
        <v>1</v>
      </c>
    </row>
    <row r="644" spans="1:34"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
    (VLOOKUP(SUBSTITUTE(SUBSTITUTE(E$1,"standard",""),"|Float","")&amp;"인게임누적곱배수",ChapterTable!$S:$T,2,0)^C644
    +VLOOKUP(SUBSTITUTE(SUBSTITUTE(E$1,"standard",""),"|Float","")&amp;"인게임누적합배수",ChapterTable!$S:$T,2,0)*C644)
  )
  )
  )
)</f>
        <v>42037.8134765625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(VLOOKUP(SUBSTITUTE(SUBSTITUTE(F$1,"standard",""),"|Float","")&amp;"인게임누적곱배수",ChapterTable!$S:$T,2,0)^D644
    +VLOOKUP(SUBSTITUTE(SUBSTITUTE(F$1,"standard",""),"|Float","")&amp;"인게임누적합배수",ChapterTable!$S:$T,2,0)*D644)
  )
  )
  )
)</f>
        <v>12650.267944335938</v>
      </c>
      <c r="G644" t="s">
        <v>738</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41"/>
        <v>5</v>
      </c>
      <c r="Q644">
        <f t="shared" si="42"/>
        <v>5</v>
      </c>
      <c r="R644" t="b">
        <f t="shared" ca="1" si="43"/>
        <v>0</v>
      </c>
      <c r="T644" t="b">
        <f t="shared" ca="1" si="44"/>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G644">
        <v>9.8000000000000007</v>
      </c>
      <c r="AH644">
        <v>1</v>
      </c>
    </row>
    <row r="645" spans="1:34"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
    (VLOOKUP(SUBSTITUTE(SUBSTITUTE(E$1,"standard",""),"|Float","")&amp;"인게임누적곱배수",ChapterTable!$S:$T,2,0)^C645
    +VLOOKUP(SUBSTITUTE(SUBSTITUTE(E$1,"standard",""),"|Float","")&amp;"인게임누적합배수",ChapterTable!$S:$T,2,0)*C645)
  )
  )
  )
)</f>
        <v>42037.8134765625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(VLOOKUP(SUBSTITUTE(SUBSTITUTE(F$1,"standard",""),"|Float","")&amp;"인게임누적곱배수",ChapterTable!$S:$T,2,0)^D645
    +VLOOKUP(SUBSTITUTE(SUBSTITUTE(F$1,"standard",""),"|Float","")&amp;"인게임누적합배수",ChapterTable!$S:$T,2,0)*D645)
  )
  )
  )
)</f>
        <v>12650.267944335938</v>
      </c>
      <c r="G645" t="s">
        <v>738</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41"/>
        <v>5</v>
      </c>
      <c r="Q645">
        <f t="shared" si="42"/>
        <v>5</v>
      </c>
      <c r="R645" t="b">
        <f t="shared" ca="1" si="43"/>
        <v>0</v>
      </c>
      <c r="T645" t="b">
        <f t="shared" ca="1" si="44"/>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G645">
        <v>9.8000000000000007</v>
      </c>
      <c r="AH645">
        <v>1</v>
      </c>
    </row>
    <row r="646" spans="1:34"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
    (VLOOKUP(SUBSTITUTE(SUBSTITUTE(E$1,"standard",""),"|Float","")&amp;"인게임누적곱배수",ChapterTable!$S:$T,2,0)^C646
    +VLOOKUP(SUBSTITUTE(SUBSTITUTE(E$1,"standard",""),"|Float","")&amp;"인게임누적합배수",ChapterTable!$S:$T,2,0)*C646)
  )
  )
  )
)</f>
        <v>42037.8134765625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(VLOOKUP(SUBSTITUTE(SUBSTITUTE(F$1,"standard",""),"|Float","")&amp;"인게임누적곱배수",ChapterTable!$S:$T,2,0)^D646
    +VLOOKUP(SUBSTITUTE(SUBSTITUTE(F$1,"standard",""),"|Float","")&amp;"인게임누적합배수",ChapterTable!$S:$T,2,0)*D646)
  )
  )
  )
)</f>
        <v>12650.267944335938</v>
      </c>
      <c r="G646" t="s">
        <v>738</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41"/>
        <v>11</v>
      </c>
      <c r="Q646">
        <f t="shared" si="42"/>
        <v>11</v>
      </c>
      <c r="R646" t="b">
        <f t="shared" ca="1" si="43"/>
        <v>0</v>
      </c>
      <c r="T646" t="b">
        <f t="shared" ca="1" si="44"/>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G646">
        <v>9.8000000000000007</v>
      </c>
      <c r="AH646">
        <v>1</v>
      </c>
    </row>
    <row r="647" spans="1:34"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
    (VLOOKUP(SUBSTITUTE(SUBSTITUTE(E$1,"standard",""),"|Float","")&amp;"인게임누적곱배수",ChapterTable!$S:$T,2,0)^C647
    +VLOOKUP(SUBSTITUTE(SUBSTITUTE(E$1,"standard",""),"|Float","")&amp;"인게임누적합배수",ChapterTable!$S:$T,2,0)*C647)
  )
  )
  )
)</f>
        <v>46708.681640625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(VLOOKUP(SUBSTITUTE(SUBSTITUTE(F$1,"standard",""),"|Float","")&amp;"인게임누적곱배수",ChapterTable!$S:$T,2,0)^D647
    +VLOOKUP(SUBSTITUTE(SUBSTITUTE(F$1,"standard",""),"|Float","")&amp;"인게임누적합배수",ChapterTable!$S:$T,2,0)*D647)
  )
  )
  )
)</f>
        <v>12650.267944335938</v>
      </c>
      <c r="G647" t="s">
        <v>738</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41"/>
        <v>5</v>
      </c>
      <c r="Q647">
        <f t="shared" si="42"/>
        <v>5</v>
      </c>
      <c r="R647" t="b">
        <f t="shared" ca="1" si="43"/>
        <v>0</v>
      </c>
      <c r="T647" t="b">
        <f t="shared" ca="1" si="44"/>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G647">
        <v>9.8000000000000007</v>
      </c>
      <c r="AH647">
        <v>1</v>
      </c>
    </row>
    <row r="648" spans="1:34"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
    (VLOOKUP(SUBSTITUTE(SUBSTITUTE(E$1,"standard",""),"|Float","")&amp;"인게임누적곱배수",ChapterTable!$S:$T,2,0)^C648
    +VLOOKUP(SUBSTITUTE(SUBSTITUTE(E$1,"standard",""),"|Float","")&amp;"인게임누적합배수",ChapterTable!$S:$T,2,0)*C648)
  )
  )
  )
)</f>
        <v>46708.681640625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(VLOOKUP(SUBSTITUTE(SUBSTITUTE(F$1,"standard",""),"|Float","")&amp;"인게임누적곱배수",ChapterTable!$S:$T,2,0)^D648
    +VLOOKUP(SUBSTITUTE(SUBSTITUTE(F$1,"standard",""),"|Float","")&amp;"인게임누적합배수",ChapterTable!$S:$T,2,0)*D648)
  )
  )
  )
)</f>
        <v>12650.267944335938</v>
      </c>
      <c r="G648" t="s">
        <v>738</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41"/>
        <v>5</v>
      </c>
      <c r="Q648">
        <f t="shared" si="42"/>
        <v>5</v>
      </c>
      <c r="R648" t="b">
        <f t="shared" ca="1" si="43"/>
        <v>0</v>
      </c>
      <c r="T648" t="b">
        <f t="shared" ca="1" si="44"/>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G648">
        <v>9.8000000000000007</v>
      </c>
      <c r="AH648">
        <v>1</v>
      </c>
    </row>
    <row r="649" spans="1:34"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
    (VLOOKUP(SUBSTITUTE(SUBSTITUTE(E$1,"standard",""),"|Float","")&amp;"인게임누적곱배수",ChapterTable!$S:$T,2,0)^C649
    +VLOOKUP(SUBSTITUTE(SUBSTITUTE(E$1,"standard",""),"|Float","")&amp;"인게임누적합배수",ChapterTable!$S:$T,2,0)*C649)
  )
  )
  )
)</f>
        <v>46708.681640625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(VLOOKUP(SUBSTITUTE(SUBSTITUTE(F$1,"standard",""),"|Float","")&amp;"인게임누적곱배수",ChapterTable!$S:$T,2,0)^D649
    +VLOOKUP(SUBSTITUTE(SUBSTITUTE(F$1,"standard",""),"|Float","")&amp;"인게임누적합배수",ChapterTable!$S:$T,2,0)*D649)
  )
  )
  )
)</f>
        <v>12650.267944335938</v>
      </c>
      <c r="G649" t="s">
        <v>738</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41"/>
        <v>5</v>
      </c>
      <c r="Q649">
        <f t="shared" si="42"/>
        <v>5</v>
      </c>
      <c r="R649" t="b">
        <f t="shared" ca="1" si="43"/>
        <v>0</v>
      </c>
      <c r="T649" t="b">
        <f t="shared" ca="1" si="44"/>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G649">
        <v>9.8000000000000007</v>
      </c>
      <c r="AH649">
        <v>1</v>
      </c>
    </row>
    <row r="650" spans="1:34"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
    (VLOOKUP(SUBSTITUTE(SUBSTITUTE(E$1,"standard",""),"|Float","")&amp;"인게임누적곱배수",ChapterTable!$S:$T,2,0)^C650
    +VLOOKUP(SUBSTITUTE(SUBSTITUTE(E$1,"standard",""),"|Float","")&amp;"인게임누적합배수",ChapterTable!$S:$T,2,0)*C650)
  )
  )
  )
)</f>
        <v>46708.681640625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(VLOOKUP(SUBSTITUTE(SUBSTITUTE(F$1,"standard",""),"|Float","")&amp;"인게임누적곱배수",ChapterTable!$S:$T,2,0)^D650
    +VLOOKUP(SUBSTITUTE(SUBSTITUTE(F$1,"standard",""),"|Float","")&amp;"인게임누적합배수",ChapterTable!$S:$T,2,0)*D650)
  )
  )
  )
)</f>
        <v>12650.267944335938</v>
      </c>
      <c r="G650" t="s">
        <v>738</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41"/>
        <v>95</v>
      </c>
      <c r="Q650">
        <f t="shared" si="42"/>
        <v>95</v>
      </c>
      <c r="R650" t="b">
        <f t="shared" ca="1" si="43"/>
        <v>1</v>
      </c>
      <c r="T650" t="b">
        <f t="shared" ca="1" si="44"/>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G650">
        <v>9.8000000000000007</v>
      </c>
      <c r="AH650">
        <v>1</v>
      </c>
    </row>
    <row r="651" spans="1:34"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
    (VLOOKUP(SUBSTITUTE(SUBSTITUTE(E$1,"standard",""),"|Float","")&amp;"인게임누적곱배수",ChapterTable!$S:$T,2,0)^C651
    +VLOOKUP(SUBSTITUTE(SUBSTITUTE(E$1,"standard",""),"|Float","")&amp;"인게임누적합배수",ChapterTable!$S:$T,2,0)*C651)
  )
  )
  )
)</f>
        <v>46708.681640625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(VLOOKUP(SUBSTITUTE(SUBSTITUTE(F$1,"standard",""),"|Float","")&amp;"인게임누적곱배수",ChapterTable!$S:$T,2,0)^D651
    +VLOOKUP(SUBSTITUTE(SUBSTITUTE(F$1,"standard",""),"|Float","")&amp;"인게임누적합배수",ChapterTable!$S:$T,2,0)*D651)
  )
  )
  )
)</f>
        <v>12650.267944335938</v>
      </c>
      <c r="G651" t="s">
        <v>738</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41"/>
        <v>21</v>
      </c>
      <c r="Q651">
        <f t="shared" si="42"/>
        <v>21</v>
      </c>
      <c r="R651" t="b">
        <f t="shared" ca="1" si="43"/>
        <v>0</v>
      </c>
      <c r="T651" t="b">
        <f t="shared" ca="1" si="44"/>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G651">
        <v>9.8000000000000007</v>
      </c>
      <c r="AH651">
        <v>1</v>
      </c>
    </row>
    <row r="652" spans="1:34"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
    (VLOOKUP(SUBSTITUTE(SUBSTITUTE(E$1,"standard",""),"|Float","")&amp;"인게임누적곱배수",ChapterTable!$S:$T,2,0)^C652
    +VLOOKUP(SUBSTITUTE(SUBSTITUTE(E$1,"standard",""),"|Float","")&amp;"인게임누적합배수",ChapterTable!$S:$T,2,0)*C652)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(VLOOKUP(SUBSTITUTE(SUBSTITUTE(F$1,"standard",""),"|Float","")&amp;"인게임누적곱배수",ChapterTable!$S:$T,2,0)^D652
    +VLOOKUP(SUBSTITUTE(SUBSTITUTE(F$1,"standard",""),"|Float","")&amp;"인게임누적합배수",ChapterTable!$S:$T,2,0)*D652)
  )
  )
  )
)</f>
        <v>14596.463012695313</v>
      </c>
      <c r="G652" t="s">
        <v>738</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41"/>
        <v>0</v>
      </c>
      <c r="Q652">
        <f t="shared" si="42"/>
        <v>0</v>
      </c>
      <c r="R652" t="b">
        <f t="shared" ca="1" si="43"/>
        <v>0</v>
      </c>
      <c r="T652" t="b">
        <f t="shared" ca="1" si="44"/>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G652">
        <v>9.8000000000000007</v>
      </c>
      <c r="AH652">
        <v>1</v>
      </c>
    </row>
    <row r="653" spans="1:34"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
    (VLOOKUP(SUBSTITUTE(SUBSTITUTE(E$1,"standard",""),"|Float","")&amp;"인게임누적곱배수",ChapterTable!$S:$T,2,0)^C653
    +VLOOKUP(SUBSTITUTE(SUBSTITUTE(E$1,"standard",""),"|Float","")&amp;"인게임누적합배수",ChapterTable!$S:$T,2,0)*C653)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(VLOOKUP(SUBSTITUTE(SUBSTITUTE(F$1,"standard",""),"|Float","")&amp;"인게임누적곱배수",ChapterTable!$S:$T,2,0)^D653
    +VLOOKUP(SUBSTITUTE(SUBSTITUTE(F$1,"standard",""),"|Float","")&amp;"인게임누적합배수",ChapterTable!$S:$T,2,0)*D653)
  )
  )
  )
)</f>
        <v>14596.463012695313</v>
      </c>
      <c r="G653" t="s">
        <v>738</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41"/>
        <v>21</v>
      </c>
      <c r="Q653">
        <f t="shared" si="42"/>
        <v>21</v>
      </c>
      <c r="R653" t="b">
        <f t="shared" ca="1" si="43"/>
        <v>1</v>
      </c>
      <c r="T653" t="b">
        <f t="shared" ca="1" si="44"/>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G653">
        <v>9.8000000000000007</v>
      </c>
      <c r="AH653">
        <v>1</v>
      </c>
    </row>
    <row r="654" spans="1:34"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
    (VLOOKUP(SUBSTITUTE(SUBSTITUTE(E$1,"standard",""),"|Float","")&amp;"인게임누적곱배수",ChapterTable!$S:$T,2,0)^C654
    +VLOOKUP(SUBSTITUTE(SUBSTITUTE(E$1,"standard",""),"|Float","")&amp;"인게임누적합배수",ChapterTable!$S:$T,2,0)*C654)
  )
  )
  )
)</f>
        <v>42037.8134765625</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(VLOOKUP(SUBSTITUTE(SUBSTITUTE(F$1,"standard",""),"|Float","")&amp;"인게임누적곱배수",ChapterTable!$S:$T,2,0)^D654
    +VLOOKUP(SUBSTITUTE(SUBSTITUTE(F$1,"standard",""),"|Float","")&amp;"인게임누적합배수",ChapterTable!$S:$T,2,0)*D654)
  )
  )
  )
)</f>
        <v>14596.463012695313</v>
      </c>
      <c r="G654" t="s">
        <v>738</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41"/>
        <v>21</v>
      </c>
      <c r="Q654">
        <f t="shared" si="42"/>
        <v>21</v>
      </c>
      <c r="R654" t="b">
        <f t="shared" ca="1" si="43"/>
        <v>1</v>
      </c>
      <c r="T654" t="b">
        <f t="shared" ca="1" si="44"/>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G654">
        <v>9.8000000000000007</v>
      </c>
      <c r="AH654">
        <v>1</v>
      </c>
    </row>
    <row r="655" spans="1:34"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
    (VLOOKUP(SUBSTITUTE(SUBSTITUTE(E$1,"standard",""),"|Float","")&amp;"인게임누적곱배수",ChapterTable!$S:$T,2,0)^C655
    +VLOOKUP(SUBSTITUTE(SUBSTITUTE(E$1,"standard",""),"|Float","")&amp;"인게임누적합배수",ChapterTable!$S:$T,2,0)*C655)
  )
  )
  )
)</f>
        <v>49044.11572265625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(VLOOKUP(SUBSTITUTE(SUBSTITUTE(F$1,"standard",""),"|Float","")&amp;"인게임누적곱배수",ChapterTable!$S:$T,2,0)^D655
    +VLOOKUP(SUBSTITUTE(SUBSTITUTE(F$1,"standard",""),"|Float","")&amp;"인게임누적합배수",ChapterTable!$S:$T,2,0)*D655)
  )
  )
  )
)</f>
        <v>15691.197738647461</v>
      </c>
      <c r="G655" t="s">
        <v>738</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41"/>
        <v>21</v>
      </c>
      <c r="Q655">
        <f t="shared" si="42"/>
        <v>21</v>
      </c>
      <c r="R655" t="b">
        <f t="shared" ca="1" si="43"/>
        <v>1</v>
      </c>
      <c r="T655" t="b">
        <f t="shared" ca="1" si="44"/>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G655">
        <v>9.8000000000000007</v>
      </c>
      <c r="AH655">
        <v>1</v>
      </c>
    </row>
    <row r="656" spans="1:34"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
    (VLOOKUP(SUBSTITUTE(SUBSTITUTE(E$1,"standard",""),"|Float","")&amp;"인게임누적곱배수",ChapterTable!$S:$T,2,0)^C656
    +VLOOKUP(SUBSTITUTE(SUBSTITUTE(E$1,"standard",""),"|Float","")&amp;"인게임누적합배수",ChapterTable!$S:$T,2,0)*C656)
  )
  )
  )
)</f>
        <v>56050.41796875</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(VLOOKUP(SUBSTITUTE(SUBSTITUTE(F$1,"standard",""),"|Float","")&amp;"인게임누적곱배수",ChapterTable!$S:$T,2,0)^D656
    +VLOOKUP(SUBSTITUTE(SUBSTITUTE(F$1,"standard",""),"|Float","")&amp;"인게임누적합배수",ChapterTable!$S:$T,2,0)*D656)
  )
  )
  )
)</f>
        <v>16785.932464599609</v>
      </c>
      <c r="G656" t="s">
        <v>738</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41"/>
        <v>21</v>
      </c>
      <c r="Q656">
        <f t="shared" si="42"/>
        <v>21</v>
      </c>
      <c r="R656" t="b">
        <f t="shared" ca="1" si="43"/>
        <v>1</v>
      </c>
      <c r="T656" t="b">
        <f t="shared" ca="1" si="44"/>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G656">
        <v>9.8000000000000007</v>
      </c>
      <c r="AH656">
        <v>1</v>
      </c>
    </row>
    <row r="657" spans="1:34"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
    (VLOOKUP(SUBSTITUTE(SUBSTITUTE(E$1,"standard",""),"|Float","")&amp;"인게임누적곱배수",ChapterTable!$S:$T,2,0)^C657
    +VLOOKUP(SUBSTITUTE(SUBSTITUTE(E$1,"standard",""),"|Float","")&amp;"인게임누적합배수",ChapterTable!$S:$T,2,0)*C657)
  )
  )
  )
)</f>
        <v>63056.72021484375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(VLOOKUP(SUBSTITUTE(SUBSTITUTE(F$1,"standard",""),"|Float","")&amp;"인게임누적곱배수",ChapterTable!$S:$T,2,0)^D657
    +VLOOKUP(SUBSTITUTE(SUBSTITUTE(F$1,"standard",""),"|Float","")&amp;"인게임누적합배수",ChapterTable!$S:$T,2,0)*D657)
  )
  )
  )
)</f>
        <v>17880.667190551758</v>
      </c>
      <c r="G657" t="s">
        <v>738</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41"/>
        <v>21</v>
      </c>
      <c r="Q657">
        <f t="shared" si="42"/>
        <v>21</v>
      </c>
      <c r="R657" t="b">
        <f t="shared" ca="1" si="43"/>
        <v>1</v>
      </c>
      <c r="T657" t="b">
        <f t="shared" ca="1" si="44"/>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G657">
        <v>9.8000000000000007</v>
      </c>
      <c r="AH657">
        <v>1</v>
      </c>
    </row>
    <row r="658" spans="1:34"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
    (VLOOKUP(SUBSTITUTE(SUBSTITUTE(E$1,"standard",""),"|Float","")&amp;"인게임누적곱배수",ChapterTable!$S:$T,2,0)^C658
    +VLOOKUP(SUBSTITUTE(SUBSTITUTE(E$1,"standard",""),"|Float","")&amp;"인게임누적합배수",ChapterTable!$S:$T,2,0)*C658)
  )
  )
  )
)</f>
        <v>70063.0224609375</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(VLOOKUP(SUBSTITUTE(SUBSTITUTE(F$1,"standard",""),"|Float","")&amp;"인게임누적곱배수",ChapterTable!$S:$T,2,0)^D658
    +VLOOKUP(SUBSTITUTE(SUBSTITUTE(F$1,"standard",""),"|Float","")&amp;"인게임누적합배수",ChapterTable!$S:$T,2,0)*D658)
  )
  )
  )
)</f>
        <v>18975.401916503906</v>
      </c>
      <c r="G658" t="s">
        <v>738</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41"/>
        <v>21</v>
      </c>
      <c r="Q658">
        <f t="shared" si="42"/>
        <v>21</v>
      </c>
      <c r="R658" t="b">
        <f t="shared" ca="1" si="43"/>
        <v>1</v>
      </c>
      <c r="T658" t="b">
        <f t="shared" ca="1" si="44"/>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G658">
        <v>9.8000000000000007</v>
      </c>
      <c r="AH658">
        <v>1</v>
      </c>
    </row>
    <row r="659" spans="1:34"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
    (VLOOKUP(SUBSTITUTE(SUBSTITUTE(E$1,"standard",""),"|Float","")&amp;"인게임누적곱배수",ChapterTable!$S:$T,2,0)^C659
    +VLOOKUP(SUBSTITUTE(SUBSTITUTE(E$1,"standard",""),"|Float","")&amp;"인게임누적합배수",ChapterTable!$S:$T,2,0)*C659)
  )
  )
  )
)</f>
        <v>77069.32470703125</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(VLOOKUP(SUBSTITUTE(SUBSTITUTE(F$1,"standard",""),"|Float","")&amp;"인게임누적곱배수",ChapterTable!$S:$T,2,0)^D659
    +VLOOKUP(SUBSTITUTE(SUBSTITUTE(F$1,"standard",""),"|Float","")&amp;"인게임누적합배수",ChapterTable!$S:$T,2,0)*D659)
  )
  )
  )
)</f>
        <v>20070.136642456055</v>
      </c>
      <c r="G659" t="s">
        <v>738</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41"/>
        <v>21</v>
      </c>
      <c r="Q659">
        <f t="shared" si="42"/>
        <v>21</v>
      </c>
      <c r="R659" t="b">
        <f t="shared" ca="1" si="43"/>
        <v>0</v>
      </c>
      <c r="T659" t="b">
        <f t="shared" ca="1" si="44"/>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G659">
        <v>9.8000000000000007</v>
      </c>
      <c r="AH659">
        <v>1</v>
      </c>
    </row>
    <row r="660" spans="1:34"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
    (VLOOKUP(SUBSTITUTE(SUBSTITUTE(E$1,"standard",""),"|Float","")&amp;"인게임누적곱배수",ChapterTable!$S:$T,2,0)^C660
    +VLOOKUP(SUBSTITUTE(SUBSTITUTE(E$1,"standard",""),"|Float","")&amp;"인게임누적합배수",ChapterTable!$S:$T,2,0)*C660)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(VLOOKUP(SUBSTITUTE(SUBSTITUTE(F$1,"standard",""),"|Float","")&amp;"인게임누적곱배수",ChapterTable!$S:$T,2,0)^D660
    +VLOOKUP(SUBSTITUTE(SUBSTITUTE(F$1,"standard",""),"|Float","")&amp;"인게임누적합배수",ChapterTable!$S:$T,2,0)*D660)
  )
  )
  )
)</f>
        <v>21894.694519042969</v>
      </c>
      <c r="G660" t="s">
        <v>738</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41"/>
        <v>0</v>
      </c>
      <c r="Q660">
        <f t="shared" si="42"/>
        <v>0</v>
      </c>
      <c r="R660" t="b">
        <f t="shared" ca="1" si="43"/>
        <v>0</v>
      </c>
      <c r="T660" t="b">
        <f t="shared" ca="1" si="44"/>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G660">
        <v>9.8000000000000007</v>
      </c>
      <c r="AH660">
        <v>1</v>
      </c>
    </row>
    <row r="661" spans="1:34"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
    (VLOOKUP(SUBSTITUTE(SUBSTITUTE(E$1,"standard",""),"|Float","")&amp;"인게임누적곱배수",ChapterTable!$S:$T,2,0)^C661
    +VLOOKUP(SUBSTITUTE(SUBSTITUTE(E$1,"standard",""),"|Float","")&amp;"인게임누적합배수",ChapterTable!$S:$T,2,0)*C661)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(VLOOKUP(SUBSTITUTE(SUBSTITUTE(F$1,"standard",""),"|Float","")&amp;"인게임누적곱배수",ChapterTable!$S:$T,2,0)^D661
    +VLOOKUP(SUBSTITUTE(SUBSTITUTE(F$1,"standard",""),"|Float","")&amp;"인게임누적합배수",ChapterTable!$S:$T,2,0)*D661)
  )
  )
  )
)</f>
        <v>21894.694519042969</v>
      </c>
      <c r="G661" t="s">
        <v>738</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41"/>
        <v>1</v>
      </c>
      <c r="Q661">
        <f t="shared" si="42"/>
        <v>1</v>
      </c>
      <c r="R661" t="b">
        <f t="shared" ca="1" si="43"/>
        <v>0</v>
      </c>
      <c r="T661" t="b">
        <f t="shared" ca="1" si="44"/>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G661">
        <v>9.8000000000000007</v>
      </c>
      <c r="AH661">
        <v>1</v>
      </c>
    </row>
    <row r="662" spans="1:34"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
    (VLOOKUP(SUBSTITUTE(SUBSTITUTE(E$1,"standard",""),"|Float","")&amp;"인게임누적곱배수",ChapterTable!$S:$T,2,0)^C662
    +VLOOKUP(SUBSTITUTE(SUBSTITUTE(E$1,"standard",""),"|Float","")&amp;"인게임누적합배수",ChapterTable!$S:$T,2,0)*C662)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(VLOOKUP(SUBSTITUTE(SUBSTITUTE(F$1,"standard",""),"|Float","")&amp;"인게임누적곱배수",ChapterTable!$S:$T,2,0)^D662
    +VLOOKUP(SUBSTITUTE(SUBSTITUTE(F$1,"standard",""),"|Float","")&amp;"인게임누적합배수",ChapterTable!$S:$T,2,0)*D662)
  )
  )
  )
)</f>
        <v>21894.694519042969</v>
      </c>
      <c r="G662" t="s">
        <v>738</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41"/>
        <v>1</v>
      </c>
      <c r="Q662">
        <f t="shared" si="42"/>
        <v>1</v>
      </c>
      <c r="R662" t="b">
        <f t="shared" ca="1" si="43"/>
        <v>0</v>
      </c>
      <c r="T662" t="b">
        <f t="shared" ca="1" si="44"/>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G662">
        <v>9.8000000000000007</v>
      </c>
      <c r="AH662">
        <v>1</v>
      </c>
    </row>
    <row r="663" spans="1:34"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
    (VLOOKUP(SUBSTITUTE(SUBSTITUTE(E$1,"standard",""),"|Float","")&amp;"인게임누적곱배수",ChapterTable!$S:$T,2,0)^C663
    +VLOOKUP(SUBSTITUTE(SUBSTITUTE(E$1,"standard",""),"|Float","")&amp;"인게임누적합배수",ChapterTable!$S:$T,2,0)*C663)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(VLOOKUP(SUBSTITUTE(SUBSTITUTE(F$1,"standard",""),"|Float","")&amp;"인게임누적곱배수",ChapterTable!$S:$T,2,0)^D663
    +VLOOKUP(SUBSTITUTE(SUBSTITUTE(F$1,"standard",""),"|Float","")&amp;"인게임누적합배수",ChapterTable!$S:$T,2,0)*D663)
  )
  )
  )
)</f>
        <v>21894.694519042969</v>
      </c>
      <c r="G663" t="s">
        <v>738</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41"/>
        <v>1</v>
      </c>
      <c r="Q663">
        <f t="shared" si="42"/>
        <v>1</v>
      </c>
      <c r="R663" t="b">
        <f t="shared" ca="1" si="43"/>
        <v>0</v>
      </c>
      <c r="T663" t="b">
        <f t="shared" ca="1" si="44"/>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G663">
        <v>9.8000000000000007</v>
      </c>
      <c r="AH663">
        <v>1</v>
      </c>
    </row>
    <row r="664" spans="1:34"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
    (VLOOKUP(SUBSTITUTE(SUBSTITUTE(E$1,"standard",""),"|Float","")&amp;"인게임누적곱배수",ChapterTable!$S:$T,2,0)^C664
    +VLOOKUP(SUBSTITUTE(SUBSTITUTE(E$1,"standard",""),"|Float","")&amp;"인게임누적합배수",ChapterTable!$S:$T,2,0)*C664)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(VLOOKUP(SUBSTITUTE(SUBSTITUTE(F$1,"standard",""),"|Float","")&amp;"인게임누적곱배수",ChapterTable!$S:$T,2,0)^D664
    +VLOOKUP(SUBSTITUTE(SUBSTITUTE(F$1,"standard",""),"|Float","")&amp;"인게임누적합배수",ChapterTable!$S:$T,2,0)*D664)
  )
  )
  )
)</f>
        <v>21894.694519042969</v>
      </c>
      <c r="G664" t="s">
        <v>738</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41"/>
        <v>1</v>
      </c>
      <c r="Q664">
        <f t="shared" si="42"/>
        <v>1</v>
      </c>
      <c r="R664" t="b">
        <f t="shared" ca="1" si="43"/>
        <v>0</v>
      </c>
      <c r="T664" t="b">
        <f t="shared" ca="1" si="44"/>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G664">
        <v>9.8000000000000007</v>
      </c>
      <c r="AH664">
        <v>1</v>
      </c>
    </row>
    <row r="665" spans="1:34"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
    (VLOOKUP(SUBSTITUTE(SUBSTITUTE(E$1,"standard",""),"|Float","")&amp;"인게임누적곱배수",ChapterTable!$S:$T,2,0)^C665
    +VLOOKUP(SUBSTITUTE(SUBSTITUTE(E$1,"standard",""),"|Float","")&amp;"인게임누적합배수",ChapterTable!$S:$T,2,0)*C665)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(VLOOKUP(SUBSTITUTE(SUBSTITUTE(F$1,"standard",""),"|Float","")&amp;"인게임누적곱배수",ChapterTable!$S:$T,2,0)^D665
    +VLOOKUP(SUBSTITUTE(SUBSTITUTE(F$1,"standard",""),"|Float","")&amp;"인게임누적합배수",ChapterTable!$S:$T,2,0)*D665)
  )
  )
  )
)</f>
        <v>21894.694519042969</v>
      </c>
      <c r="G665" t="s">
        <v>738</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41"/>
        <v>11</v>
      </c>
      <c r="Q665">
        <f t="shared" si="42"/>
        <v>11</v>
      </c>
      <c r="R665" t="b">
        <f t="shared" ca="1" si="43"/>
        <v>0</v>
      </c>
      <c r="T665" t="b">
        <f t="shared" ca="1" si="44"/>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G665">
        <v>9.8000000000000007</v>
      </c>
      <c r="AH665">
        <v>1</v>
      </c>
    </row>
    <row r="666" spans="1:34"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
    (VLOOKUP(SUBSTITUTE(SUBSTITUTE(E$1,"standard",""),"|Float","")&amp;"인게임누적곱배수",ChapterTable!$S:$T,2,0)^C666
    +VLOOKUP(SUBSTITUTE(SUBSTITUTE(E$1,"standard",""),"|Float","")&amp;"인게임누적합배수",ChapterTable!$S:$T,2,0)*C666)
  )
  )
  )
)</f>
        <v>63056.72021484375</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(VLOOKUP(SUBSTITUTE(SUBSTITUTE(F$1,"standard",""),"|Float","")&amp;"인게임누적곱배수",ChapterTable!$S:$T,2,0)^D666
    +VLOOKUP(SUBSTITUTE(SUBSTITUTE(F$1,"standard",""),"|Float","")&amp;"인게임누적합배수",ChapterTable!$S:$T,2,0)*D666)
  )
  )
  )
)</f>
        <v>21894.694519042969</v>
      </c>
      <c r="G666" t="s">
        <v>738</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41"/>
        <v>1</v>
      </c>
      <c r="Q666">
        <f t="shared" si="42"/>
        <v>1</v>
      </c>
      <c r="R666" t="b">
        <f t="shared" ca="1" si="43"/>
        <v>0</v>
      </c>
      <c r="T666" t="b">
        <f t="shared" ca="1" si="44"/>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G666">
        <v>9.8000000000000007</v>
      </c>
      <c r="AH666">
        <v>1</v>
      </c>
    </row>
    <row r="667" spans="1:34"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
    (VLOOKUP(SUBSTITUTE(SUBSTITUTE(E$1,"standard",""),"|Float","")&amp;"인게임누적곱배수",ChapterTable!$S:$T,2,0)^C667
    +VLOOKUP(SUBSTITUTE(SUBSTITUTE(E$1,"standard",""),"|Float","")&amp;"인게임누적합배수",ChapterTable!$S:$T,2,0)*C667)
  )
  )
  )
)</f>
        <v>63056.72021484375</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(VLOOKUP(SUBSTITUTE(SUBSTITUTE(F$1,"standard",""),"|Float","")&amp;"인게임누적곱배수",ChapterTable!$S:$T,2,0)^D667
    +VLOOKUP(SUBSTITUTE(SUBSTITUTE(F$1,"standard",""),"|Float","")&amp;"인게임누적합배수",ChapterTable!$S:$T,2,0)*D667)
  )
  )
  )
)</f>
        <v>21894.694519042969</v>
      </c>
      <c r="G667" t="s">
        <v>738</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41"/>
        <v>1</v>
      </c>
      <c r="Q667">
        <f t="shared" si="42"/>
        <v>1</v>
      </c>
      <c r="R667" t="b">
        <f t="shared" ca="1" si="43"/>
        <v>0</v>
      </c>
      <c r="T667" t="b">
        <f t="shared" ca="1" si="44"/>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G667">
        <v>9.8000000000000007</v>
      </c>
      <c r="AH667">
        <v>1</v>
      </c>
    </row>
    <row r="668" spans="1:34"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
    (VLOOKUP(SUBSTITUTE(SUBSTITUTE(E$1,"standard",""),"|Float","")&amp;"인게임누적곱배수",ChapterTable!$S:$T,2,0)^C668
    +VLOOKUP(SUBSTITUTE(SUBSTITUTE(E$1,"standard",""),"|Float","")&amp;"인게임누적합배수",ChapterTable!$S:$T,2,0)*C668)
  )
  )
  )
)</f>
        <v>63056.72021484375</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(VLOOKUP(SUBSTITUTE(SUBSTITUTE(F$1,"standard",""),"|Float","")&amp;"인게임누적곱배수",ChapterTable!$S:$T,2,0)^D668
    +VLOOKUP(SUBSTITUTE(SUBSTITUTE(F$1,"standard",""),"|Float","")&amp;"인게임누적합배수",ChapterTable!$S:$T,2,0)*D668)
  )
  )
  )
)</f>
        <v>21894.694519042969</v>
      </c>
      <c r="G668" t="s">
        <v>738</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41"/>
        <v>1</v>
      </c>
      <c r="Q668">
        <f t="shared" si="42"/>
        <v>1</v>
      </c>
      <c r="R668" t="b">
        <f t="shared" ca="1" si="43"/>
        <v>0</v>
      </c>
      <c r="T668" t="b">
        <f t="shared" ca="1" si="44"/>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G668">
        <v>9.8000000000000007</v>
      </c>
      <c r="AH668">
        <v>1</v>
      </c>
    </row>
    <row r="669" spans="1:34"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
    (VLOOKUP(SUBSTITUTE(SUBSTITUTE(E$1,"standard",""),"|Float","")&amp;"인게임누적곱배수",ChapterTable!$S:$T,2,0)^C669
    +VLOOKUP(SUBSTITUTE(SUBSTITUTE(E$1,"standard",""),"|Float","")&amp;"인게임누적합배수",ChapterTable!$S:$T,2,0)*C669)
  )
  )
  )
)</f>
        <v>63056.72021484375</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(VLOOKUP(SUBSTITUTE(SUBSTITUTE(F$1,"standard",""),"|Float","")&amp;"인게임누적곱배수",ChapterTable!$S:$T,2,0)^D669
    +VLOOKUP(SUBSTITUTE(SUBSTITUTE(F$1,"standard",""),"|Float","")&amp;"인게임누적합배수",ChapterTable!$S:$T,2,0)*D669)
  )
  )
  )
)</f>
        <v>21894.694519042969</v>
      </c>
      <c r="G669" t="s">
        <v>738</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41"/>
        <v>91</v>
      </c>
      <c r="Q669">
        <f t="shared" si="42"/>
        <v>91</v>
      </c>
      <c r="R669" t="b">
        <f t="shared" ca="1" si="43"/>
        <v>1</v>
      </c>
      <c r="T669" t="b">
        <f t="shared" ca="1" si="44"/>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G669">
        <v>9.8000000000000007</v>
      </c>
      <c r="AH669">
        <v>1</v>
      </c>
    </row>
    <row r="670" spans="1:34"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
    (VLOOKUP(SUBSTITUTE(SUBSTITUTE(E$1,"standard",""),"|Float","")&amp;"인게임누적곱배수",ChapterTable!$S:$T,2,0)^C670
    +VLOOKUP(SUBSTITUTE(SUBSTITUTE(E$1,"standard",""),"|Float","")&amp;"인게임누적합배수",ChapterTable!$S:$T,2,0)*C670)
  )
  )
  )
)</f>
        <v>63056.72021484375</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(VLOOKUP(SUBSTITUTE(SUBSTITUTE(F$1,"standard",""),"|Float","")&amp;"인게임누적곱배수",ChapterTable!$S:$T,2,0)^D670
    +VLOOKUP(SUBSTITUTE(SUBSTITUTE(F$1,"standard",""),"|Float","")&amp;"인게임누적합배수",ChapterTable!$S:$T,2,0)*D670)
  )
  )
  )
)</f>
        <v>21894.694519042969</v>
      </c>
      <c r="G670" t="s">
        <v>738</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41"/>
        <v>21</v>
      </c>
      <c r="Q670">
        <f t="shared" si="42"/>
        <v>21</v>
      </c>
      <c r="R670" t="b">
        <f t="shared" ca="1" si="43"/>
        <v>0</v>
      </c>
      <c r="T670" t="b">
        <f t="shared" ca="1" si="44"/>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G670">
        <v>9.8000000000000007</v>
      </c>
      <c r="AH670">
        <v>1</v>
      </c>
    </row>
    <row r="671" spans="1:34"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
    (VLOOKUP(SUBSTITUTE(SUBSTITUTE(E$1,"standard",""),"|Float","")&amp;"인게임누적곱배수",ChapterTable!$S:$T,2,0)^C671
    +VLOOKUP(SUBSTITUTE(SUBSTITUTE(E$1,"standard",""),"|Float","")&amp;"인게임누적합배수",ChapterTable!$S:$T,2,0)*C671)
  )
  )
  )
)</f>
        <v>63056.72021484375</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(VLOOKUP(SUBSTITUTE(SUBSTITUTE(F$1,"standard",""),"|Float","")&amp;"인게임누적곱배수",ChapterTable!$S:$T,2,0)^D671
    +VLOOKUP(SUBSTITUTE(SUBSTITUTE(F$1,"standard",""),"|Float","")&amp;"인게임누적합배수",ChapterTable!$S:$T,2,0)*D671)
  )
  )
  )
)</f>
        <v>23536.796607971191</v>
      </c>
      <c r="G671" t="s">
        <v>738</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41"/>
        <v>2</v>
      </c>
      <c r="Q671">
        <f t="shared" si="42"/>
        <v>2</v>
      </c>
      <c r="R671" t="b">
        <f t="shared" ca="1" si="43"/>
        <v>0</v>
      </c>
      <c r="T671" t="b">
        <f t="shared" ca="1" si="44"/>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G671">
        <v>9.8000000000000007</v>
      </c>
      <c r="AH671">
        <v>1</v>
      </c>
    </row>
    <row r="672" spans="1:34"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
    (VLOOKUP(SUBSTITUTE(SUBSTITUTE(E$1,"standard",""),"|Float","")&amp;"인게임누적곱배수",ChapterTable!$S:$T,2,0)^C672
    +VLOOKUP(SUBSTITUTE(SUBSTITUTE(E$1,"standard",""),"|Float","")&amp;"인게임누적합배수",ChapterTable!$S:$T,2,0)*C672)
  )
  )
  )
)</f>
        <v>63056.72021484375</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(VLOOKUP(SUBSTITUTE(SUBSTITUTE(F$1,"standard",""),"|Float","")&amp;"인게임누적곱배수",ChapterTable!$S:$T,2,0)^D672
    +VLOOKUP(SUBSTITUTE(SUBSTITUTE(F$1,"standard",""),"|Float","")&amp;"인게임누적합배수",ChapterTable!$S:$T,2,0)*D672)
  )
  )
  )
)</f>
        <v>23536.796607971191</v>
      </c>
      <c r="G672" t="s">
        <v>738</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41"/>
        <v>2</v>
      </c>
      <c r="Q672">
        <f t="shared" si="42"/>
        <v>2</v>
      </c>
      <c r="R672" t="b">
        <f t="shared" ca="1" si="43"/>
        <v>0</v>
      </c>
      <c r="T672" t="b">
        <f t="shared" ca="1" si="44"/>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G672">
        <v>9.8000000000000007</v>
      </c>
      <c r="AH672">
        <v>1</v>
      </c>
    </row>
    <row r="673" spans="1:34"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
    (VLOOKUP(SUBSTITUTE(SUBSTITUTE(E$1,"standard",""),"|Float","")&amp;"인게임누적곱배수",ChapterTable!$S:$T,2,0)^C673
    +VLOOKUP(SUBSTITUTE(SUBSTITUTE(E$1,"standard",""),"|Float","")&amp;"인게임누적합배수",ChapterTable!$S:$T,2,0)*C673)
  )
  )
  )
)</f>
        <v>63056.72021484375</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(VLOOKUP(SUBSTITUTE(SUBSTITUTE(F$1,"standard",""),"|Float","")&amp;"인게임누적곱배수",ChapterTable!$S:$T,2,0)^D673
    +VLOOKUP(SUBSTITUTE(SUBSTITUTE(F$1,"standard",""),"|Float","")&amp;"인게임누적합배수",ChapterTable!$S:$T,2,0)*D673)
  )
  )
  )
)</f>
        <v>23536.796607971191</v>
      </c>
      <c r="G673" t="s">
        <v>738</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41"/>
        <v>2</v>
      </c>
      <c r="Q673">
        <f t="shared" si="42"/>
        <v>2</v>
      </c>
      <c r="R673" t="b">
        <f t="shared" ca="1" si="43"/>
        <v>0</v>
      </c>
      <c r="T673" t="b">
        <f t="shared" ca="1" si="44"/>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G673">
        <v>9.8000000000000007</v>
      </c>
      <c r="AH673">
        <v>1</v>
      </c>
    </row>
    <row r="674" spans="1:34"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
    (VLOOKUP(SUBSTITUTE(SUBSTITUTE(E$1,"standard",""),"|Float","")&amp;"인게임누적곱배수",ChapterTable!$S:$T,2,0)^C674
    +VLOOKUP(SUBSTITUTE(SUBSTITUTE(E$1,"standard",""),"|Float","")&amp;"인게임누적합배수",ChapterTable!$S:$T,2,0)*C674)
  )
  )
  )
)</f>
        <v>63056.72021484375</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(VLOOKUP(SUBSTITUTE(SUBSTITUTE(F$1,"standard",""),"|Float","")&amp;"인게임누적곱배수",ChapterTable!$S:$T,2,0)^D674
    +VLOOKUP(SUBSTITUTE(SUBSTITUTE(F$1,"standard",""),"|Float","")&amp;"인게임누적합배수",ChapterTable!$S:$T,2,0)*D674)
  )
  )
  )
)</f>
        <v>23536.796607971191</v>
      </c>
      <c r="G674" t="s">
        <v>738</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41"/>
        <v>2</v>
      </c>
      <c r="Q674">
        <f t="shared" si="42"/>
        <v>2</v>
      </c>
      <c r="R674" t="b">
        <f t="shared" ca="1" si="43"/>
        <v>0</v>
      </c>
      <c r="T674" t="b">
        <f t="shared" ca="1" si="44"/>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G674">
        <v>9.8000000000000007</v>
      </c>
      <c r="AH674">
        <v>1</v>
      </c>
    </row>
    <row r="675" spans="1:34"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
    (VLOOKUP(SUBSTITUTE(SUBSTITUTE(E$1,"standard",""),"|Float","")&amp;"인게임누적곱배수",ChapterTable!$S:$T,2,0)^C675
    +VLOOKUP(SUBSTITUTE(SUBSTITUTE(E$1,"standard",""),"|Float","")&amp;"인게임누적합배수",ChapterTable!$S:$T,2,0)*C675)
  )
  )
  )
)</f>
        <v>63056.72021484375</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(VLOOKUP(SUBSTITUTE(SUBSTITUTE(F$1,"standard",""),"|Float","")&amp;"인게임누적곱배수",ChapterTable!$S:$T,2,0)^D675
    +VLOOKUP(SUBSTITUTE(SUBSTITUTE(F$1,"standard",""),"|Float","")&amp;"인게임누적합배수",ChapterTable!$S:$T,2,0)*D675)
  )
  )
  )
)</f>
        <v>23536.796607971191</v>
      </c>
      <c r="G675" t="s">
        <v>738</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41"/>
        <v>11</v>
      </c>
      <c r="Q675">
        <f t="shared" si="42"/>
        <v>11</v>
      </c>
      <c r="R675" t="b">
        <f t="shared" ca="1" si="43"/>
        <v>0</v>
      </c>
      <c r="T675" t="b">
        <f t="shared" ca="1" si="44"/>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G675">
        <v>9.8000000000000007</v>
      </c>
      <c r="AH675">
        <v>1</v>
      </c>
    </row>
    <row r="676" spans="1:34"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
    (VLOOKUP(SUBSTITUTE(SUBSTITUTE(E$1,"standard",""),"|Float","")&amp;"인게임누적곱배수",ChapterTable!$S:$T,2,0)^C676
    +VLOOKUP(SUBSTITUTE(SUBSTITUTE(E$1,"standard",""),"|Float","")&amp;"인게임누적합배수",ChapterTable!$S:$T,2,0)*C676)
  )
  )
  )
)</f>
        <v>73566.173583984375</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(VLOOKUP(SUBSTITUTE(SUBSTITUTE(F$1,"standard",""),"|Float","")&amp;"인게임누적곱배수",ChapterTable!$S:$T,2,0)^D676
    +VLOOKUP(SUBSTITUTE(SUBSTITUTE(F$1,"standard",""),"|Float","")&amp;"인게임누적합배수",ChapterTable!$S:$T,2,0)*D676)
  )
  )
  )
)</f>
        <v>23536.796607971191</v>
      </c>
      <c r="G676" t="s">
        <v>738</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41"/>
        <v>2</v>
      </c>
      <c r="Q676">
        <f t="shared" si="42"/>
        <v>2</v>
      </c>
      <c r="R676" t="b">
        <f t="shared" ca="1" si="43"/>
        <v>0</v>
      </c>
      <c r="T676" t="b">
        <f t="shared" ca="1" si="44"/>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G676">
        <v>9.8000000000000007</v>
      </c>
      <c r="AH676">
        <v>1</v>
      </c>
    </row>
    <row r="677" spans="1:34"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
    (VLOOKUP(SUBSTITUTE(SUBSTITUTE(E$1,"standard",""),"|Float","")&amp;"인게임누적곱배수",ChapterTable!$S:$T,2,0)^C677
    +VLOOKUP(SUBSTITUTE(SUBSTITUTE(E$1,"standard",""),"|Float","")&amp;"인게임누적합배수",ChapterTable!$S:$T,2,0)*C677)
  )
  )
  )
)</f>
        <v>73566.173583984375</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(VLOOKUP(SUBSTITUTE(SUBSTITUTE(F$1,"standard",""),"|Float","")&amp;"인게임누적곱배수",ChapterTable!$S:$T,2,0)^D677
    +VLOOKUP(SUBSTITUTE(SUBSTITUTE(F$1,"standard",""),"|Float","")&amp;"인게임누적합배수",ChapterTable!$S:$T,2,0)*D677)
  )
  )
  )
)</f>
        <v>23536.796607971191</v>
      </c>
      <c r="G677" t="s">
        <v>738</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41"/>
        <v>2</v>
      </c>
      <c r="Q677">
        <f t="shared" si="42"/>
        <v>2</v>
      </c>
      <c r="R677" t="b">
        <f t="shared" ca="1" si="43"/>
        <v>0</v>
      </c>
      <c r="T677" t="b">
        <f t="shared" ca="1" si="44"/>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G677">
        <v>9.8000000000000007</v>
      </c>
      <c r="AH677">
        <v>1</v>
      </c>
    </row>
    <row r="678" spans="1:34"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
    (VLOOKUP(SUBSTITUTE(SUBSTITUTE(E$1,"standard",""),"|Float","")&amp;"인게임누적곱배수",ChapterTable!$S:$T,2,0)^C678
    +VLOOKUP(SUBSTITUTE(SUBSTITUTE(E$1,"standard",""),"|Float","")&amp;"인게임누적합배수",ChapterTable!$S:$T,2,0)*C678)
  )
  )
  )
)</f>
        <v>73566.173583984375</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(VLOOKUP(SUBSTITUTE(SUBSTITUTE(F$1,"standard",""),"|Float","")&amp;"인게임누적곱배수",ChapterTable!$S:$T,2,0)^D678
    +VLOOKUP(SUBSTITUTE(SUBSTITUTE(F$1,"standard",""),"|Float","")&amp;"인게임누적합배수",ChapterTable!$S:$T,2,0)*D678)
  )
  )
  )
)</f>
        <v>23536.796607971191</v>
      </c>
      <c r="G678" t="s">
        <v>738</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41"/>
        <v>2</v>
      </c>
      <c r="Q678">
        <f t="shared" si="42"/>
        <v>2</v>
      </c>
      <c r="R678" t="b">
        <f t="shared" ca="1" si="43"/>
        <v>0</v>
      </c>
      <c r="T678" t="b">
        <f t="shared" ca="1" si="44"/>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G678">
        <v>9.8000000000000007</v>
      </c>
      <c r="AH678">
        <v>1</v>
      </c>
    </row>
    <row r="679" spans="1:34"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
    (VLOOKUP(SUBSTITUTE(SUBSTITUTE(E$1,"standard",""),"|Float","")&amp;"인게임누적곱배수",ChapterTable!$S:$T,2,0)^C679
    +VLOOKUP(SUBSTITUTE(SUBSTITUTE(E$1,"standard",""),"|Float","")&amp;"인게임누적합배수",ChapterTable!$S:$T,2,0)*C679)
  )
  )
  )
)</f>
        <v>73566.173583984375</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(VLOOKUP(SUBSTITUTE(SUBSTITUTE(F$1,"standard",""),"|Float","")&amp;"인게임누적곱배수",ChapterTable!$S:$T,2,0)^D679
    +VLOOKUP(SUBSTITUTE(SUBSTITUTE(F$1,"standard",""),"|Float","")&amp;"인게임누적합배수",ChapterTable!$S:$T,2,0)*D679)
  )
  )
  )
)</f>
        <v>23536.796607971191</v>
      </c>
      <c r="G679" t="s">
        <v>738</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41"/>
        <v>92</v>
      </c>
      <c r="Q679">
        <f t="shared" si="42"/>
        <v>92</v>
      </c>
      <c r="R679" t="b">
        <f t="shared" ca="1" si="43"/>
        <v>1</v>
      </c>
      <c r="T679" t="b">
        <f t="shared" ca="1" si="44"/>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G679">
        <v>9.8000000000000007</v>
      </c>
      <c r="AH679">
        <v>1</v>
      </c>
    </row>
    <row r="680" spans="1:34"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
    (VLOOKUP(SUBSTITUTE(SUBSTITUTE(E$1,"standard",""),"|Float","")&amp;"인게임누적곱배수",ChapterTable!$S:$T,2,0)^C680
    +VLOOKUP(SUBSTITUTE(SUBSTITUTE(E$1,"standard",""),"|Float","")&amp;"인게임누적합배수",ChapterTable!$S:$T,2,0)*C680)
  )
  )
  )
)</f>
        <v>73566.173583984375</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(VLOOKUP(SUBSTITUTE(SUBSTITUTE(F$1,"standard",""),"|Float","")&amp;"인게임누적곱배수",ChapterTable!$S:$T,2,0)^D680
    +VLOOKUP(SUBSTITUTE(SUBSTITUTE(F$1,"standard",""),"|Float","")&amp;"인게임누적합배수",ChapterTable!$S:$T,2,0)*D680)
  )
  )
  )
)</f>
        <v>23536.796607971191</v>
      </c>
      <c r="G680" t="s">
        <v>738</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41"/>
        <v>21</v>
      </c>
      <c r="Q680">
        <f t="shared" si="42"/>
        <v>21</v>
      </c>
      <c r="R680" t="b">
        <f t="shared" ca="1" si="43"/>
        <v>0</v>
      </c>
      <c r="T680" t="b">
        <f t="shared" ca="1" si="44"/>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G680">
        <v>9.8000000000000007</v>
      </c>
      <c r="AH680">
        <v>1</v>
      </c>
    </row>
    <row r="681" spans="1:34"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
    (VLOOKUP(SUBSTITUTE(SUBSTITUTE(E$1,"standard",""),"|Float","")&amp;"인게임누적곱배수",ChapterTable!$S:$T,2,0)^C681
    +VLOOKUP(SUBSTITUTE(SUBSTITUTE(E$1,"standard",""),"|Float","")&amp;"인게임누적합배수",ChapterTable!$S:$T,2,0)*C681)
  )
  )
  )
)</f>
        <v>73566.173583984375</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(VLOOKUP(SUBSTITUTE(SUBSTITUTE(F$1,"standard",""),"|Float","")&amp;"인게임누적곱배수",ChapterTable!$S:$T,2,0)^D681
    +VLOOKUP(SUBSTITUTE(SUBSTITUTE(F$1,"standard",""),"|Float","")&amp;"인게임누적합배수",ChapterTable!$S:$T,2,0)*D681)
  )
  )
  )
)</f>
        <v>25178.89869689941</v>
      </c>
      <c r="G681" t="s">
        <v>738</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41"/>
        <v>3</v>
      </c>
      <c r="Q681">
        <f t="shared" si="42"/>
        <v>3</v>
      </c>
      <c r="R681" t="b">
        <f t="shared" ca="1" si="43"/>
        <v>0</v>
      </c>
      <c r="T681" t="b">
        <f t="shared" ca="1" si="44"/>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G681">
        <v>9.8000000000000007</v>
      </c>
      <c r="AH681">
        <v>1</v>
      </c>
    </row>
    <row r="682" spans="1:34"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
    (VLOOKUP(SUBSTITUTE(SUBSTITUTE(E$1,"standard",""),"|Float","")&amp;"인게임누적곱배수",ChapterTable!$S:$T,2,0)^C682
    +VLOOKUP(SUBSTITUTE(SUBSTITUTE(E$1,"standard",""),"|Float","")&amp;"인게임누적합배수",ChapterTable!$S:$T,2,0)*C682)
  )
  )
  )
)</f>
        <v>73566.173583984375</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(VLOOKUP(SUBSTITUTE(SUBSTITUTE(F$1,"standard",""),"|Float","")&amp;"인게임누적곱배수",ChapterTable!$S:$T,2,0)^D682
    +VLOOKUP(SUBSTITUTE(SUBSTITUTE(F$1,"standard",""),"|Float","")&amp;"인게임누적합배수",ChapterTable!$S:$T,2,0)*D682)
  )
  )
  )
)</f>
        <v>25178.89869689941</v>
      </c>
      <c r="G682" t="s">
        <v>738</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41"/>
        <v>3</v>
      </c>
      <c r="Q682">
        <f t="shared" si="42"/>
        <v>3</v>
      </c>
      <c r="R682" t="b">
        <f t="shared" ca="1" si="43"/>
        <v>0</v>
      </c>
      <c r="T682" t="b">
        <f t="shared" ca="1" si="44"/>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G682">
        <v>9.8000000000000007</v>
      </c>
      <c r="AH682">
        <v>1</v>
      </c>
    </row>
    <row r="683" spans="1:34"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
    (VLOOKUP(SUBSTITUTE(SUBSTITUTE(E$1,"standard",""),"|Float","")&amp;"인게임누적곱배수",ChapterTable!$S:$T,2,0)^C683
    +VLOOKUP(SUBSTITUTE(SUBSTITUTE(E$1,"standard",""),"|Float","")&amp;"인게임누적합배수",ChapterTable!$S:$T,2,0)*C683)
  )
  )
  )
)</f>
        <v>73566.173583984375</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(VLOOKUP(SUBSTITUTE(SUBSTITUTE(F$1,"standard",""),"|Float","")&amp;"인게임누적곱배수",ChapterTable!$S:$T,2,0)^D683
    +VLOOKUP(SUBSTITUTE(SUBSTITUTE(F$1,"standard",""),"|Float","")&amp;"인게임누적합배수",ChapterTable!$S:$T,2,0)*D683)
  )
  )
  )
)</f>
        <v>25178.89869689941</v>
      </c>
      <c r="G683" t="s">
        <v>738</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41"/>
        <v>3</v>
      </c>
      <c r="Q683">
        <f t="shared" si="42"/>
        <v>3</v>
      </c>
      <c r="R683" t="b">
        <f t="shared" ca="1" si="43"/>
        <v>0</v>
      </c>
      <c r="T683" t="b">
        <f t="shared" ca="1" si="44"/>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G683">
        <v>9.8000000000000007</v>
      </c>
      <c r="AH683">
        <v>1</v>
      </c>
    </row>
    <row r="684" spans="1:34"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
    (VLOOKUP(SUBSTITUTE(SUBSTITUTE(E$1,"standard",""),"|Float","")&amp;"인게임누적곱배수",ChapterTable!$S:$T,2,0)^C684
    +VLOOKUP(SUBSTITUTE(SUBSTITUTE(E$1,"standard",""),"|Float","")&amp;"인게임누적합배수",ChapterTable!$S:$T,2,0)*C684)
  )
  )
  )
)</f>
        <v>73566.173583984375</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(VLOOKUP(SUBSTITUTE(SUBSTITUTE(F$1,"standard",""),"|Float","")&amp;"인게임누적곱배수",ChapterTable!$S:$T,2,0)^D684
    +VLOOKUP(SUBSTITUTE(SUBSTITUTE(F$1,"standard",""),"|Float","")&amp;"인게임누적합배수",ChapterTable!$S:$T,2,0)*D684)
  )
  )
  )
)</f>
        <v>25178.89869689941</v>
      </c>
      <c r="G684" t="s">
        <v>738</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41"/>
        <v>3</v>
      </c>
      <c r="Q684">
        <f t="shared" si="42"/>
        <v>3</v>
      </c>
      <c r="R684" t="b">
        <f t="shared" ca="1" si="43"/>
        <v>0</v>
      </c>
      <c r="T684" t="b">
        <f t="shared" ca="1" si="44"/>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G684">
        <v>9.8000000000000007</v>
      </c>
      <c r="AH684">
        <v>1</v>
      </c>
    </row>
    <row r="685" spans="1:34"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
    (VLOOKUP(SUBSTITUTE(SUBSTITUTE(E$1,"standard",""),"|Float","")&amp;"인게임누적곱배수",ChapterTable!$S:$T,2,0)^C685
    +VLOOKUP(SUBSTITUTE(SUBSTITUTE(E$1,"standard",""),"|Float","")&amp;"인게임누적합배수",ChapterTable!$S:$T,2,0)*C685)
  )
  )
  )
)</f>
        <v>73566.173583984375</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(VLOOKUP(SUBSTITUTE(SUBSTITUTE(F$1,"standard",""),"|Float","")&amp;"인게임누적곱배수",ChapterTable!$S:$T,2,0)^D685
    +VLOOKUP(SUBSTITUTE(SUBSTITUTE(F$1,"standard",""),"|Float","")&amp;"인게임누적합배수",ChapterTable!$S:$T,2,0)*D685)
  )
  )
  )
)</f>
        <v>25178.89869689941</v>
      </c>
      <c r="G685" t="s">
        <v>738</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41"/>
        <v>11</v>
      </c>
      <c r="Q685">
        <f t="shared" si="42"/>
        <v>11</v>
      </c>
      <c r="R685" t="b">
        <f t="shared" ca="1" si="43"/>
        <v>0</v>
      </c>
      <c r="T685" t="b">
        <f t="shared" ca="1" si="44"/>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G685">
        <v>9.8000000000000007</v>
      </c>
      <c r="AH685">
        <v>1</v>
      </c>
    </row>
    <row r="686" spans="1:34"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
    (VLOOKUP(SUBSTITUTE(SUBSTITUTE(E$1,"standard",""),"|Float","")&amp;"인게임누적곱배수",ChapterTable!$S:$T,2,0)^C686
    +VLOOKUP(SUBSTITUTE(SUBSTITUTE(E$1,"standard",""),"|Float","")&amp;"인게임누적합배수",ChapterTable!$S:$T,2,0)*C686)
  )
  )
  )
)</f>
        <v>84075.626953125</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(VLOOKUP(SUBSTITUTE(SUBSTITUTE(F$1,"standard",""),"|Float","")&amp;"인게임누적곱배수",ChapterTable!$S:$T,2,0)^D686
    +VLOOKUP(SUBSTITUTE(SUBSTITUTE(F$1,"standard",""),"|Float","")&amp;"인게임누적합배수",ChapterTable!$S:$T,2,0)*D686)
  )
  )
  )
)</f>
        <v>25178.89869689941</v>
      </c>
      <c r="G686" t="s">
        <v>738</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41"/>
        <v>3</v>
      </c>
      <c r="Q686">
        <f t="shared" si="42"/>
        <v>3</v>
      </c>
      <c r="R686" t="b">
        <f t="shared" ca="1" si="43"/>
        <v>0</v>
      </c>
      <c r="T686" t="b">
        <f t="shared" ca="1" si="44"/>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G686">
        <v>9.8000000000000007</v>
      </c>
      <c r="AH686">
        <v>1</v>
      </c>
    </row>
    <row r="687" spans="1:34"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
    (VLOOKUP(SUBSTITUTE(SUBSTITUTE(E$1,"standard",""),"|Float","")&amp;"인게임누적곱배수",ChapterTable!$S:$T,2,0)^C687
    +VLOOKUP(SUBSTITUTE(SUBSTITUTE(E$1,"standard",""),"|Float","")&amp;"인게임누적합배수",ChapterTable!$S:$T,2,0)*C687)
  )
  )
  )
)</f>
        <v>84075.626953125</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(VLOOKUP(SUBSTITUTE(SUBSTITUTE(F$1,"standard",""),"|Float","")&amp;"인게임누적곱배수",ChapterTable!$S:$T,2,0)^D687
    +VLOOKUP(SUBSTITUTE(SUBSTITUTE(F$1,"standard",""),"|Float","")&amp;"인게임누적합배수",ChapterTable!$S:$T,2,0)*D687)
  )
  )
  )
)</f>
        <v>25178.89869689941</v>
      </c>
      <c r="G687" t="s">
        <v>738</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41"/>
        <v>3</v>
      </c>
      <c r="Q687">
        <f t="shared" si="42"/>
        <v>3</v>
      </c>
      <c r="R687" t="b">
        <f t="shared" ca="1" si="43"/>
        <v>0</v>
      </c>
      <c r="T687" t="b">
        <f t="shared" ca="1" si="44"/>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G687">
        <v>9.8000000000000007</v>
      </c>
      <c r="AH687">
        <v>1</v>
      </c>
    </row>
    <row r="688" spans="1:34"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
    (VLOOKUP(SUBSTITUTE(SUBSTITUTE(E$1,"standard",""),"|Float","")&amp;"인게임누적곱배수",ChapterTable!$S:$T,2,0)^C688
    +VLOOKUP(SUBSTITUTE(SUBSTITUTE(E$1,"standard",""),"|Float","")&amp;"인게임누적합배수",ChapterTable!$S:$T,2,0)*C688)
  )
  )
  )
)</f>
        <v>84075.626953125</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(VLOOKUP(SUBSTITUTE(SUBSTITUTE(F$1,"standard",""),"|Float","")&amp;"인게임누적곱배수",ChapterTable!$S:$T,2,0)^D688
    +VLOOKUP(SUBSTITUTE(SUBSTITUTE(F$1,"standard",""),"|Float","")&amp;"인게임누적합배수",ChapterTable!$S:$T,2,0)*D688)
  )
  )
  )
)</f>
        <v>25178.89869689941</v>
      </c>
      <c r="G688" t="s">
        <v>738</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41"/>
        <v>3</v>
      </c>
      <c r="Q688">
        <f t="shared" si="42"/>
        <v>3</v>
      </c>
      <c r="R688" t="b">
        <f t="shared" ca="1" si="43"/>
        <v>0</v>
      </c>
      <c r="T688" t="b">
        <f t="shared" ca="1" si="44"/>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G688">
        <v>9.8000000000000007</v>
      </c>
      <c r="AH688">
        <v>1</v>
      </c>
    </row>
    <row r="689" spans="1:34"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
    (VLOOKUP(SUBSTITUTE(SUBSTITUTE(E$1,"standard",""),"|Float","")&amp;"인게임누적곱배수",ChapterTable!$S:$T,2,0)^C689
    +VLOOKUP(SUBSTITUTE(SUBSTITUTE(E$1,"standard",""),"|Float","")&amp;"인게임누적합배수",ChapterTable!$S:$T,2,0)*C689)
  )
  )
  )
)</f>
        <v>84075.626953125</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(VLOOKUP(SUBSTITUTE(SUBSTITUTE(F$1,"standard",""),"|Float","")&amp;"인게임누적곱배수",ChapterTable!$S:$T,2,0)^D689
    +VLOOKUP(SUBSTITUTE(SUBSTITUTE(F$1,"standard",""),"|Float","")&amp;"인게임누적합배수",ChapterTable!$S:$T,2,0)*D689)
  )
  )
  )
)</f>
        <v>25178.89869689941</v>
      </c>
      <c r="G689" t="s">
        <v>738</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41"/>
        <v>93</v>
      </c>
      <c r="Q689">
        <f t="shared" si="42"/>
        <v>93</v>
      </c>
      <c r="R689" t="b">
        <f t="shared" ca="1" si="43"/>
        <v>1</v>
      </c>
      <c r="T689" t="b">
        <f t="shared" ca="1" si="44"/>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G689">
        <v>9.8000000000000007</v>
      </c>
      <c r="AH689">
        <v>1</v>
      </c>
    </row>
    <row r="690" spans="1:34"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
    (VLOOKUP(SUBSTITUTE(SUBSTITUTE(E$1,"standard",""),"|Float","")&amp;"인게임누적곱배수",ChapterTable!$S:$T,2,0)^C690
    +VLOOKUP(SUBSTITUTE(SUBSTITUTE(E$1,"standard",""),"|Float","")&amp;"인게임누적합배수",ChapterTable!$S:$T,2,0)*C690)
  )
  )
  )
)</f>
        <v>84075.626953125</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(VLOOKUP(SUBSTITUTE(SUBSTITUTE(F$1,"standard",""),"|Float","")&amp;"인게임누적곱배수",ChapterTable!$S:$T,2,0)^D690
    +VLOOKUP(SUBSTITUTE(SUBSTITUTE(F$1,"standard",""),"|Float","")&amp;"인게임누적합배수",ChapterTable!$S:$T,2,0)*D690)
  )
  )
  )
)</f>
        <v>25178.89869689941</v>
      </c>
      <c r="G690" t="s">
        <v>738</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41"/>
        <v>21</v>
      </c>
      <c r="Q690">
        <f t="shared" si="42"/>
        <v>21</v>
      </c>
      <c r="R690" t="b">
        <f t="shared" ca="1" si="43"/>
        <v>0</v>
      </c>
      <c r="T690" t="b">
        <f t="shared" ca="1" si="44"/>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G690">
        <v>9.8000000000000007</v>
      </c>
      <c r="AH690">
        <v>1</v>
      </c>
    </row>
    <row r="691" spans="1:34"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
    (VLOOKUP(SUBSTITUTE(SUBSTITUTE(E$1,"standard",""),"|Float","")&amp;"인게임누적곱배수",ChapterTable!$S:$T,2,0)^C691
    +VLOOKUP(SUBSTITUTE(SUBSTITUTE(E$1,"standard",""),"|Float","")&amp;"인게임누적합배수",ChapterTable!$S:$T,2,0)*C691)
  )
  )
  )
)</f>
        <v>84075.626953125</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(VLOOKUP(SUBSTITUTE(SUBSTITUTE(F$1,"standard",""),"|Float","")&amp;"인게임누적곱배수",ChapterTable!$S:$T,2,0)^D691
    +VLOOKUP(SUBSTITUTE(SUBSTITUTE(F$1,"standard",""),"|Float","")&amp;"인게임누적합배수",ChapterTable!$S:$T,2,0)*D691)
  )
  )
  )
)</f>
        <v>26821.00078582764</v>
      </c>
      <c r="G691" t="s">
        <v>738</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41"/>
        <v>4</v>
      </c>
      <c r="Q691">
        <f t="shared" si="42"/>
        <v>4</v>
      </c>
      <c r="R691" t="b">
        <f t="shared" ca="1" si="43"/>
        <v>0</v>
      </c>
      <c r="T691" t="b">
        <f t="shared" ca="1" si="44"/>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G691">
        <v>9.8000000000000007</v>
      </c>
      <c r="AH691">
        <v>1</v>
      </c>
    </row>
    <row r="692" spans="1:34"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
    (VLOOKUP(SUBSTITUTE(SUBSTITUTE(E$1,"standard",""),"|Float","")&amp;"인게임누적곱배수",ChapterTable!$S:$T,2,0)^C692
    +VLOOKUP(SUBSTITUTE(SUBSTITUTE(E$1,"standard",""),"|Float","")&amp;"인게임누적합배수",ChapterTable!$S:$T,2,0)*C692)
  )
  )
  )
)</f>
        <v>84075.626953125</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(VLOOKUP(SUBSTITUTE(SUBSTITUTE(F$1,"standard",""),"|Float","")&amp;"인게임누적곱배수",ChapterTable!$S:$T,2,0)^D692
    +VLOOKUP(SUBSTITUTE(SUBSTITUTE(F$1,"standard",""),"|Float","")&amp;"인게임누적합배수",ChapterTable!$S:$T,2,0)*D692)
  )
  )
  )
)</f>
        <v>26821.00078582764</v>
      </c>
      <c r="G692" t="s">
        <v>738</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41"/>
        <v>4</v>
      </c>
      <c r="Q692">
        <f t="shared" si="42"/>
        <v>4</v>
      </c>
      <c r="R692" t="b">
        <f t="shared" ca="1" si="43"/>
        <v>0</v>
      </c>
      <c r="T692" t="b">
        <f t="shared" ca="1" si="44"/>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G692">
        <v>9.8000000000000007</v>
      </c>
      <c r="AH692">
        <v>1</v>
      </c>
    </row>
    <row r="693" spans="1:34"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
    (VLOOKUP(SUBSTITUTE(SUBSTITUTE(E$1,"standard",""),"|Float","")&amp;"인게임누적곱배수",ChapterTable!$S:$T,2,0)^C693
    +VLOOKUP(SUBSTITUTE(SUBSTITUTE(E$1,"standard",""),"|Float","")&amp;"인게임누적합배수",ChapterTable!$S:$T,2,0)*C693)
  )
  )
  )
)</f>
        <v>84075.626953125</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(VLOOKUP(SUBSTITUTE(SUBSTITUTE(F$1,"standard",""),"|Float","")&amp;"인게임누적곱배수",ChapterTable!$S:$T,2,0)^D693
    +VLOOKUP(SUBSTITUTE(SUBSTITUTE(F$1,"standard",""),"|Float","")&amp;"인게임누적합배수",ChapterTable!$S:$T,2,0)*D693)
  )
  )
  )
)</f>
        <v>26821.00078582764</v>
      </c>
      <c r="G693" t="s">
        <v>738</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41"/>
        <v>4</v>
      </c>
      <c r="Q693">
        <f t="shared" si="42"/>
        <v>4</v>
      </c>
      <c r="R693" t="b">
        <f t="shared" ca="1" si="43"/>
        <v>0</v>
      </c>
      <c r="T693" t="b">
        <f t="shared" ca="1" si="44"/>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G693">
        <v>9.8000000000000007</v>
      </c>
      <c r="AH693">
        <v>1</v>
      </c>
    </row>
    <row r="694" spans="1:34"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
    (VLOOKUP(SUBSTITUTE(SUBSTITUTE(E$1,"standard",""),"|Float","")&amp;"인게임누적곱배수",ChapterTable!$S:$T,2,0)^C694
    +VLOOKUP(SUBSTITUTE(SUBSTITUTE(E$1,"standard",""),"|Float","")&amp;"인게임누적합배수",ChapterTable!$S:$T,2,0)*C694)
  )
  )
  )
)</f>
        <v>84075.626953125</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(VLOOKUP(SUBSTITUTE(SUBSTITUTE(F$1,"standard",""),"|Float","")&amp;"인게임누적곱배수",ChapterTable!$S:$T,2,0)^D694
    +VLOOKUP(SUBSTITUTE(SUBSTITUTE(F$1,"standard",""),"|Float","")&amp;"인게임누적합배수",ChapterTable!$S:$T,2,0)*D694)
  )
  )
  )
)</f>
        <v>26821.00078582764</v>
      </c>
      <c r="G694" t="s">
        <v>738</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41"/>
        <v>4</v>
      </c>
      <c r="Q694">
        <f t="shared" si="42"/>
        <v>4</v>
      </c>
      <c r="R694" t="b">
        <f t="shared" ca="1" si="43"/>
        <v>0</v>
      </c>
      <c r="T694" t="b">
        <f t="shared" ca="1" si="44"/>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G694">
        <v>9.8000000000000007</v>
      </c>
      <c r="AH694">
        <v>1</v>
      </c>
    </row>
    <row r="695" spans="1:34"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
    (VLOOKUP(SUBSTITUTE(SUBSTITUTE(E$1,"standard",""),"|Float","")&amp;"인게임누적곱배수",ChapterTable!$S:$T,2,0)^C695
    +VLOOKUP(SUBSTITUTE(SUBSTITUTE(E$1,"standard",""),"|Float","")&amp;"인게임누적합배수",ChapterTable!$S:$T,2,0)*C695)
  )
  )
  )
)</f>
        <v>84075.626953125</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(VLOOKUP(SUBSTITUTE(SUBSTITUTE(F$1,"standard",""),"|Float","")&amp;"인게임누적곱배수",ChapterTable!$S:$T,2,0)^D695
    +VLOOKUP(SUBSTITUTE(SUBSTITUTE(F$1,"standard",""),"|Float","")&amp;"인게임누적합배수",ChapterTable!$S:$T,2,0)*D695)
  )
  )
  )
)</f>
        <v>26821.00078582764</v>
      </c>
      <c r="G695" t="s">
        <v>738</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41"/>
        <v>11</v>
      </c>
      <c r="Q695">
        <f t="shared" si="42"/>
        <v>11</v>
      </c>
      <c r="R695" t="b">
        <f t="shared" ca="1" si="43"/>
        <v>0</v>
      </c>
      <c r="T695" t="b">
        <f t="shared" ca="1" si="44"/>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G695">
        <v>9.8000000000000007</v>
      </c>
      <c r="AH695">
        <v>1</v>
      </c>
    </row>
    <row r="696" spans="1:34"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
    (VLOOKUP(SUBSTITUTE(SUBSTITUTE(E$1,"standard",""),"|Float","")&amp;"인게임누적곱배수",ChapterTable!$S:$T,2,0)^C696
    +VLOOKUP(SUBSTITUTE(SUBSTITUTE(E$1,"standard",""),"|Float","")&amp;"인게임누적합배수",ChapterTable!$S:$T,2,0)*C696)
  )
  )
  )
)</f>
        <v>94585.080322265625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(VLOOKUP(SUBSTITUTE(SUBSTITUTE(F$1,"standard",""),"|Float","")&amp;"인게임누적곱배수",ChapterTable!$S:$T,2,0)^D696
    +VLOOKUP(SUBSTITUTE(SUBSTITUTE(F$1,"standard",""),"|Float","")&amp;"인게임누적합배수",ChapterTable!$S:$T,2,0)*D696)
  )
  )
  )
)</f>
        <v>26821.00078582764</v>
      </c>
      <c r="G696" t="s">
        <v>738</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41"/>
        <v>4</v>
      </c>
      <c r="Q696">
        <f t="shared" si="42"/>
        <v>4</v>
      </c>
      <c r="R696" t="b">
        <f t="shared" ca="1" si="43"/>
        <v>0</v>
      </c>
      <c r="T696" t="b">
        <f t="shared" ca="1" si="44"/>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G696">
        <v>9.8000000000000007</v>
      </c>
      <c r="AH696">
        <v>1</v>
      </c>
    </row>
    <row r="697" spans="1:34"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
    (VLOOKUP(SUBSTITUTE(SUBSTITUTE(E$1,"standard",""),"|Float","")&amp;"인게임누적곱배수",ChapterTable!$S:$T,2,0)^C697
    +VLOOKUP(SUBSTITUTE(SUBSTITUTE(E$1,"standard",""),"|Float","")&amp;"인게임누적합배수",ChapterTable!$S:$T,2,0)*C697)
  )
  )
  )
)</f>
        <v>94585.080322265625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(VLOOKUP(SUBSTITUTE(SUBSTITUTE(F$1,"standard",""),"|Float","")&amp;"인게임누적곱배수",ChapterTable!$S:$T,2,0)^D697
    +VLOOKUP(SUBSTITUTE(SUBSTITUTE(F$1,"standard",""),"|Float","")&amp;"인게임누적합배수",ChapterTable!$S:$T,2,0)*D697)
  )
  )
  )
)</f>
        <v>26821.00078582764</v>
      </c>
      <c r="G697" t="s">
        <v>738</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41"/>
        <v>4</v>
      </c>
      <c r="Q697">
        <f t="shared" si="42"/>
        <v>4</v>
      </c>
      <c r="R697" t="b">
        <f t="shared" ca="1" si="43"/>
        <v>0</v>
      </c>
      <c r="T697" t="b">
        <f t="shared" ca="1" si="44"/>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G697">
        <v>9.8000000000000007</v>
      </c>
      <c r="AH697">
        <v>1</v>
      </c>
    </row>
    <row r="698" spans="1:34"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
    (VLOOKUP(SUBSTITUTE(SUBSTITUTE(E$1,"standard",""),"|Float","")&amp;"인게임누적곱배수",ChapterTable!$S:$T,2,0)^C698
    +VLOOKUP(SUBSTITUTE(SUBSTITUTE(E$1,"standard",""),"|Float","")&amp;"인게임누적합배수",ChapterTable!$S:$T,2,0)*C698)
  )
  )
  )
)</f>
        <v>94585.080322265625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(VLOOKUP(SUBSTITUTE(SUBSTITUTE(F$1,"standard",""),"|Float","")&amp;"인게임누적곱배수",ChapterTable!$S:$T,2,0)^D698
    +VLOOKUP(SUBSTITUTE(SUBSTITUTE(F$1,"standard",""),"|Float","")&amp;"인게임누적합배수",ChapterTable!$S:$T,2,0)*D698)
  )
  )
  )
)</f>
        <v>26821.00078582764</v>
      </c>
      <c r="G698" t="s">
        <v>738</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41"/>
        <v>4</v>
      </c>
      <c r="Q698">
        <f t="shared" si="42"/>
        <v>4</v>
      </c>
      <c r="R698" t="b">
        <f t="shared" ca="1" si="43"/>
        <v>0</v>
      </c>
      <c r="T698" t="b">
        <f t="shared" ca="1" si="44"/>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G698">
        <v>9.8000000000000007</v>
      </c>
      <c r="AH698">
        <v>1</v>
      </c>
    </row>
    <row r="699" spans="1:34"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
    (VLOOKUP(SUBSTITUTE(SUBSTITUTE(E$1,"standard",""),"|Float","")&amp;"인게임누적곱배수",ChapterTable!$S:$T,2,0)^C699
    +VLOOKUP(SUBSTITUTE(SUBSTITUTE(E$1,"standard",""),"|Float","")&amp;"인게임누적합배수",ChapterTable!$S:$T,2,0)*C699)
  )
  )
  )
)</f>
        <v>94585.080322265625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(VLOOKUP(SUBSTITUTE(SUBSTITUTE(F$1,"standard",""),"|Float","")&amp;"인게임누적곱배수",ChapterTable!$S:$T,2,0)^D699
    +VLOOKUP(SUBSTITUTE(SUBSTITUTE(F$1,"standard",""),"|Float","")&amp;"인게임누적합배수",ChapterTable!$S:$T,2,0)*D699)
  )
  )
  )
)</f>
        <v>26821.00078582764</v>
      </c>
      <c r="G699" t="s">
        <v>738</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41"/>
        <v>94</v>
      </c>
      <c r="Q699">
        <f t="shared" si="42"/>
        <v>94</v>
      </c>
      <c r="R699" t="b">
        <f t="shared" ca="1" si="43"/>
        <v>1</v>
      </c>
      <c r="T699" t="b">
        <f t="shared" ca="1" si="44"/>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G699">
        <v>9.8000000000000007</v>
      </c>
      <c r="AH699">
        <v>1</v>
      </c>
    </row>
    <row r="700" spans="1:34"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
    (VLOOKUP(SUBSTITUTE(SUBSTITUTE(E$1,"standard",""),"|Float","")&amp;"인게임누적곱배수",ChapterTable!$S:$T,2,0)^C700
    +VLOOKUP(SUBSTITUTE(SUBSTITUTE(E$1,"standard",""),"|Float","")&amp;"인게임누적합배수",ChapterTable!$S:$T,2,0)*C700)
  )
  )
  )
)</f>
        <v>94585.080322265625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(VLOOKUP(SUBSTITUTE(SUBSTITUTE(F$1,"standard",""),"|Float","")&amp;"인게임누적곱배수",ChapterTable!$S:$T,2,0)^D700
    +VLOOKUP(SUBSTITUTE(SUBSTITUTE(F$1,"standard",""),"|Float","")&amp;"인게임누적합배수",ChapterTable!$S:$T,2,0)*D700)
  )
  )
  )
)</f>
        <v>26821.00078582764</v>
      </c>
      <c r="G700" t="s">
        <v>738</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41"/>
        <v>21</v>
      </c>
      <c r="Q700">
        <f t="shared" si="42"/>
        <v>21</v>
      </c>
      <c r="R700" t="b">
        <f t="shared" ca="1" si="43"/>
        <v>0</v>
      </c>
      <c r="T700" t="b">
        <f t="shared" ca="1" si="44"/>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G700">
        <v>9.8000000000000007</v>
      </c>
      <c r="AH700">
        <v>1</v>
      </c>
    </row>
    <row r="701" spans="1:34"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
    (VLOOKUP(SUBSTITUTE(SUBSTITUTE(E$1,"standard",""),"|Float","")&amp;"인게임누적곱배수",ChapterTable!$S:$T,2,0)^C701
    +VLOOKUP(SUBSTITUTE(SUBSTITUTE(E$1,"standard",""),"|Float","")&amp;"인게임누적합배수",ChapterTable!$S:$T,2,0)*C701)
  )
  )
  )
)</f>
        <v>94585.080322265625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(VLOOKUP(SUBSTITUTE(SUBSTITUTE(F$1,"standard",""),"|Float","")&amp;"인게임누적곱배수",ChapterTable!$S:$T,2,0)^D701
    +VLOOKUP(SUBSTITUTE(SUBSTITUTE(F$1,"standard",""),"|Float","")&amp;"인게임누적합배수",ChapterTable!$S:$T,2,0)*D701)
  )
  )
  )
)</f>
        <v>28463.102874755859</v>
      </c>
      <c r="G701" t="s">
        <v>738</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41"/>
        <v>5</v>
      </c>
      <c r="Q701">
        <f t="shared" si="42"/>
        <v>5</v>
      </c>
      <c r="R701" t="b">
        <f t="shared" ca="1" si="43"/>
        <v>0</v>
      </c>
      <c r="T701" t="b">
        <f t="shared" ca="1" si="44"/>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G701">
        <v>9.8000000000000007</v>
      </c>
      <c r="AH701">
        <v>1</v>
      </c>
    </row>
    <row r="702" spans="1:34"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
    (VLOOKUP(SUBSTITUTE(SUBSTITUTE(E$1,"standard",""),"|Float","")&amp;"인게임누적곱배수",ChapterTable!$S:$T,2,0)^C702
    +VLOOKUP(SUBSTITUTE(SUBSTITUTE(E$1,"standard",""),"|Float","")&amp;"인게임누적합배수",ChapterTable!$S:$T,2,0)*C702)
  )
  )
  )
)</f>
        <v>94585.080322265625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(VLOOKUP(SUBSTITUTE(SUBSTITUTE(F$1,"standard",""),"|Float","")&amp;"인게임누적곱배수",ChapterTable!$S:$T,2,0)^D702
    +VLOOKUP(SUBSTITUTE(SUBSTITUTE(F$1,"standard",""),"|Float","")&amp;"인게임누적합배수",ChapterTable!$S:$T,2,0)*D702)
  )
  )
  )
)</f>
        <v>28463.102874755859</v>
      </c>
      <c r="G702" t="s">
        <v>738</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41"/>
        <v>5</v>
      </c>
      <c r="Q702">
        <f t="shared" si="42"/>
        <v>5</v>
      </c>
      <c r="R702" t="b">
        <f t="shared" ca="1" si="43"/>
        <v>0</v>
      </c>
      <c r="T702" t="b">
        <f t="shared" ca="1" si="44"/>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G702">
        <v>9.8000000000000007</v>
      </c>
      <c r="AH702">
        <v>1</v>
      </c>
    </row>
    <row r="703" spans="1:34"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
    (VLOOKUP(SUBSTITUTE(SUBSTITUTE(E$1,"standard",""),"|Float","")&amp;"인게임누적곱배수",ChapterTable!$S:$T,2,0)^C703
    +VLOOKUP(SUBSTITUTE(SUBSTITUTE(E$1,"standard",""),"|Float","")&amp;"인게임누적합배수",ChapterTable!$S:$T,2,0)*C703)
  )
  )
  )
)</f>
        <v>94585.080322265625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(VLOOKUP(SUBSTITUTE(SUBSTITUTE(F$1,"standard",""),"|Float","")&amp;"인게임누적곱배수",ChapterTable!$S:$T,2,0)^D703
    +VLOOKUP(SUBSTITUTE(SUBSTITUTE(F$1,"standard",""),"|Float","")&amp;"인게임누적합배수",ChapterTable!$S:$T,2,0)*D703)
  )
  )
  )
)</f>
        <v>28463.102874755859</v>
      </c>
      <c r="G703" t="s">
        <v>738</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41"/>
        <v>5</v>
      </c>
      <c r="Q703">
        <f t="shared" si="42"/>
        <v>5</v>
      </c>
      <c r="R703" t="b">
        <f t="shared" ca="1" si="43"/>
        <v>0</v>
      </c>
      <c r="T703" t="b">
        <f t="shared" ca="1" si="44"/>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G703">
        <v>9.8000000000000007</v>
      </c>
      <c r="AH703">
        <v>1</v>
      </c>
    </row>
    <row r="704" spans="1:34"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
    (VLOOKUP(SUBSTITUTE(SUBSTITUTE(E$1,"standard",""),"|Float","")&amp;"인게임누적곱배수",ChapterTable!$S:$T,2,0)^C704
    +VLOOKUP(SUBSTITUTE(SUBSTITUTE(E$1,"standard",""),"|Float","")&amp;"인게임누적합배수",ChapterTable!$S:$T,2,0)*C704)
  )
  )
  )
)</f>
        <v>94585.080322265625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(VLOOKUP(SUBSTITUTE(SUBSTITUTE(F$1,"standard",""),"|Float","")&amp;"인게임누적곱배수",ChapterTable!$S:$T,2,0)^D704
    +VLOOKUP(SUBSTITUTE(SUBSTITUTE(F$1,"standard",""),"|Float","")&amp;"인게임누적합배수",ChapterTable!$S:$T,2,0)*D704)
  )
  )
  )
)</f>
        <v>28463.102874755859</v>
      </c>
      <c r="G704" t="s">
        <v>738</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41"/>
        <v>5</v>
      </c>
      <c r="Q704">
        <f t="shared" si="42"/>
        <v>5</v>
      </c>
      <c r="R704" t="b">
        <f t="shared" ca="1" si="43"/>
        <v>0</v>
      </c>
      <c r="T704" t="b">
        <f t="shared" ca="1" si="44"/>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G704">
        <v>9.8000000000000007</v>
      </c>
      <c r="AH704">
        <v>1</v>
      </c>
    </row>
    <row r="705" spans="1:34"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
    (VLOOKUP(SUBSTITUTE(SUBSTITUTE(E$1,"standard",""),"|Float","")&amp;"인게임누적곱배수",ChapterTable!$S:$T,2,0)^C705
    +VLOOKUP(SUBSTITUTE(SUBSTITUTE(E$1,"standard",""),"|Float","")&amp;"인게임누적합배수",ChapterTable!$S:$T,2,0)*C705)
  )
  )
  )
)</f>
        <v>94585.080322265625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(VLOOKUP(SUBSTITUTE(SUBSTITUTE(F$1,"standard",""),"|Float","")&amp;"인게임누적곱배수",ChapterTable!$S:$T,2,0)^D705
    +VLOOKUP(SUBSTITUTE(SUBSTITUTE(F$1,"standard",""),"|Float","")&amp;"인게임누적합배수",ChapterTable!$S:$T,2,0)*D705)
  )
  )
  )
)</f>
        <v>28463.102874755859</v>
      </c>
      <c r="G705" t="s">
        <v>738</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41"/>
        <v>11</v>
      </c>
      <c r="Q705">
        <f t="shared" si="42"/>
        <v>11</v>
      </c>
      <c r="R705" t="b">
        <f t="shared" ca="1" si="43"/>
        <v>0</v>
      </c>
      <c r="T705" t="b">
        <f t="shared" ca="1" si="44"/>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G705">
        <v>9.8000000000000007</v>
      </c>
      <c r="AH705">
        <v>1</v>
      </c>
    </row>
    <row r="706" spans="1:34"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
    (VLOOKUP(SUBSTITUTE(SUBSTITUTE(E$1,"standard",""),"|Float","")&amp;"인게임누적곱배수",ChapterTable!$S:$T,2,0)^C706
    +VLOOKUP(SUBSTITUTE(SUBSTITUTE(E$1,"standard",""),"|Float","")&amp;"인게임누적합배수",ChapterTable!$S:$T,2,0)*C706)
  )
  )
  )
)</f>
        <v>105094.53369140625</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(VLOOKUP(SUBSTITUTE(SUBSTITUTE(F$1,"standard",""),"|Float","")&amp;"인게임누적곱배수",ChapterTable!$S:$T,2,0)^D706
    +VLOOKUP(SUBSTITUTE(SUBSTITUTE(F$1,"standard",""),"|Float","")&amp;"인게임누적합배수",ChapterTable!$S:$T,2,0)*D706)
  )
  )
  )
)</f>
        <v>28463.102874755859</v>
      </c>
      <c r="G706" t="s">
        <v>738</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41"/>
        <v>5</v>
      </c>
      <c r="Q706">
        <f t="shared" si="42"/>
        <v>5</v>
      </c>
      <c r="R706" t="b">
        <f t="shared" ca="1" si="43"/>
        <v>0</v>
      </c>
      <c r="T706" t="b">
        <f t="shared" ca="1" si="44"/>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G706">
        <v>9.8000000000000007</v>
      </c>
      <c r="AH706">
        <v>1</v>
      </c>
    </row>
    <row r="707" spans="1:34"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
    (VLOOKUP(SUBSTITUTE(SUBSTITUTE(E$1,"standard",""),"|Float","")&amp;"인게임누적곱배수",ChapterTable!$S:$T,2,0)^C707
    +VLOOKUP(SUBSTITUTE(SUBSTITUTE(E$1,"standard",""),"|Float","")&amp;"인게임누적합배수",ChapterTable!$S:$T,2,0)*C707)
  )
  )
  )
)</f>
        <v>105094.53369140625</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(VLOOKUP(SUBSTITUTE(SUBSTITUTE(F$1,"standard",""),"|Float","")&amp;"인게임누적곱배수",ChapterTable!$S:$T,2,0)^D707
    +VLOOKUP(SUBSTITUTE(SUBSTITUTE(F$1,"standard",""),"|Float","")&amp;"인게임누적합배수",ChapterTable!$S:$T,2,0)*D707)
  )
  )
  )
)</f>
        <v>28463.102874755859</v>
      </c>
      <c r="G707" t="s">
        <v>738</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45">IF(B707=0,0,
  IF(AND(L707=FALSE,A707&lt;&gt;0,MOD(A707,7)=0),21,
  IF(MOD(B707,10)=0,21,
  IF(MOD(B707,10)=5,11,
  IF(MOD(B707,10)=9,INT(B707/10)+91,
  INT(B707/10+1))))))</f>
        <v>5</v>
      </c>
      <c r="Q707">
        <f t="shared" ref="Q707:Q770" si="46">IF(ISBLANK(P707),O707,P707)</f>
        <v>5</v>
      </c>
      <c r="R707" t="b">
        <f t="shared" ref="R707:R770" ca="1" si="47">IF(OR(B707=0,OFFSET(B707,1,0)=0),FALSE,
IF(OFFSET(O707,1,0)=21,TRUE,FALSE))</f>
        <v>0</v>
      </c>
      <c r="T707" t="b">
        <f t="shared" ref="T707:T770" ca="1" si="48">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G707">
        <v>9.8000000000000007</v>
      </c>
      <c r="AH707">
        <v>1</v>
      </c>
    </row>
    <row r="708" spans="1:34"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
    (VLOOKUP(SUBSTITUTE(SUBSTITUTE(E$1,"standard",""),"|Float","")&amp;"인게임누적곱배수",ChapterTable!$S:$T,2,0)^C708
    +VLOOKUP(SUBSTITUTE(SUBSTITUTE(E$1,"standard",""),"|Float","")&amp;"인게임누적합배수",ChapterTable!$S:$T,2,0)*C708)
  )
  )
  )
)</f>
        <v>105094.53369140625</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(VLOOKUP(SUBSTITUTE(SUBSTITUTE(F$1,"standard",""),"|Float","")&amp;"인게임누적곱배수",ChapterTable!$S:$T,2,0)^D708
    +VLOOKUP(SUBSTITUTE(SUBSTITUTE(F$1,"standard",""),"|Float","")&amp;"인게임누적합배수",ChapterTable!$S:$T,2,0)*D708)
  )
  )
  )
)</f>
        <v>28463.102874755859</v>
      </c>
      <c r="G708" t="s">
        <v>738</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45"/>
        <v>5</v>
      </c>
      <c r="Q708">
        <f t="shared" si="46"/>
        <v>5</v>
      </c>
      <c r="R708" t="b">
        <f t="shared" ca="1" si="47"/>
        <v>0</v>
      </c>
      <c r="T708" t="b">
        <f t="shared" ca="1" si="48"/>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G708">
        <v>9.8000000000000007</v>
      </c>
      <c r="AH708">
        <v>1</v>
      </c>
    </row>
    <row r="709" spans="1:34"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
    (VLOOKUP(SUBSTITUTE(SUBSTITUTE(E$1,"standard",""),"|Float","")&amp;"인게임누적곱배수",ChapterTable!$S:$T,2,0)^C709
    +VLOOKUP(SUBSTITUTE(SUBSTITUTE(E$1,"standard",""),"|Float","")&amp;"인게임누적합배수",ChapterTable!$S:$T,2,0)*C709)
  )
  )
  )
)</f>
        <v>105094.53369140625</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(VLOOKUP(SUBSTITUTE(SUBSTITUTE(F$1,"standard",""),"|Float","")&amp;"인게임누적곱배수",ChapterTable!$S:$T,2,0)^D709
    +VLOOKUP(SUBSTITUTE(SUBSTITUTE(F$1,"standard",""),"|Float","")&amp;"인게임누적합배수",ChapterTable!$S:$T,2,0)*D709)
  )
  )
  )
)</f>
        <v>28463.102874755859</v>
      </c>
      <c r="G709" t="s">
        <v>738</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45"/>
        <v>95</v>
      </c>
      <c r="Q709">
        <f t="shared" si="46"/>
        <v>95</v>
      </c>
      <c r="R709" t="b">
        <f t="shared" ca="1" si="47"/>
        <v>1</v>
      </c>
      <c r="T709" t="b">
        <f t="shared" ca="1" si="48"/>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G709">
        <v>9.8000000000000007</v>
      </c>
      <c r="AH709">
        <v>1</v>
      </c>
    </row>
    <row r="710" spans="1:34"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
    (VLOOKUP(SUBSTITUTE(SUBSTITUTE(E$1,"standard",""),"|Float","")&amp;"인게임누적곱배수",ChapterTable!$S:$T,2,0)^C710
    +VLOOKUP(SUBSTITUTE(SUBSTITUTE(E$1,"standard",""),"|Float","")&amp;"인게임누적합배수",ChapterTable!$S:$T,2,0)*C710)
  )
  )
  )
)</f>
        <v>105094.53369140625</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(VLOOKUP(SUBSTITUTE(SUBSTITUTE(F$1,"standard",""),"|Float","")&amp;"인게임누적곱배수",ChapterTable!$S:$T,2,0)^D710
    +VLOOKUP(SUBSTITUTE(SUBSTITUTE(F$1,"standard",""),"|Float","")&amp;"인게임누적합배수",ChapterTable!$S:$T,2,0)*D710)
  )
  )
  )
)</f>
        <v>28463.102874755859</v>
      </c>
      <c r="G710" t="s">
        <v>738</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45"/>
        <v>21</v>
      </c>
      <c r="Q710">
        <f t="shared" si="46"/>
        <v>21</v>
      </c>
      <c r="R710" t="b">
        <f t="shared" ca="1" si="47"/>
        <v>0</v>
      </c>
      <c r="T710" t="b">
        <f t="shared" ca="1" si="48"/>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G710">
        <v>9.8000000000000007</v>
      </c>
      <c r="AH710">
        <v>1</v>
      </c>
    </row>
    <row r="711" spans="1:34"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
    (VLOOKUP(SUBSTITUTE(SUBSTITUTE(E$1,"standard",""),"|Float","")&amp;"인게임누적곱배수",ChapterTable!$S:$T,2,0)^C711
    +VLOOKUP(SUBSTITUTE(SUBSTITUTE(E$1,"standard",""),"|Float","")&amp;"인게임누적합배수",ChapterTable!$S:$T,2,0)*C711)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(VLOOKUP(SUBSTITUTE(SUBSTITUTE(F$1,"standard",""),"|Float","")&amp;"인게임누적곱배수",ChapterTable!$S:$T,2,0)^D711
    +VLOOKUP(SUBSTITUTE(SUBSTITUTE(F$1,"standard",""),"|Float","")&amp;"인게임누적합배수",ChapterTable!$S:$T,2,0)*D711)
  )
  )
  )
)</f>
        <v>32842.041778564453</v>
      </c>
      <c r="G711" t="s">
        <v>738</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45"/>
        <v>0</v>
      </c>
      <c r="Q711">
        <f t="shared" si="46"/>
        <v>0</v>
      </c>
      <c r="R711" t="b">
        <f t="shared" ca="1" si="47"/>
        <v>0</v>
      </c>
      <c r="T711" t="b">
        <f t="shared" ca="1" si="48"/>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G711">
        <v>9.8000000000000007</v>
      </c>
      <c r="AH711">
        <v>1</v>
      </c>
    </row>
    <row r="712" spans="1:34"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
    (VLOOKUP(SUBSTITUTE(SUBSTITUTE(E$1,"standard",""),"|Float","")&amp;"인게임누적곱배수",ChapterTable!$S:$T,2,0)^C712
    +VLOOKUP(SUBSTITUTE(SUBSTITUTE(E$1,"standard",""),"|Float","")&amp;"인게임누적합배수",ChapterTable!$S:$T,2,0)*C712)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(VLOOKUP(SUBSTITUTE(SUBSTITUTE(F$1,"standard",""),"|Float","")&amp;"인게임누적곱배수",ChapterTable!$S:$T,2,0)^D712
    +VLOOKUP(SUBSTITUTE(SUBSTITUTE(F$1,"standard",""),"|Float","")&amp;"인게임누적합배수",ChapterTable!$S:$T,2,0)*D712)
  )
  )
  )
)</f>
        <v>32842.041778564453</v>
      </c>
      <c r="G712" t="s">
        <v>738</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45"/>
        <v>1</v>
      </c>
      <c r="Q712">
        <f t="shared" si="46"/>
        <v>1</v>
      </c>
      <c r="R712" t="b">
        <f t="shared" ca="1" si="47"/>
        <v>0</v>
      </c>
      <c r="T712" t="b">
        <f t="shared" ca="1" si="48"/>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G712">
        <v>9.8000000000000007</v>
      </c>
      <c r="AH712">
        <v>1</v>
      </c>
    </row>
    <row r="713" spans="1:34"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
    (VLOOKUP(SUBSTITUTE(SUBSTITUTE(E$1,"standard",""),"|Float","")&amp;"인게임누적곱배수",ChapterTable!$S:$T,2,0)^C713
    +VLOOKUP(SUBSTITUTE(SUBSTITUTE(E$1,"standard",""),"|Float","")&amp;"인게임누적합배수",ChapterTable!$S:$T,2,0)*C713)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(VLOOKUP(SUBSTITUTE(SUBSTITUTE(F$1,"standard",""),"|Float","")&amp;"인게임누적곱배수",ChapterTable!$S:$T,2,0)^D713
    +VLOOKUP(SUBSTITUTE(SUBSTITUTE(F$1,"standard",""),"|Float","")&amp;"인게임누적합배수",ChapterTable!$S:$T,2,0)*D713)
  )
  )
  )
)</f>
        <v>32842.041778564453</v>
      </c>
      <c r="G713" t="s">
        <v>738</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45"/>
        <v>1</v>
      </c>
      <c r="Q713">
        <f t="shared" si="46"/>
        <v>1</v>
      </c>
      <c r="R713" t="b">
        <f t="shared" ca="1" si="47"/>
        <v>0</v>
      </c>
      <c r="T713" t="b">
        <f t="shared" ca="1" si="48"/>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G713">
        <v>9.8000000000000007</v>
      </c>
      <c r="AH713">
        <v>1</v>
      </c>
    </row>
    <row r="714" spans="1:34"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
    (VLOOKUP(SUBSTITUTE(SUBSTITUTE(E$1,"standard",""),"|Float","")&amp;"인게임누적곱배수",ChapterTable!$S:$T,2,0)^C714
    +VLOOKUP(SUBSTITUTE(SUBSTITUTE(E$1,"standard",""),"|Float","")&amp;"인게임누적합배수",ChapterTable!$S:$T,2,0)*C714)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(VLOOKUP(SUBSTITUTE(SUBSTITUTE(F$1,"standard",""),"|Float","")&amp;"인게임누적곱배수",ChapterTable!$S:$T,2,0)^D714
    +VLOOKUP(SUBSTITUTE(SUBSTITUTE(F$1,"standard",""),"|Float","")&amp;"인게임누적합배수",ChapterTable!$S:$T,2,0)*D714)
  )
  )
  )
)</f>
        <v>32842.041778564453</v>
      </c>
      <c r="G714" t="s">
        <v>738</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45"/>
        <v>1</v>
      </c>
      <c r="Q714">
        <f t="shared" si="46"/>
        <v>1</v>
      </c>
      <c r="R714" t="b">
        <f t="shared" ca="1" si="47"/>
        <v>0</v>
      </c>
      <c r="T714" t="b">
        <f t="shared" ca="1" si="48"/>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G714">
        <v>9.8000000000000007</v>
      </c>
      <c r="AH714">
        <v>1</v>
      </c>
    </row>
    <row r="715" spans="1:34"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
    (VLOOKUP(SUBSTITUTE(SUBSTITUTE(E$1,"standard",""),"|Float","")&amp;"인게임누적곱배수",ChapterTable!$S:$T,2,0)^C715
    +VLOOKUP(SUBSTITUTE(SUBSTITUTE(E$1,"standard",""),"|Float","")&amp;"인게임누적합배수",ChapterTable!$S:$T,2,0)*C715)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(VLOOKUP(SUBSTITUTE(SUBSTITUTE(F$1,"standard",""),"|Float","")&amp;"인게임누적곱배수",ChapterTable!$S:$T,2,0)^D715
    +VLOOKUP(SUBSTITUTE(SUBSTITUTE(F$1,"standard",""),"|Float","")&amp;"인게임누적합배수",ChapterTable!$S:$T,2,0)*D715)
  )
  )
  )
)</f>
        <v>32842.041778564453</v>
      </c>
      <c r="G715" t="s">
        <v>738</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45"/>
        <v>1</v>
      </c>
      <c r="Q715">
        <f t="shared" si="46"/>
        <v>1</v>
      </c>
      <c r="R715" t="b">
        <f t="shared" ca="1" si="47"/>
        <v>0</v>
      </c>
      <c r="T715" t="b">
        <f t="shared" ca="1" si="48"/>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G715">
        <v>9.8000000000000007</v>
      </c>
      <c r="AH715">
        <v>1</v>
      </c>
    </row>
    <row r="716" spans="1:34"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
    (VLOOKUP(SUBSTITUTE(SUBSTITUTE(E$1,"standard",""),"|Float","")&amp;"인게임누적곱배수",ChapterTable!$S:$T,2,0)^C716
    +VLOOKUP(SUBSTITUTE(SUBSTITUTE(E$1,"standard",""),"|Float","")&amp;"인게임누적합배수",ChapterTable!$S:$T,2,0)*C716)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(VLOOKUP(SUBSTITUTE(SUBSTITUTE(F$1,"standard",""),"|Float","")&amp;"인게임누적곱배수",ChapterTable!$S:$T,2,0)^D716
    +VLOOKUP(SUBSTITUTE(SUBSTITUTE(F$1,"standard",""),"|Float","")&amp;"인게임누적합배수",ChapterTable!$S:$T,2,0)*D716)
  )
  )
  )
)</f>
        <v>32842.041778564453</v>
      </c>
      <c r="G716" t="s">
        <v>738</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45"/>
        <v>11</v>
      </c>
      <c r="Q716">
        <f t="shared" si="46"/>
        <v>11</v>
      </c>
      <c r="R716" t="b">
        <f t="shared" ca="1" si="47"/>
        <v>0</v>
      </c>
      <c r="T716" t="b">
        <f t="shared" ca="1" si="48"/>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G716">
        <v>9.8000000000000007</v>
      </c>
      <c r="AH716">
        <v>1</v>
      </c>
    </row>
    <row r="717" spans="1:34"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
    (VLOOKUP(SUBSTITUTE(SUBSTITUTE(E$1,"standard",""),"|Float","")&amp;"인게임누적곱배수",ChapterTable!$S:$T,2,0)^C717
    +VLOOKUP(SUBSTITUTE(SUBSTITUTE(E$1,"standard",""),"|Float","")&amp;"인게임누적합배수",ChapterTable!$S:$T,2,0)*C717)
  )
  )
  )
)</f>
        <v>94585.080322265625</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(VLOOKUP(SUBSTITUTE(SUBSTITUTE(F$1,"standard",""),"|Float","")&amp;"인게임누적곱배수",ChapterTable!$S:$T,2,0)^D717
    +VLOOKUP(SUBSTITUTE(SUBSTITUTE(F$1,"standard",""),"|Float","")&amp;"인게임누적합배수",ChapterTable!$S:$T,2,0)*D717)
  )
  )
  )
)</f>
        <v>32842.041778564453</v>
      </c>
      <c r="G717" t="s">
        <v>738</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45"/>
        <v>1</v>
      </c>
      <c r="Q717">
        <f t="shared" si="46"/>
        <v>1</v>
      </c>
      <c r="R717" t="b">
        <f t="shared" ca="1" si="47"/>
        <v>0</v>
      </c>
      <c r="T717" t="b">
        <f t="shared" ca="1" si="48"/>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G717">
        <v>9.8000000000000007</v>
      </c>
      <c r="AH717">
        <v>1</v>
      </c>
    </row>
    <row r="718" spans="1:34"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
    (VLOOKUP(SUBSTITUTE(SUBSTITUTE(E$1,"standard",""),"|Float","")&amp;"인게임누적곱배수",ChapterTable!$S:$T,2,0)^C718
    +VLOOKUP(SUBSTITUTE(SUBSTITUTE(E$1,"standard",""),"|Float","")&amp;"인게임누적합배수",ChapterTable!$S:$T,2,0)*C718)
  )
  )
  )
)</f>
        <v>94585.080322265625</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(VLOOKUP(SUBSTITUTE(SUBSTITUTE(F$1,"standard",""),"|Float","")&amp;"인게임누적곱배수",ChapterTable!$S:$T,2,0)^D718
    +VLOOKUP(SUBSTITUTE(SUBSTITUTE(F$1,"standard",""),"|Float","")&amp;"인게임누적합배수",ChapterTable!$S:$T,2,0)*D718)
  )
  )
  )
)</f>
        <v>32842.041778564453</v>
      </c>
      <c r="G718" t="s">
        <v>738</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45"/>
        <v>1</v>
      </c>
      <c r="Q718">
        <f t="shared" si="46"/>
        <v>1</v>
      </c>
      <c r="R718" t="b">
        <f t="shared" ca="1" si="47"/>
        <v>0</v>
      </c>
      <c r="T718" t="b">
        <f t="shared" ca="1" si="48"/>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G718">
        <v>9.8000000000000007</v>
      </c>
      <c r="AH718">
        <v>1</v>
      </c>
    </row>
    <row r="719" spans="1:34"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
    (VLOOKUP(SUBSTITUTE(SUBSTITUTE(E$1,"standard",""),"|Float","")&amp;"인게임누적곱배수",ChapterTable!$S:$T,2,0)^C719
    +VLOOKUP(SUBSTITUTE(SUBSTITUTE(E$1,"standard",""),"|Float","")&amp;"인게임누적합배수",ChapterTable!$S:$T,2,0)*C719)
  )
  )
  )
)</f>
        <v>94585.080322265625</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(VLOOKUP(SUBSTITUTE(SUBSTITUTE(F$1,"standard",""),"|Float","")&amp;"인게임누적곱배수",ChapterTable!$S:$T,2,0)^D719
    +VLOOKUP(SUBSTITUTE(SUBSTITUTE(F$1,"standard",""),"|Float","")&amp;"인게임누적합배수",ChapterTable!$S:$T,2,0)*D719)
  )
  )
  )
)</f>
        <v>32842.041778564453</v>
      </c>
      <c r="G719" t="s">
        <v>738</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45"/>
        <v>1</v>
      </c>
      <c r="Q719">
        <f t="shared" si="46"/>
        <v>1</v>
      </c>
      <c r="R719" t="b">
        <f t="shared" ca="1" si="47"/>
        <v>0</v>
      </c>
      <c r="T719" t="b">
        <f t="shared" ca="1" si="48"/>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G719">
        <v>9.8000000000000007</v>
      </c>
      <c r="AH719">
        <v>1</v>
      </c>
    </row>
    <row r="720" spans="1:34"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
    (VLOOKUP(SUBSTITUTE(SUBSTITUTE(E$1,"standard",""),"|Float","")&amp;"인게임누적곱배수",ChapterTable!$S:$T,2,0)^C720
    +VLOOKUP(SUBSTITUTE(SUBSTITUTE(E$1,"standard",""),"|Float","")&amp;"인게임누적합배수",ChapterTable!$S:$T,2,0)*C720)
  )
  )
  )
)</f>
        <v>94585.080322265625</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(VLOOKUP(SUBSTITUTE(SUBSTITUTE(F$1,"standard",""),"|Float","")&amp;"인게임누적곱배수",ChapterTable!$S:$T,2,0)^D720
    +VLOOKUP(SUBSTITUTE(SUBSTITUTE(F$1,"standard",""),"|Float","")&amp;"인게임누적합배수",ChapterTable!$S:$T,2,0)*D720)
  )
  )
  )
)</f>
        <v>32842.041778564453</v>
      </c>
      <c r="G720" t="s">
        <v>738</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45"/>
        <v>91</v>
      </c>
      <c r="Q720">
        <f t="shared" si="46"/>
        <v>91</v>
      </c>
      <c r="R720" t="b">
        <f t="shared" ca="1" si="47"/>
        <v>1</v>
      </c>
      <c r="T720" t="b">
        <f t="shared" ca="1" si="48"/>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G720">
        <v>9.8000000000000007</v>
      </c>
      <c r="AH720">
        <v>1</v>
      </c>
    </row>
    <row r="721" spans="1:34"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
    (VLOOKUP(SUBSTITUTE(SUBSTITUTE(E$1,"standard",""),"|Float","")&amp;"인게임누적곱배수",ChapterTable!$S:$T,2,0)^C721
    +VLOOKUP(SUBSTITUTE(SUBSTITUTE(E$1,"standard",""),"|Float","")&amp;"인게임누적합배수",ChapterTable!$S:$T,2,0)*C721)
  )
  )
  )
)</f>
        <v>94585.080322265625</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(VLOOKUP(SUBSTITUTE(SUBSTITUTE(F$1,"standard",""),"|Float","")&amp;"인게임누적곱배수",ChapterTable!$S:$T,2,0)^D721
    +VLOOKUP(SUBSTITUTE(SUBSTITUTE(F$1,"standard",""),"|Float","")&amp;"인게임누적합배수",ChapterTable!$S:$T,2,0)*D721)
  )
  )
  )
)</f>
        <v>32842.041778564453</v>
      </c>
      <c r="G721" t="s">
        <v>738</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45"/>
        <v>21</v>
      </c>
      <c r="Q721">
        <f t="shared" si="46"/>
        <v>21</v>
      </c>
      <c r="R721" t="b">
        <f t="shared" ca="1" si="47"/>
        <v>0</v>
      </c>
      <c r="T721" t="b">
        <f t="shared" ca="1" si="48"/>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G721">
        <v>9.8000000000000007</v>
      </c>
      <c r="AH721">
        <v>1</v>
      </c>
    </row>
    <row r="722" spans="1:34"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
    (VLOOKUP(SUBSTITUTE(SUBSTITUTE(E$1,"standard",""),"|Float","")&amp;"인게임누적곱배수",ChapterTable!$S:$T,2,0)^C722
    +VLOOKUP(SUBSTITUTE(SUBSTITUTE(E$1,"standard",""),"|Float","")&amp;"인게임누적합배수",ChapterTable!$S:$T,2,0)*C722)
  )
  )
  )
)</f>
        <v>94585.080322265625</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(VLOOKUP(SUBSTITUTE(SUBSTITUTE(F$1,"standard",""),"|Float","")&amp;"인게임누적곱배수",ChapterTable!$S:$T,2,0)^D722
    +VLOOKUP(SUBSTITUTE(SUBSTITUTE(F$1,"standard",""),"|Float","")&amp;"인게임누적합배수",ChapterTable!$S:$T,2,0)*D722)
  )
  )
  )
)</f>
        <v>35305.194911956787</v>
      </c>
      <c r="G722" t="s">
        <v>738</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45"/>
        <v>2</v>
      </c>
      <c r="Q722">
        <f t="shared" si="46"/>
        <v>2</v>
      </c>
      <c r="R722" t="b">
        <f t="shared" ca="1" si="47"/>
        <v>0</v>
      </c>
      <c r="T722" t="b">
        <f t="shared" ca="1" si="48"/>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G722">
        <v>9.8000000000000007</v>
      </c>
      <c r="AH722">
        <v>1</v>
      </c>
    </row>
    <row r="723" spans="1:34"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
    (VLOOKUP(SUBSTITUTE(SUBSTITUTE(E$1,"standard",""),"|Float","")&amp;"인게임누적곱배수",ChapterTable!$S:$T,2,0)^C723
    +VLOOKUP(SUBSTITUTE(SUBSTITUTE(E$1,"standard",""),"|Float","")&amp;"인게임누적합배수",ChapterTable!$S:$T,2,0)*C723)
  )
  )
  )
)</f>
        <v>94585.080322265625</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(VLOOKUP(SUBSTITUTE(SUBSTITUTE(F$1,"standard",""),"|Float","")&amp;"인게임누적곱배수",ChapterTable!$S:$T,2,0)^D723
    +VLOOKUP(SUBSTITUTE(SUBSTITUTE(F$1,"standard",""),"|Float","")&amp;"인게임누적합배수",ChapterTable!$S:$T,2,0)*D723)
  )
  )
  )
)</f>
        <v>35305.194911956787</v>
      </c>
      <c r="G723" t="s">
        <v>738</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45"/>
        <v>2</v>
      </c>
      <c r="Q723">
        <f t="shared" si="46"/>
        <v>2</v>
      </c>
      <c r="R723" t="b">
        <f t="shared" ca="1" si="47"/>
        <v>0</v>
      </c>
      <c r="T723" t="b">
        <f t="shared" ca="1" si="48"/>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G723">
        <v>9.8000000000000007</v>
      </c>
      <c r="AH723">
        <v>1</v>
      </c>
    </row>
    <row r="724" spans="1:34"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
    (VLOOKUP(SUBSTITUTE(SUBSTITUTE(E$1,"standard",""),"|Float","")&amp;"인게임누적곱배수",ChapterTable!$S:$T,2,0)^C724
    +VLOOKUP(SUBSTITUTE(SUBSTITUTE(E$1,"standard",""),"|Float","")&amp;"인게임누적합배수",ChapterTable!$S:$T,2,0)*C724)
  )
  )
  )
)</f>
        <v>94585.080322265625</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(VLOOKUP(SUBSTITUTE(SUBSTITUTE(F$1,"standard",""),"|Float","")&amp;"인게임누적곱배수",ChapterTable!$S:$T,2,0)^D724
    +VLOOKUP(SUBSTITUTE(SUBSTITUTE(F$1,"standard",""),"|Float","")&amp;"인게임누적합배수",ChapterTable!$S:$T,2,0)*D724)
  )
  )
  )
)</f>
        <v>35305.194911956787</v>
      </c>
      <c r="G724" t="s">
        <v>738</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45"/>
        <v>2</v>
      </c>
      <c r="Q724">
        <f t="shared" si="46"/>
        <v>2</v>
      </c>
      <c r="R724" t="b">
        <f t="shared" ca="1" si="47"/>
        <v>0</v>
      </c>
      <c r="T724" t="b">
        <f t="shared" ca="1" si="48"/>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G724">
        <v>9.8000000000000007</v>
      </c>
      <c r="AH724">
        <v>1</v>
      </c>
    </row>
    <row r="725" spans="1:34"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
    (VLOOKUP(SUBSTITUTE(SUBSTITUTE(E$1,"standard",""),"|Float","")&amp;"인게임누적곱배수",ChapterTable!$S:$T,2,0)^C725
    +VLOOKUP(SUBSTITUTE(SUBSTITUTE(E$1,"standard",""),"|Float","")&amp;"인게임누적합배수",ChapterTable!$S:$T,2,0)*C725)
  )
  )
  )
)</f>
        <v>94585.080322265625</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(VLOOKUP(SUBSTITUTE(SUBSTITUTE(F$1,"standard",""),"|Float","")&amp;"인게임누적곱배수",ChapterTable!$S:$T,2,0)^D725
    +VLOOKUP(SUBSTITUTE(SUBSTITUTE(F$1,"standard",""),"|Float","")&amp;"인게임누적합배수",ChapterTable!$S:$T,2,0)*D725)
  )
  )
  )
)</f>
        <v>35305.194911956787</v>
      </c>
      <c r="G725" t="s">
        <v>738</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45"/>
        <v>2</v>
      </c>
      <c r="Q725">
        <f t="shared" si="46"/>
        <v>2</v>
      </c>
      <c r="R725" t="b">
        <f t="shared" ca="1" si="47"/>
        <v>0</v>
      </c>
      <c r="T725" t="b">
        <f t="shared" ca="1" si="48"/>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G725">
        <v>9.8000000000000007</v>
      </c>
      <c r="AH725">
        <v>1</v>
      </c>
    </row>
    <row r="726" spans="1:34"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
    (VLOOKUP(SUBSTITUTE(SUBSTITUTE(E$1,"standard",""),"|Float","")&amp;"인게임누적곱배수",ChapterTable!$S:$T,2,0)^C726
    +VLOOKUP(SUBSTITUTE(SUBSTITUTE(E$1,"standard",""),"|Float","")&amp;"인게임누적합배수",ChapterTable!$S:$T,2,0)*C726)
  )
  )
  )
)</f>
        <v>94585.080322265625</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(VLOOKUP(SUBSTITUTE(SUBSTITUTE(F$1,"standard",""),"|Float","")&amp;"인게임누적곱배수",ChapterTable!$S:$T,2,0)^D726
    +VLOOKUP(SUBSTITUTE(SUBSTITUTE(F$1,"standard",""),"|Float","")&amp;"인게임누적합배수",ChapterTable!$S:$T,2,0)*D726)
  )
  )
  )
)</f>
        <v>35305.194911956787</v>
      </c>
      <c r="G726" t="s">
        <v>738</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45"/>
        <v>11</v>
      </c>
      <c r="Q726">
        <f t="shared" si="46"/>
        <v>11</v>
      </c>
      <c r="R726" t="b">
        <f t="shared" ca="1" si="47"/>
        <v>0</v>
      </c>
      <c r="T726" t="b">
        <f t="shared" ca="1" si="48"/>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G726">
        <v>9.8000000000000007</v>
      </c>
      <c r="AH726">
        <v>1</v>
      </c>
    </row>
    <row r="727" spans="1:34"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
    (VLOOKUP(SUBSTITUTE(SUBSTITUTE(E$1,"standard",""),"|Float","")&amp;"인게임누적곱배수",ChapterTable!$S:$T,2,0)^C727
    +VLOOKUP(SUBSTITUTE(SUBSTITUTE(E$1,"standard",""),"|Float","")&amp;"인게임누적합배수",ChapterTable!$S:$T,2,0)*C727)
  )
  )
  )
)</f>
        <v>110349.26037597656</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(VLOOKUP(SUBSTITUTE(SUBSTITUTE(F$1,"standard",""),"|Float","")&amp;"인게임누적곱배수",ChapterTable!$S:$T,2,0)^D727
    +VLOOKUP(SUBSTITUTE(SUBSTITUTE(F$1,"standard",""),"|Float","")&amp;"인게임누적합배수",ChapterTable!$S:$T,2,0)*D727)
  )
  )
  )
)</f>
        <v>35305.194911956787</v>
      </c>
      <c r="G727" t="s">
        <v>738</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45"/>
        <v>2</v>
      </c>
      <c r="Q727">
        <f t="shared" si="46"/>
        <v>2</v>
      </c>
      <c r="R727" t="b">
        <f t="shared" ca="1" si="47"/>
        <v>0</v>
      </c>
      <c r="T727" t="b">
        <f t="shared" ca="1" si="48"/>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G727">
        <v>9.8000000000000007</v>
      </c>
      <c r="AH727">
        <v>1</v>
      </c>
    </row>
    <row r="728" spans="1:34"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
    (VLOOKUP(SUBSTITUTE(SUBSTITUTE(E$1,"standard",""),"|Float","")&amp;"인게임누적곱배수",ChapterTable!$S:$T,2,0)^C728
    +VLOOKUP(SUBSTITUTE(SUBSTITUTE(E$1,"standard",""),"|Float","")&amp;"인게임누적합배수",ChapterTable!$S:$T,2,0)*C728)
  )
  )
  )
)</f>
        <v>110349.26037597656</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(VLOOKUP(SUBSTITUTE(SUBSTITUTE(F$1,"standard",""),"|Float","")&amp;"인게임누적곱배수",ChapterTable!$S:$T,2,0)^D728
    +VLOOKUP(SUBSTITUTE(SUBSTITUTE(F$1,"standard",""),"|Float","")&amp;"인게임누적합배수",ChapterTable!$S:$T,2,0)*D728)
  )
  )
  )
)</f>
        <v>35305.194911956787</v>
      </c>
      <c r="G728" t="s">
        <v>738</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45"/>
        <v>2</v>
      </c>
      <c r="Q728">
        <f t="shared" si="46"/>
        <v>2</v>
      </c>
      <c r="R728" t="b">
        <f t="shared" ca="1" si="47"/>
        <v>0</v>
      </c>
      <c r="T728" t="b">
        <f t="shared" ca="1" si="48"/>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G728">
        <v>9.8000000000000007</v>
      </c>
      <c r="AH728">
        <v>1</v>
      </c>
    </row>
    <row r="729" spans="1:34"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
    (VLOOKUP(SUBSTITUTE(SUBSTITUTE(E$1,"standard",""),"|Float","")&amp;"인게임누적곱배수",ChapterTable!$S:$T,2,0)^C729
    +VLOOKUP(SUBSTITUTE(SUBSTITUTE(E$1,"standard",""),"|Float","")&amp;"인게임누적합배수",ChapterTable!$S:$T,2,0)*C729)
  )
  )
  )
)</f>
        <v>110349.26037597656</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(VLOOKUP(SUBSTITUTE(SUBSTITUTE(F$1,"standard",""),"|Float","")&amp;"인게임누적곱배수",ChapterTable!$S:$T,2,0)^D729
    +VLOOKUP(SUBSTITUTE(SUBSTITUTE(F$1,"standard",""),"|Float","")&amp;"인게임누적합배수",ChapterTable!$S:$T,2,0)*D729)
  )
  )
  )
)</f>
        <v>35305.194911956787</v>
      </c>
      <c r="G729" t="s">
        <v>738</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45"/>
        <v>2</v>
      </c>
      <c r="Q729">
        <f t="shared" si="46"/>
        <v>2</v>
      </c>
      <c r="R729" t="b">
        <f t="shared" ca="1" si="47"/>
        <v>0</v>
      </c>
      <c r="T729" t="b">
        <f t="shared" ca="1" si="48"/>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G729">
        <v>9.8000000000000007</v>
      </c>
      <c r="AH729">
        <v>1</v>
      </c>
    </row>
    <row r="730" spans="1:34"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
    (VLOOKUP(SUBSTITUTE(SUBSTITUTE(E$1,"standard",""),"|Float","")&amp;"인게임누적곱배수",ChapterTable!$S:$T,2,0)^C730
    +VLOOKUP(SUBSTITUTE(SUBSTITUTE(E$1,"standard",""),"|Float","")&amp;"인게임누적합배수",ChapterTable!$S:$T,2,0)*C730)
  )
  )
  )
)</f>
        <v>110349.26037597656</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(VLOOKUP(SUBSTITUTE(SUBSTITUTE(F$1,"standard",""),"|Float","")&amp;"인게임누적곱배수",ChapterTable!$S:$T,2,0)^D730
    +VLOOKUP(SUBSTITUTE(SUBSTITUTE(F$1,"standard",""),"|Float","")&amp;"인게임누적합배수",ChapterTable!$S:$T,2,0)*D730)
  )
  )
  )
)</f>
        <v>35305.194911956787</v>
      </c>
      <c r="G730" t="s">
        <v>738</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45"/>
        <v>92</v>
      </c>
      <c r="Q730">
        <f t="shared" si="46"/>
        <v>92</v>
      </c>
      <c r="R730" t="b">
        <f t="shared" ca="1" si="47"/>
        <v>1</v>
      </c>
      <c r="T730" t="b">
        <f t="shared" ca="1" si="48"/>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G730">
        <v>9.8000000000000007</v>
      </c>
      <c r="AH730">
        <v>1</v>
      </c>
    </row>
    <row r="731" spans="1:34"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
    (VLOOKUP(SUBSTITUTE(SUBSTITUTE(E$1,"standard",""),"|Float","")&amp;"인게임누적곱배수",ChapterTable!$S:$T,2,0)^C731
    +VLOOKUP(SUBSTITUTE(SUBSTITUTE(E$1,"standard",""),"|Float","")&amp;"인게임누적합배수",ChapterTable!$S:$T,2,0)*C731)
  )
  )
  )
)</f>
        <v>110349.26037597656</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(VLOOKUP(SUBSTITUTE(SUBSTITUTE(F$1,"standard",""),"|Float","")&amp;"인게임누적곱배수",ChapterTable!$S:$T,2,0)^D731
    +VLOOKUP(SUBSTITUTE(SUBSTITUTE(F$1,"standard",""),"|Float","")&amp;"인게임누적합배수",ChapterTable!$S:$T,2,0)*D731)
  )
  )
  )
)</f>
        <v>35305.194911956787</v>
      </c>
      <c r="G731" t="s">
        <v>738</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45"/>
        <v>21</v>
      </c>
      <c r="Q731">
        <f t="shared" si="46"/>
        <v>21</v>
      </c>
      <c r="R731" t="b">
        <f t="shared" ca="1" si="47"/>
        <v>0</v>
      </c>
      <c r="T731" t="b">
        <f t="shared" ca="1" si="48"/>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G731">
        <v>9.8000000000000007</v>
      </c>
      <c r="AH731">
        <v>1</v>
      </c>
    </row>
    <row r="732" spans="1:34"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
    (VLOOKUP(SUBSTITUTE(SUBSTITUTE(E$1,"standard",""),"|Float","")&amp;"인게임누적곱배수",ChapterTable!$S:$T,2,0)^C732
    +VLOOKUP(SUBSTITUTE(SUBSTITUTE(E$1,"standard",""),"|Float","")&amp;"인게임누적합배수",ChapterTable!$S:$T,2,0)*C732)
  )
  )
  )
)</f>
        <v>110349.26037597656</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(VLOOKUP(SUBSTITUTE(SUBSTITUTE(F$1,"standard",""),"|Float","")&amp;"인게임누적곱배수",ChapterTable!$S:$T,2,0)^D732
    +VLOOKUP(SUBSTITUTE(SUBSTITUTE(F$1,"standard",""),"|Float","")&amp;"인게임누적합배수",ChapterTable!$S:$T,2,0)*D732)
  )
  )
  )
)</f>
        <v>37768.348045349121</v>
      </c>
      <c r="G732" t="s">
        <v>738</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45"/>
        <v>3</v>
      </c>
      <c r="Q732">
        <f t="shared" si="46"/>
        <v>3</v>
      </c>
      <c r="R732" t="b">
        <f t="shared" ca="1" si="47"/>
        <v>0</v>
      </c>
      <c r="T732" t="b">
        <f t="shared" ca="1" si="48"/>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G732">
        <v>9.8000000000000007</v>
      </c>
      <c r="AH732">
        <v>1</v>
      </c>
    </row>
    <row r="733" spans="1:34"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
    (VLOOKUP(SUBSTITUTE(SUBSTITUTE(E$1,"standard",""),"|Float","")&amp;"인게임누적곱배수",ChapterTable!$S:$T,2,0)^C733
    +VLOOKUP(SUBSTITUTE(SUBSTITUTE(E$1,"standard",""),"|Float","")&amp;"인게임누적합배수",ChapterTable!$S:$T,2,0)*C733)
  )
  )
  )
)</f>
        <v>110349.26037597656</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(VLOOKUP(SUBSTITUTE(SUBSTITUTE(F$1,"standard",""),"|Float","")&amp;"인게임누적곱배수",ChapterTable!$S:$T,2,0)^D733
    +VLOOKUP(SUBSTITUTE(SUBSTITUTE(F$1,"standard",""),"|Float","")&amp;"인게임누적합배수",ChapterTable!$S:$T,2,0)*D733)
  )
  )
  )
)</f>
        <v>37768.348045349121</v>
      </c>
      <c r="G733" t="s">
        <v>738</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45"/>
        <v>3</v>
      </c>
      <c r="Q733">
        <f t="shared" si="46"/>
        <v>3</v>
      </c>
      <c r="R733" t="b">
        <f t="shared" ca="1" si="47"/>
        <v>0</v>
      </c>
      <c r="T733" t="b">
        <f t="shared" ca="1" si="48"/>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G733">
        <v>9.8000000000000007</v>
      </c>
      <c r="AH733">
        <v>1</v>
      </c>
    </row>
    <row r="734" spans="1:34"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
    (VLOOKUP(SUBSTITUTE(SUBSTITUTE(E$1,"standard",""),"|Float","")&amp;"인게임누적곱배수",ChapterTable!$S:$T,2,0)^C734
    +VLOOKUP(SUBSTITUTE(SUBSTITUTE(E$1,"standard",""),"|Float","")&amp;"인게임누적합배수",ChapterTable!$S:$T,2,0)*C734)
  )
  )
  )
)</f>
        <v>110349.26037597656</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(VLOOKUP(SUBSTITUTE(SUBSTITUTE(F$1,"standard",""),"|Float","")&amp;"인게임누적곱배수",ChapterTable!$S:$T,2,0)^D734
    +VLOOKUP(SUBSTITUTE(SUBSTITUTE(F$1,"standard",""),"|Float","")&amp;"인게임누적합배수",ChapterTable!$S:$T,2,0)*D734)
  )
  )
  )
)</f>
        <v>37768.348045349121</v>
      </c>
      <c r="G734" t="s">
        <v>738</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45"/>
        <v>3</v>
      </c>
      <c r="Q734">
        <f t="shared" si="46"/>
        <v>3</v>
      </c>
      <c r="R734" t="b">
        <f t="shared" ca="1" si="47"/>
        <v>0</v>
      </c>
      <c r="T734" t="b">
        <f t="shared" ca="1" si="48"/>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G734">
        <v>9.8000000000000007</v>
      </c>
      <c r="AH734">
        <v>1</v>
      </c>
    </row>
    <row r="735" spans="1:34"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
    (VLOOKUP(SUBSTITUTE(SUBSTITUTE(E$1,"standard",""),"|Float","")&amp;"인게임누적곱배수",ChapterTable!$S:$T,2,0)^C735
    +VLOOKUP(SUBSTITUTE(SUBSTITUTE(E$1,"standard",""),"|Float","")&amp;"인게임누적합배수",ChapterTable!$S:$T,2,0)*C735)
  )
  )
  )
)</f>
        <v>110349.26037597656</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(VLOOKUP(SUBSTITUTE(SUBSTITUTE(F$1,"standard",""),"|Float","")&amp;"인게임누적곱배수",ChapterTable!$S:$T,2,0)^D735
    +VLOOKUP(SUBSTITUTE(SUBSTITUTE(F$1,"standard",""),"|Float","")&amp;"인게임누적합배수",ChapterTable!$S:$T,2,0)*D735)
  )
  )
  )
)</f>
        <v>37768.348045349121</v>
      </c>
      <c r="G735" t="s">
        <v>738</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45"/>
        <v>3</v>
      </c>
      <c r="Q735">
        <f t="shared" si="46"/>
        <v>3</v>
      </c>
      <c r="R735" t="b">
        <f t="shared" ca="1" si="47"/>
        <v>0</v>
      </c>
      <c r="T735" t="b">
        <f t="shared" ca="1" si="48"/>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G735">
        <v>9.8000000000000007</v>
      </c>
      <c r="AH735">
        <v>1</v>
      </c>
    </row>
    <row r="736" spans="1:34"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
    (VLOOKUP(SUBSTITUTE(SUBSTITUTE(E$1,"standard",""),"|Float","")&amp;"인게임누적곱배수",ChapterTable!$S:$T,2,0)^C736
    +VLOOKUP(SUBSTITUTE(SUBSTITUTE(E$1,"standard",""),"|Float","")&amp;"인게임누적합배수",ChapterTable!$S:$T,2,0)*C736)
  )
  )
  )
)</f>
        <v>110349.26037597656</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(VLOOKUP(SUBSTITUTE(SUBSTITUTE(F$1,"standard",""),"|Float","")&amp;"인게임누적곱배수",ChapterTable!$S:$T,2,0)^D736
    +VLOOKUP(SUBSTITUTE(SUBSTITUTE(F$1,"standard",""),"|Float","")&amp;"인게임누적합배수",ChapterTable!$S:$T,2,0)*D736)
  )
  )
  )
)</f>
        <v>37768.348045349121</v>
      </c>
      <c r="G736" t="s">
        <v>738</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45"/>
        <v>11</v>
      </c>
      <c r="Q736">
        <f t="shared" si="46"/>
        <v>11</v>
      </c>
      <c r="R736" t="b">
        <f t="shared" ca="1" si="47"/>
        <v>0</v>
      </c>
      <c r="T736" t="b">
        <f t="shared" ca="1" si="48"/>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G736">
        <v>9.8000000000000007</v>
      </c>
      <c r="AH736">
        <v>1</v>
      </c>
    </row>
    <row r="737" spans="1:34"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
    (VLOOKUP(SUBSTITUTE(SUBSTITUTE(E$1,"standard",""),"|Float","")&amp;"인게임누적곱배수",ChapterTable!$S:$T,2,0)^C737
    +VLOOKUP(SUBSTITUTE(SUBSTITUTE(E$1,"standard",""),"|Float","")&amp;"인게임누적합배수",ChapterTable!$S:$T,2,0)*C737)
  )
  )
  )
)</f>
        <v>126113.4404296875</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(VLOOKUP(SUBSTITUTE(SUBSTITUTE(F$1,"standard",""),"|Float","")&amp;"인게임누적곱배수",ChapterTable!$S:$T,2,0)^D737
    +VLOOKUP(SUBSTITUTE(SUBSTITUTE(F$1,"standard",""),"|Float","")&amp;"인게임누적합배수",ChapterTable!$S:$T,2,0)*D737)
  )
  )
  )
)</f>
        <v>37768.348045349121</v>
      </c>
      <c r="G737" t="s">
        <v>738</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45"/>
        <v>3</v>
      </c>
      <c r="Q737">
        <f t="shared" si="46"/>
        <v>3</v>
      </c>
      <c r="R737" t="b">
        <f t="shared" ca="1" si="47"/>
        <v>0</v>
      </c>
      <c r="T737" t="b">
        <f t="shared" ca="1" si="48"/>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G737">
        <v>9.8000000000000007</v>
      </c>
      <c r="AH737">
        <v>1</v>
      </c>
    </row>
    <row r="738" spans="1:34"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
    (VLOOKUP(SUBSTITUTE(SUBSTITUTE(E$1,"standard",""),"|Float","")&amp;"인게임누적곱배수",ChapterTable!$S:$T,2,0)^C738
    +VLOOKUP(SUBSTITUTE(SUBSTITUTE(E$1,"standard",""),"|Float","")&amp;"인게임누적합배수",ChapterTable!$S:$T,2,0)*C738)
  )
  )
  )
)</f>
        <v>126113.4404296875</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(VLOOKUP(SUBSTITUTE(SUBSTITUTE(F$1,"standard",""),"|Float","")&amp;"인게임누적곱배수",ChapterTable!$S:$T,2,0)^D738
    +VLOOKUP(SUBSTITUTE(SUBSTITUTE(F$1,"standard",""),"|Float","")&amp;"인게임누적합배수",ChapterTable!$S:$T,2,0)*D738)
  )
  )
  )
)</f>
        <v>37768.348045349121</v>
      </c>
      <c r="G738" t="s">
        <v>738</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45"/>
        <v>3</v>
      </c>
      <c r="Q738">
        <f t="shared" si="46"/>
        <v>3</v>
      </c>
      <c r="R738" t="b">
        <f t="shared" ca="1" si="47"/>
        <v>0</v>
      </c>
      <c r="T738" t="b">
        <f t="shared" ca="1" si="48"/>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G738">
        <v>9.8000000000000007</v>
      </c>
      <c r="AH738">
        <v>1</v>
      </c>
    </row>
    <row r="739" spans="1:34"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
    (VLOOKUP(SUBSTITUTE(SUBSTITUTE(E$1,"standard",""),"|Float","")&amp;"인게임누적곱배수",ChapterTable!$S:$T,2,0)^C739
    +VLOOKUP(SUBSTITUTE(SUBSTITUTE(E$1,"standard",""),"|Float","")&amp;"인게임누적합배수",ChapterTable!$S:$T,2,0)*C739)
  )
  )
  )
)</f>
        <v>126113.4404296875</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(VLOOKUP(SUBSTITUTE(SUBSTITUTE(F$1,"standard",""),"|Float","")&amp;"인게임누적곱배수",ChapterTable!$S:$T,2,0)^D739
    +VLOOKUP(SUBSTITUTE(SUBSTITUTE(F$1,"standard",""),"|Float","")&amp;"인게임누적합배수",ChapterTable!$S:$T,2,0)*D739)
  )
  )
  )
)</f>
        <v>37768.348045349121</v>
      </c>
      <c r="G739" t="s">
        <v>738</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45"/>
        <v>3</v>
      </c>
      <c r="Q739">
        <f t="shared" si="46"/>
        <v>3</v>
      </c>
      <c r="R739" t="b">
        <f t="shared" ca="1" si="47"/>
        <v>0</v>
      </c>
      <c r="T739" t="b">
        <f t="shared" ca="1" si="48"/>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G739">
        <v>9.8000000000000007</v>
      </c>
      <c r="AH739">
        <v>1</v>
      </c>
    </row>
    <row r="740" spans="1:34"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
    (VLOOKUP(SUBSTITUTE(SUBSTITUTE(E$1,"standard",""),"|Float","")&amp;"인게임누적곱배수",ChapterTable!$S:$T,2,0)^C740
    +VLOOKUP(SUBSTITUTE(SUBSTITUTE(E$1,"standard",""),"|Float","")&amp;"인게임누적합배수",ChapterTable!$S:$T,2,0)*C740)
  )
  )
  )
)</f>
        <v>126113.4404296875</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(VLOOKUP(SUBSTITUTE(SUBSTITUTE(F$1,"standard",""),"|Float","")&amp;"인게임누적곱배수",ChapterTable!$S:$T,2,0)^D740
    +VLOOKUP(SUBSTITUTE(SUBSTITUTE(F$1,"standard",""),"|Float","")&amp;"인게임누적합배수",ChapterTable!$S:$T,2,0)*D740)
  )
  )
  )
)</f>
        <v>37768.348045349121</v>
      </c>
      <c r="G740" t="s">
        <v>738</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45"/>
        <v>93</v>
      </c>
      <c r="Q740">
        <f t="shared" si="46"/>
        <v>93</v>
      </c>
      <c r="R740" t="b">
        <f t="shared" ca="1" si="47"/>
        <v>1</v>
      </c>
      <c r="T740" t="b">
        <f t="shared" ca="1" si="48"/>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G740">
        <v>9.8000000000000007</v>
      </c>
      <c r="AH740">
        <v>1</v>
      </c>
    </row>
    <row r="741" spans="1:34"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
    (VLOOKUP(SUBSTITUTE(SUBSTITUTE(E$1,"standard",""),"|Float","")&amp;"인게임누적곱배수",ChapterTable!$S:$T,2,0)^C741
    +VLOOKUP(SUBSTITUTE(SUBSTITUTE(E$1,"standard",""),"|Float","")&amp;"인게임누적합배수",ChapterTable!$S:$T,2,0)*C741)
  )
  )
  )
)</f>
        <v>126113.4404296875</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(VLOOKUP(SUBSTITUTE(SUBSTITUTE(F$1,"standard",""),"|Float","")&amp;"인게임누적곱배수",ChapterTable!$S:$T,2,0)^D741
    +VLOOKUP(SUBSTITUTE(SUBSTITUTE(F$1,"standard",""),"|Float","")&amp;"인게임누적합배수",ChapterTable!$S:$T,2,0)*D741)
  )
  )
  )
)</f>
        <v>37768.348045349121</v>
      </c>
      <c r="G741" t="s">
        <v>738</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45"/>
        <v>21</v>
      </c>
      <c r="Q741">
        <f t="shared" si="46"/>
        <v>21</v>
      </c>
      <c r="R741" t="b">
        <f t="shared" ca="1" si="47"/>
        <v>0</v>
      </c>
      <c r="T741" t="b">
        <f t="shared" ca="1" si="48"/>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G741">
        <v>9.8000000000000007</v>
      </c>
      <c r="AH741">
        <v>1</v>
      </c>
    </row>
    <row r="742" spans="1:34"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
    (VLOOKUP(SUBSTITUTE(SUBSTITUTE(E$1,"standard",""),"|Float","")&amp;"인게임누적곱배수",ChapterTable!$S:$T,2,0)^C742
    +VLOOKUP(SUBSTITUTE(SUBSTITUTE(E$1,"standard",""),"|Float","")&amp;"인게임누적합배수",ChapterTable!$S:$T,2,0)*C742)
  )
  )
  )
)</f>
        <v>126113.4404296875</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(VLOOKUP(SUBSTITUTE(SUBSTITUTE(F$1,"standard",""),"|Float","")&amp;"인게임누적곱배수",ChapterTable!$S:$T,2,0)^D742
    +VLOOKUP(SUBSTITUTE(SUBSTITUTE(F$1,"standard",""),"|Float","")&amp;"인게임누적합배수",ChapterTable!$S:$T,2,0)*D742)
  )
  )
  )
)</f>
        <v>40231.501178741455</v>
      </c>
      <c r="G742" t="s">
        <v>738</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45"/>
        <v>4</v>
      </c>
      <c r="Q742">
        <f t="shared" si="46"/>
        <v>4</v>
      </c>
      <c r="R742" t="b">
        <f t="shared" ca="1" si="47"/>
        <v>0</v>
      </c>
      <c r="T742" t="b">
        <f t="shared" ca="1" si="48"/>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G742">
        <v>9.8000000000000007</v>
      </c>
      <c r="AH742">
        <v>1</v>
      </c>
    </row>
    <row r="743" spans="1:34"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
    (VLOOKUP(SUBSTITUTE(SUBSTITUTE(E$1,"standard",""),"|Float","")&amp;"인게임누적곱배수",ChapterTable!$S:$T,2,0)^C743
    +VLOOKUP(SUBSTITUTE(SUBSTITUTE(E$1,"standard",""),"|Float","")&amp;"인게임누적합배수",ChapterTable!$S:$T,2,0)*C743)
  )
  )
  )
)</f>
        <v>126113.4404296875</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(VLOOKUP(SUBSTITUTE(SUBSTITUTE(F$1,"standard",""),"|Float","")&amp;"인게임누적곱배수",ChapterTable!$S:$T,2,0)^D743
    +VLOOKUP(SUBSTITUTE(SUBSTITUTE(F$1,"standard",""),"|Float","")&amp;"인게임누적합배수",ChapterTable!$S:$T,2,0)*D743)
  )
  )
  )
)</f>
        <v>40231.501178741455</v>
      </c>
      <c r="G743" t="s">
        <v>738</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45"/>
        <v>4</v>
      </c>
      <c r="Q743">
        <f t="shared" si="46"/>
        <v>4</v>
      </c>
      <c r="R743" t="b">
        <f t="shared" ca="1" si="47"/>
        <v>0</v>
      </c>
      <c r="T743" t="b">
        <f t="shared" ca="1" si="48"/>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G743">
        <v>9.8000000000000007</v>
      </c>
      <c r="AH743">
        <v>1</v>
      </c>
    </row>
    <row r="744" spans="1:34"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
    (VLOOKUP(SUBSTITUTE(SUBSTITUTE(E$1,"standard",""),"|Float","")&amp;"인게임누적곱배수",ChapterTable!$S:$T,2,0)^C744
    +VLOOKUP(SUBSTITUTE(SUBSTITUTE(E$1,"standard",""),"|Float","")&amp;"인게임누적합배수",ChapterTable!$S:$T,2,0)*C744)
  )
  )
  )
)</f>
        <v>126113.4404296875</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(VLOOKUP(SUBSTITUTE(SUBSTITUTE(F$1,"standard",""),"|Float","")&amp;"인게임누적곱배수",ChapterTable!$S:$T,2,0)^D744
    +VLOOKUP(SUBSTITUTE(SUBSTITUTE(F$1,"standard",""),"|Float","")&amp;"인게임누적합배수",ChapterTable!$S:$T,2,0)*D744)
  )
  )
  )
)</f>
        <v>40231.501178741455</v>
      </c>
      <c r="G744" t="s">
        <v>738</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45"/>
        <v>4</v>
      </c>
      <c r="Q744">
        <f t="shared" si="46"/>
        <v>4</v>
      </c>
      <c r="R744" t="b">
        <f t="shared" ca="1" si="47"/>
        <v>0</v>
      </c>
      <c r="T744" t="b">
        <f t="shared" ca="1" si="48"/>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G744">
        <v>9.8000000000000007</v>
      </c>
      <c r="AH744">
        <v>1</v>
      </c>
    </row>
    <row r="745" spans="1:34"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
    (VLOOKUP(SUBSTITUTE(SUBSTITUTE(E$1,"standard",""),"|Float","")&amp;"인게임누적곱배수",ChapterTable!$S:$T,2,0)^C745
    +VLOOKUP(SUBSTITUTE(SUBSTITUTE(E$1,"standard",""),"|Float","")&amp;"인게임누적합배수",ChapterTable!$S:$T,2,0)*C745)
  )
  )
  )
)</f>
        <v>126113.4404296875</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(VLOOKUP(SUBSTITUTE(SUBSTITUTE(F$1,"standard",""),"|Float","")&amp;"인게임누적곱배수",ChapterTable!$S:$T,2,0)^D745
    +VLOOKUP(SUBSTITUTE(SUBSTITUTE(F$1,"standard",""),"|Float","")&amp;"인게임누적합배수",ChapterTable!$S:$T,2,0)*D745)
  )
  )
  )
)</f>
        <v>40231.501178741455</v>
      </c>
      <c r="G745" t="s">
        <v>738</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45"/>
        <v>4</v>
      </c>
      <c r="Q745">
        <f t="shared" si="46"/>
        <v>4</v>
      </c>
      <c r="R745" t="b">
        <f t="shared" ca="1" si="47"/>
        <v>0</v>
      </c>
      <c r="T745" t="b">
        <f t="shared" ca="1" si="48"/>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G745">
        <v>9.8000000000000007</v>
      </c>
      <c r="AH745">
        <v>1</v>
      </c>
    </row>
    <row r="746" spans="1:34"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
    (VLOOKUP(SUBSTITUTE(SUBSTITUTE(E$1,"standard",""),"|Float","")&amp;"인게임누적곱배수",ChapterTable!$S:$T,2,0)^C746
    +VLOOKUP(SUBSTITUTE(SUBSTITUTE(E$1,"standard",""),"|Float","")&amp;"인게임누적합배수",ChapterTable!$S:$T,2,0)*C746)
  )
  )
  )
)</f>
        <v>126113.4404296875</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(VLOOKUP(SUBSTITUTE(SUBSTITUTE(F$1,"standard",""),"|Float","")&amp;"인게임누적곱배수",ChapterTable!$S:$T,2,0)^D746
    +VLOOKUP(SUBSTITUTE(SUBSTITUTE(F$1,"standard",""),"|Float","")&amp;"인게임누적합배수",ChapterTable!$S:$T,2,0)*D746)
  )
  )
  )
)</f>
        <v>40231.501178741455</v>
      </c>
      <c r="G746" t="s">
        <v>738</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45"/>
        <v>11</v>
      </c>
      <c r="Q746">
        <f t="shared" si="46"/>
        <v>11</v>
      </c>
      <c r="R746" t="b">
        <f t="shared" ca="1" si="47"/>
        <v>0</v>
      </c>
      <c r="T746" t="b">
        <f t="shared" ca="1" si="48"/>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G746">
        <v>9.8000000000000007</v>
      </c>
      <c r="AH746">
        <v>1</v>
      </c>
    </row>
    <row r="747" spans="1:34"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
    (VLOOKUP(SUBSTITUTE(SUBSTITUTE(E$1,"standard",""),"|Float","")&amp;"인게임누적곱배수",ChapterTable!$S:$T,2,0)^C747
    +VLOOKUP(SUBSTITUTE(SUBSTITUTE(E$1,"standard",""),"|Float","")&amp;"인게임누적합배수",ChapterTable!$S:$T,2,0)*C747)
  )
  )
  )
)</f>
        <v>141877.62048339844</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(VLOOKUP(SUBSTITUTE(SUBSTITUTE(F$1,"standard",""),"|Float","")&amp;"인게임누적곱배수",ChapterTable!$S:$T,2,0)^D747
    +VLOOKUP(SUBSTITUTE(SUBSTITUTE(F$1,"standard",""),"|Float","")&amp;"인게임누적합배수",ChapterTable!$S:$T,2,0)*D747)
  )
  )
  )
)</f>
        <v>40231.501178741455</v>
      </c>
      <c r="G747" t="s">
        <v>738</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45"/>
        <v>4</v>
      </c>
      <c r="Q747">
        <f t="shared" si="46"/>
        <v>4</v>
      </c>
      <c r="R747" t="b">
        <f t="shared" ca="1" si="47"/>
        <v>0</v>
      </c>
      <c r="T747" t="b">
        <f t="shared" ca="1" si="48"/>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G747">
        <v>9.8000000000000007</v>
      </c>
      <c r="AH747">
        <v>1</v>
      </c>
    </row>
    <row r="748" spans="1:34"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
    (VLOOKUP(SUBSTITUTE(SUBSTITUTE(E$1,"standard",""),"|Float","")&amp;"인게임누적곱배수",ChapterTable!$S:$T,2,0)^C748
    +VLOOKUP(SUBSTITUTE(SUBSTITUTE(E$1,"standard",""),"|Float","")&amp;"인게임누적합배수",ChapterTable!$S:$T,2,0)*C748)
  )
  )
  )
)</f>
        <v>141877.62048339844</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(VLOOKUP(SUBSTITUTE(SUBSTITUTE(F$1,"standard",""),"|Float","")&amp;"인게임누적곱배수",ChapterTable!$S:$T,2,0)^D748
    +VLOOKUP(SUBSTITUTE(SUBSTITUTE(F$1,"standard",""),"|Float","")&amp;"인게임누적합배수",ChapterTable!$S:$T,2,0)*D748)
  )
  )
  )
)</f>
        <v>40231.501178741455</v>
      </c>
      <c r="G748" t="s">
        <v>738</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45"/>
        <v>4</v>
      </c>
      <c r="Q748">
        <f t="shared" si="46"/>
        <v>4</v>
      </c>
      <c r="R748" t="b">
        <f t="shared" ca="1" si="47"/>
        <v>0</v>
      </c>
      <c r="T748" t="b">
        <f t="shared" ca="1" si="48"/>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G748">
        <v>9.8000000000000007</v>
      </c>
      <c r="AH748">
        <v>1</v>
      </c>
    </row>
    <row r="749" spans="1:34"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
    (VLOOKUP(SUBSTITUTE(SUBSTITUTE(E$1,"standard",""),"|Float","")&amp;"인게임누적곱배수",ChapterTable!$S:$T,2,0)^C749
    +VLOOKUP(SUBSTITUTE(SUBSTITUTE(E$1,"standard",""),"|Float","")&amp;"인게임누적합배수",ChapterTable!$S:$T,2,0)*C749)
  )
  )
  )
)</f>
        <v>141877.62048339844</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(VLOOKUP(SUBSTITUTE(SUBSTITUTE(F$1,"standard",""),"|Float","")&amp;"인게임누적곱배수",ChapterTable!$S:$T,2,0)^D749
    +VLOOKUP(SUBSTITUTE(SUBSTITUTE(F$1,"standard",""),"|Float","")&amp;"인게임누적합배수",ChapterTable!$S:$T,2,0)*D749)
  )
  )
  )
)</f>
        <v>40231.501178741455</v>
      </c>
      <c r="G749" t="s">
        <v>738</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45"/>
        <v>4</v>
      </c>
      <c r="Q749">
        <f t="shared" si="46"/>
        <v>4</v>
      </c>
      <c r="R749" t="b">
        <f t="shared" ca="1" si="47"/>
        <v>0</v>
      </c>
      <c r="T749" t="b">
        <f t="shared" ca="1" si="48"/>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G749">
        <v>9.8000000000000007</v>
      </c>
      <c r="AH749">
        <v>1</v>
      </c>
    </row>
    <row r="750" spans="1:34"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
    (VLOOKUP(SUBSTITUTE(SUBSTITUTE(E$1,"standard",""),"|Float","")&amp;"인게임누적곱배수",ChapterTable!$S:$T,2,0)^C750
    +VLOOKUP(SUBSTITUTE(SUBSTITUTE(E$1,"standard",""),"|Float","")&amp;"인게임누적합배수",ChapterTable!$S:$T,2,0)*C750)
  )
  )
  )
)</f>
        <v>141877.62048339844</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(VLOOKUP(SUBSTITUTE(SUBSTITUTE(F$1,"standard",""),"|Float","")&amp;"인게임누적곱배수",ChapterTable!$S:$T,2,0)^D750
    +VLOOKUP(SUBSTITUTE(SUBSTITUTE(F$1,"standard",""),"|Float","")&amp;"인게임누적합배수",ChapterTable!$S:$T,2,0)*D750)
  )
  )
  )
)</f>
        <v>40231.501178741455</v>
      </c>
      <c r="G750" t="s">
        <v>738</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45"/>
        <v>94</v>
      </c>
      <c r="Q750">
        <f t="shared" si="46"/>
        <v>94</v>
      </c>
      <c r="R750" t="b">
        <f t="shared" ca="1" si="47"/>
        <v>1</v>
      </c>
      <c r="T750" t="b">
        <f t="shared" ca="1" si="48"/>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G750">
        <v>9.8000000000000007</v>
      </c>
      <c r="AH750">
        <v>1</v>
      </c>
    </row>
    <row r="751" spans="1:34"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
    (VLOOKUP(SUBSTITUTE(SUBSTITUTE(E$1,"standard",""),"|Float","")&amp;"인게임누적곱배수",ChapterTable!$S:$T,2,0)^C751
    +VLOOKUP(SUBSTITUTE(SUBSTITUTE(E$1,"standard",""),"|Float","")&amp;"인게임누적합배수",ChapterTable!$S:$T,2,0)*C751)
  )
  )
  )
)</f>
        <v>141877.62048339844</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(VLOOKUP(SUBSTITUTE(SUBSTITUTE(F$1,"standard",""),"|Float","")&amp;"인게임누적곱배수",ChapterTable!$S:$T,2,0)^D751
    +VLOOKUP(SUBSTITUTE(SUBSTITUTE(F$1,"standard",""),"|Float","")&amp;"인게임누적합배수",ChapterTable!$S:$T,2,0)*D751)
  )
  )
  )
)</f>
        <v>40231.501178741455</v>
      </c>
      <c r="G751" t="s">
        <v>738</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45"/>
        <v>21</v>
      </c>
      <c r="Q751">
        <f t="shared" si="46"/>
        <v>21</v>
      </c>
      <c r="R751" t="b">
        <f t="shared" ca="1" si="47"/>
        <v>0</v>
      </c>
      <c r="T751" t="b">
        <f t="shared" ca="1" si="48"/>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G751">
        <v>9.8000000000000007</v>
      </c>
      <c r="AH751">
        <v>1</v>
      </c>
    </row>
    <row r="752" spans="1:34"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
    (VLOOKUP(SUBSTITUTE(SUBSTITUTE(E$1,"standard",""),"|Float","")&amp;"인게임누적곱배수",ChapterTable!$S:$T,2,0)^C752
    +VLOOKUP(SUBSTITUTE(SUBSTITUTE(E$1,"standard",""),"|Float","")&amp;"인게임누적합배수",ChapterTable!$S:$T,2,0)*C752)
  )
  )
  )
)</f>
        <v>141877.62048339844</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(VLOOKUP(SUBSTITUTE(SUBSTITUTE(F$1,"standard",""),"|Float","")&amp;"인게임누적곱배수",ChapterTable!$S:$T,2,0)^D752
    +VLOOKUP(SUBSTITUTE(SUBSTITUTE(F$1,"standard",""),"|Float","")&amp;"인게임누적합배수",ChapterTable!$S:$T,2,0)*D752)
  )
  )
  )
)</f>
        <v>42694.654312133789</v>
      </c>
      <c r="G752" t="s">
        <v>738</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45"/>
        <v>5</v>
      </c>
      <c r="Q752">
        <f t="shared" si="46"/>
        <v>5</v>
      </c>
      <c r="R752" t="b">
        <f t="shared" ca="1" si="47"/>
        <v>0</v>
      </c>
      <c r="T752" t="b">
        <f t="shared" ca="1" si="48"/>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G752">
        <v>9.8000000000000007</v>
      </c>
      <c r="AH752">
        <v>1</v>
      </c>
    </row>
    <row r="753" spans="1:34"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
    (VLOOKUP(SUBSTITUTE(SUBSTITUTE(E$1,"standard",""),"|Float","")&amp;"인게임누적곱배수",ChapterTable!$S:$T,2,0)^C753
    +VLOOKUP(SUBSTITUTE(SUBSTITUTE(E$1,"standard",""),"|Float","")&amp;"인게임누적합배수",ChapterTable!$S:$T,2,0)*C753)
  )
  )
  )
)</f>
        <v>141877.62048339844</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(VLOOKUP(SUBSTITUTE(SUBSTITUTE(F$1,"standard",""),"|Float","")&amp;"인게임누적곱배수",ChapterTable!$S:$T,2,0)^D753
    +VLOOKUP(SUBSTITUTE(SUBSTITUTE(F$1,"standard",""),"|Float","")&amp;"인게임누적합배수",ChapterTable!$S:$T,2,0)*D753)
  )
  )
  )
)</f>
        <v>42694.654312133789</v>
      </c>
      <c r="G753" t="s">
        <v>738</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45"/>
        <v>5</v>
      </c>
      <c r="Q753">
        <f t="shared" si="46"/>
        <v>5</v>
      </c>
      <c r="R753" t="b">
        <f t="shared" ca="1" si="47"/>
        <v>0</v>
      </c>
      <c r="T753" t="b">
        <f t="shared" ca="1" si="48"/>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G753">
        <v>9.8000000000000007</v>
      </c>
      <c r="AH753">
        <v>1</v>
      </c>
    </row>
    <row r="754" spans="1:34"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
    (VLOOKUP(SUBSTITUTE(SUBSTITUTE(E$1,"standard",""),"|Float","")&amp;"인게임누적곱배수",ChapterTable!$S:$T,2,0)^C754
    +VLOOKUP(SUBSTITUTE(SUBSTITUTE(E$1,"standard",""),"|Float","")&amp;"인게임누적합배수",ChapterTable!$S:$T,2,0)*C754)
  )
  )
  )
)</f>
        <v>141877.62048339844</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(VLOOKUP(SUBSTITUTE(SUBSTITUTE(F$1,"standard",""),"|Float","")&amp;"인게임누적곱배수",ChapterTable!$S:$T,2,0)^D754
    +VLOOKUP(SUBSTITUTE(SUBSTITUTE(F$1,"standard",""),"|Float","")&amp;"인게임누적합배수",ChapterTable!$S:$T,2,0)*D754)
  )
  )
  )
)</f>
        <v>42694.654312133789</v>
      </c>
      <c r="G754" t="s">
        <v>738</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45"/>
        <v>5</v>
      </c>
      <c r="Q754">
        <f t="shared" si="46"/>
        <v>5</v>
      </c>
      <c r="R754" t="b">
        <f t="shared" ca="1" si="47"/>
        <v>0</v>
      </c>
      <c r="T754" t="b">
        <f t="shared" ca="1" si="48"/>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G754">
        <v>9.8000000000000007</v>
      </c>
      <c r="AH754">
        <v>1</v>
      </c>
    </row>
    <row r="755" spans="1:34"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
    (VLOOKUP(SUBSTITUTE(SUBSTITUTE(E$1,"standard",""),"|Float","")&amp;"인게임누적곱배수",ChapterTable!$S:$T,2,0)^C755
    +VLOOKUP(SUBSTITUTE(SUBSTITUTE(E$1,"standard",""),"|Float","")&amp;"인게임누적합배수",ChapterTable!$S:$T,2,0)*C755)
  )
  )
  )
)</f>
        <v>141877.62048339844</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(VLOOKUP(SUBSTITUTE(SUBSTITUTE(F$1,"standard",""),"|Float","")&amp;"인게임누적곱배수",ChapterTable!$S:$T,2,0)^D755
    +VLOOKUP(SUBSTITUTE(SUBSTITUTE(F$1,"standard",""),"|Float","")&amp;"인게임누적합배수",ChapterTable!$S:$T,2,0)*D755)
  )
  )
  )
)</f>
        <v>42694.654312133789</v>
      </c>
      <c r="G755" t="s">
        <v>738</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45"/>
        <v>5</v>
      </c>
      <c r="Q755">
        <f t="shared" si="46"/>
        <v>5</v>
      </c>
      <c r="R755" t="b">
        <f t="shared" ca="1" si="47"/>
        <v>0</v>
      </c>
      <c r="T755" t="b">
        <f t="shared" ca="1" si="48"/>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G755">
        <v>9.8000000000000007</v>
      </c>
      <c r="AH755">
        <v>1</v>
      </c>
    </row>
    <row r="756" spans="1:34"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
    (VLOOKUP(SUBSTITUTE(SUBSTITUTE(E$1,"standard",""),"|Float","")&amp;"인게임누적곱배수",ChapterTable!$S:$T,2,0)^C756
    +VLOOKUP(SUBSTITUTE(SUBSTITUTE(E$1,"standard",""),"|Float","")&amp;"인게임누적합배수",ChapterTable!$S:$T,2,0)*C756)
  )
  )
  )
)</f>
        <v>141877.62048339844</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(VLOOKUP(SUBSTITUTE(SUBSTITUTE(F$1,"standard",""),"|Float","")&amp;"인게임누적곱배수",ChapterTable!$S:$T,2,0)^D756
    +VLOOKUP(SUBSTITUTE(SUBSTITUTE(F$1,"standard",""),"|Float","")&amp;"인게임누적합배수",ChapterTable!$S:$T,2,0)*D756)
  )
  )
  )
)</f>
        <v>42694.654312133789</v>
      </c>
      <c r="G756" t="s">
        <v>738</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45"/>
        <v>11</v>
      </c>
      <c r="Q756">
        <f t="shared" si="46"/>
        <v>11</v>
      </c>
      <c r="R756" t="b">
        <f t="shared" ca="1" si="47"/>
        <v>0</v>
      </c>
      <c r="T756" t="b">
        <f t="shared" ca="1" si="48"/>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G756">
        <v>9.8000000000000007</v>
      </c>
      <c r="AH756">
        <v>1</v>
      </c>
    </row>
    <row r="757" spans="1:34"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
    (VLOOKUP(SUBSTITUTE(SUBSTITUTE(E$1,"standard",""),"|Float","")&amp;"인게임누적곱배수",ChapterTable!$S:$T,2,0)^C757
    +VLOOKUP(SUBSTITUTE(SUBSTITUTE(E$1,"standard",""),"|Float","")&amp;"인게임누적합배수",ChapterTable!$S:$T,2,0)*C757)
  )
  )
  )
)</f>
        <v>157641.80053710938</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(VLOOKUP(SUBSTITUTE(SUBSTITUTE(F$1,"standard",""),"|Float","")&amp;"인게임누적곱배수",ChapterTable!$S:$T,2,0)^D757
    +VLOOKUP(SUBSTITUTE(SUBSTITUTE(F$1,"standard",""),"|Float","")&amp;"인게임누적합배수",ChapterTable!$S:$T,2,0)*D757)
  )
  )
  )
)</f>
        <v>42694.654312133789</v>
      </c>
      <c r="G757" t="s">
        <v>738</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45"/>
        <v>5</v>
      </c>
      <c r="Q757">
        <f t="shared" si="46"/>
        <v>5</v>
      </c>
      <c r="R757" t="b">
        <f t="shared" ca="1" si="47"/>
        <v>0</v>
      </c>
      <c r="T757" t="b">
        <f t="shared" ca="1" si="48"/>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G757">
        <v>9.8000000000000007</v>
      </c>
      <c r="AH757">
        <v>1</v>
      </c>
    </row>
    <row r="758" spans="1:34"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
    (VLOOKUP(SUBSTITUTE(SUBSTITUTE(E$1,"standard",""),"|Float","")&amp;"인게임누적곱배수",ChapterTable!$S:$T,2,0)^C758
    +VLOOKUP(SUBSTITUTE(SUBSTITUTE(E$1,"standard",""),"|Float","")&amp;"인게임누적합배수",ChapterTable!$S:$T,2,0)*C758)
  )
  )
  )
)</f>
        <v>157641.80053710938</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(VLOOKUP(SUBSTITUTE(SUBSTITUTE(F$1,"standard",""),"|Float","")&amp;"인게임누적곱배수",ChapterTable!$S:$T,2,0)^D758
    +VLOOKUP(SUBSTITUTE(SUBSTITUTE(F$1,"standard",""),"|Float","")&amp;"인게임누적합배수",ChapterTable!$S:$T,2,0)*D758)
  )
  )
  )
)</f>
        <v>42694.654312133789</v>
      </c>
      <c r="G758" t="s">
        <v>738</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45"/>
        <v>5</v>
      </c>
      <c r="Q758">
        <f t="shared" si="46"/>
        <v>5</v>
      </c>
      <c r="R758" t="b">
        <f t="shared" ca="1" si="47"/>
        <v>0</v>
      </c>
      <c r="T758" t="b">
        <f t="shared" ca="1" si="48"/>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G758">
        <v>9.8000000000000007</v>
      </c>
      <c r="AH758">
        <v>1</v>
      </c>
    </row>
    <row r="759" spans="1:34"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
    (VLOOKUP(SUBSTITUTE(SUBSTITUTE(E$1,"standard",""),"|Float","")&amp;"인게임누적곱배수",ChapterTable!$S:$T,2,0)^C759
    +VLOOKUP(SUBSTITUTE(SUBSTITUTE(E$1,"standard",""),"|Float","")&amp;"인게임누적합배수",ChapterTable!$S:$T,2,0)*C759)
  )
  )
  )
)</f>
        <v>157641.80053710938</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(VLOOKUP(SUBSTITUTE(SUBSTITUTE(F$1,"standard",""),"|Float","")&amp;"인게임누적곱배수",ChapterTable!$S:$T,2,0)^D759
    +VLOOKUP(SUBSTITUTE(SUBSTITUTE(F$1,"standard",""),"|Float","")&amp;"인게임누적합배수",ChapterTable!$S:$T,2,0)*D759)
  )
  )
  )
)</f>
        <v>42694.654312133789</v>
      </c>
      <c r="G759" t="s">
        <v>738</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45"/>
        <v>5</v>
      </c>
      <c r="Q759">
        <f t="shared" si="46"/>
        <v>5</v>
      </c>
      <c r="R759" t="b">
        <f t="shared" ca="1" si="47"/>
        <v>0</v>
      </c>
      <c r="T759" t="b">
        <f t="shared" ca="1" si="48"/>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G759">
        <v>9.8000000000000007</v>
      </c>
      <c r="AH759">
        <v>1</v>
      </c>
    </row>
    <row r="760" spans="1:34"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
    (VLOOKUP(SUBSTITUTE(SUBSTITUTE(E$1,"standard",""),"|Float","")&amp;"인게임누적곱배수",ChapterTable!$S:$T,2,0)^C760
    +VLOOKUP(SUBSTITUTE(SUBSTITUTE(E$1,"standard",""),"|Float","")&amp;"인게임누적합배수",ChapterTable!$S:$T,2,0)*C760)
  )
  )
  )
)</f>
        <v>157641.80053710938</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(VLOOKUP(SUBSTITUTE(SUBSTITUTE(F$1,"standard",""),"|Float","")&amp;"인게임누적곱배수",ChapterTable!$S:$T,2,0)^D760
    +VLOOKUP(SUBSTITUTE(SUBSTITUTE(F$1,"standard",""),"|Float","")&amp;"인게임누적합배수",ChapterTable!$S:$T,2,0)*D760)
  )
  )
  )
)</f>
        <v>42694.654312133789</v>
      </c>
      <c r="G760" t="s">
        <v>738</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45"/>
        <v>95</v>
      </c>
      <c r="Q760">
        <f t="shared" si="46"/>
        <v>95</v>
      </c>
      <c r="R760" t="b">
        <f t="shared" ca="1" si="47"/>
        <v>1</v>
      </c>
      <c r="T760" t="b">
        <f t="shared" ca="1" si="48"/>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G760">
        <v>9.8000000000000007</v>
      </c>
      <c r="AH760">
        <v>1</v>
      </c>
    </row>
    <row r="761" spans="1:34"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
    (VLOOKUP(SUBSTITUTE(SUBSTITUTE(E$1,"standard",""),"|Float","")&amp;"인게임누적곱배수",ChapterTable!$S:$T,2,0)^C761
    +VLOOKUP(SUBSTITUTE(SUBSTITUTE(E$1,"standard",""),"|Float","")&amp;"인게임누적합배수",ChapterTable!$S:$T,2,0)*C761)
  )
  )
  )
)</f>
        <v>157641.80053710938</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(VLOOKUP(SUBSTITUTE(SUBSTITUTE(F$1,"standard",""),"|Float","")&amp;"인게임누적곱배수",ChapterTable!$S:$T,2,0)^D761
    +VLOOKUP(SUBSTITUTE(SUBSTITUTE(F$1,"standard",""),"|Float","")&amp;"인게임누적합배수",ChapterTable!$S:$T,2,0)*D761)
  )
  )
  )
)</f>
        <v>42694.654312133789</v>
      </c>
      <c r="G761" t="s">
        <v>738</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45"/>
        <v>21</v>
      </c>
      <c r="Q761">
        <f t="shared" si="46"/>
        <v>21</v>
      </c>
      <c r="R761" t="b">
        <f t="shared" ca="1" si="47"/>
        <v>0</v>
      </c>
      <c r="T761" t="b">
        <f t="shared" ca="1" si="48"/>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G761">
        <v>9.8000000000000007</v>
      </c>
      <c r="AH761">
        <v>1</v>
      </c>
    </row>
    <row r="762" spans="1:34"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
    (VLOOKUP(SUBSTITUTE(SUBSTITUTE(E$1,"standard",""),"|Float","")&amp;"인게임누적곱배수",ChapterTable!$S:$T,2,0)^C762
    +VLOOKUP(SUBSTITUTE(SUBSTITUTE(E$1,"standard",""),"|Float","")&amp;"인게임누적합배수",ChapterTable!$S:$T,2,0)*C762)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(VLOOKUP(SUBSTITUTE(SUBSTITUTE(F$1,"standard",""),"|Float","")&amp;"인게임누적곱배수",ChapterTable!$S:$T,2,0)^D762
    +VLOOKUP(SUBSTITUTE(SUBSTITUTE(F$1,"standard",""),"|Float","")&amp;"인게임누적합배수",ChapterTable!$S:$T,2,0)*D762)
  )
  )
  )
)</f>
        <v>49263.06266784668</v>
      </c>
      <c r="G762" t="s">
        <v>738</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45"/>
        <v>0</v>
      </c>
      <c r="Q762">
        <f t="shared" si="46"/>
        <v>0</v>
      </c>
      <c r="R762" t="b">
        <f t="shared" ca="1" si="47"/>
        <v>0</v>
      </c>
      <c r="T762" t="b">
        <f t="shared" ca="1" si="48"/>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G762">
        <v>9.8000000000000007</v>
      </c>
      <c r="AH762">
        <v>1</v>
      </c>
    </row>
    <row r="763" spans="1:34"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
    (VLOOKUP(SUBSTITUTE(SUBSTITUTE(E$1,"standard",""),"|Float","")&amp;"인게임누적곱배수",ChapterTable!$S:$T,2,0)^C763
    +VLOOKUP(SUBSTITUTE(SUBSTITUTE(E$1,"standard",""),"|Float","")&amp;"인게임누적합배수",ChapterTable!$S:$T,2,0)*C763)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(VLOOKUP(SUBSTITUTE(SUBSTITUTE(F$1,"standard",""),"|Float","")&amp;"인게임누적곱배수",ChapterTable!$S:$T,2,0)^D763
    +VLOOKUP(SUBSTITUTE(SUBSTITUTE(F$1,"standard",""),"|Float","")&amp;"인게임누적합배수",ChapterTable!$S:$T,2,0)*D763)
  )
  )
  )
)</f>
        <v>49263.06266784668</v>
      </c>
      <c r="G763" t="s">
        <v>738</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45"/>
        <v>1</v>
      </c>
      <c r="Q763">
        <f t="shared" si="46"/>
        <v>1</v>
      </c>
      <c r="R763" t="b">
        <f t="shared" ca="1" si="47"/>
        <v>0</v>
      </c>
      <c r="T763" t="b">
        <f t="shared" ca="1" si="48"/>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G763">
        <v>9.8000000000000007</v>
      </c>
      <c r="AH763">
        <v>1</v>
      </c>
    </row>
    <row r="764" spans="1:34"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
    (VLOOKUP(SUBSTITUTE(SUBSTITUTE(E$1,"standard",""),"|Float","")&amp;"인게임누적곱배수",ChapterTable!$S:$T,2,0)^C764
    +VLOOKUP(SUBSTITUTE(SUBSTITUTE(E$1,"standard",""),"|Float","")&amp;"인게임누적합배수",ChapterTable!$S:$T,2,0)*C764)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(VLOOKUP(SUBSTITUTE(SUBSTITUTE(F$1,"standard",""),"|Float","")&amp;"인게임누적곱배수",ChapterTable!$S:$T,2,0)^D764
    +VLOOKUP(SUBSTITUTE(SUBSTITUTE(F$1,"standard",""),"|Float","")&amp;"인게임누적합배수",ChapterTable!$S:$T,2,0)*D764)
  )
  )
  )
)</f>
        <v>49263.06266784668</v>
      </c>
      <c r="G764" t="s">
        <v>738</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45"/>
        <v>1</v>
      </c>
      <c r="Q764">
        <f t="shared" si="46"/>
        <v>1</v>
      </c>
      <c r="R764" t="b">
        <f t="shared" ca="1" si="47"/>
        <v>0</v>
      </c>
      <c r="T764" t="b">
        <f t="shared" ca="1" si="48"/>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G764">
        <v>9.8000000000000007</v>
      </c>
      <c r="AH764">
        <v>1</v>
      </c>
    </row>
    <row r="765" spans="1:34"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
    (VLOOKUP(SUBSTITUTE(SUBSTITUTE(E$1,"standard",""),"|Float","")&amp;"인게임누적곱배수",ChapterTable!$S:$T,2,0)^C765
    +VLOOKUP(SUBSTITUTE(SUBSTITUTE(E$1,"standard",""),"|Float","")&amp;"인게임누적합배수",ChapterTable!$S:$T,2,0)*C765)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(VLOOKUP(SUBSTITUTE(SUBSTITUTE(F$1,"standard",""),"|Float","")&amp;"인게임누적곱배수",ChapterTable!$S:$T,2,0)^D765
    +VLOOKUP(SUBSTITUTE(SUBSTITUTE(F$1,"standard",""),"|Float","")&amp;"인게임누적합배수",ChapterTable!$S:$T,2,0)*D765)
  )
  )
  )
)</f>
        <v>49263.06266784668</v>
      </c>
      <c r="G765" t="s">
        <v>738</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45"/>
        <v>1</v>
      </c>
      <c r="Q765">
        <f t="shared" si="46"/>
        <v>1</v>
      </c>
      <c r="R765" t="b">
        <f t="shared" ca="1" si="47"/>
        <v>0</v>
      </c>
      <c r="T765" t="b">
        <f t="shared" ca="1" si="48"/>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G765">
        <v>9.8000000000000007</v>
      </c>
      <c r="AH765">
        <v>1</v>
      </c>
    </row>
    <row r="766" spans="1:34"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
    (VLOOKUP(SUBSTITUTE(SUBSTITUTE(E$1,"standard",""),"|Float","")&amp;"인게임누적곱배수",ChapterTable!$S:$T,2,0)^C766
    +VLOOKUP(SUBSTITUTE(SUBSTITUTE(E$1,"standard",""),"|Float","")&amp;"인게임누적합배수",ChapterTable!$S:$T,2,0)*C766)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(VLOOKUP(SUBSTITUTE(SUBSTITUTE(F$1,"standard",""),"|Float","")&amp;"인게임누적곱배수",ChapterTable!$S:$T,2,0)^D766
    +VLOOKUP(SUBSTITUTE(SUBSTITUTE(F$1,"standard",""),"|Float","")&amp;"인게임누적합배수",ChapterTable!$S:$T,2,0)*D766)
  )
  )
  )
)</f>
        <v>49263.06266784668</v>
      </c>
      <c r="G766" t="s">
        <v>738</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45"/>
        <v>1</v>
      </c>
      <c r="Q766">
        <f t="shared" si="46"/>
        <v>1</v>
      </c>
      <c r="R766" t="b">
        <f t="shared" ca="1" si="47"/>
        <v>0</v>
      </c>
      <c r="T766" t="b">
        <f t="shared" ca="1" si="48"/>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G766">
        <v>9.8000000000000007</v>
      </c>
      <c r="AH766">
        <v>1</v>
      </c>
    </row>
    <row r="767" spans="1:34"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
    (VLOOKUP(SUBSTITUTE(SUBSTITUTE(E$1,"standard",""),"|Float","")&amp;"인게임누적곱배수",ChapterTable!$S:$T,2,0)^C767
    +VLOOKUP(SUBSTITUTE(SUBSTITUTE(E$1,"standard",""),"|Float","")&amp;"인게임누적합배수",ChapterTable!$S:$T,2,0)*C767)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(VLOOKUP(SUBSTITUTE(SUBSTITUTE(F$1,"standard",""),"|Float","")&amp;"인게임누적곱배수",ChapterTable!$S:$T,2,0)^D767
    +VLOOKUP(SUBSTITUTE(SUBSTITUTE(F$1,"standard",""),"|Float","")&amp;"인게임누적합배수",ChapterTable!$S:$T,2,0)*D767)
  )
  )
  )
)</f>
        <v>49263.06266784668</v>
      </c>
      <c r="G767" t="s">
        <v>738</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45"/>
        <v>11</v>
      </c>
      <c r="Q767">
        <f t="shared" si="46"/>
        <v>11</v>
      </c>
      <c r="R767" t="b">
        <f t="shared" ca="1" si="47"/>
        <v>0</v>
      </c>
      <c r="T767" t="b">
        <f t="shared" ca="1" si="48"/>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G767">
        <v>9.8000000000000007</v>
      </c>
      <c r="AH767">
        <v>1</v>
      </c>
    </row>
    <row r="768" spans="1:34"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
    (VLOOKUP(SUBSTITUTE(SUBSTITUTE(E$1,"standard",""),"|Float","")&amp;"인게임누적곱배수",ChapterTable!$S:$T,2,0)^C768
    +VLOOKUP(SUBSTITUTE(SUBSTITUTE(E$1,"standard",""),"|Float","")&amp;"인게임누적합배수",ChapterTable!$S:$T,2,0)*C768)
  )
  )
  )
)</f>
        <v>141877.62048339844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(VLOOKUP(SUBSTITUTE(SUBSTITUTE(F$1,"standard",""),"|Float","")&amp;"인게임누적곱배수",ChapterTable!$S:$T,2,0)^D768
    +VLOOKUP(SUBSTITUTE(SUBSTITUTE(F$1,"standard",""),"|Float","")&amp;"인게임누적합배수",ChapterTable!$S:$T,2,0)*D768)
  )
  )
  )
)</f>
        <v>49263.06266784668</v>
      </c>
      <c r="G768" t="s">
        <v>738</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45"/>
        <v>1</v>
      </c>
      <c r="Q768">
        <f t="shared" si="46"/>
        <v>1</v>
      </c>
      <c r="R768" t="b">
        <f t="shared" ca="1" si="47"/>
        <v>0</v>
      </c>
      <c r="T768" t="b">
        <f t="shared" ca="1" si="48"/>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G768">
        <v>9.8000000000000007</v>
      </c>
      <c r="AH768">
        <v>1</v>
      </c>
    </row>
    <row r="769" spans="1:34"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
    (VLOOKUP(SUBSTITUTE(SUBSTITUTE(E$1,"standard",""),"|Float","")&amp;"인게임누적곱배수",ChapterTable!$S:$T,2,0)^C769
    +VLOOKUP(SUBSTITUTE(SUBSTITUTE(E$1,"standard",""),"|Float","")&amp;"인게임누적합배수",ChapterTable!$S:$T,2,0)*C769)
  )
  )
  )
)</f>
        <v>141877.62048339844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(VLOOKUP(SUBSTITUTE(SUBSTITUTE(F$1,"standard",""),"|Float","")&amp;"인게임누적곱배수",ChapterTable!$S:$T,2,0)^D769
    +VLOOKUP(SUBSTITUTE(SUBSTITUTE(F$1,"standard",""),"|Float","")&amp;"인게임누적합배수",ChapterTable!$S:$T,2,0)*D769)
  )
  )
  )
)</f>
        <v>49263.06266784668</v>
      </c>
      <c r="G769" t="s">
        <v>738</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45"/>
        <v>1</v>
      </c>
      <c r="Q769">
        <f t="shared" si="46"/>
        <v>1</v>
      </c>
      <c r="R769" t="b">
        <f t="shared" ca="1" si="47"/>
        <v>0</v>
      </c>
      <c r="T769" t="b">
        <f t="shared" ca="1" si="48"/>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G769">
        <v>9.8000000000000007</v>
      </c>
      <c r="AH769">
        <v>1</v>
      </c>
    </row>
    <row r="770" spans="1:34"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
    (VLOOKUP(SUBSTITUTE(SUBSTITUTE(E$1,"standard",""),"|Float","")&amp;"인게임누적곱배수",ChapterTable!$S:$T,2,0)^C770
    +VLOOKUP(SUBSTITUTE(SUBSTITUTE(E$1,"standard",""),"|Float","")&amp;"인게임누적합배수",ChapterTable!$S:$T,2,0)*C770)
  )
  )
  )
)</f>
        <v>141877.62048339844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(VLOOKUP(SUBSTITUTE(SUBSTITUTE(F$1,"standard",""),"|Float","")&amp;"인게임누적곱배수",ChapterTable!$S:$T,2,0)^D770
    +VLOOKUP(SUBSTITUTE(SUBSTITUTE(F$1,"standard",""),"|Float","")&amp;"인게임누적합배수",ChapterTable!$S:$T,2,0)*D770)
  )
  )
  )
)</f>
        <v>49263.06266784668</v>
      </c>
      <c r="G770" t="s">
        <v>738</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45"/>
        <v>1</v>
      </c>
      <c r="Q770">
        <f t="shared" si="46"/>
        <v>1</v>
      </c>
      <c r="R770" t="b">
        <f t="shared" ca="1" si="47"/>
        <v>0</v>
      </c>
      <c r="T770" t="b">
        <f t="shared" ca="1" si="48"/>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G770">
        <v>9.8000000000000007</v>
      </c>
      <c r="AH770">
        <v>1</v>
      </c>
    </row>
    <row r="771" spans="1:34"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
    (VLOOKUP(SUBSTITUTE(SUBSTITUTE(E$1,"standard",""),"|Float","")&amp;"인게임누적곱배수",ChapterTable!$S:$T,2,0)^C771
    +VLOOKUP(SUBSTITUTE(SUBSTITUTE(E$1,"standard",""),"|Float","")&amp;"인게임누적합배수",ChapterTable!$S:$T,2,0)*C771)
  )
  )
  )
)</f>
        <v>141877.62048339844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(VLOOKUP(SUBSTITUTE(SUBSTITUTE(F$1,"standard",""),"|Float","")&amp;"인게임누적곱배수",ChapterTable!$S:$T,2,0)^D771
    +VLOOKUP(SUBSTITUTE(SUBSTITUTE(F$1,"standard",""),"|Float","")&amp;"인게임누적합배수",ChapterTable!$S:$T,2,0)*D771)
  )
  )
  )
)</f>
        <v>49263.06266784668</v>
      </c>
      <c r="G771" t="s">
        <v>738</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49">IF(B771=0,0,
  IF(AND(L771=FALSE,A771&lt;&gt;0,MOD(A771,7)=0),21,
  IF(MOD(B771,10)=0,21,
  IF(MOD(B771,10)=5,11,
  IF(MOD(B771,10)=9,INT(B771/10)+91,
  INT(B771/10+1))))))</f>
        <v>91</v>
      </c>
      <c r="Q771">
        <f t="shared" ref="Q771:Q834" si="50">IF(ISBLANK(P771),O771,P771)</f>
        <v>91</v>
      </c>
      <c r="R771" t="b">
        <f t="shared" ref="R771:R834" ca="1" si="51">IF(OR(B771=0,OFFSET(B771,1,0)=0),FALSE,
IF(OFFSET(O771,1,0)=21,TRUE,FALSE))</f>
        <v>1</v>
      </c>
      <c r="T771" t="b">
        <f t="shared" ref="T771:T834" ca="1" si="52">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G771">
        <v>9.8000000000000007</v>
      </c>
      <c r="AH771">
        <v>1</v>
      </c>
    </row>
    <row r="772" spans="1:34"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
    (VLOOKUP(SUBSTITUTE(SUBSTITUTE(E$1,"standard",""),"|Float","")&amp;"인게임누적곱배수",ChapterTable!$S:$T,2,0)^C772
    +VLOOKUP(SUBSTITUTE(SUBSTITUTE(E$1,"standard",""),"|Float","")&amp;"인게임누적합배수",ChapterTable!$S:$T,2,0)*C772)
  )
  )
  )
)</f>
        <v>141877.62048339844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(VLOOKUP(SUBSTITUTE(SUBSTITUTE(F$1,"standard",""),"|Float","")&amp;"인게임누적곱배수",ChapterTable!$S:$T,2,0)^D772
    +VLOOKUP(SUBSTITUTE(SUBSTITUTE(F$1,"standard",""),"|Float","")&amp;"인게임누적합배수",ChapterTable!$S:$T,2,0)*D772)
  )
  )
  )
)</f>
        <v>49263.06266784668</v>
      </c>
      <c r="G772" t="s">
        <v>738</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49"/>
        <v>21</v>
      </c>
      <c r="Q772">
        <f t="shared" si="50"/>
        <v>21</v>
      </c>
      <c r="R772" t="b">
        <f t="shared" ca="1" si="51"/>
        <v>0</v>
      </c>
      <c r="T772" t="b">
        <f t="shared" ca="1" si="52"/>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G772">
        <v>9.8000000000000007</v>
      </c>
      <c r="AH772">
        <v>1</v>
      </c>
    </row>
    <row r="773" spans="1:34"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
    (VLOOKUP(SUBSTITUTE(SUBSTITUTE(E$1,"standard",""),"|Float","")&amp;"인게임누적곱배수",ChapterTable!$S:$T,2,0)^C773
    +VLOOKUP(SUBSTITUTE(SUBSTITUTE(E$1,"standard",""),"|Float","")&amp;"인게임누적합배수",ChapterTable!$S:$T,2,0)*C773)
  )
  )
  )
)</f>
        <v>141877.62048339844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(VLOOKUP(SUBSTITUTE(SUBSTITUTE(F$1,"standard",""),"|Float","")&amp;"인게임누적곱배수",ChapterTable!$S:$T,2,0)^D773
    +VLOOKUP(SUBSTITUTE(SUBSTITUTE(F$1,"standard",""),"|Float","")&amp;"인게임누적합배수",ChapterTable!$S:$T,2,0)*D773)
  )
  )
  )
)</f>
        <v>52957.792367935181</v>
      </c>
      <c r="G773" t="s">
        <v>738</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49"/>
        <v>2</v>
      </c>
      <c r="Q773">
        <f t="shared" si="50"/>
        <v>2</v>
      </c>
      <c r="R773" t="b">
        <f t="shared" ca="1" si="51"/>
        <v>0</v>
      </c>
      <c r="T773" t="b">
        <f t="shared" ca="1" si="52"/>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G773">
        <v>9.8000000000000007</v>
      </c>
      <c r="AH773">
        <v>1</v>
      </c>
    </row>
    <row r="774" spans="1:34"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
    (VLOOKUP(SUBSTITUTE(SUBSTITUTE(E$1,"standard",""),"|Float","")&amp;"인게임누적곱배수",ChapterTable!$S:$T,2,0)^C774
    +VLOOKUP(SUBSTITUTE(SUBSTITUTE(E$1,"standard",""),"|Float","")&amp;"인게임누적합배수",ChapterTable!$S:$T,2,0)*C774)
  )
  )
  )
)</f>
        <v>141877.62048339844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(VLOOKUP(SUBSTITUTE(SUBSTITUTE(F$1,"standard",""),"|Float","")&amp;"인게임누적곱배수",ChapterTable!$S:$T,2,0)^D774
    +VLOOKUP(SUBSTITUTE(SUBSTITUTE(F$1,"standard",""),"|Float","")&amp;"인게임누적합배수",ChapterTable!$S:$T,2,0)*D774)
  )
  )
  )
)</f>
        <v>52957.792367935181</v>
      </c>
      <c r="G774" t="s">
        <v>738</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49"/>
        <v>2</v>
      </c>
      <c r="Q774">
        <f t="shared" si="50"/>
        <v>2</v>
      </c>
      <c r="R774" t="b">
        <f t="shared" ca="1" si="51"/>
        <v>0</v>
      </c>
      <c r="T774" t="b">
        <f t="shared" ca="1" si="52"/>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G774">
        <v>9.8000000000000007</v>
      </c>
      <c r="AH774">
        <v>1</v>
      </c>
    </row>
    <row r="775" spans="1:34"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
    (VLOOKUP(SUBSTITUTE(SUBSTITUTE(E$1,"standard",""),"|Float","")&amp;"인게임누적곱배수",ChapterTable!$S:$T,2,0)^C775
    +VLOOKUP(SUBSTITUTE(SUBSTITUTE(E$1,"standard",""),"|Float","")&amp;"인게임누적합배수",ChapterTable!$S:$T,2,0)*C775)
  )
  )
  )
)</f>
        <v>141877.62048339844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(VLOOKUP(SUBSTITUTE(SUBSTITUTE(F$1,"standard",""),"|Float","")&amp;"인게임누적곱배수",ChapterTable!$S:$T,2,0)^D775
    +VLOOKUP(SUBSTITUTE(SUBSTITUTE(F$1,"standard",""),"|Float","")&amp;"인게임누적합배수",ChapterTable!$S:$T,2,0)*D775)
  )
  )
  )
)</f>
        <v>52957.792367935181</v>
      </c>
      <c r="G775" t="s">
        <v>738</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49"/>
        <v>2</v>
      </c>
      <c r="Q775">
        <f t="shared" si="50"/>
        <v>2</v>
      </c>
      <c r="R775" t="b">
        <f t="shared" ca="1" si="51"/>
        <v>0</v>
      </c>
      <c r="T775" t="b">
        <f t="shared" ca="1" si="52"/>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G775">
        <v>9.8000000000000007</v>
      </c>
      <c r="AH775">
        <v>1</v>
      </c>
    </row>
    <row r="776" spans="1:34"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
    (VLOOKUP(SUBSTITUTE(SUBSTITUTE(E$1,"standard",""),"|Float","")&amp;"인게임누적곱배수",ChapterTable!$S:$T,2,0)^C776
    +VLOOKUP(SUBSTITUTE(SUBSTITUTE(E$1,"standard",""),"|Float","")&amp;"인게임누적합배수",ChapterTable!$S:$T,2,0)*C776)
  )
  )
  )
)</f>
        <v>141877.62048339844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(VLOOKUP(SUBSTITUTE(SUBSTITUTE(F$1,"standard",""),"|Float","")&amp;"인게임누적곱배수",ChapterTable!$S:$T,2,0)^D776
    +VLOOKUP(SUBSTITUTE(SUBSTITUTE(F$1,"standard",""),"|Float","")&amp;"인게임누적합배수",ChapterTable!$S:$T,2,0)*D776)
  )
  )
  )
)</f>
        <v>52957.792367935181</v>
      </c>
      <c r="G776" t="s">
        <v>738</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49"/>
        <v>2</v>
      </c>
      <c r="Q776">
        <f t="shared" si="50"/>
        <v>2</v>
      </c>
      <c r="R776" t="b">
        <f t="shared" ca="1" si="51"/>
        <v>0</v>
      </c>
      <c r="T776" t="b">
        <f t="shared" ca="1" si="52"/>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G776">
        <v>9.8000000000000007</v>
      </c>
      <c r="AH776">
        <v>1</v>
      </c>
    </row>
    <row r="777" spans="1:34"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
    (VLOOKUP(SUBSTITUTE(SUBSTITUTE(E$1,"standard",""),"|Float","")&amp;"인게임누적곱배수",ChapterTable!$S:$T,2,0)^C777
    +VLOOKUP(SUBSTITUTE(SUBSTITUTE(E$1,"standard",""),"|Float","")&amp;"인게임누적합배수",ChapterTable!$S:$T,2,0)*C777)
  )
  )
  )
)</f>
        <v>141877.62048339844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(VLOOKUP(SUBSTITUTE(SUBSTITUTE(F$1,"standard",""),"|Float","")&amp;"인게임누적곱배수",ChapterTable!$S:$T,2,0)^D777
    +VLOOKUP(SUBSTITUTE(SUBSTITUTE(F$1,"standard",""),"|Float","")&amp;"인게임누적합배수",ChapterTable!$S:$T,2,0)*D777)
  )
  )
  )
)</f>
        <v>52957.792367935181</v>
      </c>
      <c r="G777" t="s">
        <v>738</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49"/>
        <v>11</v>
      </c>
      <c r="Q777">
        <f t="shared" si="50"/>
        <v>11</v>
      </c>
      <c r="R777" t="b">
        <f t="shared" ca="1" si="51"/>
        <v>0</v>
      </c>
      <c r="T777" t="b">
        <f t="shared" ca="1" si="52"/>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G777">
        <v>9.8000000000000007</v>
      </c>
      <c r="AH777">
        <v>1</v>
      </c>
    </row>
    <row r="778" spans="1:34"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
    (VLOOKUP(SUBSTITUTE(SUBSTITUTE(E$1,"standard",""),"|Float","")&amp;"인게임누적곱배수",ChapterTable!$S:$T,2,0)^C778
    +VLOOKUP(SUBSTITUTE(SUBSTITUTE(E$1,"standard",""),"|Float","")&amp;"인게임누적합배수",ChapterTable!$S:$T,2,0)*C778)
  )
  )
  )
)</f>
        <v>165523.89056396484</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(VLOOKUP(SUBSTITUTE(SUBSTITUTE(F$1,"standard",""),"|Float","")&amp;"인게임누적곱배수",ChapterTable!$S:$T,2,0)^D778
    +VLOOKUP(SUBSTITUTE(SUBSTITUTE(F$1,"standard",""),"|Float","")&amp;"인게임누적합배수",ChapterTable!$S:$T,2,0)*D778)
  )
  )
  )
)</f>
        <v>52957.792367935181</v>
      </c>
      <c r="G778" t="s">
        <v>738</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49"/>
        <v>2</v>
      </c>
      <c r="Q778">
        <f t="shared" si="50"/>
        <v>2</v>
      </c>
      <c r="R778" t="b">
        <f t="shared" ca="1" si="51"/>
        <v>0</v>
      </c>
      <c r="T778" t="b">
        <f t="shared" ca="1" si="52"/>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G778">
        <v>9.8000000000000007</v>
      </c>
      <c r="AH778">
        <v>1</v>
      </c>
    </row>
    <row r="779" spans="1:34"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
    (VLOOKUP(SUBSTITUTE(SUBSTITUTE(E$1,"standard",""),"|Float","")&amp;"인게임누적곱배수",ChapterTable!$S:$T,2,0)^C779
    +VLOOKUP(SUBSTITUTE(SUBSTITUTE(E$1,"standard",""),"|Float","")&amp;"인게임누적합배수",ChapterTable!$S:$T,2,0)*C779)
  )
  )
  )
)</f>
        <v>165523.89056396484</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(VLOOKUP(SUBSTITUTE(SUBSTITUTE(F$1,"standard",""),"|Float","")&amp;"인게임누적곱배수",ChapterTable!$S:$T,2,0)^D779
    +VLOOKUP(SUBSTITUTE(SUBSTITUTE(F$1,"standard",""),"|Float","")&amp;"인게임누적합배수",ChapterTable!$S:$T,2,0)*D779)
  )
  )
  )
)</f>
        <v>52957.792367935181</v>
      </c>
      <c r="G779" t="s">
        <v>738</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49"/>
        <v>2</v>
      </c>
      <c r="Q779">
        <f t="shared" si="50"/>
        <v>2</v>
      </c>
      <c r="R779" t="b">
        <f t="shared" ca="1" si="51"/>
        <v>0</v>
      </c>
      <c r="T779" t="b">
        <f t="shared" ca="1" si="52"/>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G779">
        <v>9.8000000000000007</v>
      </c>
      <c r="AH779">
        <v>1</v>
      </c>
    </row>
    <row r="780" spans="1:34"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
    (VLOOKUP(SUBSTITUTE(SUBSTITUTE(E$1,"standard",""),"|Float","")&amp;"인게임누적곱배수",ChapterTable!$S:$T,2,0)^C780
    +VLOOKUP(SUBSTITUTE(SUBSTITUTE(E$1,"standard",""),"|Float","")&amp;"인게임누적합배수",ChapterTable!$S:$T,2,0)*C780)
  )
  )
  )
)</f>
        <v>165523.89056396484</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(VLOOKUP(SUBSTITUTE(SUBSTITUTE(F$1,"standard",""),"|Float","")&amp;"인게임누적곱배수",ChapterTable!$S:$T,2,0)^D780
    +VLOOKUP(SUBSTITUTE(SUBSTITUTE(F$1,"standard",""),"|Float","")&amp;"인게임누적합배수",ChapterTable!$S:$T,2,0)*D780)
  )
  )
  )
)</f>
        <v>52957.792367935181</v>
      </c>
      <c r="G780" t="s">
        <v>738</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49"/>
        <v>2</v>
      </c>
      <c r="Q780">
        <f t="shared" si="50"/>
        <v>2</v>
      </c>
      <c r="R780" t="b">
        <f t="shared" ca="1" si="51"/>
        <v>0</v>
      </c>
      <c r="T780" t="b">
        <f t="shared" ca="1" si="52"/>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G780">
        <v>9.8000000000000007</v>
      </c>
      <c r="AH780">
        <v>1</v>
      </c>
    </row>
    <row r="781" spans="1:34"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
    (VLOOKUP(SUBSTITUTE(SUBSTITUTE(E$1,"standard",""),"|Float","")&amp;"인게임누적곱배수",ChapterTable!$S:$T,2,0)^C781
    +VLOOKUP(SUBSTITUTE(SUBSTITUTE(E$1,"standard",""),"|Float","")&amp;"인게임누적합배수",ChapterTable!$S:$T,2,0)*C781)
  )
  )
  )
)</f>
        <v>165523.89056396484</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(VLOOKUP(SUBSTITUTE(SUBSTITUTE(F$1,"standard",""),"|Float","")&amp;"인게임누적곱배수",ChapterTable!$S:$T,2,0)^D781
    +VLOOKUP(SUBSTITUTE(SUBSTITUTE(F$1,"standard",""),"|Float","")&amp;"인게임누적합배수",ChapterTable!$S:$T,2,0)*D781)
  )
  )
  )
)</f>
        <v>52957.792367935181</v>
      </c>
      <c r="G781" t="s">
        <v>738</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49"/>
        <v>92</v>
      </c>
      <c r="Q781">
        <f t="shared" si="50"/>
        <v>92</v>
      </c>
      <c r="R781" t="b">
        <f t="shared" ca="1" si="51"/>
        <v>1</v>
      </c>
      <c r="T781" t="b">
        <f t="shared" ca="1" si="52"/>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G781">
        <v>9.8000000000000007</v>
      </c>
      <c r="AH781">
        <v>1</v>
      </c>
    </row>
    <row r="782" spans="1:34"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
    (VLOOKUP(SUBSTITUTE(SUBSTITUTE(E$1,"standard",""),"|Float","")&amp;"인게임누적곱배수",ChapterTable!$S:$T,2,0)^C782
    +VLOOKUP(SUBSTITUTE(SUBSTITUTE(E$1,"standard",""),"|Float","")&amp;"인게임누적합배수",ChapterTable!$S:$T,2,0)*C782)
  )
  )
  )
)</f>
        <v>165523.89056396484</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(VLOOKUP(SUBSTITUTE(SUBSTITUTE(F$1,"standard",""),"|Float","")&amp;"인게임누적곱배수",ChapterTable!$S:$T,2,0)^D782
    +VLOOKUP(SUBSTITUTE(SUBSTITUTE(F$1,"standard",""),"|Float","")&amp;"인게임누적합배수",ChapterTable!$S:$T,2,0)*D782)
  )
  )
  )
)</f>
        <v>52957.792367935181</v>
      </c>
      <c r="G782" t="s">
        <v>738</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49"/>
        <v>21</v>
      </c>
      <c r="Q782">
        <f t="shared" si="50"/>
        <v>21</v>
      </c>
      <c r="R782" t="b">
        <f t="shared" ca="1" si="51"/>
        <v>0</v>
      </c>
      <c r="T782" t="b">
        <f t="shared" ca="1" si="52"/>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G782">
        <v>9.8000000000000007</v>
      </c>
      <c r="AH782">
        <v>1</v>
      </c>
    </row>
    <row r="783" spans="1:34"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
    (VLOOKUP(SUBSTITUTE(SUBSTITUTE(E$1,"standard",""),"|Float","")&amp;"인게임누적곱배수",ChapterTable!$S:$T,2,0)^C783
    +VLOOKUP(SUBSTITUTE(SUBSTITUTE(E$1,"standard",""),"|Float","")&amp;"인게임누적합배수",ChapterTable!$S:$T,2,0)*C783)
  )
  )
  )
)</f>
        <v>165523.89056396484</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(VLOOKUP(SUBSTITUTE(SUBSTITUTE(F$1,"standard",""),"|Float","")&amp;"인게임누적곱배수",ChapterTable!$S:$T,2,0)^D783
    +VLOOKUP(SUBSTITUTE(SUBSTITUTE(F$1,"standard",""),"|Float","")&amp;"인게임누적합배수",ChapterTable!$S:$T,2,0)*D783)
  )
  )
  )
)</f>
        <v>56652.522068023674</v>
      </c>
      <c r="G783" t="s">
        <v>738</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49"/>
        <v>3</v>
      </c>
      <c r="Q783">
        <f t="shared" si="50"/>
        <v>3</v>
      </c>
      <c r="R783" t="b">
        <f t="shared" ca="1" si="51"/>
        <v>0</v>
      </c>
      <c r="T783" t="b">
        <f t="shared" ca="1" si="52"/>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G783">
        <v>9.8000000000000007</v>
      </c>
      <c r="AH783">
        <v>1</v>
      </c>
    </row>
    <row r="784" spans="1:34"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
    (VLOOKUP(SUBSTITUTE(SUBSTITUTE(E$1,"standard",""),"|Float","")&amp;"인게임누적곱배수",ChapterTable!$S:$T,2,0)^C784
    +VLOOKUP(SUBSTITUTE(SUBSTITUTE(E$1,"standard",""),"|Float","")&amp;"인게임누적합배수",ChapterTable!$S:$T,2,0)*C784)
  )
  )
  )
)</f>
        <v>165523.89056396484</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(VLOOKUP(SUBSTITUTE(SUBSTITUTE(F$1,"standard",""),"|Float","")&amp;"인게임누적곱배수",ChapterTable!$S:$T,2,0)^D784
    +VLOOKUP(SUBSTITUTE(SUBSTITUTE(F$1,"standard",""),"|Float","")&amp;"인게임누적합배수",ChapterTable!$S:$T,2,0)*D784)
  )
  )
  )
)</f>
        <v>56652.522068023674</v>
      </c>
      <c r="G784" t="s">
        <v>738</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49"/>
        <v>3</v>
      </c>
      <c r="Q784">
        <f t="shared" si="50"/>
        <v>3</v>
      </c>
      <c r="R784" t="b">
        <f t="shared" ca="1" si="51"/>
        <v>0</v>
      </c>
      <c r="T784" t="b">
        <f t="shared" ca="1" si="52"/>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G784">
        <v>9.8000000000000007</v>
      </c>
      <c r="AH784">
        <v>1</v>
      </c>
    </row>
    <row r="785" spans="1:34"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
    (VLOOKUP(SUBSTITUTE(SUBSTITUTE(E$1,"standard",""),"|Float","")&amp;"인게임누적곱배수",ChapterTable!$S:$T,2,0)^C785
    +VLOOKUP(SUBSTITUTE(SUBSTITUTE(E$1,"standard",""),"|Float","")&amp;"인게임누적합배수",ChapterTable!$S:$T,2,0)*C785)
  )
  )
  )
)</f>
        <v>165523.89056396484</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(VLOOKUP(SUBSTITUTE(SUBSTITUTE(F$1,"standard",""),"|Float","")&amp;"인게임누적곱배수",ChapterTable!$S:$T,2,0)^D785
    +VLOOKUP(SUBSTITUTE(SUBSTITUTE(F$1,"standard",""),"|Float","")&amp;"인게임누적합배수",ChapterTable!$S:$T,2,0)*D785)
  )
  )
  )
)</f>
        <v>56652.522068023674</v>
      </c>
      <c r="G785" t="s">
        <v>738</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49"/>
        <v>3</v>
      </c>
      <c r="Q785">
        <f t="shared" si="50"/>
        <v>3</v>
      </c>
      <c r="R785" t="b">
        <f t="shared" ca="1" si="51"/>
        <v>0</v>
      </c>
      <c r="T785" t="b">
        <f t="shared" ca="1" si="52"/>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G785">
        <v>9.8000000000000007</v>
      </c>
      <c r="AH785">
        <v>1</v>
      </c>
    </row>
    <row r="786" spans="1:34"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
    (VLOOKUP(SUBSTITUTE(SUBSTITUTE(E$1,"standard",""),"|Float","")&amp;"인게임누적곱배수",ChapterTable!$S:$T,2,0)^C786
    +VLOOKUP(SUBSTITUTE(SUBSTITUTE(E$1,"standard",""),"|Float","")&amp;"인게임누적합배수",ChapterTable!$S:$T,2,0)*C786)
  )
  )
  )
)</f>
        <v>165523.89056396484</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(VLOOKUP(SUBSTITUTE(SUBSTITUTE(F$1,"standard",""),"|Float","")&amp;"인게임누적곱배수",ChapterTable!$S:$T,2,0)^D786
    +VLOOKUP(SUBSTITUTE(SUBSTITUTE(F$1,"standard",""),"|Float","")&amp;"인게임누적합배수",ChapterTable!$S:$T,2,0)*D786)
  )
  )
  )
)</f>
        <v>56652.522068023674</v>
      </c>
      <c r="G786" t="s">
        <v>738</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49"/>
        <v>3</v>
      </c>
      <c r="Q786">
        <f t="shared" si="50"/>
        <v>3</v>
      </c>
      <c r="R786" t="b">
        <f t="shared" ca="1" si="51"/>
        <v>0</v>
      </c>
      <c r="T786" t="b">
        <f t="shared" ca="1" si="52"/>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G786">
        <v>9.8000000000000007</v>
      </c>
      <c r="AH786">
        <v>1</v>
      </c>
    </row>
    <row r="787" spans="1:34"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
    (VLOOKUP(SUBSTITUTE(SUBSTITUTE(E$1,"standard",""),"|Float","")&amp;"인게임누적곱배수",ChapterTable!$S:$T,2,0)^C787
    +VLOOKUP(SUBSTITUTE(SUBSTITUTE(E$1,"standard",""),"|Float","")&amp;"인게임누적합배수",ChapterTable!$S:$T,2,0)*C787)
  )
  )
  )
)</f>
        <v>165523.89056396484</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(VLOOKUP(SUBSTITUTE(SUBSTITUTE(F$1,"standard",""),"|Float","")&amp;"인게임누적곱배수",ChapterTable!$S:$T,2,0)^D787
    +VLOOKUP(SUBSTITUTE(SUBSTITUTE(F$1,"standard",""),"|Float","")&amp;"인게임누적합배수",ChapterTable!$S:$T,2,0)*D787)
  )
  )
  )
)</f>
        <v>56652.522068023674</v>
      </c>
      <c r="G787" t="s">
        <v>738</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49"/>
        <v>11</v>
      </c>
      <c r="Q787">
        <f t="shared" si="50"/>
        <v>11</v>
      </c>
      <c r="R787" t="b">
        <f t="shared" ca="1" si="51"/>
        <v>0</v>
      </c>
      <c r="T787" t="b">
        <f t="shared" ca="1" si="52"/>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G787">
        <v>9.8000000000000007</v>
      </c>
      <c r="AH787">
        <v>1</v>
      </c>
    </row>
    <row r="788" spans="1:34"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
    (VLOOKUP(SUBSTITUTE(SUBSTITUTE(E$1,"standard",""),"|Float","")&amp;"인게임누적곱배수",ChapterTable!$S:$T,2,0)^C788
    +VLOOKUP(SUBSTITUTE(SUBSTITUTE(E$1,"standard",""),"|Float","")&amp;"인게임누적합배수",ChapterTable!$S:$T,2,0)*C788)
  )
  )
  )
)</f>
        <v>189170.16064453125</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(VLOOKUP(SUBSTITUTE(SUBSTITUTE(F$1,"standard",""),"|Float","")&amp;"인게임누적곱배수",ChapterTable!$S:$T,2,0)^D788
    +VLOOKUP(SUBSTITUTE(SUBSTITUTE(F$1,"standard",""),"|Float","")&amp;"인게임누적합배수",ChapterTable!$S:$T,2,0)*D788)
  )
  )
  )
)</f>
        <v>56652.522068023674</v>
      </c>
      <c r="G788" t="s">
        <v>738</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49"/>
        <v>3</v>
      </c>
      <c r="Q788">
        <f t="shared" si="50"/>
        <v>3</v>
      </c>
      <c r="R788" t="b">
        <f t="shared" ca="1" si="51"/>
        <v>0</v>
      </c>
      <c r="T788" t="b">
        <f t="shared" ca="1" si="52"/>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G788">
        <v>9.8000000000000007</v>
      </c>
      <c r="AH788">
        <v>1</v>
      </c>
    </row>
    <row r="789" spans="1:34"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
    (VLOOKUP(SUBSTITUTE(SUBSTITUTE(E$1,"standard",""),"|Float","")&amp;"인게임누적곱배수",ChapterTable!$S:$T,2,0)^C789
    +VLOOKUP(SUBSTITUTE(SUBSTITUTE(E$1,"standard",""),"|Float","")&amp;"인게임누적합배수",ChapterTable!$S:$T,2,0)*C789)
  )
  )
  )
)</f>
        <v>189170.16064453125</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(VLOOKUP(SUBSTITUTE(SUBSTITUTE(F$1,"standard",""),"|Float","")&amp;"인게임누적곱배수",ChapterTable!$S:$T,2,0)^D789
    +VLOOKUP(SUBSTITUTE(SUBSTITUTE(F$1,"standard",""),"|Float","")&amp;"인게임누적합배수",ChapterTable!$S:$T,2,0)*D789)
  )
  )
  )
)</f>
        <v>56652.522068023674</v>
      </c>
      <c r="G789" t="s">
        <v>738</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49"/>
        <v>3</v>
      </c>
      <c r="Q789">
        <f t="shared" si="50"/>
        <v>3</v>
      </c>
      <c r="R789" t="b">
        <f t="shared" ca="1" si="51"/>
        <v>0</v>
      </c>
      <c r="T789" t="b">
        <f t="shared" ca="1" si="52"/>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G789">
        <v>9.8000000000000007</v>
      </c>
      <c r="AH789">
        <v>1</v>
      </c>
    </row>
    <row r="790" spans="1:34"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
    (VLOOKUP(SUBSTITUTE(SUBSTITUTE(E$1,"standard",""),"|Float","")&amp;"인게임누적곱배수",ChapterTable!$S:$T,2,0)^C790
    +VLOOKUP(SUBSTITUTE(SUBSTITUTE(E$1,"standard",""),"|Float","")&amp;"인게임누적합배수",ChapterTable!$S:$T,2,0)*C790)
  )
  )
  )
)</f>
        <v>189170.16064453125</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(VLOOKUP(SUBSTITUTE(SUBSTITUTE(F$1,"standard",""),"|Float","")&amp;"인게임누적곱배수",ChapterTable!$S:$T,2,0)^D790
    +VLOOKUP(SUBSTITUTE(SUBSTITUTE(F$1,"standard",""),"|Float","")&amp;"인게임누적합배수",ChapterTable!$S:$T,2,0)*D790)
  )
  )
  )
)</f>
        <v>56652.522068023674</v>
      </c>
      <c r="G790" t="s">
        <v>738</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49"/>
        <v>3</v>
      </c>
      <c r="Q790">
        <f t="shared" si="50"/>
        <v>3</v>
      </c>
      <c r="R790" t="b">
        <f t="shared" ca="1" si="51"/>
        <v>0</v>
      </c>
      <c r="T790" t="b">
        <f t="shared" ca="1" si="52"/>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G790">
        <v>9.8000000000000007</v>
      </c>
      <c r="AH790">
        <v>1</v>
      </c>
    </row>
    <row r="791" spans="1:34"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
    (VLOOKUP(SUBSTITUTE(SUBSTITUTE(E$1,"standard",""),"|Float","")&amp;"인게임누적곱배수",ChapterTable!$S:$T,2,0)^C791
    +VLOOKUP(SUBSTITUTE(SUBSTITUTE(E$1,"standard",""),"|Float","")&amp;"인게임누적합배수",ChapterTable!$S:$T,2,0)*C791)
  )
  )
  )
)</f>
        <v>189170.16064453125</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(VLOOKUP(SUBSTITUTE(SUBSTITUTE(F$1,"standard",""),"|Float","")&amp;"인게임누적곱배수",ChapterTable!$S:$T,2,0)^D791
    +VLOOKUP(SUBSTITUTE(SUBSTITUTE(F$1,"standard",""),"|Float","")&amp;"인게임누적합배수",ChapterTable!$S:$T,2,0)*D791)
  )
  )
  )
)</f>
        <v>56652.522068023674</v>
      </c>
      <c r="G791" t="s">
        <v>738</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49"/>
        <v>93</v>
      </c>
      <c r="Q791">
        <f t="shared" si="50"/>
        <v>93</v>
      </c>
      <c r="R791" t="b">
        <f t="shared" ca="1" si="51"/>
        <v>1</v>
      </c>
      <c r="T791" t="b">
        <f t="shared" ca="1" si="52"/>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G791">
        <v>9.8000000000000007</v>
      </c>
      <c r="AH791">
        <v>1</v>
      </c>
    </row>
    <row r="792" spans="1:34"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
    (VLOOKUP(SUBSTITUTE(SUBSTITUTE(E$1,"standard",""),"|Float","")&amp;"인게임누적곱배수",ChapterTable!$S:$T,2,0)^C792
    +VLOOKUP(SUBSTITUTE(SUBSTITUTE(E$1,"standard",""),"|Float","")&amp;"인게임누적합배수",ChapterTable!$S:$T,2,0)*C792)
  )
  )
  )
)</f>
        <v>189170.16064453125</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(VLOOKUP(SUBSTITUTE(SUBSTITUTE(F$1,"standard",""),"|Float","")&amp;"인게임누적곱배수",ChapterTable!$S:$T,2,0)^D792
    +VLOOKUP(SUBSTITUTE(SUBSTITUTE(F$1,"standard",""),"|Float","")&amp;"인게임누적합배수",ChapterTable!$S:$T,2,0)*D792)
  )
  )
  )
)</f>
        <v>56652.522068023674</v>
      </c>
      <c r="G792" t="s">
        <v>738</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49"/>
        <v>21</v>
      </c>
      <c r="Q792">
        <f t="shared" si="50"/>
        <v>21</v>
      </c>
      <c r="R792" t="b">
        <f t="shared" ca="1" si="51"/>
        <v>0</v>
      </c>
      <c r="T792" t="b">
        <f t="shared" ca="1" si="52"/>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G792">
        <v>9.8000000000000007</v>
      </c>
      <c r="AH792">
        <v>1</v>
      </c>
    </row>
    <row r="793" spans="1:34"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
    (VLOOKUP(SUBSTITUTE(SUBSTITUTE(E$1,"standard",""),"|Float","")&amp;"인게임누적곱배수",ChapterTable!$S:$T,2,0)^C793
    +VLOOKUP(SUBSTITUTE(SUBSTITUTE(E$1,"standard",""),"|Float","")&amp;"인게임누적합배수",ChapterTable!$S:$T,2,0)*C793)
  )
  )
  )
)</f>
        <v>189170.16064453125</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(VLOOKUP(SUBSTITUTE(SUBSTITUTE(F$1,"standard",""),"|Float","")&amp;"인게임누적곱배수",ChapterTable!$S:$T,2,0)^D793
    +VLOOKUP(SUBSTITUTE(SUBSTITUTE(F$1,"standard",""),"|Float","")&amp;"인게임누적합배수",ChapterTable!$S:$T,2,0)*D793)
  )
  )
  )
)</f>
        <v>60347.25176811219</v>
      </c>
      <c r="G793" t="s">
        <v>738</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49"/>
        <v>4</v>
      </c>
      <c r="Q793">
        <f t="shared" si="50"/>
        <v>4</v>
      </c>
      <c r="R793" t="b">
        <f t="shared" ca="1" si="51"/>
        <v>0</v>
      </c>
      <c r="T793" t="b">
        <f t="shared" ca="1" si="52"/>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G793">
        <v>9.8000000000000007</v>
      </c>
      <c r="AH793">
        <v>1</v>
      </c>
    </row>
    <row r="794" spans="1:34"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
    (VLOOKUP(SUBSTITUTE(SUBSTITUTE(E$1,"standard",""),"|Float","")&amp;"인게임누적곱배수",ChapterTable!$S:$T,2,0)^C794
    +VLOOKUP(SUBSTITUTE(SUBSTITUTE(E$1,"standard",""),"|Float","")&amp;"인게임누적합배수",ChapterTable!$S:$T,2,0)*C794)
  )
  )
  )
)</f>
        <v>189170.16064453125</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(VLOOKUP(SUBSTITUTE(SUBSTITUTE(F$1,"standard",""),"|Float","")&amp;"인게임누적곱배수",ChapterTable!$S:$T,2,0)^D794
    +VLOOKUP(SUBSTITUTE(SUBSTITUTE(F$1,"standard",""),"|Float","")&amp;"인게임누적합배수",ChapterTable!$S:$T,2,0)*D794)
  )
  )
  )
)</f>
        <v>60347.25176811219</v>
      </c>
      <c r="G794" t="s">
        <v>738</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49"/>
        <v>4</v>
      </c>
      <c r="Q794">
        <f t="shared" si="50"/>
        <v>4</v>
      </c>
      <c r="R794" t="b">
        <f t="shared" ca="1" si="51"/>
        <v>0</v>
      </c>
      <c r="T794" t="b">
        <f t="shared" ca="1" si="52"/>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G794">
        <v>9.8000000000000007</v>
      </c>
      <c r="AH794">
        <v>1</v>
      </c>
    </row>
    <row r="795" spans="1:34"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
    (VLOOKUP(SUBSTITUTE(SUBSTITUTE(E$1,"standard",""),"|Float","")&amp;"인게임누적곱배수",ChapterTable!$S:$T,2,0)^C795
    +VLOOKUP(SUBSTITUTE(SUBSTITUTE(E$1,"standard",""),"|Float","")&amp;"인게임누적합배수",ChapterTable!$S:$T,2,0)*C795)
  )
  )
  )
)</f>
        <v>189170.16064453125</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(VLOOKUP(SUBSTITUTE(SUBSTITUTE(F$1,"standard",""),"|Float","")&amp;"인게임누적곱배수",ChapterTable!$S:$T,2,0)^D795
    +VLOOKUP(SUBSTITUTE(SUBSTITUTE(F$1,"standard",""),"|Float","")&amp;"인게임누적합배수",ChapterTable!$S:$T,2,0)*D795)
  )
  )
  )
)</f>
        <v>60347.25176811219</v>
      </c>
      <c r="G795" t="s">
        <v>738</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49"/>
        <v>4</v>
      </c>
      <c r="Q795">
        <f t="shared" si="50"/>
        <v>4</v>
      </c>
      <c r="R795" t="b">
        <f t="shared" ca="1" si="51"/>
        <v>0</v>
      </c>
      <c r="T795" t="b">
        <f t="shared" ca="1" si="52"/>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G795">
        <v>9.8000000000000007</v>
      </c>
      <c r="AH795">
        <v>1</v>
      </c>
    </row>
    <row r="796" spans="1:34"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
    (VLOOKUP(SUBSTITUTE(SUBSTITUTE(E$1,"standard",""),"|Float","")&amp;"인게임누적곱배수",ChapterTable!$S:$T,2,0)^C796
    +VLOOKUP(SUBSTITUTE(SUBSTITUTE(E$1,"standard",""),"|Float","")&amp;"인게임누적합배수",ChapterTable!$S:$T,2,0)*C796)
  )
  )
  )
)</f>
        <v>189170.16064453125</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(VLOOKUP(SUBSTITUTE(SUBSTITUTE(F$1,"standard",""),"|Float","")&amp;"인게임누적곱배수",ChapterTable!$S:$T,2,0)^D796
    +VLOOKUP(SUBSTITUTE(SUBSTITUTE(F$1,"standard",""),"|Float","")&amp;"인게임누적합배수",ChapterTable!$S:$T,2,0)*D796)
  )
  )
  )
)</f>
        <v>60347.25176811219</v>
      </c>
      <c r="G796" t="s">
        <v>738</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49"/>
        <v>4</v>
      </c>
      <c r="Q796">
        <f t="shared" si="50"/>
        <v>4</v>
      </c>
      <c r="R796" t="b">
        <f t="shared" ca="1" si="51"/>
        <v>0</v>
      </c>
      <c r="T796" t="b">
        <f t="shared" ca="1" si="52"/>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G796">
        <v>9.8000000000000007</v>
      </c>
      <c r="AH796">
        <v>1</v>
      </c>
    </row>
    <row r="797" spans="1:34"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
    (VLOOKUP(SUBSTITUTE(SUBSTITUTE(E$1,"standard",""),"|Float","")&amp;"인게임누적곱배수",ChapterTable!$S:$T,2,0)^C797
    +VLOOKUP(SUBSTITUTE(SUBSTITUTE(E$1,"standard",""),"|Float","")&amp;"인게임누적합배수",ChapterTable!$S:$T,2,0)*C797)
  )
  )
  )
)</f>
        <v>189170.16064453125</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(VLOOKUP(SUBSTITUTE(SUBSTITUTE(F$1,"standard",""),"|Float","")&amp;"인게임누적곱배수",ChapterTable!$S:$T,2,0)^D797
    +VLOOKUP(SUBSTITUTE(SUBSTITUTE(F$1,"standard",""),"|Float","")&amp;"인게임누적합배수",ChapterTable!$S:$T,2,0)*D797)
  )
  )
  )
)</f>
        <v>60347.25176811219</v>
      </c>
      <c r="G797" t="s">
        <v>738</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49"/>
        <v>11</v>
      </c>
      <c r="Q797">
        <f t="shared" si="50"/>
        <v>11</v>
      </c>
      <c r="R797" t="b">
        <f t="shared" ca="1" si="51"/>
        <v>0</v>
      </c>
      <c r="T797" t="b">
        <f t="shared" ca="1" si="52"/>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G797">
        <v>9.8000000000000007</v>
      </c>
      <c r="AH797">
        <v>1</v>
      </c>
    </row>
    <row r="798" spans="1:34"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
    (VLOOKUP(SUBSTITUTE(SUBSTITUTE(E$1,"standard",""),"|Float","")&amp;"인게임누적곱배수",ChapterTable!$S:$T,2,0)^C798
    +VLOOKUP(SUBSTITUTE(SUBSTITUTE(E$1,"standard",""),"|Float","")&amp;"인게임누적합배수",ChapterTable!$S:$T,2,0)*C798)
  )
  )
  )
)</f>
        <v>212816.43072509766</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(VLOOKUP(SUBSTITUTE(SUBSTITUTE(F$1,"standard",""),"|Float","")&amp;"인게임누적곱배수",ChapterTable!$S:$T,2,0)^D798
    +VLOOKUP(SUBSTITUTE(SUBSTITUTE(F$1,"standard",""),"|Float","")&amp;"인게임누적합배수",ChapterTable!$S:$T,2,0)*D798)
  )
  )
  )
)</f>
        <v>60347.25176811219</v>
      </c>
      <c r="G798" t="s">
        <v>738</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49"/>
        <v>4</v>
      </c>
      <c r="Q798">
        <f t="shared" si="50"/>
        <v>4</v>
      </c>
      <c r="R798" t="b">
        <f t="shared" ca="1" si="51"/>
        <v>0</v>
      </c>
      <c r="T798" t="b">
        <f t="shared" ca="1" si="52"/>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G798">
        <v>9.8000000000000007</v>
      </c>
      <c r="AH798">
        <v>1</v>
      </c>
    </row>
    <row r="799" spans="1:34"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
    (VLOOKUP(SUBSTITUTE(SUBSTITUTE(E$1,"standard",""),"|Float","")&amp;"인게임누적곱배수",ChapterTable!$S:$T,2,0)^C799
    +VLOOKUP(SUBSTITUTE(SUBSTITUTE(E$1,"standard",""),"|Float","")&amp;"인게임누적합배수",ChapterTable!$S:$T,2,0)*C799)
  )
  )
  )
)</f>
        <v>212816.43072509766</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(VLOOKUP(SUBSTITUTE(SUBSTITUTE(F$1,"standard",""),"|Float","")&amp;"인게임누적곱배수",ChapterTable!$S:$T,2,0)^D799
    +VLOOKUP(SUBSTITUTE(SUBSTITUTE(F$1,"standard",""),"|Float","")&amp;"인게임누적합배수",ChapterTable!$S:$T,2,0)*D799)
  )
  )
  )
)</f>
        <v>60347.25176811219</v>
      </c>
      <c r="G799" t="s">
        <v>738</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49"/>
        <v>4</v>
      </c>
      <c r="Q799">
        <f t="shared" si="50"/>
        <v>4</v>
      </c>
      <c r="R799" t="b">
        <f t="shared" ca="1" si="51"/>
        <v>0</v>
      </c>
      <c r="T799" t="b">
        <f t="shared" ca="1" si="52"/>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G799">
        <v>9.8000000000000007</v>
      </c>
      <c r="AH799">
        <v>1</v>
      </c>
    </row>
    <row r="800" spans="1:34"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
    (VLOOKUP(SUBSTITUTE(SUBSTITUTE(E$1,"standard",""),"|Float","")&amp;"인게임누적곱배수",ChapterTable!$S:$T,2,0)^C800
    +VLOOKUP(SUBSTITUTE(SUBSTITUTE(E$1,"standard",""),"|Float","")&amp;"인게임누적합배수",ChapterTable!$S:$T,2,0)*C800)
  )
  )
  )
)</f>
        <v>212816.43072509766</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(VLOOKUP(SUBSTITUTE(SUBSTITUTE(F$1,"standard",""),"|Float","")&amp;"인게임누적곱배수",ChapterTable!$S:$T,2,0)^D800
    +VLOOKUP(SUBSTITUTE(SUBSTITUTE(F$1,"standard",""),"|Float","")&amp;"인게임누적합배수",ChapterTable!$S:$T,2,0)*D800)
  )
  )
  )
)</f>
        <v>60347.25176811219</v>
      </c>
      <c r="G800" t="s">
        <v>738</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49"/>
        <v>4</v>
      </c>
      <c r="Q800">
        <f t="shared" si="50"/>
        <v>4</v>
      </c>
      <c r="R800" t="b">
        <f t="shared" ca="1" si="51"/>
        <v>0</v>
      </c>
      <c r="T800" t="b">
        <f t="shared" ca="1" si="52"/>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G800">
        <v>9.8000000000000007</v>
      </c>
      <c r="AH800">
        <v>1</v>
      </c>
    </row>
    <row r="801" spans="1:34"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
    (VLOOKUP(SUBSTITUTE(SUBSTITUTE(E$1,"standard",""),"|Float","")&amp;"인게임누적곱배수",ChapterTable!$S:$T,2,0)^C801
    +VLOOKUP(SUBSTITUTE(SUBSTITUTE(E$1,"standard",""),"|Float","")&amp;"인게임누적합배수",ChapterTable!$S:$T,2,0)*C801)
  )
  )
  )
)</f>
        <v>212816.43072509766</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(VLOOKUP(SUBSTITUTE(SUBSTITUTE(F$1,"standard",""),"|Float","")&amp;"인게임누적곱배수",ChapterTable!$S:$T,2,0)^D801
    +VLOOKUP(SUBSTITUTE(SUBSTITUTE(F$1,"standard",""),"|Float","")&amp;"인게임누적합배수",ChapterTable!$S:$T,2,0)*D801)
  )
  )
  )
)</f>
        <v>60347.25176811219</v>
      </c>
      <c r="G801" t="s">
        <v>738</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49"/>
        <v>94</v>
      </c>
      <c r="Q801">
        <f t="shared" si="50"/>
        <v>94</v>
      </c>
      <c r="R801" t="b">
        <f t="shared" ca="1" si="51"/>
        <v>1</v>
      </c>
      <c r="T801" t="b">
        <f t="shared" ca="1" si="52"/>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G801">
        <v>9.8000000000000007</v>
      </c>
      <c r="AH801">
        <v>1</v>
      </c>
    </row>
    <row r="802" spans="1:34"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
    (VLOOKUP(SUBSTITUTE(SUBSTITUTE(E$1,"standard",""),"|Float","")&amp;"인게임누적곱배수",ChapterTable!$S:$T,2,0)^C802
    +VLOOKUP(SUBSTITUTE(SUBSTITUTE(E$1,"standard",""),"|Float","")&amp;"인게임누적합배수",ChapterTable!$S:$T,2,0)*C802)
  )
  )
  )
)</f>
        <v>212816.43072509766</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(VLOOKUP(SUBSTITUTE(SUBSTITUTE(F$1,"standard",""),"|Float","")&amp;"인게임누적곱배수",ChapterTable!$S:$T,2,0)^D802
    +VLOOKUP(SUBSTITUTE(SUBSTITUTE(F$1,"standard",""),"|Float","")&amp;"인게임누적합배수",ChapterTable!$S:$T,2,0)*D802)
  )
  )
  )
)</f>
        <v>60347.25176811219</v>
      </c>
      <c r="G802" t="s">
        <v>738</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49"/>
        <v>21</v>
      </c>
      <c r="Q802">
        <f t="shared" si="50"/>
        <v>21</v>
      </c>
      <c r="R802" t="b">
        <f t="shared" ca="1" si="51"/>
        <v>0</v>
      </c>
      <c r="T802" t="b">
        <f t="shared" ca="1" si="52"/>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G802">
        <v>9.8000000000000007</v>
      </c>
      <c r="AH802">
        <v>1</v>
      </c>
    </row>
    <row r="803" spans="1:34"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
    (VLOOKUP(SUBSTITUTE(SUBSTITUTE(E$1,"standard",""),"|Float","")&amp;"인게임누적곱배수",ChapterTable!$S:$T,2,0)^C803
    +VLOOKUP(SUBSTITUTE(SUBSTITUTE(E$1,"standard",""),"|Float","")&amp;"인게임누적합배수",ChapterTable!$S:$T,2,0)*C803)
  )
  )
  )
)</f>
        <v>212816.43072509766</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(VLOOKUP(SUBSTITUTE(SUBSTITUTE(F$1,"standard",""),"|Float","")&amp;"인게임누적곱배수",ChapterTable!$S:$T,2,0)^D803
    +VLOOKUP(SUBSTITUTE(SUBSTITUTE(F$1,"standard",""),"|Float","")&amp;"인게임누적합배수",ChapterTable!$S:$T,2,0)*D803)
  )
  )
  )
)</f>
        <v>64041.981468200684</v>
      </c>
      <c r="G803" t="s">
        <v>738</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49"/>
        <v>5</v>
      </c>
      <c r="Q803">
        <f t="shared" si="50"/>
        <v>5</v>
      </c>
      <c r="R803" t="b">
        <f t="shared" ca="1" si="51"/>
        <v>0</v>
      </c>
      <c r="T803" t="b">
        <f t="shared" ca="1" si="52"/>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G803">
        <v>9.8000000000000007</v>
      </c>
      <c r="AH803">
        <v>1</v>
      </c>
    </row>
    <row r="804" spans="1:34"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
    (VLOOKUP(SUBSTITUTE(SUBSTITUTE(E$1,"standard",""),"|Float","")&amp;"인게임누적곱배수",ChapterTable!$S:$T,2,0)^C804
    +VLOOKUP(SUBSTITUTE(SUBSTITUTE(E$1,"standard",""),"|Float","")&amp;"인게임누적합배수",ChapterTable!$S:$T,2,0)*C804)
  )
  )
  )
)</f>
        <v>212816.43072509766</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(VLOOKUP(SUBSTITUTE(SUBSTITUTE(F$1,"standard",""),"|Float","")&amp;"인게임누적곱배수",ChapterTable!$S:$T,2,0)^D804
    +VLOOKUP(SUBSTITUTE(SUBSTITUTE(F$1,"standard",""),"|Float","")&amp;"인게임누적합배수",ChapterTable!$S:$T,2,0)*D804)
  )
  )
  )
)</f>
        <v>64041.981468200684</v>
      </c>
      <c r="G804" t="s">
        <v>738</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49"/>
        <v>5</v>
      </c>
      <c r="Q804">
        <f t="shared" si="50"/>
        <v>5</v>
      </c>
      <c r="R804" t="b">
        <f t="shared" ca="1" si="51"/>
        <v>0</v>
      </c>
      <c r="T804" t="b">
        <f t="shared" ca="1" si="52"/>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G804">
        <v>9.8000000000000007</v>
      </c>
      <c r="AH804">
        <v>1</v>
      </c>
    </row>
    <row r="805" spans="1:34"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
    (VLOOKUP(SUBSTITUTE(SUBSTITUTE(E$1,"standard",""),"|Float","")&amp;"인게임누적곱배수",ChapterTable!$S:$T,2,0)^C805
    +VLOOKUP(SUBSTITUTE(SUBSTITUTE(E$1,"standard",""),"|Float","")&amp;"인게임누적합배수",ChapterTable!$S:$T,2,0)*C805)
  )
  )
  )
)</f>
        <v>212816.43072509766</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(VLOOKUP(SUBSTITUTE(SUBSTITUTE(F$1,"standard",""),"|Float","")&amp;"인게임누적곱배수",ChapterTable!$S:$T,2,0)^D805
    +VLOOKUP(SUBSTITUTE(SUBSTITUTE(F$1,"standard",""),"|Float","")&amp;"인게임누적합배수",ChapterTable!$S:$T,2,0)*D805)
  )
  )
  )
)</f>
        <v>64041.981468200684</v>
      </c>
      <c r="G805" t="s">
        <v>738</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49"/>
        <v>5</v>
      </c>
      <c r="Q805">
        <f t="shared" si="50"/>
        <v>5</v>
      </c>
      <c r="R805" t="b">
        <f t="shared" ca="1" si="51"/>
        <v>0</v>
      </c>
      <c r="T805" t="b">
        <f t="shared" ca="1" si="52"/>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G805">
        <v>9.8000000000000007</v>
      </c>
      <c r="AH805">
        <v>1</v>
      </c>
    </row>
    <row r="806" spans="1:34"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
    (VLOOKUP(SUBSTITUTE(SUBSTITUTE(E$1,"standard",""),"|Float","")&amp;"인게임누적곱배수",ChapterTable!$S:$T,2,0)^C806
    +VLOOKUP(SUBSTITUTE(SUBSTITUTE(E$1,"standard",""),"|Float","")&amp;"인게임누적합배수",ChapterTable!$S:$T,2,0)*C806)
  )
  )
  )
)</f>
        <v>212816.43072509766</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(VLOOKUP(SUBSTITUTE(SUBSTITUTE(F$1,"standard",""),"|Float","")&amp;"인게임누적곱배수",ChapterTable!$S:$T,2,0)^D806
    +VLOOKUP(SUBSTITUTE(SUBSTITUTE(F$1,"standard",""),"|Float","")&amp;"인게임누적합배수",ChapterTable!$S:$T,2,0)*D806)
  )
  )
  )
)</f>
        <v>64041.981468200684</v>
      </c>
      <c r="G806" t="s">
        <v>738</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49"/>
        <v>5</v>
      </c>
      <c r="Q806">
        <f t="shared" si="50"/>
        <v>5</v>
      </c>
      <c r="R806" t="b">
        <f t="shared" ca="1" si="51"/>
        <v>0</v>
      </c>
      <c r="T806" t="b">
        <f t="shared" ca="1" si="52"/>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G806">
        <v>9.8000000000000007</v>
      </c>
      <c r="AH806">
        <v>1</v>
      </c>
    </row>
    <row r="807" spans="1:34"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
    (VLOOKUP(SUBSTITUTE(SUBSTITUTE(E$1,"standard",""),"|Float","")&amp;"인게임누적곱배수",ChapterTable!$S:$T,2,0)^C807
    +VLOOKUP(SUBSTITUTE(SUBSTITUTE(E$1,"standard",""),"|Float","")&amp;"인게임누적합배수",ChapterTable!$S:$T,2,0)*C807)
  )
  )
  )
)</f>
        <v>212816.43072509766</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(VLOOKUP(SUBSTITUTE(SUBSTITUTE(F$1,"standard",""),"|Float","")&amp;"인게임누적곱배수",ChapterTable!$S:$T,2,0)^D807
    +VLOOKUP(SUBSTITUTE(SUBSTITUTE(F$1,"standard",""),"|Float","")&amp;"인게임누적합배수",ChapterTable!$S:$T,2,0)*D807)
  )
  )
  )
)</f>
        <v>64041.981468200684</v>
      </c>
      <c r="G807" t="s">
        <v>738</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49"/>
        <v>11</v>
      </c>
      <c r="Q807">
        <f t="shared" si="50"/>
        <v>11</v>
      </c>
      <c r="R807" t="b">
        <f t="shared" ca="1" si="51"/>
        <v>0</v>
      </c>
      <c r="T807" t="b">
        <f t="shared" ca="1" si="52"/>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G807">
        <v>9.8000000000000007</v>
      </c>
      <c r="AH807">
        <v>1</v>
      </c>
    </row>
    <row r="808" spans="1:34"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
    (VLOOKUP(SUBSTITUTE(SUBSTITUTE(E$1,"standard",""),"|Float","")&amp;"인게임누적곱배수",ChapterTable!$S:$T,2,0)^C808
    +VLOOKUP(SUBSTITUTE(SUBSTITUTE(E$1,"standard",""),"|Float","")&amp;"인게임누적합배수",ChapterTable!$S:$T,2,0)*C808)
  )
  )
  )
)</f>
        <v>236462.70080566406</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(VLOOKUP(SUBSTITUTE(SUBSTITUTE(F$1,"standard",""),"|Float","")&amp;"인게임누적곱배수",ChapterTable!$S:$T,2,0)^D808
    +VLOOKUP(SUBSTITUTE(SUBSTITUTE(F$1,"standard",""),"|Float","")&amp;"인게임누적합배수",ChapterTable!$S:$T,2,0)*D808)
  )
  )
  )
)</f>
        <v>64041.981468200684</v>
      </c>
      <c r="G808" t="s">
        <v>738</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49"/>
        <v>5</v>
      </c>
      <c r="Q808">
        <f t="shared" si="50"/>
        <v>5</v>
      </c>
      <c r="R808" t="b">
        <f t="shared" ca="1" si="51"/>
        <v>0</v>
      </c>
      <c r="T808" t="b">
        <f t="shared" ca="1" si="52"/>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G808">
        <v>9.8000000000000007</v>
      </c>
      <c r="AH808">
        <v>1</v>
      </c>
    </row>
    <row r="809" spans="1:34"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
    (VLOOKUP(SUBSTITUTE(SUBSTITUTE(E$1,"standard",""),"|Float","")&amp;"인게임누적곱배수",ChapterTable!$S:$T,2,0)^C809
    +VLOOKUP(SUBSTITUTE(SUBSTITUTE(E$1,"standard",""),"|Float","")&amp;"인게임누적합배수",ChapterTable!$S:$T,2,0)*C809)
  )
  )
  )
)</f>
        <v>236462.70080566406</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(VLOOKUP(SUBSTITUTE(SUBSTITUTE(F$1,"standard",""),"|Float","")&amp;"인게임누적곱배수",ChapterTable!$S:$T,2,0)^D809
    +VLOOKUP(SUBSTITUTE(SUBSTITUTE(F$1,"standard",""),"|Float","")&amp;"인게임누적합배수",ChapterTable!$S:$T,2,0)*D809)
  )
  )
  )
)</f>
        <v>64041.981468200684</v>
      </c>
      <c r="G809" t="s">
        <v>738</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49"/>
        <v>5</v>
      </c>
      <c r="Q809">
        <f t="shared" si="50"/>
        <v>5</v>
      </c>
      <c r="R809" t="b">
        <f t="shared" ca="1" si="51"/>
        <v>0</v>
      </c>
      <c r="T809" t="b">
        <f t="shared" ca="1" si="52"/>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G809">
        <v>9.8000000000000007</v>
      </c>
      <c r="AH809">
        <v>1</v>
      </c>
    </row>
    <row r="810" spans="1:34"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
    (VLOOKUP(SUBSTITUTE(SUBSTITUTE(E$1,"standard",""),"|Float","")&amp;"인게임누적곱배수",ChapterTable!$S:$T,2,0)^C810
    +VLOOKUP(SUBSTITUTE(SUBSTITUTE(E$1,"standard",""),"|Float","")&amp;"인게임누적합배수",ChapterTable!$S:$T,2,0)*C810)
  )
  )
  )
)</f>
        <v>236462.70080566406</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(VLOOKUP(SUBSTITUTE(SUBSTITUTE(F$1,"standard",""),"|Float","")&amp;"인게임누적곱배수",ChapterTable!$S:$T,2,0)^D810
    +VLOOKUP(SUBSTITUTE(SUBSTITUTE(F$1,"standard",""),"|Float","")&amp;"인게임누적합배수",ChapterTable!$S:$T,2,0)*D810)
  )
  )
  )
)</f>
        <v>64041.981468200684</v>
      </c>
      <c r="G810" t="s">
        <v>738</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49"/>
        <v>5</v>
      </c>
      <c r="Q810">
        <f t="shared" si="50"/>
        <v>5</v>
      </c>
      <c r="R810" t="b">
        <f t="shared" ca="1" si="51"/>
        <v>0</v>
      </c>
      <c r="T810" t="b">
        <f t="shared" ca="1" si="52"/>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G810">
        <v>9.8000000000000007</v>
      </c>
      <c r="AH810">
        <v>1</v>
      </c>
    </row>
    <row r="811" spans="1:34"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
    (VLOOKUP(SUBSTITUTE(SUBSTITUTE(E$1,"standard",""),"|Float","")&amp;"인게임누적곱배수",ChapterTable!$S:$T,2,0)^C811
    +VLOOKUP(SUBSTITUTE(SUBSTITUTE(E$1,"standard",""),"|Float","")&amp;"인게임누적합배수",ChapterTable!$S:$T,2,0)*C811)
  )
  )
  )
)</f>
        <v>236462.70080566406</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(VLOOKUP(SUBSTITUTE(SUBSTITUTE(F$1,"standard",""),"|Float","")&amp;"인게임누적곱배수",ChapterTable!$S:$T,2,0)^D811
    +VLOOKUP(SUBSTITUTE(SUBSTITUTE(F$1,"standard",""),"|Float","")&amp;"인게임누적합배수",ChapterTable!$S:$T,2,0)*D811)
  )
  )
  )
)</f>
        <v>64041.981468200684</v>
      </c>
      <c r="G811" t="s">
        <v>738</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49"/>
        <v>95</v>
      </c>
      <c r="Q811">
        <f t="shared" si="50"/>
        <v>95</v>
      </c>
      <c r="R811" t="b">
        <f t="shared" ca="1" si="51"/>
        <v>1</v>
      </c>
      <c r="T811" t="b">
        <f t="shared" ca="1" si="52"/>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G811">
        <v>9.8000000000000007</v>
      </c>
      <c r="AH811">
        <v>1</v>
      </c>
    </row>
    <row r="812" spans="1:34"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
    (VLOOKUP(SUBSTITUTE(SUBSTITUTE(E$1,"standard",""),"|Float","")&amp;"인게임누적곱배수",ChapterTable!$S:$T,2,0)^C812
    +VLOOKUP(SUBSTITUTE(SUBSTITUTE(E$1,"standard",""),"|Float","")&amp;"인게임누적합배수",ChapterTable!$S:$T,2,0)*C812)
  )
  )
  )
)</f>
        <v>236462.70080566406</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(VLOOKUP(SUBSTITUTE(SUBSTITUTE(F$1,"standard",""),"|Float","")&amp;"인게임누적곱배수",ChapterTable!$S:$T,2,0)^D812
    +VLOOKUP(SUBSTITUTE(SUBSTITUTE(F$1,"standard",""),"|Float","")&amp;"인게임누적합배수",ChapterTable!$S:$T,2,0)*D812)
  )
  )
  )
)</f>
        <v>64041.981468200684</v>
      </c>
      <c r="G812" t="s">
        <v>738</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49"/>
        <v>21</v>
      </c>
      <c r="Q812">
        <f t="shared" si="50"/>
        <v>21</v>
      </c>
      <c r="R812" t="b">
        <f t="shared" ca="1" si="51"/>
        <v>0</v>
      </c>
      <c r="T812" t="b">
        <f t="shared" ca="1" si="52"/>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G812">
        <v>9.8000000000000007</v>
      </c>
      <c r="AH812">
        <v>1</v>
      </c>
    </row>
    <row r="813" spans="1:34"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
    (VLOOKUP(SUBSTITUTE(SUBSTITUTE(E$1,"standard",""),"|Float","")&amp;"인게임누적곱배수",ChapterTable!$S:$T,2,0)^C813
    +VLOOKUP(SUBSTITUTE(SUBSTITUTE(E$1,"standard",""),"|Float","")&amp;"인게임누적합배수",ChapterTable!$S:$T,2,0)*C813)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(VLOOKUP(SUBSTITUTE(SUBSTITUTE(F$1,"standard",""),"|Float","")&amp;"인게임누적곱배수",ChapterTable!$S:$T,2,0)^D813
    +VLOOKUP(SUBSTITUTE(SUBSTITUTE(F$1,"standard",""),"|Float","")&amp;"인게임누적합배수",ChapterTable!$S:$T,2,0)*D813)
  )
  )
  )
)</f>
        <v>73894.59400177002</v>
      </c>
      <c r="G813" t="s">
        <v>738</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49"/>
        <v>0</v>
      </c>
      <c r="Q813">
        <f t="shared" si="50"/>
        <v>0</v>
      </c>
      <c r="R813" t="b">
        <f t="shared" ca="1" si="51"/>
        <v>0</v>
      </c>
      <c r="T813" t="b">
        <f t="shared" ca="1" si="52"/>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G813">
        <v>9.8000000000000007</v>
      </c>
      <c r="AH813">
        <v>1</v>
      </c>
    </row>
    <row r="814" spans="1:34"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
    (VLOOKUP(SUBSTITUTE(SUBSTITUTE(E$1,"standard",""),"|Float","")&amp;"인게임누적곱배수",ChapterTable!$S:$T,2,0)^C814
    +VLOOKUP(SUBSTITUTE(SUBSTITUTE(E$1,"standard",""),"|Float","")&amp;"인게임누적합배수",ChapterTable!$S:$T,2,0)*C814)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(VLOOKUP(SUBSTITUTE(SUBSTITUTE(F$1,"standard",""),"|Float","")&amp;"인게임누적곱배수",ChapterTable!$S:$T,2,0)^D814
    +VLOOKUP(SUBSTITUTE(SUBSTITUTE(F$1,"standard",""),"|Float","")&amp;"인게임누적합배수",ChapterTable!$S:$T,2,0)*D814)
  )
  )
  )
)</f>
        <v>73894.59400177002</v>
      </c>
      <c r="G814" t="s">
        <v>738</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49"/>
        <v>1</v>
      </c>
      <c r="Q814">
        <f t="shared" si="50"/>
        <v>1</v>
      </c>
      <c r="R814" t="b">
        <f t="shared" ca="1" si="51"/>
        <v>0</v>
      </c>
      <c r="T814" t="b">
        <f t="shared" ca="1" si="52"/>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G814">
        <v>9.8000000000000007</v>
      </c>
      <c r="AH814">
        <v>1</v>
      </c>
    </row>
    <row r="815" spans="1:34"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
    (VLOOKUP(SUBSTITUTE(SUBSTITUTE(E$1,"standard",""),"|Float","")&amp;"인게임누적곱배수",ChapterTable!$S:$T,2,0)^C815
    +VLOOKUP(SUBSTITUTE(SUBSTITUTE(E$1,"standard",""),"|Float","")&amp;"인게임누적합배수",ChapterTable!$S:$T,2,0)*C815)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(VLOOKUP(SUBSTITUTE(SUBSTITUTE(F$1,"standard",""),"|Float","")&amp;"인게임누적곱배수",ChapterTable!$S:$T,2,0)^D815
    +VLOOKUP(SUBSTITUTE(SUBSTITUTE(F$1,"standard",""),"|Float","")&amp;"인게임누적합배수",ChapterTable!$S:$T,2,0)*D815)
  )
  )
  )
)</f>
        <v>73894.59400177002</v>
      </c>
      <c r="G815" t="s">
        <v>738</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49"/>
        <v>1</v>
      </c>
      <c r="Q815">
        <f t="shared" si="50"/>
        <v>1</v>
      </c>
      <c r="R815" t="b">
        <f t="shared" ca="1" si="51"/>
        <v>0</v>
      </c>
      <c r="T815" t="b">
        <f t="shared" ca="1" si="52"/>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G815">
        <v>9.8000000000000007</v>
      </c>
      <c r="AH815">
        <v>1</v>
      </c>
    </row>
    <row r="816" spans="1:34"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
    (VLOOKUP(SUBSTITUTE(SUBSTITUTE(E$1,"standard",""),"|Float","")&amp;"인게임누적곱배수",ChapterTable!$S:$T,2,0)^C816
    +VLOOKUP(SUBSTITUTE(SUBSTITUTE(E$1,"standard",""),"|Float","")&amp;"인게임누적합배수",ChapterTable!$S:$T,2,0)*C816)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(VLOOKUP(SUBSTITUTE(SUBSTITUTE(F$1,"standard",""),"|Float","")&amp;"인게임누적곱배수",ChapterTable!$S:$T,2,0)^D816
    +VLOOKUP(SUBSTITUTE(SUBSTITUTE(F$1,"standard",""),"|Float","")&amp;"인게임누적합배수",ChapterTable!$S:$T,2,0)*D816)
  )
  )
  )
)</f>
        <v>73894.59400177002</v>
      </c>
      <c r="G816" t="s">
        <v>738</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49"/>
        <v>1</v>
      </c>
      <c r="Q816">
        <f t="shared" si="50"/>
        <v>1</v>
      </c>
      <c r="R816" t="b">
        <f t="shared" ca="1" si="51"/>
        <v>0</v>
      </c>
      <c r="T816" t="b">
        <f t="shared" ca="1" si="52"/>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G816">
        <v>9.8000000000000007</v>
      </c>
      <c r="AH816">
        <v>1</v>
      </c>
    </row>
    <row r="817" spans="1:34"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
    (VLOOKUP(SUBSTITUTE(SUBSTITUTE(E$1,"standard",""),"|Float","")&amp;"인게임누적곱배수",ChapterTable!$S:$T,2,0)^C817
    +VLOOKUP(SUBSTITUTE(SUBSTITUTE(E$1,"standard",""),"|Float","")&amp;"인게임누적합배수",ChapterTable!$S:$T,2,0)*C817)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(VLOOKUP(SUBSTITUTE(SUBSTITUTE(F$1,"standard",""),"|Float","")&amp;"인게임누적곱배수",ChapterTable!$S:$T,2,0)^D817
    +VLOOKUP(SUBSTITUTE(SUBSTITUTE(F$1,"standard",""),"|Float","")&amp;"인게임누적합배수",ChapterTable!$S:$T,2,0)*D817)
  )
  )
  )
)</f>
        <v>73894.59400177002</v>
      </c>
      <c r="G817" t="s">
        <v>738</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49"/>
        <v>1</v>
      </c>
      <c r="Q817">
        <f t="shared" si="50"/>
        <v>1</v>
      </c>
      <c r="R817" t="b">
        <f t="shared" ca="1" si="51"/>
        <v>0</v>
      </c>
      <c r="T817" t="b">
        <f t="shared" ca="1" si="52"/>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G817">
        <v>9.8000000000000007</v>
      </c>
      <c r="AH817">
        <v>1</v>
      </c>
    </row>
    <row r="818" spans="1:34"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
    (VLOOKUP(SUBSTITUTE(SUBSTITUTE(E$1,"standard",""),"|Float","")&amp;"인게임누적곱배수",ChapterTable!$S:$T,2,0)^C818
    +VLOOKUP(SUBSTITUTE(SUBSTITUTE(E$1,"standard",""),"|Float","")&amp;"인게임누적합배수",ChapterTable!$S:$T,2,0)*C818)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(VLOOKUP(SUBSTITUTE(SUBSTITUTE(F$1,"standard",""),"|Float","")&amp;"인게임누적곱배수",ChapterTable!$S:$T,2,0)^D818
    +VLOOKUP(SUBSTITUTE(SUBSTITUTE(F$1,"standard",""),"|Float","")&amp;"인게임누적합배수",ChapterTable!$S:$T,2,0)*D818)
  )
  )
  )
)</f>
        <v>73894.59400177002</v>
      </c>
      <c r="G818" t="s">
        <v>738</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49"/>
        <v>11</v>
      </c>
      <c r="Q818">
        <f t="shared" si="50"/>
        <v>11</v>
      </c>
      <c r="R818" t="b">
        <f t="shared" ca="1" si="51"/>
        <v>0</v>
      </c>
      <c r="T818" t="b">
        <f t="shared" ca="1" si="52"/>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G818">
        <v>9.8000000000000007</v>
      </c>
      <c r="AH818">
        <v>1</v>
      </c>
    </row>
    <row r="819" spans="1:34"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
    (VLOOKUP(SUBSTITUTE(SUBSTITUTE(E$1,"standard",""),"|Float","")&amp;"인게임누적곱배수",ChapterTable!$S:$T,2,0)^C819
    +VLOOKUP(SUBSTITUTE(SUBSTITUTE(E$1,"standard",""),"|Float","")&amp;"인게임누적합배수",ChapterTable!$S:$T,2,0)*C819)
  )
  )
  )
)</f>
        <v>212816.43072509766</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(VLOOKUP(SUBSTITUTE(SUBSTITUTE(F$1,"standard",""),"|Float","")&amp;"인게임누적곱배수",ChapterTable!$S:$T,2,0)^D819
    +VLOOKUP(SUBSTITUTE(SUBSTITUTE(F$1,"standard",""),"|Float","")&amp;"인게임누적합배수",ChapterTable!$S:$T,2,0)*D819)
  )
  )
  )
)</f>
        <v>73894.59400177002</v>
      </c>
      <c r="G819" t="s">
        <v>738</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49"/>
        <v>1</v>
      </c>
      <c r="Q819">
        <f t="shared" si="50"/>
        <v>1</v>
      </c>
      <c r="R819" t="b">
        <f t="shared" ca="1" si="51"/>
        <v>0</v>
      </c>
      <c r="T819" t="b">
        <f t="shared" ca="1" si="52"/>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G819">
        <v>9.8000000000000007</v>
      </c>
      <c r="AH819">
        <v>1</v>
      </c>
    </row>
    <row r="820" spans="1:34"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
    (VLOOKUP(SUBSTITUTE(SUBSTITUTE(E$1,"standard",""),"|Float","")&amp;"인게임누적곱배수",ChapterTable!$S:$T,2,0)^C820
    +VLOOKUP(SUBSTITUTE(SUBSTITUTE(E$1,"standard",""),"|Float","")&amp;"인게임누적합배수",ChapterTable!$S:$T,2,0)*C820)
  )
  )
  )
)</f>
        <v>212816.43072509766</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(VLOOKUP(SUBSTITUTE(SUBSTITUTE(F$1,"standard",""),"|Float","")&amp;"인게임누적곱배수",ChapterTable!$S:$T,2,0)^D820
    +VLOOKUP(SUBSTITUTE(SUBSTITUTE(F$1,"standard",""),"|Float","")&amp;"인게임누적합배수",ChapterTable!$S:$T,2,0)*D820)
  )
  )
  )
)</f>
        <v>73894.59400177002</v>
      </c>
      <c r="G820" t="s">
        <v>738</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49"/>
        <v>1</v>
      </c>
      <c r="Q820">
        <f t="shared" si="50"/>
        <v>1</v>
      </c>
      <c r="R820" t="b">
        <f t="shared" ca="1" si="51"/>
        <v>0</v>
      </c>
      <c r="T820" t="b">
        <f t="shared" ca="1" si="52"/>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G820">
        <v>9.8000000000000007</v>
      </c>
      <c r="AH820">
        <v>1</v>
      </c>
    </row>
    <row r="821" spans="1:34"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
    (VLOOKUP(SUBSTITUTE(SUBSTITUTE(E$1,"standard",""),"|Float","")&amp;"인게임누적곱배수",ChapterTable!$S:$T,2,0)^C821
    +VLOOKUP(SUBSTITUTE(SUBSTITUTE(E$1,"standard",""),"|Float","")&amp;"인게임누적합배수",ChapterTable!$S:$T,2,0)*C821)
  )
  )
  )
)</f>
        <v>212816.43072509766</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(VLOOKUP(SUBSTITUTE(SUBSTITUTE(F$1,"standard",""),"|Float","")&amp;"인게임누적곱배수",ChapterTable!$S:$T,2,0)^D821
    +VLOOKUP(SUBSTITUTE(SUBSTITUTE(F$1,"standard",""),"|Float","")&amp;"인게임누적합배수",ChapterTable!$S:$T,2,0)*D821)
  )
  )
  )
)</f>
        <v>73894.59400177002</v>
      </c>
      <c r="G821" t="s">
        <v>738</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49"/>
        <v>1</v>
      </c>
      <c r="Q821">
        <f t="shared" si="50"/>
        <v>1</v>
      </c>
      <c r="R821" t="b">
        <f t="shared" ca="1" si="51"/>
        <v>0</v>
      </c>
      <c r="T821" t="b">
        <f t="shared" ca="1" si="52"/>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G821">
        <v>9.8000000000000007</v>
      </c>
      <c r="AH821">
        <v>1</v>
      </c>
    </row>
    <row r="822" spans="1:34"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
    (VLOOKUP(SUBSTITUTE(SUBSTITUTE(E$1,"standard",""),"|Float","")&amp;"인게임누적곱배수",ChapterTable!$S:$T,2,0)^C822
    +VLOOKUP(SUBSTITUTE(SUBSTITUTE(E$1,"standard",""),"|Float","")&amp;"인게임누적합배수",ChapterTable!$S:$T,2,0)*C822)
  )
  )
  )
)</f>
        <v>212816.43072509766</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(VLOOKUP(SUBSTITUTE(SUBSTITUTE(F$1,"standard",""),"|Float","")&amp;"인게임누적곱배수",ChapterTable!$S:$T,2,0)^D822
    +VLOOKUP(SUBSTITUTE(SUBSTITUTE(F$1,"standard",""),"|Float","")&amp;"인게임누적합배수",ChapterTable!$S:$T,2,0)*D822)
  )
  )
  )
)</f>
        <v>73894.59400177002</v>
      </c>
      <c r="G822" t="s">
        <v>738</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49"/>
        <v>91</v>
      </c>
      <c r="Q822">
        <f t="shared" si="50"/>
        <v>91</v>
      </c>
      <c r="R822" t="b">
        <f t="shared" ca="1" si="51"/>
        <v>1</v>
      </c>
      <c r="T822" t="b">
        <f t="shared" ca="1" si="52"/>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G822">
        <v>9.8000000000000007</v>
      </c>
      <c r="AH822">
        <v>1</v>
      </c>
    </row>
    <row r="823" spans="1:34"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
    (VLOOKUP(SUBSTITUTE(SUBSTITUTE(E$1,"standard",""),"|Float","")&amp;"인게임누적곱배수",ChapterTable!$S:$T,2,0)^C823
    +VLOOKUP(SUBSTITUTE(SUBSTITUTE(E$1,"standard",""),"|Float","")&amp;"인게임누적합배수",ChapterTable!$S:$T,2,0)*C823)
  )
  )
  )
)</f>
        <v>212816.43072509766</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(VLOOKUP(SUBSTITUTE(SUBSTITUTE(F$1,"standard",""),"|Float","")&amp;"인게임누적곱배수",ChapterTable!$S:$T,2,0)^D823
    +VLOOKUP(SUBSTITUTE(SUBSTITUTE(F$1,"standard",""),"|Float","")&amp;"인게임누적합배수",ChapterTable!$S:$T,2,0)*D823)
  )
  )
  )
)</f>
        <v>73894.59400177002</v>
      </c>
      <c r="G823" t="s">
        <v>738</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49"/>
        <v>21</v>
      </c>
      <c r="Q823">
        <f t="shared" si="50"/>
        <v>21</v>
      </c>
      <c r="R823" t="b">
        <f t="shared" ca="1" si="51"/>
        <v>0</v>
      </c>
      <c r="T823" t="b">
        <f t="shared" ca="1" si="52"/>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G823">
        <v>9.8000000000000007</v>
      </c>
      <c r="AH823">
        <v>1</v>
      </c>
    </row>
    <row r="824" spans="1:34"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
    (VLOOKUP(SUBSTITUTE(SUBSTITUTE(E$1,"standard",""),"|Float","")&amp;"인게임누적곱배수",ChapterTable!$S:$T,2,0)^C824
    +VLOOKUP(SUBSTITUTE(SUBSTITUTE(E$1,"standard",""),"|Float","")&amp;"인게임누적합배수",ChapterTable!$S:$T,2,0)*C824)
  )
  )
  )
)</f>
        <v>212816.43072509766</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(VLOOKUP(SUBSTITUTE(SUBSTITUTE(F$1,"standard",""),"|Float","")&amp;"인게임누적곱배수",ChapterTable!$S:$T,2,0)^D824
    +VLOOKUP(SUBSTITUTE(SUBSTITUTE(F$1,"standard",""),"|Float","")&amp;"인게임누적합배수",ChapterTable!$S:$T,2,0)*D824)
  )
  )
  )
)</f>
        <v>79436.688551902771</v>
      </c>
      <c r="G824" t="s">
        <v>738</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49"/>
        <v>2</v>
      </c>
      <c r="Q824">
        <f t="shared" si="50"/>
        <v>2</v>
      </c>
      <c r="R824" t="b">
        <f t="shared" ca="1" si="51"/>
        <v>0</v>
      </c>
      <c r="T824" t="b">
        <f t="shared" ca="1" si="52"/>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G824">
        <v>9.8000000000000007</v>
      </c>
      <c r="AH824">
        <v>1</v>
      </c>
    </row>
    <row r="825" spans="1:34"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
    (VLOOKUP(SUBSTITUTE(SUBSTITUTE(E$1,"standard",""),"|Float","")&amp;"인게임누적곱배수",ChapterTable!$S:$T,2,0)^C825
    +VLOOKUP(SUBSTITUTE(SUBSTITUTE(E$1,"standard",""),"|Float","")&amp;"인게임누적합배수",ChapterTable!$S:$T,2,0)*C825)
  )
  )
  )
)</f>
        <v>212816.43072509766</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(VLOOKUP(SUBSTITUTE(SUBSTITUTE(F$1,"standard",""),"|Float","")&amp;"인게임누적곱배수",ChapterTable!$S:$T,2,0)^D825
    +VLOOKUP(SUBSTITUTE(SUBSTITUTE(F$1,"standard",""),"|Float","")&amp;"인게임누적합배수",ChapterTable!$S:$T,2,0)*D825)
  )
  )
  )
)</f>
        <v>79436.688551902771</v>
      </c>
      <c r="G825" t="s">
        <v>738</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49"/>
        <v>2</v>
      </c>
      <c r="Q825">
        <f t="shared" si="50"/>
        <v>2</v>
      </c>
      <c r="R825" t="b">
        <f t="shared" ca="1" si="51"/>
        <v>0</v>
      </c>
      <c r="T825" t="b">
        <f t="shared" ca="1" si="52"/>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G825">
        <v>9.8000000000000007</v>
      </c>
      <c r="AH825">
        <v>1</v>
      </c>
    </row>
    <row r="826" spans="1:34"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
    (VLOOKUP(SUBSTITUTE(SUBSTITUTE(E$1,"standard",""),"|Float","")&amp;"인게임누적곱배수",ChapterTable!$S:$T,2,0)^C826
    +VLOOKUP(SUBSTITUTE(SUBSTITUTE(E$1,"standard",""),"|Float","")&amp;"인게임누적합배수",ChapterTable!$S:$T,2,0)*C826)
  )
  )
  )
)</f>
        <v>212816.43072509766</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(VLOOKUP(SUBSTITUTE(SUBSTITUTE(F$1,"standard",""),"|Float","")&amp;"인게임누적곱배수",ChapterTable!$S:$T,2,0)^D826
    +VLOOKUP(SUBSTITUTE(SUBSTITUTE(F$1,"standard",""),"|Float","")&amp;"인게임누적합배수",ChapterTable!$S:$T,2,0)*D826)
  )
  )
  )
)</f>
        <v>79436.688551902771</v>
      </c>
      <c r="G826" t="s">
        <v>738</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49"/>
        <v>2</v>
      </c>
      <c r="Q826">
        <f t="shared" si="50"/>
        <v>2</v>
      </c>
      <c r="R826" t="b">
        <f t="shared" ca="1" si="51"/>
        <v>0</v>
      </c>
      <c r="T826" t="b">
        <f t="shared" ca="1" si="52"/>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G826">
        <v>9.8000000000000007</v>
      </c>
      <c r="AH826">
        <v>1</v>
      </c>
    </row>
    <row r="827" spans="1:34"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
    (VLOOKUP(SUBSTITUTE(SUBSTITUTE(E$1,"standard",""),"|Float","")&amp;"인게임누적곱배수",ChapterTable!$S:$T,2,0)^C827
    +VLOOKUP(SUBSTITUTE(SUBSTITUTE(E$1,"standard",""),"|Float","")&amp;"인게임누적합배수",ChapterTable!$S:$T,2,0)*C827)
  )
  )
  )
)</f>
        <v>212816.43072509766</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(VLOOKUP(SUBSTITUTE(SUBSTITUTE(F$1,"standard",""),"|Float","")&amp;"인게임누적곱배수",ChapterTable!$S:$T,2,0)^D827
    +VLOOKUP(SUBSTITUTE(SUBSTITUTE(F$1,"standard",""),"|Float","")&amp;"인게임누적합배수",ChapterTable!$S:$T,2,0)*D827)
  )
  )
  )
)</f>
        <v>79436.688551902771</v>
      </c>
      <c r="G827" t="s">
        <v>738</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49"/>
        <v>2</v>
      </c>
      <c r="Q827">
        <f t="shared" si="50"/>
        <v>2</v>
      </c>
      <c r="R827" t="b">
        <f t="shared" ca="1" si="51"/>
        <v>0</v>
      </c>
      <c r="T827" t="b">
        <f t="shared" ca="1" si="52"/>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G827">
        <v>9.8000000000000007</v>
      </c>
      <c r="AH827">
        <v>1</v>
      </c>
    </row>
    <row r="828" spans="1:34"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
    (VLOOKUP(SUBSTITUTE(SUBSTITUTE(E$1,"standard",""),"|Float","")&amp;"인게임누적곱배수",ChapterTable!$S:$T,2,0)^C828
    +VLOOKUP(SUBSTITUTE(SUBSTITUTE(E$1,"standard",""),"|Float","")&amp;"인게임누적합배수",ChapterTable!$S:$T,2,0)*C828)
  )
  )
  )
)</f>
        <v>212816.43072509766</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(VLOOKUP(SUBSTITUTE(SUBSTITUTE(F$1,"standard",""),"|Float","")&amp;"인게임누적곱배수",ChapterTable!$S:$T,2,0)^D828
    +VLOOKUP(SUBSTITUTE(SUBSTITUTE(F$1,"standard",""),"|Float","")&amp;"인게임누적합배수",ChapterTable!$S:$T,2,0)*D828)
  )
  )
  )
)</f>
        <v>79436.688551902771</v>
      </c>
      <c r="G828" t="s">
        <v>738</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49"/>
        <v>11</v>
      </c>
      <c r="Q828">
        <f t="shared" si="50"/>
        <v>11</v>
      </c>
      <c r="R828" t="b">
        <f t="shared" ca="1" si="51"/>
        <v>0</v>
      </c>
      <c r="T828" t="b">
        <f t="shared" ca="1" si="52"/>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G828">
        <v>9.8000000000000007</v>
      </c>
      <c r="AH828">
        <v>1</v>
      </c>
    </row>
    <row r="829" spans="1:34"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
    (VLOOKUP(SUBSTITUTE(SUBSTITUTE(E$1,"standard",""),"|Float","")&amp;"인게임누적곱배수",ChapterTable!$S:$T,2,0)^C829
    +VLOOKUP(SUBSTITUTE(SUBSTITUTE(E$1,"standard",""),"|Float","")&amp;"인게임누적합배수",ChapterTable!$S:$T,2,0)*C829)
  )
  )
  )
)</f>
        <v>248285.83584594724</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(VLOOKUP(SUBSTITUTE(SUBSTITUTE(F$1,"standard",""),"|Float","")&amp;"인게임누적곱배수",ChapterTable!$S:$T,2,0)^D829
    +VLOOKUP(SUBSTITUTE(SUBSTITUTE(F$1,"standard",""),"|Float","")&amp;"인게임누적합배수",ChapterTable!$S:$T,2,0)*D829)
  )
  )
  )
)</f>
        <v>79436.688551902771</v>
      </c>
      <c r="G829" t="s">
        <v>738</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49"/>
        <v>2</v>
      </c>
      <c r="Q829">
        <f t="shared" si="50"/>
        <v>2</v>
      </c>
      <c r="R829" t="b">
        <f t="shared" ca="1" si="51"/>
        <v>0</v>
      </c>
      <c r="T829" t="b">
        <f t="shared" ca="1" si="52"/>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G829">
        <v>9.8000000000000007</v>
      </c>
      <c r="AH829">
        <v>1</v>
      </c>
    </row>
    <row r="830" spans="1:34"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
    (VLOOKUP(SUBSTITUTE(SUBSTITUTE(E$1,"standard",""),"|Float","")&amp;"인게임누적곱배수",ChapterTable!$S:$T,2,0)^C830
    +VLOOKUP(SUBSTITUTE(SUBSTITUTE(E$1,"standard",""),"|Float","")&amp;"인게임누적합배수",ChapterTable!$S:$T,2,0)*C830)
  )
  )
  )
)</f>
        <v>248285.83584594724</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(VLOOKUP(SUBSTITUTE(SUBSTITUTE(F$1,"standard",""),"|Float","")&amp;"인게임누적곱배수",ChapterTable!$S:$T,2,0)^D830
    +VLOOKUP(SUBSTITUTE(SUBSTITUTE(F$1,"standard",""),"|Float","")&amp;"인게임누적합배수",ChapterTable!$S:$T,2,0)*D830)
  )
  )
  )
)</f>
        <v>79436.688551902771</v>
      </c>
      <c r="G830" t="s">
        <v>738</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49"/>
        <v>2</v>
      </c>
      <c r="Q830">
        <f t="shared" si="50"/>
        <v>2</v>
      </c>
      <c r="R830" t="b">
        <f t="shared" ca="1" si="51"/>
        <v>0</v>
      </c>
      <c r="T830" t="b">
        <f t="shared" ca="1" si="52"/>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G830">
        <v>9.8000000000000007</v>
      </c>
      <c r="AH830">
        <v>1</v>
      </c>
    </row>
    <row r="831" spans="1:34"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
    (VLOOKUP(SUBSTITUTE(SUBSTITUTE(E$1,"standard",""),"|Float","")&amp;"인게임누적곱배수",ChapterTable!$S:$T,2,0)^C831
    +VLOOKUP(SUBSTITUTE(SUBSTITUTE(E$1,"standard",""),"|Float","")&amp;"인게임누적합배수",ChapterTable!$S:$T,2,0)*C831)
  )
  )
  )
)</f>
        <v>248285.83584594724</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(VLOOKUP(SUBSTITUTE(SUBSTITUTE(F$1,"standard",""),"|Float","")&amp;"인게임누적곱배수",ChapterTable!$S:$T,2,0)^D831
    +VLOOKUP(SUBSTITUTE(SUBSTITUTE(F$1,"standard",""),"|Float","")&amp;"인게임누적합배수",ChapterTable!$S:$T,2,0)*D831)
  )
  )
  )
)</f>
        <v>79436.688551902771</v>
      </c>
      <c r="G831" t="s">
        <v>738</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49"/>
        <v>2</v>
      </c>
      <c r="Q831">
        <f t="shared" si="50"/>
        <v>2</v>
      </c>
      <c r="R831" t="b">
        <f t="shared" ca="1" si="51"/>
        <v>0</v>
      </c>
      <c r="T831" t="b">
        <f t="shared" ca="1" si="52"/>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G831">
        <v>9.8000000000000007</v>
      </c>
      <c r="AH831">
        <v>1</v>
      </c>
    </row>
    <row r="832" spans="1:34"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
    (VLOOKUP(SUBSTITUTE(SUBSTITUTE(E$1,"standard",""),"|Float","")&amp;"인게임누적곱배수",ChapterTable!$S:$T,2,0)^C832
    +VLOOKUP(SUBSTITUTE(SUBSTITUTE(E$1,"standard",""),"|Float","")&amp;"인게임누적합배수",ChapterTable!$S:$T,2,0)*C832)
  )
  )
  )
)</f>
        <v>248285.83584594724</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(VLOOKUP(SUBSTITUTE(SUBSTITUTE(F$1,"standard",""),"|Float","")&amp;"인게임누적곱배수",ChapterTable!$S:$T,2,0)^D832
    +VLOOKUP(SUBSTITUTE(SUBSTITUTE(F$1,"standard",""),"|Float","")&amp;"인게임누적합배수",ChapterTable!$S:$T,2,0)*D832)
  )
  )
  )
)</f>
        <v>79436.688551902771</v>
      </c>
      <c r="G832" t="s">
        <v>738</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49"/>
        <v>92</v>
      </c>
      <c r="Q832">
        <f t="shared" si="50"/>
        <v>92</v>
      </c>
      <c r="R832" t="b">
        <f t="shared" ca="1" si="51"/>
        <v>1</v>
      </c>
      <c r="T832" t="b">
        <f t="shared" ca="1" si="52"/>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G832">
        <v>9.8000000000000007</v>
      </c>
      <c r="AH832">
        <v>1</v>
      </c>
    </row>
    <row r="833" spans="1:34"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
    (VLOOKUP(SUBSTITUTE(SUBSTITUTE(E$1,"standard",""),"|Float","")&amp;"인게임누적곱배수",ChapterTable!$S:$T,2,0)^C833
    +VLOOKUP(SUBSTITUTE(SUBSTITUTE(E$1,"standard",""),"|Float","")&amp;"인게임누적합배수",ChapterTable!$S:$T,2,0)*C833)
  )
  )
  )
)</f>
        <v>248285.83584594724</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(VLOOKUP(SUBSTITUTE(SUBSTITUTE(F$1,"standard",""),"|Float","")&amp;"인게임누적곱배수",ChapterTable!$S:$T,2,0)^D833
    +VLOOKUP(SUBSTITUTE(SUBSTITUTE(F$1,"standard",""),"|Float","")&amp;"인게임누적합배수",ChapterTable!$S:$T,2,0)*D833)
  )
  )
  )
)</f>
        <v>79436.688551902771</v>
      </c>
      <c r="G833" t="s">
        <v>738</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49"/>
        <v>21</v>
      </c>
      <c r="Q833">
        <f t="shared" si="50"/>
        <v>21</v>
      </c>
      <c r="R833" t="b">
        <f t="shared" ca="1" si="51"/>
        <v>0</v>
      </c>
      <c r="T833" t="b">
        <f t="shared" ca="1" si="52"/>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G833">
        <v>9.8000000000000007</v>
      </c>
      <c r="AH833">
        <v>1</v>
      </c>
    </row>
    <row r="834" spans="1:34"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
    (VLOOKUP(SUBSTITUTE(SUBSTITUTE(E$1,"standard",""),"|Float","")&amp;"인게임누적곱배수",ChapterTable!$S:$T,2,0)^C834
    +VLOOKUP(SUBSTITUTE(SUBSTITUTE(E$1,"standard",""),"|Float","")&amp;"인게임누적합배수",ChapterTable!$S:$T,2,0)*C834)
  )
  )
  )
)</f>
        <v>248285.83584594724</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(VLOOKUP(SUBSTITUTE(SUBSTITUTE(F$1,"standard",""),"|Float","")&amp;"인게임누적곱배수",ChapterTable!$S:$T,2,0)^D834
    +VLOOKUP(SUBSTITUTE(SUBSTITUTE(F$1,"standard",""),"|Float","")&amp;"인게임누적합배수",ChapterTable!$S:$T,2,0)*D834)
  )
  )
  )
)</f>
        <v>84978.783102035522</v>
      </c>
      <c r="G834" t="s">
        <v>738</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49"/>
        <v>3</v>
      </c>
      <c r="Q834">
        <f t="shared" si="50"/>
        <v>3</v>
      </c>
      <c r="R834" t="b">
        <f t="shared" ca="1" si="51"/>
        <v>0</v>
      </c>
      <c r="T834" t="b">
        <f t="shared" ca="1" si="52"/>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G834">
        <v>9.8000000000000007</v>
      </c>
      <c r="AH834">
        <v>1</v>
      </c>
    </row>
    <row r="835" spans="1:34"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
    (VLOOKUP(SUBSTITUTE(SUBSTITUTE(E$1,"standard",""),"|Float","")&amp;"인게임누적곱배수",ChapterTable!$S:$T,2,0)^C835
    +VLOOKUP(SUBSTITUTE(SUBSTITUTE(E$1,"standard",""),"|Float","")&amp;"인게임누적합배수",ChapterTable!$S:$T,2,0)*C835)
  )
  )
  )
)</f>
        <v>248285.83584594724</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(VLOOKUP(SUBSTITUTE(SUBSTITUTE(F$1,"standard",""),"|Float","")&amp;"인게임누적곱배수",ChapterTable!$S:$T,2,0)^D835
    +VLOOKUP(SUBSTITUTE(SUBSTITUTE(F$1,"standard",""),"|Float","")&amp;"인게임누적합배수",ChapterTable!$S:$T,2,0)*D835)
  )
  )
  )
)</f>
        <v>84978.783102035522</v>
      </c>
      <c r="G835" t="s">
        <v>738</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53">IF(B835=0,0,
  IF(AND(L835=FALSE,A835&lt;&gt;0,MOD(A835,7)=0),21,
  IF(MOD(B835,10)=0,21,
  IF(MOD(B835,10)=5,11,
  IF(MOD(B835,10)=9,INT(B835/10)+91,
  INT(B835/10+1))))))</f>
        <v>3</v>
      </c>
      <c r="Q835">
        <f t="shared" ref="Q835:Q898" si="54">IF(ISBLANK(P835),O835,P835)</f>
        <v>3</v>
      </c>
      <c r="R835" t="b">
        <f t="shared" ref="R835:R898" ca="1" si="55">IF(OR(B835=0,OFFSET(B835,1,0)=0),FALSE,
IF(OFFSET(O835,1,0)=21,TRUE,FALSE))</f>
        <v>0</v>
      </c>
      <c r="T835" t="b">
        <f t="shared" ref="T835:T898" ca="1" si="56">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G835">
        <v>9.8000000000000007</v>
      </c>
      <c r="AH835">
        <v>1</v>
      </c>
    </row>
    <row r="836" spans="1:34"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
    (VLOOKUP(SUBSTITUTE(SUBSTITUTE(E$1,"standard",""),"|Float","")&amp;"인게임누적곱배수",ChapterTable!$S:$T,2,0)^C836
    +VLOOKUP(SUBSTITUTE(SUBSTITUTE(E$1,"standard",""),"|Float","")&amp;"인게임누적합배수",ChapterTable!$S:$T,2,0)*C836)
  )
  )
  )
)</f>
        <v>248285.83584594724</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(VLOOKUP(SUBSTITUTE(SUBSTITUTE(F$1,"standard",""),"|Float","")&amp;"인게임누적곱배수",ChapterTable!$S:$T,2,0)^D836
    +VLOOKUP(SUBSTITUTE(SUBSTITUTE(F$1,"standard",""),"|Float","")&amp;"인게임누적합배수",ChapterTable!$S:$T,2,0)*D836)
  )
  )
  )
)</f>
        <v>84978.783102035522</v>
      </c>
      <c r="G836" t="s">
        <v>738</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53"/>
        <v>3</v>
      </c>
      <c r="Q836">
        <f t="shared" si="54"/>
        <v>3</v>
      </c>
      <c r="R836" t="b">
        <f t="shared" ca="1" si="55"/>
        <v>0</v>
      </c>
      <c r="T836" t="b">
        <f t="shared" ca="1" si="56"/>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G836">
        <v>9.8000000000000007</v>
      </c>
      <c r="AH836">
        <v>1</v>
      </c>
    </row>
    <row r="837" spans="1:34"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
    (VLOOKUP(SUBSTITUTE(SUBSTITUTE(E$1,"standard",""),"|Float","")&amp;"인게임누적곱배수",ChapterTable!$S:$T,2,0)^C837
    +VLOOKUP(SUBSTITUTE(SUBSTITUTE(E$1,"standard",""),"|Float","")&amp;"인게임누적합배수",ChapterTable!$S:$T,2,0)*C837)
  )
  )
  )
)</f>
        <v>248285.83584594724</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(VLOOKUP(SUBSTITUTE(SUBSTITUTE(F$1,"standard",""),"|Float","")&amp;"인게임누적곱배수",ChapterTable!$S:$T,2,0)^D837
    +VLOOKUP(SUBSTITUTE(SUBSTITUTE(F$1,"standard",""),"|Float","")&amp;"인게임누적합배수",ChapterTable!$S:$T,2,0)*D837)
  )
  )
  )
)</f>
        <v>84978.783102035522</v>
      </c>
      <c r="G837" t="s">
        <v>738</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53"/>
        <v>3</v>
      </c>
      <c r="Q837">
        <f t="shared" si="54"/>
        <v>3</v>
      </c>
      <c r="R837" t="b">
        <f t="shared" ca="1" si="55"/>
        <v>0</v>
      </c>
      <c r="T837" t="b">
        <f t="shared" ca="1" si="56"/>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G837">
        <v>9.8000000000000007</v>
      </c>
      <c r="AH837">
        <v>1</v>
      </c>
    </row>
    <row r="838" spans="1:34"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
    (VLOOKUP(SUBSTITUTE(SUBSTITUTE(E$1,"standard",""),"|Float","")&amp;"인게임누적곱배수",ChapterTable!$S:$T,2,0)^C838
    +VLOOKUP(SUBSTITUTE(SUBSTITUTE(E$1,"standard",""),"|Float","")&amp;"인게임누적합배수",ChapterTable!$S:$T,2,0)*C838)
  )
  )
  )
)</f>
        <v>248285.83584594724</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(VLOOKUP(SUBSTITUTE(SUBSTITUTE(F$1,"standard",""),"|Float","")&amp;"인게임누적곱배수",ChapterTable!$S:$T,2,0)^D838
    +VLOOKUP(SUBSTITUTE(SUBSTITUTE(F$1,"standard",""),"|Float","")&amp;"인게임누적합배수",ChapterTable!$S:$T,2,0)*D838)
  )
  )
  )
)</f>
        <v>84978.783102035522</v>
      </c>
      <c r="G838" t="s">
        <v>738</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53"/>
        <v>11</v>
      </c>
      <c r="Q838">
        <f t="shared" si="54"/>
        <v>11</v>
      </c>
      <c r="R838" t="b">
        <f t="shared" ca="1" si="55"/>
        <v>0</v>
      </c>
      <c r="T838" t="b">
        <f t="shared" ca="1" si="56"/>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G838">
        <v>9.8000000000000007</v>
      </c>
      <c r="AH838">
        <v>1</v>
      </c>
    </row>
    <row r="839" spans="1:34"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
    (VLOOKUP(SUBSTITUTE(SUBSTITUTE(E$1,"standard",""),"|Float","")&amp;"인게임누적곱배수",ChapterTable!$S:$T,2,0)^C839
    +VLOOKUP(SUBSTITUTE(SUBSTITUTE(E$1,"standard",""),"|Float","")&amp;"인게임누적합배수",ChapterTable!$S:$T,2,0)*C839)
  )
  )
  )
)</f>
        <v>283755.24096679688</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(VLOOKUP(SUBSTITUTE(SUBSTITUTE(F$1,"standard",""),"|Float","")&amp;"인게임누적곱배수",ChapterTable!$S:$T,2,0)^D839
    +VLOOKUP(SUBSTITUTE(SUBSTITUTE(F$1,"standard",""),"|Float","")&amp;"인게임누적합배수",ChapterTable!$S:$T,2,0)*D839)
  )
  )
  )
)</f>
        <v>84978.783102035522</v>
      </c>
      <c r="G839" t="s">
        <v>738</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53"/>
        <v>3</v>
      </c>
      <c r="Q839">
        <f t="shared" si="54"/>
        <v>3</v>
      </c>
      <c r="R839" t="b">
        <f t="shared" ca="1" si="55"/>
        <v>0</v>
      </c>
      <c r="T839" t="b">
        <f t="shared" ca="1" si="56"/>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G839">
        <v>9.8000000000000007</v>
      </c>
      <c r="AH839">
        <v>1</v>
      </c>
    </row>
    <row r="840" spans="1:34"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
    (VLOOKUP(SUBSTITUTE(SUBSTITUTE(E$1,"standard",""),"|Float","")&amp;"인게임누적곱배수",ChapterTable!$S:$T,2,0)^C840
    +VLOOKUP(SUBSTITUTE(SUBSTITUTE(E$1,"standard",""),"|Float","")&amp;"인게임누적합배수",ChapterTable!$S:$T,2,0)*C840)
  )
  )
  )
)</f>
        <v>283755.24096679688</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(VLOOKUP(SUBSTITUTE(SUBSTITUTE(F$1,"standard",""),"|Float","")&amp;"인게임누적곱배수",ChapterTable!$S:$T,2,0)^D840
    +VLOOKUP(SUBSTITUTE(SUBSTITUTE(F$1,"standard",""),"|Float","")&amp;"인게임누적합배수",ChapterTable!$S:$T,2,0)*D840)
  )
  )
  )
)</f>
        <v>84978.783102035522</v>
      </c>
      <c r="G840" t="s">
        <v>738</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53"/>
        <v>3</v>
      </c>
      <c r="Q840">
        <f t="shared" si="54"/>
        <v>3</v>
      </c>
      <c r="R840" t="b">
        <f t="shared" ca="1" si="55"/>
        <v>0</v>
      </c>
      <c r="T840" t="b">
        <f t="shared" ca="1" si="56"/>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G840">
        <v>9.8000000000000007</v>
      </c>
      <c r="AH840">
        <v>1</v>
      </c>
    </row>
    <row r="841" spans="1:34"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
    (VLOOKUP(SUBSTITUTE(SUBSTITUTE(E$1,"standard",""),"|Float","")&amp;"인게임누적곱배수",ChapterTable!$S:$T,2,0)^C841
    +VLOOKUP(SUBSTITUTE(SUBSTITUTE(E$1,"standard",""),"|Float","")&amp;"인게임누적합배수",ChapterTable!$S:$T,2,0)*C841)
  )
  )
  )
)</f>
        <v>283755.24096679688</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(VLOOKUP(SUBSTITUTE(SUBSTITUTE(F$1,"standard",""),"|Float","")&amp;"인게임누적곱배수",ChapterTable!$S:$T,2,0)^D841
    +VLOOKUP(SUBSTITUTE(SUBSTITUTE(F$1,"standard",""),"|Float","")&amp;"인게임누적합배수",ChapterTable!$S:$T,2,0)*D841)
  )
  )
  )
)</f>
        <v>84978.783102035522</v>
      </c>
      <c r="G841" t="s">
        <v>738</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53"/>
        <v>3</v>
      </c>
      <c r="Q841">
        <f t="shared" si="54"/>
        <v>3</v>
      </c>
      <c r="R841" t="b">
        <f t="shared" ca="1" si="55"/>
        <v>0</v>
      </c>
      <c r="T841" t="b">
        <f t="shared" ca="1" si="56"/>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G841">
        <v>9.8000000000000007</v>
      </c>
      <c r="AH841">
        <v>1</v>
      </c>
    </row>
    <row r="842" spans="1:34"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
    (VLOOKUP(SUBSTITUTE(SUBSTITUTE(E$1,"standard",""),"|Float","")&amp;"인게임누적곱배수",ChapterTable!$S:$T,2,0)^C842
    +VLOOKUP(SUBSTITUTE(SUBSTITUTE(E$1,"standard",""),"|Float","")&amp;"인게임누적합배수",ChapterTable!$S:$T,2,0)*C842)
  )
  )
  )
)</f>
        <v>283755.24096679688</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(VLOOKUP(SUBSTITUTE(SUBSTITUTE(F$1,"standard",""),"|Float","")&amp;"인게임누적곱배수",ChapterTable!$S:$T,2,0)^D842
    +VLOOKUP(SUBSTITUTE(SUBSTITUTE(F$1,"standard",""),"|Float","")&amp;"인게임누적합배수",ChapterTable!$S:$T,2,0)*D842)
  )
  )
  )
)</f>
        <v>84978.783102035522</v>
      </c>
      <c r="G842" t="s">
        <v>738</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53"/>
        <v>93</v>
      </c>
      <c r="Q842">
        <f t="shared" si="54"/>
        <v>93</v>
      </c>
      <c r="R842" t="b">
        <f t="shared" ca="1" si="55"/>
        <v>1</v>
      </c>
      <c r="T842" t="b">
        <f t="shared" ca="1" si="56"/>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G842">
        <v>9.8000000000000007</v>
      </c>
      <c r="AH842">
        <v>1</v>
      </c>
    </row>
    <row r="843" spans="1:34"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
    (VLOOKUP(SUBSTITUTE(SUBSTITUTE(E$1,"standard",""),"|Float","")&amp;"인게임누적곱배수",ChapterTable!$S:$T,2,0)^C843
    +VLOOKUP(SUBSTITUTE(SUBSTITUTE(E$1,"standard",""),"|Float","")&amp;"인게임누적합배수",ChapterTable!$S:$T,2,0)*C843)
  )
  )
  )
)</f>
        <v>283755.24096679688</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(VLOOKUP(SUBSTITUTE(SUBSTITUTE(F$1,"standard",""),"|Float","")&amp;"인게임누적곱배수",ChapterTable!$S:$T,2,0)^D843
    +VLOOKUP(SUBSTITUTE(SUBSTITUTE(F$1,"standard",""),"|Float","")&amp;"인게임누적합배수",ChapterTable!$S:$T,2,0)*D843)
  )
  )
  )
)</f>
        <v>84978.783102035522</v>
      </c>
      <c r="G843" t="s">
        <v>738</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53"/>
        <v>21</v>
      </c>
      <c r="Q843">
        <f t="shared" si="54"/>
        <v>21</v>
      </c>
      <c r="R843" t="b">
        <f t="shared" ca="1" si="55"/>
        <v>0</v>
      </c>
      <c r="T843" t="b">
        <f t="shared" ca="1" si="56"/>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G843">
        <v>9.8000000000000007</v>
      </c>
      <c r="AH843">
        <v>1</v>
      </c>
    </row>
    <row r="844" spans="1:34"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
    (VLOOKUP(SUBSTITUTE(SUBSTITUTE(E$1,"standard",""),"|Float","")&amp;"인게임누적곱배수",ChapterTable!$S:$T,2,0)^C844
    +VLOOKUP(SUBSTITUTE(SUBSTITUTE(E$1,"standard",""),"|Float","")&amp;"인게임누적합배수",ChapterTable!$S:$T,2,0)*C844)
  )
  )
  )
)</f>
        <v>283755.24096679688</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(VLOOKUP(SUBSTITUTE(SUBSTITUTE(F$1,"standard",""),"|Float","")&amp;"인게임누적곱배수",ChapterTable!$S:$T,2,0)^D844
    +VLOOKUP(SUBSTITUTE(SUBSTITUTE(F$1,"standard",""),"|Float","")&amp;"인게임누적합배수",ChapterTable!$S:$T,2,0)*D844)
  )
  )
  )
)</f>
        <v>90520.877652168274</v>
      </c>
      <c r="G844" t="s">
        <v>738</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53"/>
        <v>4</v>
      </c>
      <c r="Q844">
        <f t="shared" si="54"/>
        <v>4</v>
      </c>
      <c r="R844" t="b">
        <f t="shared" ca="1" si="55"/>
        <v>0</v>
      </c>
      <c r="T844" t="b">
        <f t="shared" ca="1" si="56"/>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G844">
        <v>9.8000000000000007</v>
      </c>
      <c r="AH844">
        <v>1</v>
      </c>
    </row>
    <row r="845" spans="1:34"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
    (VLOOKUP(SUBSTITUTE(SUBSTITUTE(E$1,"standard",""),"|Float","")&amp;"인게임누적곱배수",ChapterTable!$S:$T,2,0)^C845
    +VLOOKUP(SUBSTITUTE(SUBSTITUTE(E$1,"standard",""),"|Float","")&amp;"인게임누적합배수",ChapterTable!$S:$T,2,0)*C845)
  )
  )
  )
)</f>
        <v>283755.24096679688</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(VLOOKUP(SUBSTITUTE(SUBSTITUTE(F$1,"standard",""),"|Float","")&amp;"인게임누적곱배수",ChapterTable!$S:$T,2,0)^D845
    +VLOOKUP(SUBSTITUTE(SUBSTITUTE(F$1,"standard",""),"|Float","")&amp;"인게임누적합배수",ChapterTable!$S:$T,2,0)*D845)
  )
  )
  )
)</f>
        <v>90520.877652168274</v>
      </c>
      <c r="G845" t="s">
        <v>738</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53"/>
        <v>4</v>
      </c>
      <c r="Q845">
        <f t="shared" si="54"/>
        <v>4</v>
      </c>
      <c r="R845" t="b">
        <f t="shared" ca="1" si="55"/>
        <v>0</v>
      </c>
      <c r="T845" t="b">
        <f t="shared" ca="1" si="56"/>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G845">
        <v>9.8000000000000007</v>
      </c>
      <c r="AH845">
        <v>1</v>
      </c>
    </row>
    <row r="846" spans="1:34"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
    (VLOOKUP(SUBSTITUTE(SUBSTITUTE(E$1,"standard",""),"|Float","")&amp;"인게임누적곱배수",ChapterTable!$S:$T,2,0)^C846
    +VLOOKUP(SUBSTITUTE(SUBSTITUTE(E$1,"standard",""),"|Float","")&amp;"인게임누적합배수",ChapterTable!$S:$T,2,0)*C846)
  )
  )
  )
)</f>
        <v>283755.24096679688</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(VLOOKUP(SUBSTITUTE(SUBSTITUTE(F$1,"standard",""),"|Float","")&amp;"인게임누적곱배수",ChapterTable!$S:$T,2,0)^D846
    +VLOOKUP(SUBSTITUTE(SUBSTITUTE(F$1,"standard",""),"|Float","")&amp;"인게임누적합배수",ChapterTable!$S:$T,2,0)*D846)
  )
  )
  )
)</f>
        <v>90520.877652168274</v>
      </c>
      <c r="G846" t="s">
        <v>738</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53"/>
        <v>4</v>
      </c>
      <c r="Q846">
        <f t="shared" si="54"/>
        <v>4</v>
      </c>
      <c r="R846" t="b">
        <f t="shared" ca="1" si="55"/>
        <v>0</v>
      </c>
      <c r="T846" t="b">
        <f t="shared" ca="1" si="56"/>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G846">
        <v>9.8000000000000007</v>
      </c>
      <c r="AH846">
        <v>1</v>
      </c>
    </row>
    <row r="847" spans="1:34"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
    (VLOOKUP(SUBSTITUTE(SUBSTITUTE(E$1,"standard",""),"|Float","")&amp;"인게임누적곱배수",ChapterTable!$S:$T,2,0)^C847
    +VLOOKUP(SUBSTITUTE(SUBSTITUTE(E$1,"standard",""),"|Float","")&amp;"인게임누적합배수",ChapterTable!$S:$T,2,0)*C847)
  )
  )
  )
)</f>
        <v>283755.24096679688</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(VLOOKUP(SUBSTITUTE(SUBSTITUTE(F$1,"standard",""),"|Float","")&amp;"인게임누적곱배수",ChapterTable!$S:$T,2,0)^D847
    +VLOOKUP(SUBSTITUTE(SUBSTITUTE(F$1,"standard",""),"|Float","")&amp;"인게임누적합배수",ChapterTable!$S:$T,2,0)*D847)
  )
  )
  )
)</f>
        <v>90520.877652168274</v>
      </c>
      <c r="G847" t="s">
        <v>738</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53"/>
        <v>4</v>
      </c>
      <c r="Q847">
        <f t="shared" si="54"/>
        <v>4</v>
      </c>
      <c r="R847" t="b">
        <f t="shared" ca="1" si="55"/>
        <v>0</v>
      </c>
      <c r="T847" t="b">
        <f t="shared" ca="1" si="56"/>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G847">
        <v>9.8000000000000007</v>
      </c>
      <c r="AH847">
        <v>1</v>
      </c>
    </row>
    <row r="848" spans="1:34"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
    (VLOOKUP(SUBSTITUTE(SUBSTITUTE(E$1,"standard",""),"|Float","")&amp;"인게임누적곱배수",ChapterTable!$S:$T,2,0)^C848
    +VLOOKUP(SUBSTITUTE(SUBSTITUTE(E$1,"standard",""),"|Float","")&amp;"인게임누적합배수",ChapterTable!$S:$T,2,0)*C848)
  )
  )
  )
)</f>
        <v>283755.24096679688</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(VLOOKUP(SUBSTITUTE(SUBSTITUTE(F$1,"standard",""),"|Float","")&amp;"인게임누적곱배수",ChapterTable!$S:$T,2,0)^D848
    +VLOOKUP(SUBSTITUTE(SUBSTITUTE(F$1,"standard",""),"|Float","")&amp;"인게임누적합배수",ChapterTable!$S:$T,2,0)*D848)
  )
  )
  )
)</f>
        <v>90520.877652168274</v>
      </c>
      <c r="G848" t="s">
        <v>738</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53"/>
        <v>11</v>
      </c>
      <c r="Q848">
        <f t="shared" si="54"/>
        <v>11</v>
      </c>
      <c r="R848" t="b">
        <f t="shared" ca="1" si="55"/>
        <v>0</v>
      </c>
      <c r="T848" t="b">
        <f t="shared" ca="1" si="56"/>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G848">
        <v>9.8000000000000007</v>
      </c>
      <c r="AH848">
        <v>1</v>
      </c>
    </row>
    <row r="849" spans="1:34"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
    (VLOOKUP(SUBSTITUTE(SUBSTITUTE(E$1,"standard",""),"|Float","")&amp;"인게임누적곱배수",ChapterTable!$S:$T,2,0)^C849
    +VLOOKUP(SUBSTITUTE(SUBSTITUTE(E$1,"standard",""),"|Float","")&amp;"인게임누적합배수",ChapterTable!$S:$T,2,0)*C849)
  )
  )
  )
)</f>
        <v>319224.64608764648</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(VLOOKUP(SUBSTITUTE(SUBSTITUTE(F$1,"standard",""),"|Float","")&amp;"인게임누적곱배수",ChapterTable!$S:$T,2,0)^D849
    +VLOOKUP(SUBSTITUTE(SUBSTITUTE(F$1,"standard",""),"|Float","")&amp;"인게임누적합배수",ChapterTable!$S:$T,2,0)*D849)
  )
  )
  )
)</f>
        <v>90520.877652168274</v>
      </c>
      <c r="G849" t="s">
        <v>738</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53"/>
        <v>4</v>
      </c>
      <c r="Q849">
        <f t="shared" si="54"/>
        <v>4</v>
      </c>
      <c r="R849" t="b">
        <f t="shared" ca="1" si="55"/>
        <v>0</v>
      </c>
      <c r="T849" t="b">
        <f t="shared" ca="1" si="56"/>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G849">
        <v>9.8000000000000007</v>
      </c>
      <c r="AH849">
        <v>1</v>
      </c>
    </row>
    <row r="850" spans="1:34"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
    (VLOOKUP(SUBSTITUTE(SUBSTITUTE(E$1,"standard",""),"|Float","")&amp;"인게임누적곱배수",ChapterTable!$S:$T,2,0)^C850
    +VLOOKUP(SUBSTITUTE(SUBSTITUTE(E$1,"standard",""),"|Float","")&amp;"인게임누적합배수",ChapterTable!$S:$T,2,0)*C850)
  )
  )
  )
)</f>
        <v>319224.64608764648</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(VLOOKUP(SUBSTITUTE(SUBSTITUTE(F$1,"standard",""),"|Float","")&amp;"인게임누적곱배수",ChapterTable!$S:$T,2,0)^D850
    +VLOOKUP(SUBSTITUTE(SUBSTITUTE(F$1,"standard",""),"|Float","")&amp;"인게임누적합배수",ChapterTable!$S:$T,2,0)*D850)
  )
  )
  )
)</f>
        <v>90520.877652168274</v>
      </c>
      <c r="G850" t="s">
        <v>738</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53"/>
        <v>4</v>
      </c>
      <c r="Q850">
        <f t="shared" si="54"/>
        <v>4</v>
      </c>
      <c r="R850" t="b">
        <f t="shared" ca="1" si="55"/>
        <v>0</v>
      </c>
      <c r="T850" t="b">
        <f t="shared" ca="1" si="56"/>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G850">
        <v>9.8000000000000007</v>
      </c>
      <c r="AH850">
        <v>1</v>
      </c>
    </row>
    <row r="851" spans="1:34"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
    (VLOOKUP(SUBSTITUTE(SUBSTITUTE(E$1,"standard",""),"|Float","")&amp;"인게임누적곱배수",ChapterTable!$S:$T,2,0)^C851
    +VLOOKUP(SUBSTITUTE(SUBSTITUTE(E$1,"standard",""),"|Float","")&amp;"인게임누적합배수",ChapterTable!$S:$T,2,0)*C851)
  )
  )
  )
)</f>
        <v>319224.64608764648</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(VLOOKUP(SUBSTITUTE(SUBSTITUTE(F$1,"standard",""),"|Float","")&amp;"인게임누적곱배수",ChapterTable!$S:$T,2,0)^D851
    +VLOOKUP(SUBSTITUTE(SUBSTITUTE(F$1,"standard",""),"|Float","")&amp;"인게임누적합배수",ChapterTable!$S:$T,2,0)*D851)
  )
  )
  )
)</f>
        <v>90520.877652168274</v>
      </c>
      <c r="G851" t="s">
        <v>738</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53"/>
        <v>4</v>
      </c>
      <c r="Q851">
        <f t="shared" si="54"/>
        <v>4</v>
      </c>
      <c r="R851" t="b">
        <f t="shared" ca="1" si="55"/>
        <v>0</v>
      </c>
      <c r="T851" t="b">
        <f t="shared" ca="1" si="56"/>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G851">
        <v>9.8000000000000007</v>
      </c>
      <c r="AH851">
        <v>1</v>
      </c>
    </row>
    <row r="852" spans="1:34"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
    (VLOOKUP(SUBSTITUTE(SUBSTITUTE(E$1,"standard",""),"|Float","")&amp;"인게임누적곱배수",ChapterTable!$S:$T,2,0)^C852
    +VLOOKUP(SUBSTITUTE(SUBSTITUTE(E$1,"standard",""),"|Float","")&amp;"인게임누적합배수",ChapterTable!$S:$T,2,0)*C852)
  )
  )
  )
)</f>
        <v>319224.64608764648</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(VLOOKUP(SUBSTITUTE(SUBSTITUTE(F$1,"standard",""),"|Float","")&amp;"인게임누적곱배수",ChapterTable!$S:$T,2,0)^D852
    +VLOOKUP(SUBSTITUTE(SUBSTITUTE(F$1,"standard",""),"|Float","")&amp;"인게임누적합배수",ChapterTable!$S:$T,2,0)*D852)
  )
  )
  )
)</f>
        <v>90520.877652168274</v>
      </c>
      <c r="G852" t="s">
        <v>738</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53"/>
        <v>94</v>
      </c>
      <c r="Q852">
        <f t="shared" si="54"/>
        <v>94</v>
      </c>
      <c r="R852" t="b">
        <f t="shared" ca="1" si="55"/>
        <v>1</v>
      </c>
      <c r="T852" t="b">
        <f t="shared" ca="1" si="56"/>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G852">
        <v>9.8000000000000007</v>
      </c>
      <c r="AH852">
        <v>1</v>
      </c>
    </row>
    <row r="853" spans="1:34"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
    (VLOOKUP(SUBSTITUTE(SUBSTITUTE(E$1,"standard",""),"|Float","")&amp;"인게임누적곱배수",ChapterTable!$S:$T,2,0)^C853
    +VLOOKUP(SUBSTITUTE(SUBSTITUTE(E$1,"standard",""),"|Float","")&amp;"인게임누적합배수",ChapterTable!$S:$T,2,0)*C853)
  )
  )
  )
)</f>
        <v>319224.64608764648</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(VLOOKUP(SUBSTITUTE(SUBSTITUTE(F$1,"standard",""),"|Float","")&amp;"인게임누적곱배수",ChapterTable!$S:$T,2,0)^D853
    +VLOOKUP(SUBSTITUTE(SUBSTITUTE(F$1,"standard",""),"|Float","")&amp;"인게임누적합배수",ChapterTable!$S:$T,2,0)*D853)
  )
  )
  )
)</f>
        <v>90520.877652168274</v>
      </c>
      <c r="G853" t="s">
        <v>738</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53"/>
        <v>21</v>
      </c>
      <c r="Q853">
        <f t="shared" si="54"/>
        <v>21</v>
      </c>
      <c r="R853" t="b">
        <f t="shared" ca="1" si="55"/>
        <v>0</v>
      </c>
      <c r="T853" t="b">
        <f t="shared" ca="1" si="56"/>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G853">
        <v>9.8000000000000007</v>
      </c>
      <c r="AH853">
        <v>1</v>
      </c>
    </row>
    <row r="854" spans="1:34"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
    (VLOOKUP(SUBSTITUTE(SUBSTITUTE(E$1,"standard",""),"|Float","")&amp;"인게임누적곱배수",ChapterTable!$S:$T,2,0)^C854
    +VLOOKUP(SUBSTITUTE(SUBSTITUTE(E$1,"standard",""),"|Float","")&amp;"인게임누적합배수",ChapterTable!$S:$T,2,0)*C854)
  )
  )
  )
)</f>
        <v>319224.64608764648</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(VLOOKUP(SUBSTITUTE(SUBSTITUTE(F$1,"standard",""),"|Float","")&amp;"인게임누적곱배수",ChapterTable!$S:$T,2,0)^D854
    +VLOOKUP(SUBSTITUTE(SUBSTITUTE(F$1,"standard",""),"|Float","")&amp;"인게임누적합배수",ChapterTable!$S:$T,2,0)*D854)
  )
  )
  )
)</f>
        <v>96062.972202301025</v>
      </c>
      <c r="G854" t="s">
        <v>738</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53"/>
        <v>5</v>
      </c>
      <c r="Q854">
        <f t="shared" si="54"/>
        <v>5</v>
      </c>
      <c r="R854" t="b">
        <f t="shared" ca="1" si="55"/>
        <v>0</v>
      </c>
      <c r="T854" t="b">
        <f t="shared" ca="1" si="56"/>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G854">
        <v>9.8000000000000007</v>
      </c>
      <c r="AH854">
        <v>1</v>
      </c>
    </row>
    <row r="855" spans="1:34"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
    (VLOOKUP(SUBSTITUTE(SUBSTITUTE(E$1,"standard",""),"|Float","")&amp;"인게임누적곱배수",ChapterTable!$S:$T,2,0)^C855
    +VLOOKUP(SUBSTITUTE(SUBSTITUTE(E$1,"standard",""),"|Float","")&amp;"인게임누적합배수",ChapterTable!$S:$T,2,0)*C855)
  )
  )
  )
)</f>
        <v>319224.64608764648</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(VLOOKUP(SUBSTITUTE(SUBSTITUTE(F$1,"standard",""),"|Float","")&amp;"인게임누적곱배수",ChapterTable!$S:$T,2,0)^D855
    +VLOOKUP(SUBSTITUTE(SUBSTITUTE(F$1,"standard",""),"|Float","")&amp;"인게임누적합배수",ChapterTable!$S:$T,2,0)*D855)
  )
  )
  )
)</f>
        <v>96062.972202301025</v>
      </c>
      <c r="G855" t="s">
        <v>738</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53"/>
        <v>5</v>
      </c>
      <c r="Q855">
        <f t="shared" si="54"/>
        <v>5</v>
      </c>
      <c r="R855" t="b">
        <f t="shared" ca="1" si="55"/>
        <v>0</v>
      </c>
      <c r="T855" t="b">
        <f t="shared" ca="1" si="56"/>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G855">
        <v>9.8000000000000007</v>
      </c>
      <c r="AH855">
        <v>1</v>
      </c>
    </row>
    <row r="856" spans="1:34"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
    (VLOOKUP(SUBSTITUTE(SUBSTITUTE(E$1,"standard",""),"|Float","")&amp;"인게임누적곱배수",ChapterTable!$S:$T,2,0)^C856
    +VLOOKUP(SUBSTITUTE(SUBSTITUTE(E$1,"standard",""),"|Float","")&amp;"인게임누적합배수",ChapterTable!$S:$T,2,0)*C856)
  )
  )
  )
)</f>
        <v>319224.64608764648</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(VLOOKUP(SUBSTITUTE(SUBSTITUTE(F$1,"standard",""),"|Float","")&amp;"인게임누적곱배수",ChapterTable!$S:$T,2,0)^D856
    +VLOOKUP(SUBSTITUTE(SUBSTITUTE(F$1,"standard",""),"|Float","")&amp;"인게임누적합배수",ChapterTable!$S:$T,2,0)*D856)
  )
  )
  )
)</f>
        <v>96062.972202301025</v>
      </c>
      <c r="G856" t="s">
        <v>738</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53"/>
        <v>5</v>
      </c>
      <c r="Q856">
        <f t="shared" si="54"/>
        <v>5</v>
      </c>
      <c r="R856" t="b">
        <f t="shared" ca="1" si="55"/>
        <v>0</v>
      </c>
      <c r="T856" t="b">
        <f t="shared" ca="1" si="56"/>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G856">
        <v>9.8000000000000007</v>
      </c>
      <c r="AH856">
        <v>1</v>
      </c>
    </row>
    <row r="857" spans="1:34"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
    (VLOOKUP(SUBSTITUTE(SUBSTITUTE(E$1,"standard",""),"|Float","")&amp;"인게임누적곱배수",ChapterTable!$S:$T,2,0)^C857
    +VLOOKUP(SUBSTITUTE(SUBSTITUTE(E$1,"standard",""),"|Float","")&amp;"인게임누적합배수",ChapterTable!$S:$T,2,0)*C857)
  )
  )
  )
)</f>
        <v>319224.64608764648</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(VLOOKUP(SUBSTITUTE(SUBSTITUTE(F$1,"standard",""),"|Float","")&amp;"인게임누적곱배수",ChapterTable!$S:$T,2,0)^D857
    +VLOOKUP(SUBSTITUTE(SUBSTITUTE(F$1,"standard",""),"|Float","")&amp;"인게임누적합배수",ChapterTable!$S:$T,2,0)*D857)
  )
  )
  )
)</f>
        <v>96062.972202301025</v>
      </c>
      <c r="G857" t="s">
        <v>738</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53"/>
        <v>5</v>
      </c>
      <c r="Q857">
        <f t="shared" si="54"/>
        <v>5</v>
      </c>
      <c r="R857" t="b">
        <f t="shared" ca="1" si="55"/>
        <v>0</v>
      </c>
      <c r="T857" t="b">
        <f t="shared" ca="1" si="56"/>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G857">
        <v>9.8000000000000007</v>
      </c>
      <c r="AH857">
        <v>1</v>
      </c>
    </row>
    <row r="858" spans="1:34"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
    (VLOOKUP(SUBSTITUTE(SUBSTITUTE(E$1,"standard",""),"|Float","")&amp;"인게임누적곱배수",ChapterTable!$S:$T,2,0)^C858
    +VLOOKUP(SUBSTITUTE(SUBSTITUTE(E$1,"standard",""),"|Float","")&amp;"인게임누적합배수",ChapterTable!$S:$T,2,0)*C858)
  )
  )
  )
)</f>
        <v>319224.64608764648</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(VLOOKUP(SUBSTITUTE(SUBSTITUTE(F$1,"standard",""),"|Float","")&amp;"인게임누적곱배수",ChapterTable!$S:$T,2,0)^D858
    +VLOOKUP(SUBSTITUTE(SUBSTITUTE(F$1,"standard",""),"|Float","")&amp;"인게임누적합배수",ChapterTable!$S:$T,2,0)*D858)
  )
  )
  )
)</f>
        <v>96062.972202301025</v>
      </c>
      <c r="G858" t="s">
        <v>738</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53"/>
        <v>11</v>
      </c>
      <c r="Q858">
        <f t="shared" si="54"/>
        <v>11</v>
      </c>
      <c r="R858" t="b">
        <f t="shared" ca="1" si="55"/>
        <v>0</v>
      </c>
      <c r="T858" t="b">
        <f t="shared" ca="1" si="56"/>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G858">
        <v>9.8000000000000007</v>
      </c>
      <c r="AH858">
        <v>1</v>
      </c>
    </row>
    <row r="859" spans="1:34"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
    (VLOOKUP(SUBSTITUTE(SUBSTITUTE(E$1,"standard",""),"|Float","")&amp;"인게임누적곱배수",ChapterTable!$S:$T,2,0)^C859
    +VLOOKUP(SUBSTITUTE(SUBSTITUTE(E$1,"standard",""),"|Float","")&amp;"인게임누적합배수",ChapterTable!$S:$T,2,0)*C859)
  )
  )
  )
)</f>
        <v>354694.05120849609</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(VLOOKUP(SUBSTITUTE(SUBSTITUTE(F$1,"standard",""),"|Float","")&amp;"인게임누적곱배수",ChapterTable!$S:$T,2,0)^D859
    +VLOOKUP(SUBSTITUTE(SUBSTITUTE(F$1,"standard",""),"|Float","")&amp;"인게임누적합배수",ChapterTable!$S:$T,2,0)*D859)
  )
  )
  )
)</f>
        <v>96062.972202301025</v>
      </c>
      <c r="G859" t="s">
        <v>738</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53"/>
        <v>5</v>
      </c>
      <c r="Q859">
        <f t="shared" si="54"/>
        <v>5</v>
      </c>
      <c r="R859" t="b">
        <f t="shared" ca="1" si="55"/>
        <v>0</v>
      </c>
      <c r="T859" t="b">
        <f t="shared" ca="1" si="56"/>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G859">
        <v>9.8000000000000007</v>
      </c>
      <c r="AH859">
        <v>1</v>
      </c>
    </row>
    <row r="860" spans="1:34"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
    (VLOOKUP(SUBSTITUTE(SUBSTITUTE(E$1,"standard",""),"|Float","")&amp;"인게임누적곱배수",ChapterTable!$S:$T,2,0)^C860
    +VLOOKUP(SUBSTITUTE(SUBSTITUTE(E$1,"standard",""),"|Float","")&amp;"인게임누적합배수",ChapterTable!$S:$T,2,0)*C860)
  )
  )
  )
)</f>
        <v>354694.05120849609</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(VLOOKUP(SUBSTITUTE(SUBSTITUTE(F$1,"standard",""),"|Float","")&amp;"인게임누적곱배수",ChapterTable!$S:$T,2,0)^D860
    +VLOOKUP(SUBSTITUTE(SUBSTITUTE(F$1,"standard",""),"|Float","")&amp;"인게임누적합배수",ChapterTable!$S:$T,2,0)*D860)
  )
  )
  )
)</f>
        <v>96062.972202301025</v>
      </c>
      <c r="G860" t="s">
        <v>739</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53"/>
        <v>5</v>
      </c>
      <c r="Q860">
        <f t="shared" si="54"/>
        <v>5</v>
      </c>
      <c r="R860" t="b">
        <f t="shared" ca="1" si="55"/>
        <v>0</v>
      </c>
      <c r="T860" t="b">
        <f t="shared" ca="1" si="56"/>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G860">
        <v>9.8000000000000007</v>
      </c>
      <c r="AH860">
        <v>1</v>
      </c>
    </row>
    <row r="861" spans="1:34"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
    (VLOOKUP(SUBSTITUTE(SUBSTITUTE(E$1,"standard",""),"|Float","")&amp;"인게임누적곱배수",ChapterTable!$S:$T,2,0)^C861
    +VLOOKUP(SUBSTITUTE(SUBSTITUTE(E$1,"standard",""),"|Float","")&amp;"인게임누적합배수",ChapterTable!$S:$T,2,0)*C861)
  )
  )
  )
)</f>
        <v>354694.05120849609</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(VLOOKUP(SUBSTITUTE(SUBSTITUTE(F$1,"standard",""),"|Float","")&amp;"인게임누적곱배수",ChapterTable!$S:$T,2,0)^D861
    +VLOOKUP(SUBSTITUTE(SUBSTITUTE(F$1,"standard",""),"|Float","")&amp;"인게임누적합배수",ChapterTable!$S:$T,2,0)*D861)
  )
  )
  )
)</f>
        <v>96062.972202301025</v>
      </c>
      <c r="G861" t="s">
        <v>739</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53"/>
        <v>5</v>
      </c>
      <c r="Q861">
        <f t="shared" si="54"/>
        <v>5</v>
      </c>
      <c r="R861" t="b">
        <f t="shared" ca="1" si="55"/>
        <v>0</v>
      </c>
      <c r="T861" t="b">
        <f t="shared" ca="1" si="56"/>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G861">
        <v>9.8000000000000007</v>
      </c>
      <c r="AH861">
        <v>1</v>
      </c>
    </row>
    <row r="862" spans="1:34"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
    (VLOOKUP(SUBSTITUTE(SUBSTITUTE(E$1,"standard",""),"|Float","")&amp;"인게임누적곱배수",ChapterTable!$S:$T,2,0)^C862
    +VLOOKUP(SUBSTITUTE(SUBSTITUTE(E$1,"standard",""),"|Float","")&amp;"인게임누적합배수",ChapterTable!$S:$T,2,0)*C862)
  )
  )
  )
)</f>
        <v>354694.05120849609</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(VLOOKUP(SUBSTITUTE(SUBSTITUTE(F$1,"standard",""),"|Float","")&amp;"인게임누적곱배수",ChapterTable!$S:$T,2,0)^D862
    +VLOOKUP(SUBSTITUTE(SUBSTITUTE(F$1,"standard",""),"|Float","")&amp;"인게임누적합배수",ChapterTable!$S:$T,2,0)*D862)
  )
  )
  )
)</f>
        <v>96062.972202301025</v>
      </c>
      <c r="G862" t="s">
        <v>739</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53"/>
        <v>95</v>
      </c>
      <c r="Q862">
        <f t="shared" si="54"/>
        <v>95</v>
      </c>
      <c r="R862" t="b">
        <f t="shared" ca="1" si="55"/>
        <v>1</v>
      </c>
      <c r="T862" t="b">
        <f t="shared" ca="1" si="56"/>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G862">
        <v>9.8000000000000007</v>
      </c>
      <c r="AH862">
        <v>1</v>
      </c>
    </row>
    <row r="863" spans="1:34"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
    (VLOOKUP(SUBSTITUTE(SUBSTITUTE(E$1,"standard",""),"|Float","")&amp;"인게임누적곱배수",ChapterTable!$S:$T,2,0)^C863
    +VLOOKUP(SUBSTITUTE(SUBSTITUTE(E$1,"standard",""),"|Float","")&amp;"인게임누적합배수",ChapterTable!$S:$T,2,0)*C863)
  )
  )
  )
)</f>
        <v>354694.05120849609</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(VLOOKUP(SUBSTITUTE(SUBSTITUTE(F$1,"standard",""),"|Float","")&amp;"인게임누적곱배수",ChapterTable!$S:$T,2,0)^D863
    +VLOOKUP(SUBSTITUTE(SUBSTITUTE(F$1,"standard",""),"|Float","")&amp;"인게임누적합배수",ChapterTable!$S:$T,2,0)*D863)
  )
  )
  )
)</f>
        <v>96062.972202301025</v>
      </c>
      <c r="G863" t="s">
        <v>739</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53"/>
        <v>21</v>
      </c>
      <c r="Q863">
        <f t="shared" si="54"/>
        <v>21</v>
      </c>
      <c r="R863" t="b">
        <f t="shared" ca="1" si="55"/>
        <v>0</v>
      </c>
      <c r="T863" t="b">
        <f t="shared" ca="1" si="56"/>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G863">
        <v>9.8000000000000007</v>
      </c>
      <c r="AH863">
        <v>1</v>
      </c>
    </row>
    <row r="864" spans="1:34"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
    (VLOOKUP(SUBSTITUTE(SUBSTITUTE(E$1,"standard",""),"|Float","")&amp;"인게임누적곱배수",ChapterTable!$S:$T,2,0)^C864
    +VLOOKUP(SUBSTITUTE(SUBSTITUTE(E$1,"standard",""),"|Float","")&amp;"인게임누적합배수",ChapterTable!$S:$T,2,0)*C864)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(VLOOKUP(SUBSTITUTE(SUBSTITUTE(F$1,"standard",""),"|Float","")&amp;"인게임누적곱배수",ChapterTable!$S:$T,2,0)^D864
    +VLOOKUP(SUBSTITUTE(SUBSTITUTE(F$1,"standard",""),"|Float","")&amp;"인게임누적합배수",ChapterTable!$S:$T,2,0)*D864)
  )
  )
  )
)</f>
        <v>110841.89100265503</v>
      </c>
      <c r="G864" t="s">
        <v>739</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53"/>
        <v>0</v>
      </c>
      <c r="Q864">
        <f t="shared" si="54"/>
        <v>0</v>
      </c>
      <c r="R864" t="b">
        <f t="shared" ca="1" si="55"/>
        <v>0</v>
      </c>
      <c r="T864" t="b">
        <f t="shared" ca="1" si="56"/>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G864">
        <v>9.8000000000000007</v>
      </c>
      <c r="AH864">
        <v>1</v>
      </c>
    </row>
    <row r="865" spans="1:34"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
    (VLOOKUP(SUBSTITUTE(SUBSTITUTE(E$1,"standard",""),"|Float","")&amp;"인게임누적곱배수",ChapterTable!$S:$T,2,0)^C865
    +VLOOKUP(SUBSTITUTE(SUBSTITUTE(E$1,"standard",""),"|Float","")&amp;"인게임누적합배수",ChapterTable!$S:$T,2,0)*C865)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(VLOOKUP(SUBSTITUTE(SUBSTITUTE(F$1,"standard",""),"|Float","")&amp;"인게임누적곱배수",ChapterTable!$S:$T,2,0)^D865
    +VLOOKUP(SUBSTITUTE(SUBSTITUTE(F$1,"standard",""),"|Float","")&amp;"인게임누적합배수",ChapterTable!$S:$T,2,0)*D865)
  )
  )
  )
)</f>
        <v>110841.89100265503</v>
      </c>
      <c r="G865" t="s">
        <v>739</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53"/>
        <v>1</v>
      </c>
      <c r="Q865">
        <f t="shared" si="54"/>
        <v>1</v>
      </c>
      <c r="R865" t="b">
        <f t="shared" ca="1" si="55"/>
        <v>0</v>
      </c>
      <c r="T865" t="b">
        <f t="shared" ca="1" si="56"/>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G865">
        <v>9.8000000000000007</v>
      </c>
      <c r="AH865">
        <v>1</v>
      </c>
    </row>
    <row r="866" spans="1:34"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
    (VLOOKUP(SUBSTITUTE(SUBSTITUTE(E$1,"standard",""),"|Float","")&amp;"인게임누적곱배수",ChapterTable!$S:$T,2,0)^C866
    +VLOOKUP(SUBSTITUTE(SUBSTITUTE(E$1,"standard",""),"|Float","")&amp;"인게임누적합배수",ChapterTable!$S:$T,2,0)*C866)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(VLOOKUP(SUBSTITUTE(SUBSTITUTE(F$1,"standard",""),"|Float","")&amp;"인게임누적곱배수",ChapterTable!$S:$T,2,0)^D866
    +VLOOKUP(SUBSTITUTE(SUBSTITUTE(F$1,"standard",""),"|Float","")&amp;"인게임누적합배수",ChapterTable!$S:$T,2,0)*D866)
  )
  )
  )
)</f>
        <v>110841.89100265503</v>
      </c>
      <c r="G866" t="s">
        <v>739</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53"/>
        <v>1</v>
      </c>
      <c r="Q866">
        <f t="shared" si="54"/>
        <v>1</v>
      </c>
      <c r="R866" t="b">
        <f t="shared" ca="1" si="55"/>
        <v>0</v>
      </c>
      <c r="T866" t="b">
        <f t="shared" ca="1" si="56"/>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G866">
        <v>9.8000000000000007</v>
      </c>
      <c r="AH866">
        <v>1</v>
      </c>
    </row>
    <row r="867" spans="1:34"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
    (VLOOKUP(SUBSTITUTE(SUBSTITUTE(E$1,"standard",""),"|Float","")&amp;"인게임누적곱배수",ChapterTable!$S:$T,2,0)^C867
    +VLOOKUP(SUBSTITUTE(SUBSTITUTE(E$1,"standard",""),"|Float","")&amp;"인게임누적합배수",ChapterTable!$S:$T,2,0)*C867)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(VLOOKUP(SUBSTITUTE(SUBSTITUTE(F$1,"standard",""),"|Float","")&amp;"인게임누적곱배수",ChapterTable!$S:$T,2,0)^D867
    +VLOOKUP(SUBSTITUTE(SUBSTITUTE(F$1,"standard",""),"|Float","")&amp;"인게임누적합배수",ChapterTable!$S:$T,2,0)*D867)
  )
  )
  )
)</f>
        <v>110841.89100265503</v>
      </c>
      <c r="G867" t="s">
        <v>739</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53"/>
        <v>1</v>
      </c>
      <c r="Q867">
        <f t="shared" si="54"/>
        <v>1</v>
      </c>
      <c r="R867" t="b">
        <f t="shared" ca="1" si="55"/>
        <v>0</v>
      </c>
      <c r="T867" t="b">
        <f t="shared" ca="1" si="56"/>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G867">
        <v>9.8000000000000007</v>
      </c>
      <c r="AH867">
        <v>1</v>
      </c>
    </row>
    <row r="868" spans="1:34"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
    (VLOOKUP(SUBSTITUTE(SUBSTITUTE(E$1,"standard",""),"|Float","")&amp;"인게임누적곱배수",ChapterTable!$S:$T,2,0)^C868
    +VLOOKUP(SUBSTITUTE(SUBSTITUTE(E$1,"standard",""),"|Float","")&amp;"인게임누적합배수",ChapterTable!$S:$T,2,0)*C868)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(VLOOKUP(SUBSTITUTE(SUBSTITUTE(F$1,"standard",""),"|Float","")&amp;"인게임누적곱배수",ChapterTable!$S:$T,2,0)^D868
    +VLOOKUP(SUBSTITUTE(SUBSTITUTE(F$1,"standard",""),"|Float","")&amp;"인게임누적합배수",ChapterTable!$S:$T,2,0)*D868)
  )
  )
  )
)</f>
        <v>110841.89100265503</v>
      </c>
      <c r="G868" t="s">
        <v>739</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53"/>
        <v>1</v>
      </c>
      <c r="Q868">
        <f t="shared" si="54"/>
        <v>1</v>
      </c>
      <c r="R868" t="b">
        <f t="shared" ca="1" si="55"/>
        <v>0</v>
      </c>
      <c r="T868" t="b">
        <f t="shared" ca="1" si="56"/>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G868">
        <v>9.8000000000000007</v>
      </c>
      <c r="AH868">
        <v>1</v>
      </c>
    </row>
    <row r="869" spans="1:34"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
    (VLOOKUP(SUBSTITUTE(SUBSTITUTE(E$1,"standard",""),"|Float","")&amp;"인게임누적곱배수",ChapterTable!$S:$T,2,0)^C869
    +VLOOKUP(SUBSTITUTE(SUBSTITUTE(E$1,"standard",""),"|Float","")&amp;"인게임누적합배수",ChapterTable!$S:$T,2,0)*C869)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(VLOOKUP(SUBSTITUTE(SUBSTITUTE(F$1,"standard",""),"|Float","")&amp;"인게임누적곱배수",ChapterTable!$S:$T,2,0)^D869
    +VLOOKUP(SUBSTITUTE(SUBSTITUTE(F$1,"standard",""),"|Float","")&amp;"인게임누적합배수",ChapterTable!$S:$T,2,0)*D869)
  )
  )
  )
)</f>
        <v>110841.89100265503</v>
      </c>
      <c r="G869" t="s">
        <v>739</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53"/>
        <v>11</v>
      </c>
      <c r="Q869">
        <f t="shared" si="54"/>
        <v>11</v>
      </c>
      <c r="R869" t="b">
        <f t="shared" ca="1" si="55"/>
        <v>0</v>
      </c>
      <c r="T869" t="b">
        <f t="shared" ca="1" si="56"/>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G869">
        <v>9.8000000000000007</v>
      </c>
      <c r="AH869">
        <v>1</v>
      </c>
    </row>
    <row r="870" spans="1:34"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
    (VLOOKUP(SUBSTITUTE(SUBSTITUTE(E$1,"standard",""),"|Float","")&amp;"인게임누적곱배수",ChapterTable!$S:$T,2,0)^C870
    +VLOOKUP(SUBSTITUTE(SUBSTITUTE(E$1,"standard",""),"|Float","")&amp;"인게임누적합배수",ChapterTable!$S:$T,2,0)*C870)
  )
  )
  )
)</f>
        <v>319224.64608764648</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(VLOOKUP(SUBSTITUTE(SUBSTITUTE(F$1,"standard",""),"|Float","")&amp;"인게임누적곱배수",ChapterTable!$S:$T,2,0)^D870
    +VLOOKUP(SUBSTITUTE(SUBSTITUTE(F$1,"standard",""),"|Float","")&amp;"인게임누적합배수",ChapterTable!$S:$T,2,0)*D870)
  )
  )
  )
)</f>
        <v>110841.89100265503</v>
      </c>
      <c r="G870" t="s">
        <v>739</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53"/>
        <v>1</v>
      </c>
      <c r="Q870">
        <f t="shared" si="54"/>
        <v>1</v>
      </c>
      <c r="R870" t="b">
        <f t="shared" ca="1" si="55"/>
        <v>0</v>
      </c>
      <c r="T870" t="b">
        <f t="shared" ca="1" si="56"/>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G870">
        <v>9.8000000000000007</v>
      </c>
      <c r="AH870">
        <v>1</v>
      </c>
    </row>
    <row r="871" spans="1:34"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
    (VLOOKUP(SUBSTITUTE(SUBSTITUTE(E$1,"standard",""),"|Float","")&amp;"인게임누적곱배수",ChapterTable!$S:$T,2,0)^C871
    +VLOOKUP(SUBSTITUTE(SUBSTITUTE(E$1,"standard",""),"|Float","")&amp;"인게임누적합배수",ChapterTable!$S:$T,2,0)*C871)
  )
  )
  )
)</f>
        <v>319224.64608764648</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(VLOOKUP(SUBSTITUTE(SUBSTITUTE(F$1,"standard",""),"|Float","")&amp;"인게임누적곱배수",ChapterTable!$S:$T,2,0)^D871
    +VLOOKUP(SUBSTITUTE(SUBSTITUTE(F$1,"standard",""),"|Float","")&amp;"인게임누적합배수",ChapterTable!$S:$T,2,0)*D871)
  )
  )
  )
)</f>
        <v>110841.89100265503</v>
      </c>
      <c r="G871" t="s">
        <v>739</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53"/>
        <v>1</v>
      </c>
      <c r="Q871">
        <f t="shared" si="54"/>
        <v>1</v>
      </c>
      <c r="R871" t="b">
        <f t="shared" ca="1" si="55"/>
        <v>0</v>
      </c>
      <c r="T871" t="b">
        <f t="shared" ca="1" si="56"/>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G871">
        <v>9.8000000000000007</v>
      </c>
      <c r="AH871">
        <v>1</v>
      </c>
    </row>
    <row r="872" spans="1:34"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
    (VLOOKUP(SUBSTITUTE(SUBSTITUTE(E$1,"standard",""),"|Float","")&amp;"인게임누적곱배수",ChapterTable!$S:$T,2,0)^C872
    +VLOOKUP(SUBSTITUTE(SUBSTITUTE(E$1,"standard",""),"|Float","")&amp;"인게임누적합배수",ChapterTable!$S:$T,2,0)*C872)
  )
  )
  )
)</f>
        <v>319224.64608764648</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(VLOOKUP(SUBSTITUTE(SUBSTITUTE(F$1,"standard",""),"|Float","")&amp;"인게임누적곱배수",ChapterTable!$S:$T,2,0)^D872
    +VLOOKUP(SUBSTITUTE(SUBSTITUTE(F$1,"standard",""),"|Float","")&amp;"인게임누적합배수",ChapterTable!$S:$T,2,0)*D872)
  )
  )
  )
)</f>
        <v>110841.89100265503</v>
      </c>
      <c r="G872" t="s">
        <v>739</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53"/>
        <v>1</v>
      </c>
      <c r="Q872">
        <f t="shared" si="54"/>
        <v>1</v>
      </c>
      <c r="R872" t="b">
        <f t="shared" ca="1" si="55"/>
        <v>0</v>
      </c>
      <c r="T872" t="b">
        <f t="shared" ca="1" si="56"/>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G872">
        <v>9.8000000000000007</v>
      </c>
      <c r="AH872">
        <v>1</v>
      </c>
    </row>
    <row r="873" spans="1:34"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
    (VLOOKUP(SUBSTITUTE(SUBSTITUTE(E$1,"standard",""),"|Float","")&amp;"인게임누적곱배수",ChapterTable!$S:$T,2,0)^C873
    +VLOOKUP(SUBSTITUTE(SUBSTITUTE(E$1,"standard",""),"|Float","")&amp;"인게임누적합배수",ChapterTable!$S:$T,2,0)*C873)
  )
  )
  )
)</f>
        <v>319224.64608764648</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(VLOOKUP(SUBSTITUTE(SUBSTITUTE(F$1,"standard",""),"|Float","")&amp;"인게임누적곱배수",ChapterTable!$S:$T,2,0)^D873
    +VLOOKUP(SUBSTITUTE(SUBSTITUTE(F$1,"standard",""),"|Float","")&amp;"인게임누적합배수",ChapterTable!$S:$T,2,0)*D873)
  )
  )
  )
)</f>
        <v>110841.89100265503</v>
      </c>
      <c r="G873" t="s">
        <v>739</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53"/>
        <v>91</v>
      </c>
      <c r="Q873">
        <f t="shared" si="54"/>
        <v>91</v>
      </c>
      <c r="R873" t="b">
        <f t="shared" ca="1" si="55"/>
        <v>1</v>
      </c>
      <c r="T873" t="b">
        <f t="shared" ca="1" si="56"/>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G873">
        <v>9.8000000000000007</v>
      </c>
      <c r="AH873">
        <v>1</v>
      </c>
    </row>
    <row r="874" spans="1:34"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
    (VLOOKUP(SUBSTITUTE(SUBSTITUTE(E$1,"standard",""),"|Float","")&amp;"인게임누적곱배수",ChapterTable!$S:$T,2,0)^C874
    +VLOOKUP(SUBSTITUTE(SUBSTITUTE(E$1,"standard",""),"|Float","")&amp;"인게임누적합배수",ChapterTable!$S:$T,2,0)*C874)
  )
  )
  )
)</f>
        <v>319224.64608764648</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(VLOOKUP(SUBSTITUTE(SUBSTITUTE(F$1,"standard",""),"|Float","")&amp;"인게임누적곱배수",ChapterTable!$S:$T,2,0)^D874
    +VLOOKUP(SUBSTITUTE(SUBSTITUTE(F$1,"standard",""),"|Float","")&amp;"인게임누적합배수",ChapterTable!$S:$T,2,0)*D874)
  )
  )
  )
)</f>
        <v>110841.89100265503</v>
      </c>
      <c r="G874" t="s">
        <v>739</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53"/>
        <v>21</v>
      </c>
      <c r="Q874">
        <f t="shared" si="54"/>
        <v>21</v>
      </c>
      <c r="R874" t="b">
        <f t="shared" ca="1" si="55"/>
        <v>0</v>
      </c>
      <c r="T874" t="b">
        <f t="shared" ca="1" si="56"/>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G874">
        <v>9.8000000000000007</v>
      </c>
      <c r="AH874">
        <v>1</v>
      </c>
    </row>
    <row r="875" spans="1:34"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
    (VLOOKUP(SUBSTITUTE(SUBSTITUTE(E$1,"standard",""),"|Float","")&amp;"인게임누적곱배수",ChapterTable!$S:$T,2,0)^C875
    +VLOOKUP(SUBSTITUTE(SUBSTITUTE(E$1,"standard",""),"|Float","")&amp;"인게임누적합배수",ChapterTable!$S:$T,2,0)*C875)
  )
  )
  )
)</f>
        <v>319224.64608764648</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(VLOOKUP(SUBSTITUTE(SUBSTITUTE(F$1,"standard",""),"|Float","")&amp;"인게임누적곱배수",ChapterTable!$S:$T,2,0)^D875
    +VLOOKUP(SUBSTITUTE(SUBSTITUTE(F$1,"standard",""),"|Float","")&amp;"인게임누적합배수",ChapterTable!$S:$T,2,0)*D875)
  )
  )
  )
)</f>
        <v>119155.03282785416</v>
      </c>
      <c r="G875" t="s">
        <v>739</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53"/>
        <v>2</v>
      </c>
      <c r="Q875">
        <f t="shared" si="54"/>
        <v>2</v>
      </c>
      <c r="R875" t="b">
        <f t="shared" ca="1" si="55"/>
        <v>0</v>
      </c>
      <c r="T875" t="b">
        <f t="shared" ca="1" si="56"/>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G875">
        <v>9.8000000000000007</v>
      </c>
      <c r="AH875">
        <v>1</v>
      </c>
    </row>
    <row r="876" spans="1:34"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
    (VLOOKUP(SUBSTITUTE(SUBSTITUTE(E$1,"standard",""),"|Float","")&amp;"인게임누적곱배수",ChapterTable!$S:$T,2,0)^C876
    +VLOOKUP(SUBSTITUTE(SUBSTITUTE(E$1,"standard",""),"|Float","")&amp;"인게임누적합배수",ChapterTable!$S:$T,2,0)*C876)
  )
  )
  )
)</f>
        <v>319224.64608764648</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(VLOOKUP(SUBSTITUTE(SUBSTITUTE(F$1,"standard",""),"|Float","")&amp;"인게임누적곱배수",ChapterTable!$S:$T,2,0)^D876
    +VLOOKUP(SUBSTITUTE(SUBSTITUTE(F$1,"standard",""),"|Float","")&amp;"인게임누적합배수",ChapterTable!$S:$T,2,0)*D876)
  )
  )
  )
)</f>
        <v>119155.03282785416</v>
      </c>
      <c r="G876" t="s">
        <v>739</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53"/>
        <v>2</v>
      </c>
      <c r="Q876">
        <f t="shared" si="54"/>
        <v>2</v>
      </c>
      <c r="R876" t="b">
        <f t="shared" ca="1" si="55"/>
        <v>0</v>
      </c>
      <c r="T876" t="b">
        <f t="shared" ca="1" si="56"/>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G876">
        <v>9.8000000000000007</v>
      </c>
      <c r="AH876">
        <v>1</v>
      </c>
    </row>
    <row r="877" spans="1:34"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
    (VLOOKUP(SUBSTITUTE(SUBSTITUTE(E$1,"standard",""),"|Float","")&amp;"인게임누적곱배수",ChapterTable!$S:$T,2,0)^C877
    +VLOOKUP(SUBSTITUTE(SUBSTITUTE(E$1,"standard",""),"|Float","")&amp;"인게임누적합배수",ChapterTable!$S:$T,2,0)*C877)
  )
  )
  )
)</f>
        <v>319224.64608764648</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(VLOOKUP(SUBSTITUTE(SUBSTITUTE(F$1,"standard",""),"|Float","")&amp;"인게임누적곱배수",ChapterTable!$S:$T,2,0)^D877
    +VLOOKUP(SUBSTITUTE(SUBSTITUTE(F$1,"standard",""),"|Float","")&amp;"인게임누적합배수",ChapterTable!$S:$T,2,0)*D877)
  )
  )
  )
)</f>
        <v>119155.03282785416</v>
      </c>
      <c r="G877" t="s">
        <v>739</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53"/>
        <v>2</v>
      </c>
      <c r="Q877">
        <f t="shared" si="54"/>
        <v>2</v>
      </c>
      <c r="R877" t="b">
        <f t="shared" ca="1" si="55"/>
        <v>0</v>
      </c>
      <c r="T877" t="b">
        <f t="shared" ca="1" si="56"/>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G877">
        <v>9.8000000000000007</v>
      </c>
      <c r="AH877">
        <v>1</v>
      </c>
    </row>
    <row r="878" spans="1:34"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
    (VLOOKUP(SUBSTITUTE(SUBSTITUTE(E$1,"standard",""),"|Float","")&amp;"인게임누적곱배수",ChapterTable!$S:$T,2,0)^C878
    +VLOOKUP(SUBSTITUTE(SUBSTITUTE(E$1,"standard",""),"|Float","")&amp;"인게임누적합배수",ChapterTable!$S:$T,2,0)*C878)
  )
  )
  )
)</f>
        <v>319224.64608764648</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(VLOOKUP(SUBSTITUTE(SUBSTITUTE(F$1,"standard",""),"|Float","")&amp;"인게임누적곱배수",ChapterTable!$S:$T,2,0)^D878
    +VLOOKUP(SUBSTITUTE(SUBSTITUTE(F$1,"standard",""),"|Float","")&amp;"인게임누적합배수",ChapterTable!$S:$T,2,0)*D878)
  )
  )
  )
)</f>
        <v>119155.03282785416</v>
      </c>
      <c r="G878" t="s">
        <v>739</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53"/>
        <v>2</v>
      </c>
      <c r="Q878">
        <f t="shared" si="54"/>
        <v>2</v>
      </c>
      <c r="R878" t="b">
        <f t="shared" ca="1" si="55"/>
        <v>0</v>
      </c>
      <c r="T878" t="b">
        <f t="shared" ca="1" si="56"/>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G878">
        <v>9.8000000000000007</v>
      </c>
      <c r="AH878">
        <v>1</v>
      </c>
    </row>
    <row r="879" spans="1:34"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
    (VLOOKUP(SUBSTITUTE(SUBSTITUTE(E$1,"standard",""),"|Float","")&amp;"인게임누적곱배수",ChapterTable!$S:$T,2,0)^C879
    +VLOOKUP(SUBSTITUTE(SUBSTITUTE(E$1,"standard",""),"|Float","")&amp;"인게임누적합배수",ChapterTable!$S:$T,2,0)*C879)
  )
  )
  )
)</f>
        <v>319224.64608764648</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(VLOOKUP(SUBSTITUTE(SUBSTITUTE(F$1,"standard",""),"|Float","")&amp;"인게임누적곱배수",ChapterTable!$S:$T,2,0)^D879
    +VLOOKUP(SUBSTITUTE(SUBSTITUTE(F$1,"standard",""),"|Float","")&amp;"인게임누적합배수",ChapterTable!$S:$T,2,0)*D879)
  )
  )
  )
)</f>
        <v>119155.03282785416</v>
      </c>
      <c r="G879" t="s">
        <v>739</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53"/>
        <v>11</v>
      </c>
      <c r="Q879">
        <f t="shared" si="54"/>
        <v>11</v>
      </c>
      <c r="R879" t="b">
        <f t="shared" ca="1" si="55"/>
        <v>0</v>
      </c>
      <c r="T879" t="b">
        <f t="shared" ca="1" si="56"/>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G879">
        <v>9.8000000000000007</v>
      </c>
      <c r="AH879">
        <v>1</v>
      </c>
    </row>
    <row r="880" spans="1:34"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
    (VLOOKUP(SUBSTITUTE(SUBSTITUTE(E$1,"standard",""),"|Float","")&amp;"인게임누적곱배수",ChapterTable!$S:$T,2,0)^C880
    +VLOOKUP(SUBSTITUTE(SUBSTITUTE(E$1,"standard",""),"|Float","")&amp;"인게임누적합배수",ChapterTable!$S:$T,2,0)*C880)
  )
  )
  )
)</f>
        <v>372428.7537689209</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(VLOOKUP(SUBSTITUTE(SUBSTITUTE(F$1,"standard",""),"|Float","")&amp;"인게임누적곱배수",ChapterTable!$S:$T,2,0)^D880
    +VLOOKUP(SUBSTITUTE(SUBSTITUTE(F$1,"standard",""),"|Float","")&amp;"인게임누적합배수",ChapterTable!$S:$T,2,0)*D880)
  )
  )
  )
)</f>
        <v>119155.03282785416</v>
      </c>
      <c r="G880" t="s">
        <v>739</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53"/>
        <v>2</v>
      </c>
      <c r="Q880">
        <f t="shared" si="54"/>
        <v>2</v>
      </c>
      <c r="R880" t="b">
        <f t="shared" ca="1" si="55"/>
        <v>0</v>
      </c>
      <c r="T880" t="b">
        <f t="shared" ca="1" si="56"/>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G880">
        <v>9.8000000000000007</v>
      </c>
      <c r="AH880">
        <v>1</v>
      </c>
    </row>
    <row r="881" spans="1:34"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
    (VLOOKUP(SUBSTITUTE(SUBSTITUTE(E$1,"standard",""),"|Float","")&amp;"인게임누적곱배수",ChapterTable!$S:$T,2,0)^C881
    +VLOOKUP(SUBSTITUTE(SUBSTITUTE(E$1,"standard",""),"|Float","")&amp;"인게임누적합배수",ChapterTable!$S:$T,2,0)*C881)
  )
  )
  )
)</f>
        <v>372428.7537689209</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(VLOOKUP(SUBSTITUTE(SUBSTITUTE(F$1,"standard",""),"|Float","")&amp;"인게임누적곱배수",ChapterTable!$S:$T,2,0)^D881
    +VLOOKUP(SUBSTITUTE(SUBSTITUTE(F$1,"standard",""),"|Float","")&amp;"인게임누적합배수",ChapterTable!$S:$T,2,0)*D881)
  )
  )
  )
)</f>
        <v>119155.03282785416</v>
      </c>
      <c r="G881" t="s">
        <v>739</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53"/>
        <v>2</v>
      </c>
      <c r="Q881">
        <f t="shared" si="54"/>
        <v>2</v>
      </c>
      <c r="R881" t="b">
        <f t="shared" ca="1" si="55"/>
        <v>0</v>
      </c>
      <c r="T881" t="b">
        <f t="shared" ca="1" si="56"/>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G881">
        <v>9.8000000000000007</v>
      </c>
      <c r="AH881">
        <v>1</v>
      </c>
    </row>
    <row r="882" spans="1:34"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
    (VLOOKUP(SUBSTITUTE(SUBSTITUTE(E$1,"standard",""),"|Float","")&amp;"인게임누적곱배수",ChapterTable!$S:$T,2,0)^C882
    +VLOOKUP(SUBSTITUTE(SUBSTITUTE(E$1,"standard",""),"|Float","")&amp;"인게임누적합배수",ChapterTable!$S:$T,2,0)*C882)
  )
  )
  )
)</f>
        <v>372428.7537689209</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(VLOOKUP(SUBSTITUTE(SUBSTITUTE(F$1,"standard",""),"|Float","")&amp;"인게임누적곱배수",ChapterTable!$S:$T,2,0)^D882
    +VLOOKUP(SUBSTITUTE(SUBSTITUTE(F$1,"standard",""),"|Float","")&amp;"인게임누적합배수",ChapterTable!$S:$T,2,0)*D882)
  )
  )
  )
)</f>
        <v>119155.03282785416</v>
      </c>
      <c r="G882" t="s">
        <v>739</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53"/>
        <v>2</v>
      </c>
      <c r="Q882">
        <f t="shared" si="54"/>
        <v>2</v>
      </c>
      <c r="R882" t="b">
        <f t="shared" ca="1" si="55"/>
        <v>0</v>
      </c>
      <c r="T882" t="b">
        <f t="shared" ca="1" si="56"/>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G882">
        <v>9.8000000000000007</v>
      </c>
      <c r="AH882">
        <v>1</v>
      </c>
    </row>
    <row r="883" spans="1:34"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
    (VLOOKUP(SUBSTITUTE(SUBSTITUTE(E$1,"standard",""),"|Float","")&amp;"인게임누적곱배수",ChapterTable!$S:$T,2,0)^C883
    +VLOOKUP(SUBSTITUTE(SUBSTITUTE(E$1,"standard",""),"|Float","")&amp;"인게임누적합배수",ChapterTable!$S:$T,2,0)*C883)
  )
  )
  )
)</f>
        <v>372428.7537689209</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(VLOOKUP(SUBSTITUTE(SUBSTITUTE(F$1,"standard",""),"|Float","")&amp;"인게임누적곱배수",ChapterTable!$S:$T,2,0)^D883
    +VLOOKUP(SUBSTITUTE(SUBSTITUTE(F$1,"standard",""),"|Float","")&amp;"인게임누적합배수",ChapterTable!$S:$T,2,0)*D883)
  )
  )
  )
)</f>
        <v>119155.03282785416</v>
      </c>
      <c r="G883" t="s">
        <v>739</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53"/>
        <v>92</v>
      </c>
      <c r="Q883">
        <f t="shared" si="54"/>
        <v>92</v>
      </c>
      <c r="R883" t="b">
        <f t="shared" ca="1" si="55"/>
        <v>1</v>
      </c>
      <c r="T883" t="b">
        <f t="shared" ca="1" si="56"/>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G883">
        <v>9.8000000000000007</v>
      </c>
      <c r="AH883">
        <v>1</v>
      </c>
    </row>
    <row r="884" spans="1:34"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
    (VLOOKUP(SUBSTITUTE(SUBSTITUTE(E$1,"standard",""),"|Float","")&amp;"인게임누적곱배수",ChapterTable!$S:$T,2,0)^C884
    +VLOOKUP(SUBSTITUTE(SUBSTITUTE(E$1,"standard",""),"|Float","")&amp;"인게임누적합배수",ChapterTable!$S:$T,2,0)*C884)
  )
  )
  )
)</f>
        <v>372428.7537689209</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(VLOOKUP(SUBSTITUTE(SUBSTITUTE(F$1,"standard",""),"|Float","")&amp;"인게임누적곱배수",ChapterTable!$S:$T,2,0)^D884
    +VLOOKUP(SUBSTITUTE(SUBSTITUTE(F$1,"standard",""),"|Float","")&amp;"인게임누적합배수",ChapterTable!$S:$T,2,0)*D884)
  )
  )
  )
)</f>
        <v>119155.03282785416</v>
      </c>
      <c r="G884" t="s">
        <v>739</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53"/>
        <v>21</v>
      </c>
      <c r="Q884">
        <f t="shared" si="54"/>
        <v>21</v>
      </c>
      <c r="R884" t="b">
        <f t="shared" ca="1" si="55"/>
        <v>0</v>
      </c>
      <c r="T884" t="b">
        <f t="shared" ca="1" si="56"/>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G884">
        <v>9.8000000000000007</v>
      </c>
      <c r="AH884">
        <v>1</v>
      </c>
    </row>
    <row r="885" spans="1:34"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
    (VLOOKUP(SUBSTITUTE(SUBSTITUTE(E$1,"standard",""),"|Float","")&amp;"인게임누적곱배수",ChapterTable!$S:$T,2,0)^C885
    +VLOOKUP(SUBSTITUTE(SUBSTITUTE(E$1,"standard",""),"|Float","")&amp;"인게임누적합배수",ChapterTable!$S:$T,2,0)*C885)
  )
  )
  )
)</f>
        <v>372428.7537689209</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(VLOOKUP(SUBSTITUTE(SUBSTITUTE(F$1,"standard",""),"|Float","")&amp;"인게임누적곱배수",ChapterTable!$S:$T,2,0)^D885
    +VLOOKUP(SUBSTITUTE(SUBSTITUTE(F$1,"standard",""),"|Float","")&amp;"인게임누적합배수",ChapterTable!$S:$T,2,0)*D885)
  )
  )
  )
)</f>
        <v>127468.17465305327</v>
      </c>
      <c r="G885" t="s">
        <v>739</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53"/>
        <v>3</v>
      </c>
      <c r="Q885">
        <f t="shared" si="54"/>
        <v>3</v>
      </c>
      <c r="R885" t="b">
        <f t="shared" ca="1" si="55"/>
        <v>0</v>
      </c>
      <c r="T885" t="b">
        <f t="shared" ca="1" si="56"/>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G885">
        <v>9.8000000000000007</v>
      </c>
      <c r="AH885">
        <v>1</v>
      </c>
    </row>
    <row r="886" spans="1:34"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
    (VLOOKUP(SUBSTITUTE(SUBSTITUTE(E$1,"standard",""),"|Float","")&amp;"인게임누적곱배수",ChapterTable!$S:$T,2,0)^C886
    +VLOOKUP(SUBSTITUTE(SUBSTITUTE(E$1,"standard",""),"|Float","")&amp;"인게임누적합배수",ChapterTable!$S:$T,2,0)*C886)
  )
  )
  )
)</f>
        <v>372428.7537689209</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(VLOOKUP(SUBSTITUTE(SUBSTITUTE(F$1,"standard",""),"|Float","")&amp;"인게임누적곱배수",ChapterTable!$S:$T,2,0)^D886
    +VLOOKUP(SUBSTITUTE(SUBSTITUTE(F$1,"standard",""),"|Float","")&amp;"인게임누적합배수",ChapterTable!$S:$T,2,0)*D886)
  )
  )
  )
)</f>
        <v>127468.17465305327</v>
      </c>
      <c r="G886" t="s">
        <v>739</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53"/>
        <v>3</v>
      </c>
      <c r="Q886">
        <f t="shared" si="54"/>
        <v>3</v>
      </c>
      <c r="R886" t="b">
        <f t="shared" ca="1" si="55"/>
        <v>0</v>
      </c>
      <c r="T886" t="b">
        <f t="shared" ca="1" si="56"/>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G886">
        <v>9.8000000000000007</v>
      </c>
      <c r="AH886">
        <v>1</v>
      </c>
    </row>
    <row r="887" spans="1:34"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
    (VLOOKUP(SUBSTITUTE(SUBSTITUTE(E$1,"standard",""),"|Float","")&amp;"인게임누적곱배수",ChapterTable!$S:$T,2,0)^C887
    +VLOOKUP(SUBSTITUTE(SUBSTITUTE(E$1,"standard",""),"|Float","")&amp;"인게임누적합배수",ChapterTable!$S:$T,2,0)*C887)
  )
  )
  )
)</f>
        <v>372428.7537689209</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(VLOOKUP(SUBSTITUTE(SUBSTITUTE(F$1,"standard",""),"|Float","")&amp;"인게임누적곱배수",ChapterTable!$S:$T,2,0)^D887
    +VLOOKUP(SUBSTITUTE(SUBSTITUTE(F$1,"standard",""),"|Float","")&amp;"인게임누적합배수",ChapterTable!$S:$T,2,0)*D887)
  )
  )
  )
)</f>
        <v>127468.17465305327</v>
      </c>
      <c r="G887" t="s">
        <v>739</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53"/>
        <v>3</v>
      </c>
      <c r="Q887">
        <f t="shared" si="54"/>
        <v>3</v>
      </c>
      <c r="R887" t="b">
        <f t="shared" ca="1" si="55"/>
        <v>0</v>
      </c>
      <c r="T887" t="b">
        <f t="shared" ca="1" si="56"/>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G887">
        <v>9.8000000000000007</v>
      </c>
      <c r="AH887">
        <v>1</v>
      </c>
    </row>
    <row r="888" spans="1:34"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
    (VLOOKUP(SUBSTITUTE(SUBSTITUTE(E$1,"standard",""),"|Float","")&amp;"인게임누적곱배수",ChapterTable!$S:$T,2,0)^C888
    +VLOOKUP(SUBSTITUTE(SUBSTITUTE(E$1,"standard",""),"|Float","")&amp;"인게임누적합배수",ChapterTable!$S:$T,2,0)*C888)
  )
  )
  )
)</f>
        <v>372428.7537689209</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(VLOOKUP(SUBSTITUTE(SUBSTITUTE(F$1,"standard",""),"|Float","")&amp;"인게임누적곱배수",ChapterTable!$S:$T,2,0)^D888
    +VLOOKUP(SUBSTITUTE(SUBSTITUTE(F$1,"standard",""),"|Float","")&amp;"인게임누적합배수",ChapterTable!$S:$T,2,0)*D888)
  )
  )
  )
)</f>
        <v>127468.17465305327</v>
      </c>
      <c r="G888" t="s">
        <v>739</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53"/>
        <v>3</v>
      </c>
      <c r="Q888">
        <f t="shared" si="54"/>
        <v>3</v>
      </c>
      <c r="R888" t="b">
        <f t="shared" ca="1" si="55"/>
        <v>0</v>
      </c>
      <c r="T888" t="b">
        <f t="shared" ca="1" si="56"/>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G888">
        <v>9.8000000000000007</v>
      </c>
      <c r="AH888">
        <v>1</v>
      </c>
    </row>
    <row r="889" spans="1:34"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
    (VLOOKUP(SUBSTITUTE(SUBSTITUTE(E$1,"standard",""),"|Float","")&amp;"인게임누적곱배수",ChapterTable!$S:$T,2,0)^C889
    +VLOOKUP(SUBSTITUTE(SUBSTITUTE(E$1,"standard",""),"|Float","")&amp;"인게임누적합배수",ChapterTable!$S:$T,2,0)*C889)
  )
  )
  )
)</f>
        <v>372428.7537689209</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(VLOOKUP(SUBSTITUTE(SUBSTITUTE(F$1,"standard",""),"|Float","")&amp;"인게임누적곱배수",ChapterTable!$S:$T,2,0)^D889
    +VLOOKUP(SUBSTITUTE(SUBSTITUTE(F$1,"standard",""),"|Float","")&amp;"인게임누적합배수",ChapterTable!$S:$T,2,0)*D889)
  )
  )
  )
)</f>
        <v>127468.17465305327</v>
      </c>
      <c r="G889" t="s">
        <v>739</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53"/>
        <v>11</v>
      </c>
      <c r="Q889">
        <f t="shared" si="54"/>
        <v>11</v>
      </c>
      <c r="R889" t="b">
        <f t="shared" ca="1" si="55"/>
        <v>0</v>
      </c>
      <c r="T889" t="b">
        <f t="shared" ca="1" si="56"/>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G889">
        <v>9.8000000000000007</v>
      </c>
      <c r="AH889">
        <v>1</v>
      </c>
    </row>
    <row r="890" spans="1:34"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
    (VLOOKUP(SUBSTITUTE(SUBSTITUTE(E$1,"standard",""),"|Float","")&amp;"인게임누적곱배수",ChapterTable!$S:$T,2,0)^C890
    +VLOOKUP(SUBSTITUTE(SUBSTITUTE(E$1,"standard",""),"|Float","")&amp;"인게임누적합배수",ChapterTable!$S:$T,2,0)*C890)
  )
  )
  )
)</f>
        <v>425632.86145019531</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(VLOOKUP(SUBSTITUTE(SUBSTITUTE(F$1,"standard",""),"|Float","")&amp;"인게임누적곱배수",ChapterTable!$S:$T,2,0)^D890
    +VLOOKUP(SUBSTITUTE(SUBSTITUTE(F$1,"standard",""),"|Float","")&amp;"인게임누적합배수",ChapterTable!$S:$T,2,0)*D890)
  )
  )
  )
)</f>
        <v>127468.17465305327</v>
      </c>
      <c r="G890" t="s">
        <v>739</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53"/>
        <v>3</v>
      </c>
      <c r="Q890">
        <f t="shared" si="54"/>
        <v>3</v>
      </c>
      <c r="R890" t="b">
        <f t="shared" ca="1" si="55"/>
        <v>0</v>
      </c>
      <c r="T890" t="b">
        <f t="shared" ca="1" si="56"/>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G890">
        <v>9.8000000000000007</v>
      </c>
      <c r="AH890">
        <v>1</v>
      </c>
    </row>
    <row r="891" spans="1:34"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
    (VLOOKUP(SUBSTITUTE(SUBSTITUTE(E$1,"standard",""),"|Float","")&amp;"인게임누적곱배수",ChapterTable!$S:$T,2,0)^C891
    +VLOOKUP(SUBSTITUTE(SUBSTITUTE(E$1,"standard",""),"|Float","")&amp;"인게임누적합배수",ChapterTable!$S:$T,2,0)*C891)
  )
  )
  )
)</f>
        <v>425632.86145019531</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(VLOOKUP(SUBSTITUTE(SUBSTITUTE(F$1,"standard",""),"|Float","")&amp;"인게임누적곱배수",ChapterTable!$S:$T,2,0)^D891
    +VLOOKUP(SUBSTITUTE(SUBSTITUTE(F$1,"standard",""),"|Float","")&amp;"인게임누적합배수",ChapterTable!$S:$T,2,0)*D891)
  )
  )
  )
)</f>
        <v>127468.17465305327</v>
      </c>
      <c r="G891" t="s">
        <v>739</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53"/>
        <v>3</v>
      </c>
      <c r="Q891">
        <f t="shared" si="54"/>
        <v>3</v>
      </c>
      <c r="R891" t="b">
        <f t="shared" ca="1" si="55"/>
        <v>0</v>
      </c>
      <c r="T891" t="b">
        <f t="shared" ca="1" si="56"/>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G891">
        <v>9.8000000000000007</v>
      </c>
      <c r="AH891">
        <v>1</v>
      </c>
    </row>
    <row r="892" spans="1:34"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
    (VLOOKUP(SUBSTITUTE(SUBSTITUTE(E$1,"standard",""),"|Float","")&amp;"인게임누적곱배수",ChapterTable!$S:$T,2,0)^C892
    +VLOOKUP(SUBSTITUTE(SUBSTITUTE(E$1,"standard",""),"|Float","")&amp;"인게임누적합배수",ChapterTable!$S:$T,2,0)*C892)
  )
  )
  )
)</f>
        <v>425632.86145019531</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(VLOOKUP(SUBSTITUTE(SUBSTITUTE(F$1,"standard",""),"|Float","")&amp;"인게임누적곱배수",ChapterTable!$S:$T,2,0)^D892
    +VLOOKUP(SUBSTITUTE(SUBSTITUTE(F$1,"standard",""),"|Float","")&amp;"인게임누적합배수",ChapterTable!$S:$T,2,0)*D892)
  )
  )
  )
)</f>
        <v>127468.17465305327</v>
      </c>
      <c r="G892" t="s">
        <v>739</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53"/>
        <v>3</v>
      </c>
      <c r="Q892">
        <f t="shared" si="54"/>
        <v>3</v>
      </c>
      <c r="R892" t="b">
        <f t="shared" ca="1" si="55"/>
        <v>0</v>
      </c>
      <c r="T892" t="b">
        <f t="shared" ca="1" si="56"/>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G892">
        <v>9.8000000000000007</v>
      </c>
      <c r="AH892">
        <v>1</v>
      </c>
    </row>
    <row r="893" spans="1:34"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
    (VLOOKUP(SUBSTITUTE(SUBSTITUTE(E$1,"standard",""),"|Float","")&amp;"인게임누적곱배수",ChapterTable!$S:$T,2,0)^C893
    +VLOOKUP(SUBSTITUTE(SUBSTITUTE(E$1,"standard",""),"|Float","")&amp;"인게임누적합배수",ChapterTable!$S:$T,2,0)*C893)
  )
  )
  )
)</f>
        <v>425632.86145019531</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(VLOOKUP(SUBSTITUTE(SUBSTITUTE(F$1,"standard",""),"|Float","")&amp;"인게임누적곱배수",ChapterTable!$S:$T,2,0)^D893
    +VLOOKUP(SUBSTITUTE(SUBSTITUTE(F$1,"standard",""),"|Float","")&amp;"인게임누적합배수",ChapterTable!$S:$T,2,0)*D893)
  )
  )
  )
)</f>
        <v>127468.17465305327</v>
      </c>
      <c r="G893" t="s">
        <v>739</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53"/>
        <v>93</v>
      </c>
      <c r="Q893">
        <f t="shared" si="54"/>
        <v>93</v>
      </c>
      <c r="R893" t="b">
        <f t="shared" ca="1" si="55"/>
        <v>1</v>
      </c>
      <c r="T893" t="b">
        <f t="shared" ca="1" si="56"/>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G893">
        <v>9.8000000000000007</v>
      </c>
      <c r="AH893">
        <v>1</v>
      </c>
    </row>
    <row r="894" spans="1:34"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
    (VLOOKUP(SUBSTITUTE(SUBSTITUTE(E$1,"standard",""),"|Float","")&amp;"인게임누적곱배수",ChapterTable!$S:$T,2,0)^C894
    +VLOOKUP(SUBSTITUTE(SUBSTITUTE(E$1,"standard",""),"|Float","")&amp;"인게임누적합배수",ChapterTable!$S:$T,2,0)*C894)
  )
  )
  )
)</f>
        <v>425632.86145019531</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(VLOOKUP(SUBSTITUTE(SUBSTITUTE(F$1,"standard",""),"|Float","")&amp;"인게임누적곱배수",ChapterTable!$S:$T,2,0)^D894
    +VLOOKUP(SUBSTITUTE(SUBSTITUTE(F$1,"standard",""),"|Float","")&amp;"인게임누적합배수",ChapterTable!$S:$T,2,0)*D894)
  )
  )
  )
)</f>
        <v>127468.17465305327</v>
      </c>
      <c r="G894" t="s">
        <v>739</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53"/>
        <v>21</v>
      </c>
      <c r="Q894">
        <f t="shared" si="54"/>
        <v>21</v>
      </c>
      <c r="R894" t="b">
        <f t="shared" ca="1" si="55"/>
        <v>0</v>
      </c>
      <c r="T894" t="b">
        <f t="shared" ca="1" si="56"/>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G894">
        <v>9.8000000000000007</v>
      </c>
      <c r="AH894">
        <v>1</v>
      </c>
    </row>
    <row r="895" spans="1:34"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
    (VLOOKUP(SUBSTITUTE(SUBSTITUTE(E$1,"standard",""),"|Float","")&amp;"인게임누적곱배수",ChapterTable!$S:$T,2,0)^C895
    +VLOOKUP(SUBSTITUTE(SUBSTITUTE(E$1,"standard",""),"|Float","")&amp;"인게임누적합배수",ChapterTable!$S:$T,2,0)*C895)
  )
  )
  )
)</f>
        <v>425632.86145019531</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(VLOOKUP(SUBSTITUTE(SUBSTITUTE(F$1,"standard",""),"|Float","")&amp;"인게임누적곱배수",ChapterTable!$S:$T,2,0)^D895
    +VLOOKUP(SUBSTITUTE(SUBSTITUTE(F$1,"standard",""),"|Float","")&amp;"인게임누적합배수",ChapterTable!$S:$T,2,0)*D895)
  )
  )
  )
)</f>
        <v>135781.31647825241</v>
      </c>
      <c r="G895" t="s">
        <v>739</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53"/>
        <v>4</v>
      </c>
      <c r="Q895">
        <f t="shared" si="54"/>
        <v>4</v>
      </c>
      <c r="R895" t="b">
        <f t="shared" ca="1" si="55"/>
        <v>0</v>
      </c>
      <c r="T895" t="b">
        <f t="shared" ca="1" si="56"/>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G895">
        <v>9.8000000000000007</v>
      </c>
      <c r="AH895">
        <v>1</v>
      </c>
    </row>
    <row r="896" spans="1:34"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
    (VLOOKUP(SUBSTITUTE(SUBSTITUTE(E$1,"standard",""),"|Float","")&amp;"인게임누적곱배수",ChapterTable!$S:$T,2,0)^C896
    +VLOOKUP(SUBSTITUTE(SUBSTITUTE(E$1,"standard",""),"|Float","")&amp;"인게임누적합배수",ChapterTable!$S:$T,2,0)*C896)
  )
  )
  )
)</f>
        <v>425632.86145019531</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(VLOOKUP(SUBSTITUTE(SUBSTITUTE(F$1,"standard",""),"|Float","")&amp;"인게임누적곱배수",ChapterTable!$S:$T,2,0)^D896
    +VLOOKUP(SUBSTITUTE(SUBSTITUTE(F$1,"standard",""),"|Float","")&amp;"인게임누적합배수",ChapterTable!$S:$T,2,0)*D896)
  )
  )
  )
)</f>
        <v>135781.31647825241</v>
      </c>
      <c r="G896" t="s">
        <v>739</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53"/>
        <v>4</v>
      </c>
      <c r="Q896">
        <f t="shared" si="54"/>
        <v>4</v>
      </c>
      <c r="R896" t="b">
        <f t="shared" ca="1" si="55"/>
        <v>0</v>
      </c>
      <c r="T896" t="b">
        <f t="shared" ca="1" si="56"/>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G896">
        <v>9.8000000000000007</v>
      </c>
      <c r="AH896">
        <v>1</v>
      </c>
    </row>
    <row r="897" spans="1:34"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
    (VLOOKUP(SUBSTITUTE(SUBSTITUTE(E$1,"standard",""),"|Float","")&amp;"인게임누적곱배수",ChapterTable!$S:$T,2,0)^C897
    +VLOOKUP(SUBSTITUTE(SUBSTITUTE(E$1,"standard",""),"|Float","")&amp;"인게임누적합배수",ChapterTable!$S:$T,2,0)*C897)
  )
  )
  )
)</f>
        <v>425632.86145019531</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(VLOOKUP(SUBSTITUTE(SUBSTITUTE(F$1,"standard",""),"|Float","")&amp;"인게임누적곱배수",ChapterTable!$S:$T,2,0)^D897
    +VLOOKUP(SUBSTITUTE(SUBSTITUTE(F$1,"standard",""),"|Float","")&amp;"인게임누적합배수",ChapterTable!$S:$T,2,0)*D897)
  )
  )
  )
)</f>
        <v>135781.31647825241</v>
      </c>
      <c r="G897" t="s">
        <v>739</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53"/>
        <v>4</v>
      </c>
      <c r="Q897">
        <f t="shared" si="54"/>
        <v>4</v>
      </c>
      <c r="R897" t="b">
        <f t="shared" ca="1" si="55"/>
        <v>0</v>
      </c>
      <c r="T897" t="b">
        <f t="shared" ca="1" si="56"/>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G897">
        <v>9.8000000000000007</v>
      </c>
      <c r="AH897">
        <v>1</v>
      </c>
    </row>
    <row r="898" spans="1:34"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
    (VLOOKUP(SUBSTITUTE(SUBSTITUTE(E$1,"standard",""),"|Float","")&amp;"인게임누적곱배수",ChapterTable!$S:$T,2,0)^C898
    +VLOOKUP(SUBSTITUTE(SUBSTITUTE(E$1,"standard",""),"|Float","")&amp;"인게임누적합배수",ChapterTable!$S:$T,2,0)*C898)
  )
  )
  )
)</f>
        <v>425632.86145019531</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(VLOOKUP(SUBSTITUTE(SUBSTITUTE(F$1,"standard",""),"|Float","")&amp;"인게임누적곱배수",ChapterTable!$S:$T,2,0)^D898
    +VLOOKUP(SUBSTITUTE(SUBSTITUTE(F$1,"standard",""),"|Float","")&amp;"인게임누적합배수",ChapterTable!$S:$T,2,0)*D898)
  )
  )
  )
)</f>
        <v>135781.31647825241</v>
      </c>
      <c r="G898" t="s">
        <v>739</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53"/>
        <v>4</v>
      </c>
      <c r="Q898">
        <f t="shared" si="54"/>
        <v>4</v>
      </c>
      <c r="R898" t="b">
        <f t="shared" ca="1" si="55"/>
        <v>0</v>
      </c>
      <c r="T898" t="b">
        <f t="shared" ca="1" si="56"/>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G898">
        <v>9.8000000000000007</v>
      </c>
      <c r="AH898">
        <v>1</v>
      </c>
    </row>
    <row r="899" spans="1:34"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
    (VLOOKUP(SUBSTITUTE(SUBSTITUTE(E$1,"standard",""),"|Float","")&amp;"인게임누적곱배수",ChapterTable!$S:$T,2,0)^C899
    +VLOOKUP(SUBSTITUTE(SUBSTITUTE(E$1,"standard",""),"|Float","")&amp;"인게임누적합배수",ChapterTable!$S:$T,2,0)*C899)
  )
  )
  )
)</f>
        <v>425632.86145019531</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(VLOOKUP(SUBSTITUTE(SUBSTITUTE(F$1,"standard",""),"|Float","")&amp;"인게임누적곱배수",ChapterTable!$S:$T,2,0)^D899
    +VLOOKUP(SUBSTITUTE(SUBSTITUTE(F$1,"standard",""),"|Float","")&amp;"인게임누적합배수",ChapterTable!$S:$T,2,0)*D899)
  )
  )
  )
)</f>
        <v>135781.31647825241</v>
      </c>
      <c r="G899" t="s">
        <v>739</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57">IF(B899=0,0,
  IF(AND(L899=FALSE,A899&lt;&gt;0,MOD(A899,7)=0),21,
  IF(MOD(B899,10)=0,21,
  IF(MOD(B899,10)=5,11,
  IF(MOD(B899,10)=9,INT(B899/10)+91,
  INT(B899/10+1))))))</f>
        <v>11</v>
      </c>
      <c r="Q899">
        <f t="shared" ref="Q899:Q962" si="58">IF(ISBLANK(P899),O899,P899)</f>
        <v>11</v>
      </c>
      <c r="R899" t="b">
        <f t="shared" ref="R899:R962" ca="1" si="59">IF(OR(B899=0,OFFSET(B899,1,0)=0),FALSE,
IF(OFFSET(O899,1,0)=21,TRUE,FALSE))</f>
        <v>0</v>
      </c>
      <c r="T899" t="b">
        <f t="shared" ref="T899:T962" ca="1" si="60">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G899">
        <v>9.8000000000000007</v>
      </c>
      <c r="AH899">
        <v>1</v>
      </c>
    </row>
    <row r="900" spans="1:34"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
    (VLOOKUP(SUBSTITUTE(SUBSTITUTE(E$1,"standard",""),"|Float","")&amp;"인게임누적곱배수",ChapterTable!$S:$T,2,0)^C900
    +VLOOKUP(SUBSTITUTE(SUBSTITUTE(E$1,"standard",""),"|Float","")&amp;"인게임누적합배수",ChapterTable!$S:$T,2,0)*C900)
  )
  )
  )
)</f>
        <v>478836.96913146973</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(VLOOKUP(SUBSTITUTE(SUBSTITUTE(F$1,"standard",""),"|Float","")&amp;"인게임누적곱배수",ChapterTable!$S:$T,2,0)^D900
    +VLOOKUP(SUBSTITUTE(SUBSTITUTE(F$1,"standard",""),"|Float","")&amp;"인게임누적합배수",ChapterTable!$S:$T,2,0)*D900)
  )
  )
  )
)</f>
        <v>135781.31647825241</v>
      </c>
      <c r="G900" t="s">
        <v>739</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57"/>
        <v>4</v>
      </c>
      <c r="Q900">
        <f t="shared" si="58"/>
        <v>4</v>
      </c>
      <c r="R900" t="b">
        <f t="shared" ca="1" si="59"/>
        <v>0</v>
      </c>
      <c r="T900" t="b">
        <f t="shared" ca="1" si="60"/>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G900">
        <v>9.8000000000000007</v>
      </c>
      <c r="AH900">
        <v>1</v>
      </c>
    </row>
    <row r="901" spans="1:34"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
    (VLOOKUP(SUBSTITUTE(SUBSTITUTE(E$1,"standard",""),"|Float","")&amp;"인게임누적곱배수",ChapterTable!$S:$T,2,0)^C901
    +VLOOKUP(SUBSTITUTE(SUBSTITUTE(E$1,"standard",""),"|Float","")&amp;"인게임누적합배수",ChapterTable!$S:$T,2,0)*C901)
  )
  )
  )
)</f>
        <v>478836.96913146973</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(VLOOKUP(SUBSTITUTE(SUBSTITUTE(F$1,"standard",""),"|Float","")&amp;"인게임누적곱배수",ChapterTable!$S:$T,2,0)^D901
    +VLOOKUP(SUBSTITUTE(SUBSTITUTE(F$1,"standard",""),"|Float","")&amp;"인게임누적합배수",ChapterTable!$S:$T,2,0)*D901)
  )
  )
  )
)</f>
        <v>135781.31647825241</v>
      </c>
      <c r="G901" t="s">
        <v>739</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57"/>
        <v>4</v>
      </c>
      <c r="Q901">
        <f t="shared" si="58"/>
        <v>4</v>
      </c>
      <c r="R901" t="b">
        <f t="shared" ca="1" si="59"/>
        <v>0</v>
      </c>
      <c r="T901" t="b">
        <f t="shared" ca="1" si="60"/>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G901">
        <v>9.8000000000000007</v>
      </c>
      <c r="AH901">
        <v>1</v>
      </c>
    </row>
    <row r="902" spans="1:34"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
    (VLOOKUP(SUBSTITUTE(SUBSTITUTE(E$1,"standard",""),"|Float","")&amp;"인게임누적곱배수",ChapterTable!$S:$T,2,0)^C902
    +VLOOKUP(SUBSTITUTE(SUBSTITUTE(E$1,"standard",""),"|Float","")&amp;"인게임누적합배수",ChapterTable!$S:$T,2,0)*C902)
  )
  )
  )
)</f>
        <v>478836.96913146973</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(VLOOKUP(SUBSTITUTE(SUBSTITUTE(F$1,"standard",""),"|Float","")&amp;"인게임누적곱배수",ChapterTable!$S:$T,2,0)^D902
    +VLOOKUP(SUBSTITUTE(SUBSTITUTE(F$1,"standard",""),"|Float","")&amp;"인게임누적합배수",ChapterTable!$S:$T,2,0)*D902)
  )
  )
  )
)</f>
        <v>135781.31647825241</v>
      </c>
      <c r="G902" t="s">
        <v>739</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57"/>
        <v>4</v>
      </c>
      <c r="Q902">
        <f t="shared" si="58"/>
        <v>4</v>
      </c>
      <c r="R902" t="b">
        <f t="shared" ca="1" si="59"/>
        <v>0</v>
      </c>
      <c r="T902" t="b">
        <f t="shared" ca="1" si="60"/>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G902">
        <v>9.8000000000000007</v>
      </c>
      <c r="AH902">
        <v>1</v>
      </c>
    </row>
    <row r="903" spans="1:34"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
    (VLOOKUP(SUBSTITUTE(SUBSTITUTE(E$1,"standard",""),"|Float","")&amp;"인게임누적곱배수",ChapterTable!$S:$T,2,0)^C903
    +VLOOKUP(SUBSTITUTE(SUBSTITUTE(E$1,"standard",""),"|Float","")&amp;"인게임누적합배수",ChapterTable!$S:$T,2,0)*C903)
  )
  )
  )
)</f>
        <v>478836.96913146973</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(VLOOKUP(SUBSTITUTE(SUBSTITUTE(F$1,"standard",""),"|Float","")&amp;"인게임누적곱배수",ChapterTable!$S:$T,2,0)^D903
    +VLOOKUP(SUBSTITUTE(SUBSTITUTE(F$1,"standard",""),"|Float","")&amp;"인게임누적합배수",ChapterTable!$S:$T,2,0)*D903)
  )
  )
  )
)</f>
        <v>135781.31647825241</v>
      </c>
      <c r="G903" t="s">
        <v>739</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57"/>
        <v>94</v>
      </c>
      <c r="Q903">
        <f t="shared" si="58"/>
        <v>94</v>
      </c>
      <c r="R903" t="b">
        <f t="shared" ca="1" si="59"/>
        <v>1</v>
      </c>
      <c r="T903" t="b">
        <f t="shared" ca="1" si="60"/>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G903">
        <v>9.8000000000000007</v>
      </c>
      <c r="AH903">
        <v>1</v>
      </c>
    </row>
    <row r="904" spans="1:34"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
    (VLOOKUP(SUBSTITUTE(SUBSTITUTE(E$1,"standard",""),"|Float","")&amp;"인게임누적곱배수",ChapterTable!$S:$T,2,0)^C904
    +VLOOKUP(SUBSTITUTE(SUBSTITUTE(E$1,"standard",""),"|Float","")&amp;"인게임누적합배수",ChapterTable!$S:$T,2,0)*C904)
  )
  )
  )
)</f>
        <v>478836.96913146973</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(VLOOKUP(SUBSTITUTE(SUBSTITUTE(F$1,"standard",""),"|Float","")&amp;"인게임누적곱배수",ChapterTable!$S:$T,2,0)^D904
    +VLOOKUP(SUBSTITUTE(SUBSTITUTE(F$1,"standard",""),"|Float","")&amp;"인게임누적합배수",ChapterTable!$S:$T,2,0)*D904)
  )
  )
  )
)</f>
        <v>135781.31647825241</v>
      </c>
      <c r="G904" t="s">
        <v>739</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57"/>
        <v>21</v>
      </c>
      <c r="Q904">
        <f t="shared" si="58"/>
        <v>21</v>
      </c>
      <c r="R904" t="b">
        <f t="shared" ca="1" si="59"/>
        <v>0</v>
      </c>
      <c r="T904" t="b">
        <f t="shared" ca="1" si="60"/>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G904">
        <v>9.8000000000000007</v>
      </c>
      <c r="AH904">
        <v>1</v>
      </c>
    </row>
    <row r="905" spans="1:34"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
    (VLOOKUP(SUBSTITUTE(SUBSTITUTE(E$1,"standard",""),"|Float","")&amp;"인게임누적곱배수",ChapterTable!$S:$T,2,0)^C905
    +VLOOKUP(SUBSTITUTE(SUBSTITUTE(E$1,"standard",""),"|Float","")&amp;"인게임누적합배수",ChapterTable!$S:$T,2,0)*C905)
  )
  )
  )
)</f>
        <v>478836.96913146973</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(VLOOKUP(SUBSTITUTE(SUBSTITUTE(F$1,"standard",""),"|Float","")&amp;"인게임누적곱배수",ChapterTable!$S:$T,2,0)^D905
    +VLOOKUP(SUBSTITUTE(SUBSTITUTE(F$1,"standard",""),"|Float","")&amp;"인게임누적합배수",ChapterTable!$S:$T,2,0)*D905)
  )
  )
  )
)</f>
        <v>144094.45830345154</v>
      </c>
      <c r="G905" t="s">
        <v>739</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57"/>
        <v>5</v>
      </c>
      <c r="Q905">
        <f t="shared" si="58"/>
        <v>5</v>
      </c>
      <c r="R905" t="b">
        <f t="shared" ca="1" si="59"/>
        <v>0</v>
      </c>
      <c r="T905" t="b">
        <f t="shared" ca="1" si="60"/>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G905">
        <v>9.8000000000000007</v>
      </c>
      <c r="AH905">
        <v>1</v>
      </c>
    </row>
    <row r="906" spans="1:34"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
    (VLOOKUP(SUBSTITUTE(SUBSTITUTE(E$1,"standard",""),"|Float","")&amp;"인게임누적곱배수",ChapterTable!$S:$T,2,0)^C906
    +VLOOKUP(SUBSTITUTE(SUBSTITUTE(E$1,"standard",""),"|Float","")&amp;"인게임누적합배수",ChapterTable!$S:$T,2,0)*C906)
  )
  )
  )
)</f>
        <v>478836.96913146973</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(VLOOKUP(SUBSTITUTE(SUBSTITUTE(F$1,"standard",""),"|Float","")&amp;"인게임누적곱배수",ChapterTable!$S:$T,2,0)^D906
    +VLOOKUP(SUBSTITUTE(SUBSTITUTE(F$1,"standard",""),"|Float","")&amp;"인게임누적합배수",ChapterTable!$S:$T,2,0)*D906)
  )
  )
  )
)</f>
        <v>144094.45830345154</v>
      </c>
      <c r="G906" t="s">
        <v>739</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57"/>
        <v>5</v>
      </c>
      <c r="Q906">
        <f t="shared" si="58"/>
        <v>5</v>
      </c>
      <c r="R906" t="b">
        <f t="shared" ca="1" si="59"/>
        <v>0</v>
      </c>
      <c r="T906" t="b">
        <f t="shared" ca="1" si="60"/>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G906">
        <v>9.8000000000000007</v>
      </c>
      <c r="AH906">
        <v>1</v>
      </c>
    </row>
    <row r="907" spans="1:34"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
    (VLOOKUP(SUBSTITUTE(SUBSTITUTE(E$1,"standard",""),"|Float","")&amp;"인게임누적곱배수",ChapterTable!$S:$T,2,0)^C907
    +VLOOKUP(SUBSTITUTE(SUBSTITUTE(E$1,"standard",""),"|Float","")&amp;"인게임누적합배수",ChapterTable!$S:$T,2,0)*C907)
  )
  )
  )
)</f>
        <v>478836.96913146973</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(VLOOKUP(SUBSTITUTE(SUBSTITUTE(F$1,"standard",""),"|Float","")&amp;"인게임누적곱배수",ChapterTable!$S:$T,2,0)^D907
    +VLOOKUP(SUBSTITUTE(SUBSTITUTE(F$1,"standard",""),"|Float","")&amp;"인게임누적합배수",ChapterTable!$S:$T,2,0)*D907)
  )
  )
  )
)</f>
        <v>144094.45830345154</v>
      </c>
      <c r="G907" t="s">
        <v>739</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57"/>
        <v>5</v>
      </c>
      <c r="Q907">
        <f t="shared" si="58"/>
        <v>5</v>
      </c>
      <c r="R907" t="b">
        <f t="shared" ca="1" si="59"/>
        <v>0</v>
      </c>
      <c r="T907" t="b">
        <f t="shared" ca="1" si="60"/>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G907">
        <v>9.8000000000000007</v>
      </c>
      <c r="AH907">
        <v>1</v>
      </c>
    </row>
    <row r="908" spans="1:34"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
    (VLOOKUP(SUBSTITUTE(SUBSTITUTE(E$1,"standard",""),"|Float","")&amp;"인게임누적곱배수",ChapterTable!$S:$T,2,0)^C908
    +VLOOKUP(SUBSTITUTE(SUBSTITUTE(E$1,"standard",""),"|Float","")&amp;"인게임누적합배수",ChapterTable!$S:$T,2,0)*C908)
  )
  )
  )
)</f>
        <v>478836.96913146973</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(VLOOKUP(SUBSTITUTE(SUBSTITUTE(F$1,"standard",""),"|Float","")&amp;"인게임누적곱배수",ChapterTable!$S:$T,2,0)^D908
    +VLOOKUP(SUBSTITUTE(SUBSTITUTE(F$1,"standard",""),"|Float","")&amp;"인게임누적합배수",ChapterTable!$S:$T,2,0)*D908)
  )
  )
  )
)</f>
        <v>144094.45830345154</v>
      </c>
      <c r="G908" t="s">
        <v>739</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57"/>
        <v>5</v>
      </c>
      <c r="Q908">
        <f t="shared" si="58"/>
        <v>5</v>
      </c>
      <c r="R908" t="b">
        <f t="shared" ca="1" si="59"/>
        <v>0</v>
      </c>
      <c r="T908" t="b">
        <f t="shared" ca="1" si="60"/>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G908">
        <v>9.8000000000000007</v>
      </c>
      <c r="AH908">
        <v>1</v>
      </c>
    </row>
    <row r="909" spans="1:34"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
    (VLOOKUP(SUBSTITUTE(SUBSTITUTE(E$1,"standard",""),"|Float","")&amp;"인게임누적곱배수",ChapterTable!$S:$T,2,0)^C909
    +VLOOKUP(SUBSTITUTE(SUBSTITUTE(E$1,"standard",""),"|Float","")&amp;"인게임누적합배수",ChapterTable!$S:$T,2,0)*C909)
  )
  )
  )
)</f>
        <v>478836.96913146973</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(VLOOKUP(SUBSTITUTE(SUBSTITUTE(F$1,"standard",""),"|Float","")&amp;"인게임누적곱배수",ChapterTable!$S:$T,2,0)^D909
    +VLOOKUP(SUBSTITUTE(SUBSTITUTE(F$1,"standard",""),"|Float","")&amp;"인게임누적합배수",ChapterTable!$S:$T,2,0)*D909)
  )
  )
  )
)</f>
        <v>144094.45830345154</v>
      </c>
      <c r="G909" t="s">
        <v>739</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57"/>
        <v>11</v>
      </c>
      <c r="Q909">
        <f t="shared" si="58"/>
        <v>11</v>
      </c>
      <c r="R909" t="b">
        <f t="shared" ca="1" si="59"/>
        <v>0</v>
      </c>
      <c r="T909" t="b">
        <f t="shared" ca="1" si="60"/>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G909">
        <v>9.8000000000000007</v>
      </c>
      <c r="AH909">
        <v>1</v>
      </c>
    </row>
    <row r="910" spans="1:34"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
    (VLOOKUP(SUBSTITUTE(SUBSTITUTE(E$1,"standard",""),"|Float","")&amp;"인게임누적곱배수",ChapterTable!$S:$T,2,0)^C910
    +VLOOKUP(SUBSTITUTE(SUBSTITUTE(E$1,"standard",""),"|Float","")&amp;"인게임누적합배수",ChapterTable!$S:$T,2,0)*C910)
  )
  )
  )
)</f>
        <v>532041.07681274414</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(VLOOKUP(SUBSTITUTE(SUBSTITUTE(F$1,"standard",""),"|Float","")&amp;"인게임누적곱배수",ChapterTable!$S:$T,2,0)^D910
    +VLOOKUP(SUBSTITUTE(SUBSTITUTE(F$1,"standard",""),"|Float","")&amp;"인게임누적합배수",ChapterTable!$S:$T,2,0)*D910)
  )
  )
  )
)</f>
        <v>144094.45830345154</v>
      </c>
      <c r="G910" t="s">
        <v>739</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57"/>
        <v>5</v>
      </c>
      <c r="Q910">
        <f t="shared" si="58"/>
        <v>5</v>
      </c>
      <c r="R910" t="b">
        <f t="shared" ca="1" si="59"/>
        <v>0</v>
      </c>
      <c r="T910" t="b">
        <f t="shared" ca="1" si="60"/>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G910">
        <v>9.8000000000000007</v>
      </c>
      <c r="AH910">
        <v>1</v>
      </c>
    </row>
    <row r="911" spans="1:34"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
    (VLOOKUP(SUBSTITUTE(SUBSTITUTE(E$1,"standard",""),"|Float","")&amp;"인게임누적곱배수",ChapterTable!$S:$T,2,0)^C911
    +VLOOKUP(SUBSTITUTE(SUBSTITUTE(E$1,"standard",""),"|Float","")&amp;"인게임누적합배수",ChapterTable!$S:$T,2,0)*C911)
  )
  )
  )
)</f>
        <v>532041.07681274414</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(VLOOKUP(SUBSTITUTE(SUBSTITUTE(F$1,"standard",""),"|Float","")&amp;"인게임누적곱배수",ChapterTable!$S:$T,2,0)^D911
    +VLOOKUP(SUBSTITUTE(SUBSTITUTE(F$1,"standard",""),"|Float","")&amp;"인게임누적합배수",ChapterTable!$S:$T,2,0)*D911)
  )
  )
  )
)</f>
        <v>144094.45830345154</v>
      </c>
      <c r="G911" t="s">
        <v>739</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57"/>
        <v>5</v>
      </c>
      <c r="Q911">
        <f t="shared" si="58"/>
        <v>5</v>
      </c>
      <c r="R911" t="b">
        <f t="shared" ca="1" si="59"/>
        <v>0</v>
      </c>
      <c r="T911" t="b">
        <f t="shared" ca="1" si="60"/>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G911">
        <v>9.8000000000000007</v>
      </c>
      <c r="AH911">
        <v>1</v>
      </c>
    </row>
    <row r="912" spans="1:34"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
    (VLOOKUP(SUBSTITUTE(SUBSTITUTE(E$1,"standard",""),"|Float","")&amp;"인게임누적곱배수",ChapterTable!$S:$T,2,0)^C912
    +VLOOKUP(SUBSTITUTE(SUBSTITUTE(E$1,"standard",""),"|Float","")&amp;"인게임누적합배수",ChapterTable!$S:$T,2,0)*C912)
  )
  )
  )
)</f>
        <v>532041.07681274414</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(VLOOKUP(SUBSTITUTE(SUBSTITUTE(F$1,"standard",""),"|Float","")&amp;"인게임누적곱배수",ChapterTable!$S:$T,2,0)^D912
    +VLOOKUP(SUBSTITUTE(SUBSTITUTE(F$1,"standard",""),"|Float","")&amp;"인게임누적합배수",ChapterTable!$S:$T,2,0)*D912)
  )
  )
  )
)</f>
        <v>144094.45830345154</v>
      </c>
      <c r="G912" t="s">
        <v>739</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57"/>
        <v>5</v>
      </c>
      <c r="Q912">
        <f t="shared" si="58"/>
        <v>5</v>
      </c>
      <c r="R912" t="b">
        <f t="shared" ca="1" si="59"/>
        <v>0</v>
      </c>
      <c r="T912" t="b">
        <f t="shared" ca="1" si="60"/>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G912">
        <v>9.8000000000000007</v>
      </c>
      <c r="AH912">
        <v>1</v>
      </c>
    </row>
    <row r="913" spans="1:34"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
    (VLOOKUP(SUBSTITUTE(SUBSTITUTE(E$1,"standard",""),"|Float","")&amp;"인게임누적곱배수",ChapterTable!$S:$T,2,0)^C913
    +VLOOKUP(SUBSTITUTE(SUBSTITUTE(E$1,"standard",""),"|Float","")&amp;"인게임누적합배수",ChapterTable!$S:$T,2,0)*C913)
  )
  )
  )
)</f>
        <v>532041.07681274414</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(VLOOKUP(SUBSTITUTE(SUBSTITUTE(F$1,"standard",""),"|Float","")&amp;"인게임누적곱배수",ChapterTable!$S:$T,2,0)^D913
    +VLOOKUP(SUBSTITUTE(SUBSTITUTE(F$1,"standard",""),"|Float","")&amp;"인게임누적합배수",ChapterTable!$S:$T,2,0)*D913)
  )
  )
  )
)</f>
        <v>144094.45830345154</v>
      </c>
      <c r="G913" t="s">
        <v>739</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57"/>
        <v>95</v>
      </c>
      <c r="Q913">
        <f t="shared" si="58"/>
        <v>95</v>
      </c>
      <c r="R913" t="b">
        <f t="shared" ca="1" si="59"/>
        <v>1</v>
      </c>
      <c r="T913" t="b">
        <f t="shared" ca="1" si="60"/>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G913">
        <v>9.8000000000000007</v>
      </c>
      <c r="AH913">
        <v>1</v>
      </c>
    </row>
    <row r="914" spans="1:34"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
    (VLOOKUP(SUBSTITUTE(SUBSTITUTE(E$1,"standard",""),"|Float","")&amp;"인게임누적곱배수",ChapterTable!$S:$T,2,0)^C914
    +VLOOKUP(SUBSTITUTE(SUBSTITUTE(E$1,"standard",""),"|Float","")&amp;"인게임누적합배수",ChapterTable!$S:$T,2,0)*C914)
  )
  )
  )
)</f>
        <v>532041.07681274414</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(VLOOKUP(SUBSTITUTE(SUBSTITUTE(F$1,"standard",""),"|Float","")&amp;"인게임누적곱배수",ChapterTable!$S:$T,2,0)^D914
    +VLOOKUP(SUBSTITUTE(SUBSTITUTE(F$1,"standard",""),"|Float","")&amp;"인게임누적합배수",ChapterTable!$S:$T,2,0)*D914)
  )
  )
  )
)</f>
        <v>144094.45830345154</v>
      </c>
      <c r="G914" t="s">
        <v>739</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57"/>
        <v>21</v>
      </c>
      <c r="Q914">
        <f t="shared" si="58"/>
        <v>21</v>
      </c>
      <c r="R914" t="b">
        <f t="shared" ca="1" si="59"/>
        <v>0</v>
      </c>
      <c r="T914" t="b">
        <f t="shared" ca="1" si="60"/>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G914">
        <v>9.8000000000000007</v>
      </c>
      <c r="AH914">
        <v>1</v>
      </c>
    </row>
    <row r="915" spans="1:34"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
    (VLOOKUP(SUBSTITUTE(SUBSTITUTE(E$1,"standard",""),"|Float","")&amp;"인게임누적곱배수",ChapterTable!$S:$T,2,0)^C915
    +VLOOKUP(SUBSTITUTE(SUBSTITUTE(E$1,"standard",""),"|Float","")&amp;"인게임누적합배수",ChapterTable!$S:$T,2,0)*C915)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(VLOOKUP(SUBSTITUTE(SUBSTITUTE(F$1,"standard",""),"|Float","")&amp;"인게임누적곱배수",ChapterTable!$S:$T,2,0)^D915
    +VLOOKUP(SUBSTITUTE(SUBSTITUTE(F$1,"standard",""),"|Float","")&amp;"인게임누적합배수",ChapterTable!$S:$T,2,0)*D915)
  )
  )
  )
)</f>
        <v>166262.83650398254</v>
      </c>
      <c r="G915" t="s">
        <v>739</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57"/>
        <v>0</v>
      </c>
      <c r="Q915">
        <f t="shared" si="58"/>
        <v>0</v>
      </c>
      <c r="R915" t="b">
        <f t="shared" ca="1" si="59"/>
        <v>0</v>
      </c>
      <c r="T915" t="b">
        <f t="shared" ca="1" si="60"/>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G915">
        <v>9.8000000000000007</v>
      </c>
      <c r="AH915">
        <v>1</v>
      </c>
    </row>
    <row r="916" spans="1:34"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
    (VLOOKUP(SUBSTITUTE(SUBSTITUTE(E$1,"standard",""),"|Float","")&amp;"인게임누적곱배수",ChapterTable!$S:$T,2,0)^C916
    +VLOOKUP(SUBSTITUTE(SUBSTITUTE(E$1,"standard",""),"|Float","")&amp;"인게임누적합배수",ChapterTable!$S:$T,2,0)*C916)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(VLOOKUP(SUBSTITUTE(SUBSTITUTE(F$1,"standard",""),"|Float","")&amp;"인게임누적곱배수",ChapterTable!$S:$T,2,0)^D916
    +VLOOKUP(SUBSTITUTE(SUBSTITUTE(F$1,"standard",""),"|Float","")&amp;"인게임누적합배수",ChapterTable!$S:$T,2,0)*D916)
  )
  )
  )
)</f>
        <v>166262.83650398254</v>
      </c>
      <c r="G916" t="s">
        <v>739</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57"/>
        <v>1</v>
      </c>
      <c r="Q916">
        <f t="shared" si="58"/>
        <v>1</v>
      </c>
      <c r="R916" t="b">
        <f t="shared" ca="1" si="59"/>
        <v>0</v>
      </c>
      <c r="T916" t="b">
        <f t="shared" ca="1" si="60"/>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G916">
        <v>9.8000000000000007</v>
      </c>
      <c r="AH916">
        <v>1</v>
      </c>
    </row>
    <row r="917" spans="1:34"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
    (VLOOKUP(SUBSTITUTE(SUBSTITUTE(E$1,"standard",""),"|Float","")&amp;"인게임누적곱배수",ChapterTable!$S:$T,2,0)^C917
    +VLOOKUP(SUBSTITUTE(SUBSTITUTE(E$1,"standard",""),"|Float","")&amp;"인게임누적합배수",ChapterTable!$S:$T,2,0)*C917)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(VLOOKUP(SUBSTITUTE(SUBSTITUTE(F$1,"standard",""),"|Float","")&amp;"인게임누적곱배수",ChapterTable!$S:$T,2,0)^D917
    +VLOOKUP(SUBSTITUTE(SUBSTITUTE(F$1,"standard",""),"|Float","")&amp;"인게임누적합배수",ChapterTable!$S:$T,2,0)*D917)
  )
  )
  )
)</f>
        <v>166262.83650398254</v>
      </c>
      <c r="G917" t="s">
        <v>739</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57"/>
        <v>1</v>
      </c>
      <c r="Q917">
        <f t="shared" si="58"/>
        <v>1</v>
      </c>
      <c r="R917" t="b">
        <f t="shared" ca="1" si="59"/>
        <v>0</v>
      </c>
      <c r="T917" t="b">
        <f t="shared" ca="1" si="60"/>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G917">
        <v>9.8000000000000007</v>
      </c>
      <c r="AH917">
        <v>1</v>
      </c>
    </row>
    <row r="918" spans="1:34"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
    (VLOOKUP(SUBSTITUTE(SUBSTITUTE(E$1,"standard",""),"|Float","")&amp;"인게임누적곱배수",ChapterTable!$S:$T,2,0)^C918
    +VLOOKUP(SUBSTITUTE(SUBSTITUTE(E$1,"standard",""),"|Float","")&amp;"인게임누적합배수",ChapterTable!$S:$T,2,0)*C918)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(VLOOKUP(SUBSTITUTE(SUBSTITUTE(F$1,"standard",""),"|Float","")&amp;"인게임누적곱배수",ChapterTable!$S:$T,2,0)^D918
    +VLOOKUP(SUBSTITUTE(SUBSTITUTE(F$1,"standard",""),"|Float","")&amp;"인게임누적합배수",ChapterTable!$S:$T,2,0)*D918)
  )
  )
  )
)</f>
        <v>166262.83650398254</v>
      </c>
      <c r="G918" t="s">
        <v>739</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57"/>
        <v>1</v>
      </c>
      <c r="Q918">
        <f t="shared" si="58"/>
        <v>1</v>
      </c>
      <c r="R918" t="b">
        <f t="shared" ca="1" si="59"/>
        <v>0</v>
      </c>
      <c r="T918" t="b">
        <f t="shared" ca="1" si="60"/>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G918">
        <v>9.8000000000000007</v>
      </c>
      <c r="AH918">
        <v>1</v>
      </c>
    </row>
    <row r="919" spans="1:34"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
    (VLOOKUP(SUBSTITUTE(SUBSTITUTE(E$1,"standard",""),"|Float","")&amp;"인게임누적곱배수",ChapterTable!$S:$T,2,0)^C919
    +VLOOKUP(SUBSTITUTE(SUBSTITUTE(E$1,"standard",""),"|Float","")&amp;"인게임누적합배수",ChapterTable!$S:$T,2,0)*C919)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(VLOOKUP(SUBSTITUTE(SUBSTITUTE(F$1,"standard",""),"|Float","")&amp;"인게임누적곱배수",ChapterTable!$S:$T,2,0)^D919
    +VLOOKUP(SUBSTITUTE(SUBSTITUTE(F$1,"standard",""),"|Float","")&amp;"인게임누적합배수",ChapterTable!$S:$T,2,0)*D919)
  )
  )
  )
)</f>
        <v>166262.83650398254</v>
      </c>
      <c r="G919" t="s">
        <v>739</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57"/>
        <v>1</v>
      </c>
      <c r="Q919">
        <f t="shared" si="58"/>
        <v>1</v>
      </c>
      <c r="R919" t="b">
        <f t="shared" ca="1" si="59"/>
        <v>0</v>
      </c>
      <c r="T919" t="b">
        <f t="shared" ca="1" si="60"/>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G919">
        <v>9.8000000000000007</v>
      </c>
      <c r="AH919">
        <v>1</v>
      </c>
    </row>
    <row r="920" spans="1:34"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
    (VLOOKUP(SUBSTITUTE(SUBSTITUTE(E$1,"standard",""),"|Float","")&amp;"인게임누적곱배수",ChapterTable!$S:$T,2,0)^C920
    +VLOOKUP(SUBSTITUTE(SUBSTITUTE(E$1,"standard",""),"|Float","")&amp;"인게임누적합배수",ChapterTable!$S:$T,2,0)*C920)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(VLOOKUP(SUBSTITUTE(SUBSTITUTE(F$1,"standard",""),"|Float","")&amp;"인게임누적곱배수",ChapterTable!$S:$T,2,0)^D920
    +VLOOKUP(SUBSTITUTE(SUBSTITUTE(F$1,"standard",""),"|Float","")&amp;"인게임누적합배수",ChapterTable!$S:$T,2,0)*D920)
  )
  )
  )
)</f>
        <v>166262.83650398254</v>
      </c>
      <c r="G920" t="s">
        <v>739</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57"/>
        <v>11</v>
      </c>
      <c r="Q920">
        <f t="shared" si="58"/>
        <v>11</v>
      </c>
      <c r="R920" t="b">
        <f t="shared" ca="1" si="59"/>
        <v>0</v>
      </c>
      <c r="T920" t="b">
        <f t="shared" ca="1" si="60"/>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G920">
        <v>9.8000000000000007</v>
      </c>
      <c r="AH920">
        <v>1</v>
      </c>
    </row>
    <row r="921" spans="1:34"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
    (VLOOKUP(SUBSTITUTE(SUBSTITUTE(E$1,"standard",""),"|Float","")&amp;"인게임누적곱배수",ChapterTable!$S:$T,2,0)^C921
    +VLOOKUP(SUBSTITUTE(SUBSTITUTE(E$1,"standard",""),"|Float","")&amp;"인게임누적합배수",ChapterTable!$S:$T,2,0)*C921)
  )
  )
  )
)</f>
        <v>478836.96913146973</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(VLOOKUP(SUBSTITUTE(SUBSTITUTE(F$1,"standard",""),"|Float","")&amp;"인게임누적곱배수",ChapterTable!$S:$T,2,0)^D921
    +VLOOKUP(SUBSTITUTE(SUBSTITUTE(F$1,"standard",""),"|Float","")&amp;"인게임누적합배수",ChapterTable!$S:$T,2,0)*D921)
  )
  )
  )
)</f>
        <v>166262.83650398254</v>
      </c>
      <c r="G921" t="s">
        <v>739</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57"/>
        <v>1</v>
      </c>
      <c r="Q921">
        <f t="shared" si="58"/>
        <v>1</v>
      </c>
      <c r="R921" t="b">
        <f t="shared" ca="1" si="59"/>
        <v>0</v>
      </c>
      <c r="T921" t="b">
        <f t="shared" ca="1" si="60"/>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G921">
        <v>9.8000000000000007</v>
      </c>
      <c r="AH921">
        <v>1</v>
      </c>
    </row>
    <row r="922" spans="1:34"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
    (VLOOKUP(SUBSTITUTE(SUBSTITUTE(E$1,"standard",""),"|Float","")&amp;"인게임누적곱배수",ChapterTable!$S:$T,2,0)^C922
    +VLOOKUP(SUBSTITUTE(SUBSTITUTE(E$1,"standard",""),"|Float","")&amp;"인게임누적합배수",ChapterTable!$S:$T,2,0)*C922)
  )
  )
  )
)</f>
        <v>478836.96913146973</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(VLOOKUP(SUBSTITUTE(SUBSTITUTE(F$1,"standard",""),"|Float","")&amp;"인게임누적곱배수",ChapterTable!$S:$T,2,0)^D922
    +VLOOKUP(SUBSTITUTE(SUBSTITUTE(F$1,"standard",""),"|Float","")&amp;"인게임누적합배수",ChapterTable!$S:$T,2,0)*D922)
  )
  )
  )
)</f>
        <v>166262.83650398254</v>
      </c>
      <c r="G922" t="s">
        <v>739</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57"/>
        <v>1</v>
      </c>
      <c r="Q922">
        <f t="shared" si="58"/>
        <v>1</v>
      </c>
      <c r="R922" t="b">
        <f t="shared" ca="1" si="59"/>
        <v>0</v>
      </c>
      <c r="T922" t="b">
        <f t="shared" ca="1" si="60"/>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G922">
        <v>9.8000000000000007</v>
      </c>
      <c r="AH922">
        <v>1</v>
      </c>
    </row>
    <row r="923" spans="1:34"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
    (VLOOKUP(SUBSTITUTE(SUBSTITUTE(E$1,"standard",""),"|Float","")&amp;"인게임누적곱배수",ChapterTable!$S:$T,2,0)^C923
    +VLOOKUP(SUBSTITUTE(SUBSTITUTE(E$1,"standard",""),"|Float","")&amp;"인게임누적합배수",ChapterTable!$S:$T,2,0)*C923)
  )
  )
  )
)</f>
        <v>478836.96913146973</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(VLOOKUP(SUBSTITUTE(SUBSTITUTE(F$1,"standard",""),"|Float","")&amp;"인게임누적곱배수",ChapterTable!$S:$T,2,0)^D923
    +VLOOKUP(SUBSTITUTE(SUBSTITUTE(F$1,"standard",""),"|Float","")&amp;"인게임누적합배수",ChapterTable!$S:$T,2,0)*D923)
  )
  )
  )
)</f>
        <v>166262.83650398254</v>
      </c>
      <c r="G923" t="s">
        <v>739</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57"/>
        <v>1</v>
      </c>
      <c r="Q923">
        <f t="shared" si="58"/>
        <v>1</v>
      </c>
      <c r="R923" t="b">
        <f t="shared" ca="1" si="59"/>
        <v>0</v>
      </c>
      <c r="T923" t="b">
        <f t="shared" ca="1" si="60"/>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G923">
        <v>9.8000000000000007</v>
      </c>
      <c r="AH923">
        <v>1</v>
      </c>
    </row>
    <row r="924" spans="1:34"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
    (VLOOKUP(SUBSTITUTE(SUBSTITUTE(E$1,"standard",""),"|Float","")&amp;"인게임누적곱배수",ChapterTable!$S:$T,2,0)^C924
    +VLOOKUP(SUBSTITUTE(SUBSTITUTE(E$1,"standard",""),"|Float","")&amp;"인게임누적합배수",ChapterTable!$S:$T,2,0)*C924)
  )
  )
  )
)</f>
        <v>478836.96913146973</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(VLOOKUP(SUBSTITUTE(SUBSTITUTE(F$1,"standard",""),"|Float","")&amp;"인게임누적곱배수",ChapterTable!$S:$T,2,0)^D924
    +VLOOKUP(SUBSTITUTE(SUBSTITUTE(F$1,"standard",""),"|Float","")&amp;"인게임누적합배수",ChapterTable!$S:$T,2,0)*D924)
  )
  )
  )
)</f>
        <v>166262.83650398254</v>
      </c>
      <c r="G924" t="s">
        <v>739</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57"/>
        <v>91</v>
      </c>
      <c r="Q924">
        <f t="shared" si="58"/>
        <v>91</v>
      </c>
      <c r="R924" t="b">
        <f t="shared" ca="1" si="59"/>
        <v>1</v>
      </c>
      <c r="T924" t="b">
        <f t="shared" ca="1" si="60"/>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G924">
        <v>9.8000000000000007</v>
      </c>
      <c r="AH924">
        <v>1</v>
      </c>
    </row>
    <row r="925" spans="1:34"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
    (VLOOKUP(SUBSTITUTE(SUBSTITUTE(E$1,"standard",""),"|Float","")&amp;"인게임누적곱배수",ChapterTable!$S:$T,2,0)^C925
    +VLOOKUP(SUBSTITUTE(SUBSTITUTE(E$1,"standard",""),"|Float","")&amp;"인게임누적합배수",ChapterTable!$S:$T,2,0)*C925)
  )
  )
  )
)</f>
        <v>478836.96913146973</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(VLOOKUP(SUBSTITUTE(SUBSTITUTE(F$1,"standard",""),"|Float","")&amp;"인게임누적곱배수",ChapterTable!$S:$T,2,0)^D925
    +VLOOKUP(SUBSTITUTE(SUBSTITUTE(F$1,"standard",""),"|Float","")&amp;"인게임누적합배수",ChapterTable!$S:$T,2,0)*D925)
  )
  )
  )
)</f>
        <v>166262.83650398254</v>
      </c>
      <c r="G925" t="s">
        <v>739</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57"/>
        <v>21</v>
      </c>
      <c r="Q925">
        <f t="shared" si="58"/>
        <v>21</v>
      </c>
      <c r="R925" t="b">
        <f t="shared" ca="1" si="59"/>
        <v>0</v>
      </c>
      <c r="T925" t="b">
        <f t="shared" ca="1" si="60"/>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G925">
        <v>9.8000000000000007</v>
      </c>
      <c r="AH925">
        <v>1</v>
      </c>
    </row>
    <row r="926" spans="1:34"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
    (VLOOKUP(SUBSTITUTE(SUBSTITUTE(E$1,"standard",""),"|Float","")&amp;"인게임누적곱배수",ChapterTable!$S:$T,2,0)^C926
    +VLOOKUP(SUBSTITUTE(SUBSTITUTE(E$1,"standard",""),"|Float","")&amp;"인게임누적합배수",ChapterTable!$S:$T,2,0)*C926)
  )
  )
  )
)</f>
        <v>478836.96913146973</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(VLOOKUP(SUBSTITUTE(SUBSTITUTE(F$1,"standard",""),"|Float","")&amp;"인게임누적곱배수",ChapterTable!$S:$T,2,0)^D926
    +VLOOKUP(SUBSTITUTE(SUBSTITUTE(F$1,"standard",""),"|Float","")&amp;"인게임누적합배수",ChapterTable!$S:$T,2,0)*D926)
  )
  )
  )
)</f>
        <v>178732.54924178123</v>
      </c>
      <c r="G926" t="s">
        <v>739</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57"/>
        <v>2</v>
      </c>
      <c r="Q926">
        <f t="shared" si="58"/>
        <v>2</v>
      </c>
      <c r="R926" t="b">
        <f t="shared" ca="1" si="59"/>
        <v>0</v>
      </c>
      <c r="T926" t="b">
        <f t="shared" ca="1" si="60"/>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G926">
        <v>9.8000000000000007</v>
      </c>
      <c r="AH926">
        <v>1</v>
      </c>
    </row>
    <row r="927" spans="1:34"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
    (VLOOKUP(SUBSTITUTE(SUBSTITUTE(E$1,"standard",""),"|Float","")&amp;"인게임누적곱배수",ChapterTable!$S:$T,2,0)^C927
    +VLOOKUP(SUBSTITUTE(SUBSTITUTE(E$1,"standard",""),"|Float","")&amp;"인게임누적합배수",ChapterTable!$S:$T,2,0)*C927)
  )
  )
  )
)</f>
        <v>478836.96913146973</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(VLOOKUP(SUBSTITUTE(SUBSTITUTE(F$1,"standard",""),"|Float","")&amp;"인게임누적곱배수",ChapterTable!$S:$T,2,0)^D927
    +VLOOKUP(SUBSTITUTE(SUBSTITUTE(F$1,"standard",""),"|Float","")&amp;"인게임누적합배수",ChapterTable!$S:$T,2,0)*D927)
  )
  )
  )
)</f>
        <v>178732.54924178123</v>
      </c>
      <c r="G927" t="s">
        <v>739</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57"/>
        <v>2</v>
      </c>
      <c r="Q927">
        <f t="shared" si="58"/>
        <v>2</v>
      </c>
      <c r="R927" t="b">
        <f t="shared" ca="1" si="59"/>
        <v>0</v>
      </c>
      <c r="T927" t="b">
        <f t="shared" ca="1" si="60"/>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G927">
        <v>9.8000000000000007</v>
      </c>
      <c r="AH927">
        <v>1</v>
      </c>
    </row>
    <row r="928" spans="1:34"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
    (VLOOKUP(SUBSTITUTE(SUBSTITUTE(E$1,"standard",""),"|Float","")&amp;"인게임누적곱배수",ChapterTable!$S:$T,2,0)^C928
    +VLOOKUP(SUBSTITUTE(SUBSTITUTE(E$1,"standard",""),"|Float","")&amp;"인게임누적합배수",ChapterTable!$S:$T,2,0)*C928)
  )
  )
  )
)</f>
        <v>478836.96913146973</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(VLOOKUP(SUBSTITUTE(SUBSTITUTE(F$1,"standard",""),"|Float","")&amp;"인게임누적곱배수",ChapterTable!$S:$T,2,0)^D928
    +VLOOKUP(SUBSTITUTE(SUBSTITUTE(F$1,"standard",""),"|Float","")&amp;"인게임누적합배수",ChapterTable!$S:$T,2,0)*D928)
  )
  )
  )
)</f>
        <v>178732.54924178123</v>
      </c>
      <c r="G928" t="s">
        <v>739</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57"/>
        <v>2</v>
      </c>
      <c r="Q928">
        <f t="shared" si="58"/>
        <v>2</v>
      </c>
      <c r="R928" t="b">
        <f t="shared" ca="1" si="59"/>
        <v>0</v>
      </c>
      <c r="T928" t="b">
        <f t="shared" ca="1" si="60"/>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G928">
        <v>9.8000000000000007</v>
      </c>
      <c r="AH928">
        <v>1</v>
      </c>
    </row>
    <row r="929" spans="1:34"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
    (VLOOKUP(SUBSTITUTE(SUBSTITUTE(E$1,"standard",""),"|Float","")&amp;"인게임누적곱배수",ChapterTable!$S:$T,2,0)^C929
    +VLOOKUP(SUBSTITUTE(SUBSTITUTE(E$1,"standard",""),"|Float","")&amp;"인게임누적합배수",ChapterTable!$S:$T,2,0)*C929)
  )
  )
  )
)</f>
        <v>478836.96913146973</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(VLOOKUP(SUBSTITUTE(SUBSTITUTE(F$1,"standard",""),"|Float","")&amp;"인게임누적곱배수",ChapterTable!$S:$T,2,0)^D929
    +VLOOKUP(SUBSTITUTE(SUBSTITUTE(F$1,"standard",""),"|Float","")&amp;"인게임누적합배수",ChapterTable!$S:$T,2,0)*D929)
  )
  )
  )
)</f>
        <v>178732.54924178123</v>
      </c>
      <c r="G929" t="s">
        <v>739</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57"/>
        <v>2</v>
      </c>
      <c r="Q929">
        <f t="shared" si="58"/>
        <v>2</v>
      </c>
      <c r="R929" t="b">
        <f t="shared" ca="1" si="59"/>
        <v>0</v>
      </c>
      <c r="T929" t="b">
        <f t="shared" ca="1" si="60"/>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G929">
        <v>9.8000000000000007</v>
      </c>
      <c r="AH929">
        <v>1</v>
      </c>
    </row>
    <row r="930" spans="1:34"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
    (VLOOKUP(SUBSTITUTE(SUBSTITUTE(E$1,"standard",""),"|Float","")&amp;"인게임누적곱배수",ChapterTable!$S:$T,2,0)^C930
    +VLOOKUP(SUBSTITUTE(SUBSTITUTE(E$1,"standard",""),"|Float","")&amp;"인게임누적합배수",ChapterTable!$S:$T,2,0)*C930)
  )
  )
  )
)</f>
        <v>478836.96913146973</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(VLOOKUP(SUBSTITUTE(SUBSTITUTE(F$1,"standard",""),"|Float","")&amp;"인게임누적곱배수",ChapterTable!$S:$T,2,0)^D930
    +VLOOKUP(SUBSTITUTE(SUBSTITUTE(F$1,"standard",""),"|Float","")&amp;"인게임누적합배수",ChapterTable!$S:$T,2,0)*D930)
  )
  )
  )
)</f>
        <v>178732.54924178123</v>
      </c>
      <c r="G930" t="s">
        <v>739</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57"/>
        <v>11</v>
      </c>
      <c r="Q930">
        <f t="shared" si="58"/>
        <v>11</v>
      </c>
      <c r="R930" t="b">
        <f t="shared" ca="1" si="59"/>
        <v>0</v>
      </c>
      <c r="T930" t="b">
        <f t="shared" ca="1" si="60"/>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G930">
        <v>9.8000000000000007</v>
      </c>
      <c r="AH930">
        <v>1</v>
      </c>
    </row>
    <row r="931" spans="1:34"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
    (VLOOKUP(SUBSTITUTE(SUBSTITUTE(E$1,"standard",""),"|Float","")&amp;"인게임누적곱배수",ChapterTable!$S:$T,2,0)^C931
    +VLOOKUP(SUBSTITUTE(SUBSTITUTE(E$1,"standard",""),"|Float","")&amp;"인게임누적합배수",ChapterTable!$S:$T,2,0)*C931)
  )
  )
  )
)</f>
        <v>558643.13065338135</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(VLOOKUP(SUBSTITUTE(SUBSTITUTE(F$1,"standard",""),"|Float","")&amp;"인게임누적곱배수",ChapterTable!$S:$T,2,0)^D931
    +VLOOKUP(SUBSTITUTE(SUBSTITUTE(F$1,"standard",""),"|Float","")&amp;"인게임누적합배수",ChapterTable!$S:$T,2,0)*D931)
  )
  )
  )
)</f>
        <v>178732.54924178123</v>
      </c>
      <c r="G931" t="s">
        <v>739</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57"/>
        <v>2</v>
      </c>
      <c r="Q931">
        <f t="shared" si="58"/>
        <v>2</v>
      </c>
      <c r="R931" t="b">
        <f t="shared" ca="1" si="59"/>
        <v>0</v>
      </c>
      <c r="T931" t="b">
        <f t="shared" ca="1" si="60"/>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G931">
        <v>9.8000000000000007</v>
      </c>
      <c r="AH931">
        <v>1</v>
      </c>
    </row>
    <row r="932" spans="1:34"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
    (VLOOKUP(SUBSTITUTE(SUBSTITUTE(E$1,"standard",""),"|Float","")&amp;"인게임누적곱배수",ChapterTable!$S:$T,2,0)^C932
    +VLOOKUP(SUBSTITUTE(SUBSTITUTE(E$1,"standard",""),"|Float","")&amp;"인게임누적합배수",ChapterTable!$S:$T,2,0)*C932)
  )
  )
  )
)</f>
        <v>558643.13065338135</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(VLOOKUP(SUBSTITUTE(SUBSTITUTE(F$1,"standard",""),"|Float","")&amp;"인게임누적곱배수",ChapterTable!$S:$T,2,0)^D932
    +VLOOKUP(SUBSTITUTE(SUBSTITUTE(F$1,"standard",""),"|Float","")&amp;"인게임누적합배수",ChapterTable!$S:$T,2,0)*D932)
  )
  )
  )
)</f>
        <v>178732.54924178123</v>
      </c>
      <c r="G932" t="s">
        <v>739</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57"/>
        <v>2</v>
      </c>
      <c r="Q932">
        <f t="shared" si="58"/>
        <v>2</v>
      </c>
      <c r="R932" t="b">
        <f t="shared" ca="1" si="59"/>
        <v>0</v>
      </c>
      <c r="T932" t="b">
        <f t="shared" ca="1" si="60"/>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G932">
        <v>9.8000000000000007</v>
      </c>
      <c r="AH932">
        <v>1</v>
      </c>
    </row>
    <row r="933" spans="1:34"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
    (VLOOKUP(SUBSTITUTE(SUBSTITUTE(E$1,"standard",""),"|Float","")&amp;"인게임누적곱배수",ChapterTable!$S:$T,2,0)^C933
    +VLOOKUP(SUBSTITUTE(SUBSTITUTE(E$1,"standard",""),"|Float","")&amp;"인게임누적합배수",ChapterTable!$S:$T,2,0)*C933)
  )
  )
  )
)</f>
        <v>558643.13065338135</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(VLOOKUP(SUBSTITUTE(SUBSTITUTE(F$1,"standard",""),"|Float","")&amp;"인게임누적곱배수",ChapterTable!$S:$T,2,0)^D933
    +VLOOKUP(SUBSTITUTE(SUBSTITUTE(F$1,"standard",""),"|Float","")&amp;"인게임누적합배수",ChapterTable!$S:$T,2,0)*D933)
  )
  )
  )
)</f>
        <v>178732.54924178123</v>
      </c>
      <c r="G933" t="s">
        <v>739</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57"/>
        <v>2</v>
      </c>
      <c r="Q933">
        <f t="shared" si="58"/>
        <v>2</v>
      </c>
      <c r="R933" t="b">
        <f t="shared" ca="1" si="59"/>
        <v>0</v>
      </c>
      <c r="T933" t="b">
        <f t="shared" ca="1" si="60"/>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G933">
        <v>9.8000000000000007</v>
      </c>
      <c r="AH933">
        <v>1</v>
      </c>
    </row>
    <row r="934" spans="1:34"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
    (VLOOKUP(SUBSTITUTE(SUBSTITUTE(E$1,"standard",""),"|Float","")&amp;"인게임누적곱배수",ChapterTable!$S:$T,2,0)^C934
    +VLOOKUP(SUBSTITUTE(SUBSTITUTE(E$1,"standard",""),"|Float","")&amp;"인게임누적합배수",ChapterTable!$S:$T,2,0)*C934)
  )
  )
  )
)</f>
        <v>558643.13065338135</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(VLOOKUP(SUBSTITUTE(SUBSTITUTE(F$1,"standard",""),"|Float","")&amp;"인게임누적곱배수",ChapterTable!$S:$T,2,0)^D934
    +VLOOKUP(SUBSTITUTE(SUBSTITUTE(F$1,"standard",""),"|Float","")&amp;"인게임누적합배수",ChapterTable!$S:$T,2,0)*D934)
  )
  )
  )
)</f>
        <v>178732.54924178123</v>
      </c>
      <c r="G934" t="s">
        <v>739</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57"/>
        <v>92</v>
      </c>
      <c r="Q934">
        <f t="shared" si="58"/>
        <v>92</v>
      </c>
      <c r="R934" t="b">
        <f t="shared" ca="1" si="59"/>
        <v>1</v>
      </c>
      <c r="T934" t="b">
        <f t="shared" ca="1" si="60"/>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G934">
        <v>9.8000000000000007</v>
      </c>
      <c r="AH934">
        <v>1</v>
      </c>
    </row>
    <row r="935" spans="1:34"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
    (VLOOKUP(SUBSTITUTE(SUBSTITUTE(E$1,"standard",""),"|Float","")&amp;"인게임누적곱배수",ChapterTable!$S:$T,2,0)^C935
    +VLOOKUP(SUBSTITUTE(SUBSTITUTE(E$1,"standard",""),"|Float","")&amp;"인게임누적합배수",ChapterTable!$S:$T,2,0)*C935)
  )
  )
  )
)</f>
        <v>558643.13065338135</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(VLOOKUP(SUBSTITUTE(SUBSTITUTE(F$1,"standard",""),"|Float","")&amp;"인게임누적곱배수",ChapterTable!$S:$T,2,0)^D935
    +VLOOKUP(SUBSTITUTE(SUBSTITUTE(F$1,"standard",""),"|Float","")&amp;"인게임누적합배수",ChapterTable!$S:$T,2,0)*D935)
  )
  )
  )
)</f>
        <v>178732.54924178123</v>
      </c>
      <c r="G935" t="s">
        <v>739</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57"/>
        <v>21</v>
      </c>
      <c r="Q935">
        <f t="shared" si="58"/>
        <v>21</v>
      </c>
      <c r="R935" t="b">
        <f t="shared" ca="1" si="59"/>
        <v>0</v>
      </c>
      <c r="T935" t="b">
        <f t="shared" ca="1" si="60"/>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G935">
        <v>9.8000000000000007</v>
      </c>
      <c r="AH935">
        <v>1</v>
      </c>
    </row>
    <row r="936" spans="1:34"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
    (VLOOKUP(SUBSTITUTE(SUBSTITUTE(E$1,"standard",""),"|Float","")&amp;"인게임누적곱배수",ChapterTable!$S:$T,2,0)^C936
    +VLOOKUP(SUBSTITUTE(SUBSTITUTE(E$1,"standard",""),"|Float","")&amp;"인게임누적합배수",ChapterTable!$S:$T,2,0)*C936)
  )
  )
  )
)</f>
        <v>558643.13065338135</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(VLOOKUP(SUBSTITUTE(SUBSTITUTE(F$1,"standard",""),"|Float","")&amp;"인게임누적곱배수",ChapterTable!$S:$T,2,0)^D936
    +VLOOKUP(SUBSTITUTE(SUBSTITUTE(F$1,"standard",""),"|Float","")&amp;"인게임누적합배수",ChapterTable!$S:$T,2,0)*D936)
  )
  )
  )
)</f>
        <v>191202.2619795799</v>
      </c>
      <c r="G936" t="s">
        <v>739</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57"/>
        <v>3</v>
      </c>
      <c r="Q936">
        <f t="shared" si="58"/>
        <v>3</v>
      </c>
      <c r="R936" t="b">
        <f t="shared" ca="1" si="59"/>
        <v>0</v>
      </c>
      <c r="T936" t="b">
        <f t="shared" ca="1" si="60"/>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G936">
        <v>9.8000000000000007</v>
      </c>
      <c r="AH936">
        <v>1</v>
      </c>
    </row>
    <row r="937" spans="1:34"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
    (VLOOKUP(SUBSTITUTE(SUBSTITUTE(E$1,"standard",""),"|Float","")&amp;"인게임누적곱배수",ChapterTable!$S:$T,2,0)^C937
    +VLOOKUP(SUBSTITUTE(SUBSTITUTE(E$1,"standard",""),"|Float","")&amp;"인게임누적합배수",ChapterTable!$S:$T,2,0)*C937)
  )
  )
  )
)</f>
        <v>558643.13065338135</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(VLOOKUP(SUBSTITUTE(SUBSTITUTE(F$1,"standard",""),"|Float","")&amp;"인게임누적곱배수",ChapterTable!$S:$T,2,0)^D937
    +VLOOKUP(SUBSTITUTE(SUBSTITUTE(F$1,"standard",""),"|Float","")&amp;"인게임누적합배수",ChapterTable!$S:$T,2,0)*D937)
  )
  )
  )
)</f>
        <v>191202.2619795799</v>
      </c>
      <c r="G937" t="s">
        <v>739</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57"/>
        <v>3</v>
      </c>
      <c r="Q937">
        <f t="shared" si="58"/>
        <v>3</v>
      </c>
      <c r="R937" t="b">
        <f t="shared" ca="1" si="59"/>
        <v>0</v>
      </c>
      <c r="T937" t="b">
        <f t="shared" ca="1" si="60"/>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G937">
        <v>9.8000000000000007</v>
      </c>
      <c r="AH937">
        <v>1</v>
      </c>
    </row>
    <row r="938" spans="1:34"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
    (VLOOKUP(SUBSTITUTE(SUBSTITUTE(E$1,"standard",""),"|Float","")&amp;"인게임누적곱배수",ChapterTable!$S:$T,2,0)^C938
    +VLOOKUP(SUBSTITUTE(SUBSTITUTE(E$1,"standard",""),"|Float","")&amp;"인게임누적합배수",ChapterTable!$S:$T,2,0)*C938)
  )
  )
  )
)</f>
        <v>558643.13065338135</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(VLOOKUP(SUBSTITUTE(SUBSTITUTE(F$1,"standard",""),"|Float","")&amp;"인게임누적곱배수",ChapterTable!$S:$T,2,0)^D938
    +VLOOKUP(SUBSTITUTE(SUBSTITUTE(F$1,"standard",""),"|Float","")&amp;"인게임누적합배수",ChapterTable!$S:$T,2,0)*D938)
  )
  )
  )
)</f>
        <v>191202.2619795799</v>
      </c>
      <c r="G938" t="s">
        <v>739</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57"/>
        <v>3</v>
      </c>
      <c r="Q938">
        <f t="shared" si="58"/>
        <v>3</v>
      </c>
      <c r="R938" t="b">
        <f t="shared" ca="1" si="59"/>
        <v>0</v>
      </c>
      <c r="T938" t="b">
        <f t="shared" ca="1" si="60"/>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G938">
        <v>9.8000000000000007</v>
      </c>
      <c r="AH938">
        <v>1</v>
      </c>
    </row>
    <row r="939" spans="1:34"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
    (VLOOKUP(SUBSTITUTE(SUBSTITUTE(E$1,"standard",""),"|Float","")&amp;"인게임누적곱배수",ChapterTable!$S:$T,2,0)^C939
    +VLOOKUP(SUBSTITUTE(SUBSTITUTE(E$1,"standard",""),"|Float","")&amp;"인게임누적합배수",ChapterTable!$S:$T,2,0)*C939)
  )
  )
  )
)</f>
        <v>558643.13065338135</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(VLOOKUP(SUBSTITUTE(SUBSTITUTE(F$1,"standard",""),"|Float","")&amp;"인게임누적곱배수",ChapterTable!$S:$T,2,0)^D939
    +VLOOKUP(SUBSTITUTE(SUBSTITUTE(F$1,"standard",""),"|Float","")&amp;"인게임누적합배수",ChapterTable!$S:$T,2,0)*D939)
  )
  )
  )
)</f>
        <v>191202.2619795799</v>
      </c>
      <c r="G939" t="s">
        <v>739</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57"/>
        <v>3</v>
      </c>
      <c r="Q939">
        <f t="shared" si="58"/>
        <v>3</v>
      </c>
      <c r="R939" t="b">
        <f t="shared" ca="1" si="59"/>
        <v>0</v>
      </c>
      <c r="T939" t="b">
        <f t="shared" ca="1" si="60"/>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G939">
        <v>9.8000000000000007</v>
      </c>
      <c r="AH939">
        <v>1</v>
      </c>
    </row>
    <row r="940" spans="1:34"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
    (VLOOKUP(SUBSTITUTE(SUBSTITUTE(E$1,"standard",""),"|Float","")&amp;"인게임누적곱배수",ChapterTable!$S:$T,2,0)^C940
    +VLOOKUP(SUBSTITUTE(SUBSTITUTE(E$1,"standard",""),"|Float","")&amp;"인게임누적합배수",ChapterTable!$S:$T,2,0)*C940)
  )
  )
  )
)</f>
        <v>558643.13065338135</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(VLOOKUP(SUBSTITUTE(SUBSTITUTE(F$1,"standard",""),"|Float","")&amp;"인게임누적곱배수",ChapterTable!$S:$T,2,0)^D940
    +VLOOKUP(SUBSTITUTE(SUBSTITUTE(F$1,"standard",""),"|Float","")&amp;"인게임누적합배수",ChapterTable!$S:$T,2,0)*D940)
  )
  )
  )
)</f>
        <v>191202.2619795799</v>
      </c>
      <c r="G940" t="s">
        <v>739</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57"/>
        <v>11</v>
      </c>
      <c r="Q940">
        <f t="shared" si="58"/>
        <v>11</v>
      </c>
      <c r="R940" t="b">
        <f t="shared" ca="1" si="59"/>
        <v>0</v>
      </c>
      <c r="T940" t="b">
        <f t="shared" ca="1" si="60"/>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G940">
        <v>9.8000000000000007</v>
      </c>
      <c r="AH940">
        <v>1</v>
      </c>
    </row>
    <row r="941" spans="1:34"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
    (VLOOKUP(SUBSTITUTE(SUBSTITUTE(E$1,"standard",""),"|Float","")&amp;"인게임누적곱배수",ChapterTable!$S:$T,2,0)^C941
    +VLOOKUP(SUBSTITUTE(SUBSTITUTE(E$1,"standard",""),"|Float","")&amp;"인게임누적합배수",ChapterTable!$S:$T,2,0)*C941)
  )
  )
  )
)</f>
        <v>638449.29217529297</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(VLOOKUP(SUBSTITUTE(SUBSTITUTE(F$1,"standard",""),"|Float","")&amp;"인게임누적곱배수",ChapterTable!$S:$T,2,0)^D941
    +VLOOKUP(SUBSTITUTE(SUBSTITUTE(F$1,"standard",""),"|Float","")&amp;"인게임누적합배수",ChapterTable!$S:$T,2,0)*D941)
  )
  )
  )
)</f>
        <v>191202.2619795799</v>
      </c>
      <c r="G941" t="s">
        <v>739</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57"/>
        <v>3</v>
      </c>
      <c r="Q941">
        <f t="shared" si="58"/>
        <v>3</v>
      </c>
      <c r="R941" t="b">
        <f t="shared" ca="1" si="59"/>
        <v>0</v>
      </c>
      <c r="T941" t="b">
        <f t="shared" ca="1" si="60"/>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G941">
        <v>9.8000000000000007</v>
      </c>
      <c r="AH941">
        <v>1</v>
      </c>
    </row>
    <row r="942" spans="1:34"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
    (VLOOKUP(SUBSTITUTE(SUBSTITUTE(E$1,"standard",""),"|Float","")&amp;"인게임누적곱배수",ChapterTable!$S:$T,2,0)^C942
    +VLOOKUP(SUBSTITUTE(SUBSTITUTE(E$1,"standard",""),"|Float","")&amp;"인게임누적합배수",ChapterTable!$S:$T,2,0)*C942)
  )
  )
  )
)</f>
        <v>638449.29217529297</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(VLOOKUP(SUBSTITUTE(SUBSTITUTE(F$1,"standard",""),"|Float","")&amp;"인게임누적곱배수",ChapterTable!$S:$T,2,0)^D942
    +VLOOKUP(SUBSTITUTE(SUBSTITUTE(F$1,"standard",""),"|Float","")&amp;"인게임누적합배수",ChapterTable!$S:$T,2,0)*D942)
  )
  )
  )
)</f>
        <v>191202.2619795799</v>
      </c>
      <c r="G942" t="s">
        <v>739</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57"/>
        <v>3</v>
      </c>
      <c r="Q942">
        <f t="shared" si="58"/>
        <v>3</v>
      </c>
      <c r="R942" t="b">
        <f t="shared" ca="1" si="59"/>
        <v>0</v>
      </c>
      <c r="T942" t="b">
        <f t="shared" ca="1" si="60"/>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G942">
        <v>9.8000000000000007</v>
      </c>
      <c r="AH942">
        <v>1</v>
      </c>
    </row>
    <row r="943" spans="1:34"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
    (VLOOKUP(SUBSTITUTE(SUBSTITUTE(E$1,"standard",""),"|Float","")&amp;"인게임누적곱배수",ChapterTable!$S:$T,2,0)^C943
    +VLOOKUP(SUBSTITUTE(SUBSTITUTE(E$1,"standard",""),"|Float","")&amp;"인게임누적합배수",ChapterTable!$S:$T,2,0)*C943)
  )
  )
  )
)</f>
        <v>638449.29217529297</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(VLOOKUP(SUBSTITUTE(SUBSTITUTE(F$1,"standard",""),"|Float","")&amp;"인게임누적곱배수",ChapterTable!$S:$T,2,0)^D943
    +VLOOKUP(SUBSTITUTE(SUBSTITUTE(F$1,"standard",""),"|Float","")&amp;"인게임누적합배수",ChapterTable!$S:$T,2,0)*D943)
  )
  )
  )
)</f>
        <v>191202.2619795799</v>
      </c>
      <c r="G943" t="s">
        <v>739</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57"/>
        <v>3</v>
      </c>
      <c r="Q943">
        <f t="shared" si="58"/>
        <v>3</v>
      </c>
      <c r="R943" t="b">
        <f t="shared" ca="1" si="59"/>
        <v>0</v>
      </c>
      <c r="T943" t="b">
        <f t="shared" ca="1" si="60"/>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G943">
        <v>9.8000000000000007</v>
      </c>
      <c r="AH943">
        <v>1</v>
      </c>
    </row>
    <row r="944" spans="1:34"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
    (VLOOKUP(SUBSTITUTE(SUBSTITUTE(E$1,"standard",""),"|Float","")&amp;"인게임누적곱배수",ChapterTable!$S:$T,2,0)^C944
    +VLOOKUP(SUBSTITUTE(SUBSTITUTE(E$1,"standard",""),"|Float","")&amp;"인게임누적합배수",ChapterTable!$S:$T,2,0)*C944)
  )
  )
  )
)</f>
        <v>638449.29217529297</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(VLOOKUP(SUBSTITUTE(SUBSTITUTE(F$1,"standard",""),"|Float","")&amp;"인게임누적곱배수",ChapterTable!$S:$T,2,0)^D944
    +VLOOKUP(SUBSTITUTE(SUBSTITUTE(F$1,"standard",""),"|Float","")&amp;"인게임누적합배수",ChapterTable!$S:$T,2,0)*D944)
  )
  )
  )
)</f>
        <v>191202.2619795799</v>
      </c>
      <c r="G944" t="s">
        <v>739</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57"/>
        <v>93</v>
      </c>
      <c r="Q944">
        <f t="shared" si="58"/>
        <v>93</v>
      </c>
      <c r="R944" t="b">
        <f t="shared" ca="1" si="59"/>
        <v>1</v>
      </c>
      <c r="T944" t="b">
        <f t="shared" ca="1" si="60"/>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G944">
        <v>9.8000000000000007</v>
      </c>
      <c r="AH944">
        <v>1</v>
      </c>
    </row>
    <row r="945" spans="1:34"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
    (VLOOKUP(SUBSTITUTE(SUBSTITUTE(E$1,"standard",""),"|Float","")&amp;"인게임누적곱배수",ChapterTable!$S:$T,2,0)^C945
    +VLOOKUP(SUBSTITUTE(SUBSTITUTE(E$1,"standard",""),"|Float","")&amp;"인게임누적합배수",ChapterTable!$S:$T,2,0)*C945)
  )
  )
  )
)</f>
        <v>638449.29217529297</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(VLOOKUP(SUBSTITUTE(SUBSTITUTE(F$1,"standard",""),"|Float","")&amp;"인게임누적곱배수",ChapterTable!$S:$T,2,0)^D945
    +VLOOKUP(SUBSTITUTE(SUBSTITUTE(F$1,"standard",""),"|Float","")&amp;"인게임누적합배수",ChapterTable!$S:$T,2,0)*D945)
  )
  )
  )
)</f>
        <v>191202.2619795799</v>
      </c>
      <c r="G945" t="s">
        <v>739</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57"/>
        <v>21</v>
      </c>
      <c r="Q945">
        <f t="shared" si="58"/>
        <v>21</v>
      </c>
      <c r="R945" t="b">
        <f t="shared" ca="1" si="59"/>
        <v>0</v>
      </c>
      <c r="T945" t="b">
        <f t="shared" ca="1" si="60"/>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G945">
        <v>9.8000000000000007</v>
      </c>
      <c r="AH945">
        <v>1</v>
      </c>
    </row>
    <row r="946" spans="1:34"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
    (VLOOKUP(SUBSTITUTE(SUBSTITUTE(E$1,"standard",""),"|Float","")&amp;"인게임누적곱배수",ChapterTable!$S:$T,2,0)^C946
    +VLOOKUP(SUBSTITUTE(SUBSTITUTE(E$1,"standard",""),"|Float","")&amp;"인게임누적합배수",ChapterTable!$S:$T,2,0)*C946)
  )
  )
  )
)</f>
        <v>638449.29217529297</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(VLOOKUP(SUBSTITUTE(SUBSTITUTE(F$1,"standard",""),"|Float","")&amp;"인게임누적곱배수",ChapterTable!$S:$T,2,0)^D946
    +VLOOKUP(SUBSTITUTE(SUBSTITUTE(F$1,"standard",""),"|Float","")&amp;"인게임누적합배수",ChapterTable!$S:$T,2,0)*D946)
  )
  )
  )
)</f>
        <v>203671.97471737865</v>
      </c>
      <c r="G946" t="s">
        <v>739</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57"/>
        <v>4</v>
      </c>
      <c r="Q946">
        <f t="shared" si="58"/>
        <v>4</v>
      </c>
      <c r="R946" t="b">
        <f t="shared" ca="1" si="59"/>
        <v>0</v>
      </c>
      <c r="T946" t="b">
        <f t="shared" ca="1" si="60"/>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G946">
        <v>9.8000000000000007</v>
      </c>
      <c r="AH946">
        <v>1</v>
      </c>
    </row>
    <row r="947" spans="1:34"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
    (VLOOKUP(SUBSTITUTE(SUBSTITUTE(E$1,"standard",""),"|Float","")&amp;"인게임누적곱배수",ChapterTable!$S:$T,2,0)^C947
    +VLOOKUP(SUBSTITUTE(SUBSTITUTE(E$1,"standard",""),"|Float","")&amp;"인게임누적합배수",ChapterTable!$S:$T,2,0)*C947)
  )
  )
  )
)</f>
        <v>638449.29217529297</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(VLOOKUP(SUBSTITUTE(SUBSTITUTE(F$1,"standard",""),"|Float","")&amp;"인게임누적곱배수",ChapterTable!$S:$T,2,0)^D947
    +VLOOKUP(SUBSTITUTE(SUBSTITUTE(F$1,"standard",""),"|Float","")&amp;"인게임누적합배수",ChapterTable!$S:$T,2,0)*D947)
  )
  )
  )
)</f>
        <v>203671.97471737865</v>
      </c>
      <c r="G947" t="s">
        <v>739</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57"/>
        <v>4</v>
      </c>
      <c r="Q947">
        <f t="shared" si="58"/>
        <v>4</v>
      </c>
      <c r="R947" t="b">
        <f t="shared" ca="1" si="59"/>
        <v>0</v>
      </c>
      <c r="T947" t="b">
        <f t="shared" ca="1" si="60"/>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G947">
        <v>9.8000000000000007</v>
      </c>
      <c r="AH947">
        <v>1</v>
      </c>
    </row>
    <row r="948" spans="1:34"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
    (VLOOKUP(SUBSTITUTE(SUBSTITUTE(E$1,"standard",""),"|Float","")&amp;"인게임누적곱배수",ChapterTable!$S:$T,2,0)^C948
    +VLOOKUP(SUBSTITUTE(SUBSTITUTE(E$1,"standard",""),"|Float","")&amp;"인게임누적합배수",ChapterTable!$S:$T,2,0)*C948)
  )
  )
  )
)</f>
        <v>638449.29217529297</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(VLOOKUP(SUBSTITUTE(SUBSTITUTE(F$1,"standard",""),"|Float","")&amp;"인게임누적곱배수",ChapterTable!$S:$T,2,0)^D948
    +VLOOKUP(SUBSTITUTE(SUBSTITUTE(F$1,"standard",""),"|Float","")&amp;"인게임누적합배수",ChapterTable!$S:$T,2,0)*D948)
  )
  )
  )
)</f>
        <v>203671.97471737865</v>
      </c>
      <c r="G948" t="s">
        <v>739</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57"/>
        <v>4</v>
      </c>
      <c r="Q948">
        <f t="shared" si="58"/>
        <v>4</v>
      </c>
      <c r="R948" t="b">
        <f t="shared" ca="1" si="59"/>
        <v>0</v>
      </c>
      <c r="T948" t="b">
        <f t="shared" ca="1" si="60"/>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G948">
        <v>9.8000000000000007</v>
      </c>
      <c r="AH948">
        <v>1</v>
      </c>
    </row>
    <row r="949" spans="1:34"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
    (VLOOKUP(SUBSTITUTE(SUBSTITUTE(E$1,"standard",""),"|Float","")&amp;"인게임누적곱배수",ChapterTable!$S:$T,2,0)^C949
    +VLOOKUP(SUBSTITUTE(SUBSTITUTE(E$1,"standard",""),"|Float","")&amp;"인게임누적합배수",ChapterTable!$S:$T,2,0)*C949)
  )
  )
  )
)</f>
        <v>638449.29217529297</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(VLOOKUP(SUBSTITUTE(SUBSTITUTE(F$1,"standard",""),"|Float","")&amp;"인게임누적곱배수",ChapterTable!$S:$T,2,0)^D949
    +VLOOKUP(SUBSTITUTE(SUBSTITUTE(F$1,"standard",""),"|Float","")&amp;"인게임누적합배수",ChapterTable!$S:$T,2,0)*D949)
  )
  )
  )
)</f>
        <v>203671.97471737865</v>
      </c>
      <c r="G949" t="s">
        <v>739</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57"/>
        <v>4</v>
      </c>
      <c r="Q949">
        <f t="shared" si="58"/>
        <v>4</v>
      </c>
      <c r="R949" t="b">
        <f t="shared" ca="1" si="59"/>
        <v>0</v>
      </c>
      <c r="T949" t="b">
        <f t="shared" ca="1" si="60"/>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G949">
        <v>9.8000000000000007</v>
      </c>
      <c r="AH949">
        <v>1</v>
      </c>
    </row>
    <row r="950" spans="1:34"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
    (VLOOKUP(SUBSTITUTE(SUBSTITUTE(E$1,"standard",""),"|Float","")&amp;"인게임누적곱배수",ChapterTable!$S:$T,2,0)^C950
    +VLOOKUP(SUBSTITUTE(SUBSTITUTE(E$1,"standard",""),"|Float","")&amp;"인게임누적합배수",ChapterTable!$S:$T,2,0)*C950)
  )
  )
  )
)</f>
        <v>638449.29217529297</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(VLOOKUP(SUBSTITUTE(SUBSTITUTE(F$1,"standard",""),"|Float","")&amp;"인게임누적곱배수",ChapterTable!$S:$T,2,0)^D950
    +VLOOKUP(SUBSTITUTE(SUBSTITUTE(F$1,"standard",""),"|Float","")&amp;"인게임누적합배수",ChapterTable!$S:$T,2,0)*D950)
  )
  )
  )
)</f>
        <v>203671.97471737865</v>
      </c>
      <c r="G950" t="s">
        <v>739</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57"/>
        <v>11</v>
      </c>
      <c r="Q950">
        <f t="shared" si="58"/>
        <v>11</v>
      </c>
      <c r="R950" t="b">
        <f t="shared" ca="1" si="59"/>
        <v>0</v>
      </c>
      <c r="T950" t="b">
        <f t="shared" ca="1" si="60"/>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G950">
        <v>9.8000000000000007</v>
      </c>
      <c r="AH950">
        <v>1</v>
      </c>
    </row>
    <row r="951" spans="1:34"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
    (VLOOKUP(SUBSTITUTE(SUBSTITUTE(E$1,"standard",""),"|Float","")&amp;"인게임누적곱배수",ChapterTable!$S:$T,2,0)^C951
    +VLOOKUP(SUBSTITUTE(SUBSTITUTE(E$1,"standard",""),"|Float","")&amp;"인게임누적합배수",ChapterTable!$S:$T,2,0)*C951)
  )
  )
  )
)</f>
        <v>718255.45369720459</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(VLOOKUP(SUBSTITUTE(SUBSTITUTE(F$1,"standard",""),"|Float","")&amp;"인게임누적곱배수",ChapterTable!$S:$T,2,0)^D951
    +VLOOKUP(SUBSTITUTE(SUBSTITUTE(F$1,"standard",""),"|Float","")&amp;"인게임누적합배수",ChapterTable!$S:$T,2,0)*D951)
  )
  )
  )
)</f>
        <v>203671.97471737865</v>
      </c>
      <c r="G951" t="s">
        <v>739</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57"/>
        <v>4</v>
      </c>
      <c r="Q951">
        <f t="shared" si="58"/>
        <v>4</v>
      </c>
      <c r="R951" t="b">
        <f t="shared" ca="1" si="59"/>
        <v>0</v>
      </c>
      <c r="T951" t="b">
        <f t="shared" ca="1" si="60"/>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G951">
        <v>9.8000000000000007</v>
      </c>
      <c r="AH951">
        <v>1</v>
      </c>
    </row>
    <row r="952" spans="1:34"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
    (VLOOKUP(SUBSTITUTE(SUBSTITUTE(E$1,"standard",""),"|Float","")&amp;"인게임누적곱배수",ChapterTable!$S:$T,2,0)^C952
    +VLOOKUP(SUBSTITUTE(SUBSTITUTE(E$1,"standard",""),"|Float","")&amp;"인게임누적합배수",ChapterTable!$S:$T,2,0)*C952)
  )
  )
  )
)</f>
        <v>718255.45369720459</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(VLOOKUP(SUBSTITUTE(SUBSTITUTE(F$1,"standard",""),"|Float","")&amp;"인게임누적곱배수",ChapterTable!$S:$T,2,0)^D952
    +VLOOKUP(SUBSTITUTE(SUBSTITUTE(F$1,"standard",""),"|Float","")&amp;"인게임누적합배수",ChapterTable!$S:$T,2,0)*D952)
  )
  )
  )
)</f>
        <v>203671.97471737865</v>
      </c>
      <c r="G952" t="s">
        <v>739</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57"/>
        <v>4</v>
      </c>
      <c r="Q952">
        <f t="shared" si="58"/>
        <v>4</v>
      </c>
      <c r="R952" t="b">
        <f t="shared" ca="1" si="59"/>
        <v>0</v>
      </c>
      <c r="T952" t="b">
        <f t="shared" ca="1" si="60"/>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G952">
        <v>9.8000000000000007</v>
      </c>
      <c r="AH952">
        <v>1</v>
      </c>
    </row>
    <row r="953" spans="1:34"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
    (VLOOKUP(SUBSTITUTE(SUBSTITUTE(E$1,"standard",""),"|Float","")&amp;"인게임누적곱배수",ChapterTable!$S:$T,2,0)^C953
    +VLOOKUP(SUBSTITUTE(SUBSTITUTE(E$1,"standard",""),"|Float","")&amp;"인게임누적합배수",ChapterTable!$S:$T,2,0)*C953)
  )
  )
  )
)</f>
        <v>718255.45369720459</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(VLOOKUP(SUBSTITUTE(SUBSTITUTE(F$1,"standard",""),"|Float","")&amp;"인게임누적곱배수",ChapterTable!$S:$T,2,0)^D953
    +VLOOKUP(SUBSTITUTE(SUBSTITUTE(F$1,"standard",""),"|Float","")&amp;"인게임누적합배수",ChapterTable!$S:$T,2,0)*D953)
  )
  )
  )
)</f>
        <v>203671.97471737865</v>
      </c>
      <c r="G953" t="s">
        <v>739</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57"/>
        <v>4</v>
      </c>
      <c r="Q953">
        <f t="shared" si="58"/>
        <v>4</v>
      </c>
      <c r="R953" t="b">
        <f t="shared" ca="1" si="59"/>
        <v>0</v>
      </c>
      <c r="T953" t="b">
        <f t="shared" ca="1" si="60"/>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G953">
        <v>9.8000000000000007</v>
      </c>
      <c r="AH953">
        <v>1</v>
      </c>
    </row>
    <row r="954" spans="1:34"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
    (VLOOKUP(SUBSTITUTE(SUBSTITUTE(E$1,"standard",""),"|Float","")&amp;"인게임누적곱배수",ChapterTable!$S:$T,2,0)^C954
    +VLOOKUP(SUBSTITUTE(SUBSTITUTE(E$1,"standard",""),"|Float","")&amp;"인게임누적합배수",ChapterTable!$S:$T,2,0)*C954)
  )
  )
  )
)</f>
        <v>718255.45369720459</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(VLOOKUP(SUBSTITUTE(SUBSTITUTE(F$1,"standard",""),"|Float","")&amp;"인게임누적곱배수",ChapterTable!$S:$T,2,0)^D954
    +VLOOKUP(SUBSTITUTE(SUBSTITUTE(F$1,"standard",""),"|Float","")&amp;"인게임누적합배수",ChapterTable!$S:$T,2,0)*D954)
  )
  )
  )
)</f>
        <v>203671.97471737865</v>
      </c>
      <c r="G954" t="s">
        <v>739</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57"/>
        <v>94</v>
      </c>
      <c r="Q954">
        <f t="shared" si="58"/>
        <v>94</v>
      </c>
      <c r="R954" t="b">
        <f t="shared" ca="1" si="59"/>
        <v>1</v>
      </c>
      <c r="T954" t="b">
        <f t="shared" ca="1" si="60"/>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G954">
        <v>9.8000000000000007</v>
      </c>
      <c r="AH954">
        <v>1</v>
      </c>
    </row>
    <row r="955" spans="1:34"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
    (VLOOKUP(SUBSTITUTE(SUBSTITUTE(E$1,"standard",""),"|Float","")&amp;"인게임누적곱배수",ChapterTable!$S:$T,2,0)^C955
    +VLOOKUP(SUBSTITUTE(SUBSTITUTE(E$1,"standard",""),"|Float","")&amp;"인게임누적합배수",ChapterTable!$S:$T,2,0)*C955)
  )
  )
  )
)</f>
        <v>718255.45369720459</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(VLOOKUP(SUBSTITUTE(SUBSTITUTE(F$1,"standard",""),"|Float","")&amp;"인게임누적곱배수",ChapterTable!$S:$T,2,0)^D955
    +VLOOKUP(SUBSTITUTE(SUBSTITUTE(F$1,"standard",""),"|Float","")&amp;"인게임누적합배수",ChapterTable!$S:$T,2,0)*D955)
  )
  )
  )
)</f>
        <v>203671.97471737865</v>
      </c>
      <c r="G955" t="s">
        <v>739</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57"/>
        <v>21</v>
      </c>
      <c r="Q955">
        <f t="shared" si="58"/>
        <v>21</v>
      </c>
      <c r="R955" t="b">
        <f t="shared" ca="1" si="59"/>
        <v>0</v>
      </c>
      <c r="T955" t="b">
        <f t="shared" ca="1" si="60"/>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G955">
        <v>9.8000000000000007</v>
      </c>
      <c r="AH955">
        <v>1</v>
      </c>
    </row>
    <row r="956" spans="1:34"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
    (VLOOKUP(SUBSTITUTE(SUBSTITUTE(E$1,"standard",""),"|Float","")&amp;"인게임누적곱배수",ChapterTable!$S:$T,2,0)^C956
    +VLOOKUP(SUBSTITUTE(SUBSTITUTE(E$1,"standard",""),"|Float","")&amp;"인게임누적합배수",ChapterTable!$S:$T,2,0)*C956)
  )
  )
  )
)</f>
        <v>718255.45369720459</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(VLOOKUP(SUBSTITUTE(SUBSTITUTE(F$1,"standard",""),"|Float","")&amp;"인게임누적곱배수",ChapterTable!$S:$T,2,0)^D956
    +VLOOKUP(SUBSTITUTE(SUBSTITUTE(F$1,"standard",""),"|Float","")&amp;"인게임누적합배수",ChapterTable!$S:$T,2,0)*D956)
  )
  )
  )
)</f>
        <v>216141.68745517731</v>
      </c>
      <c r="G956" t="s">
        <v>739</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57"/>
        <v>5</v>
      </c>
      <c r="Q956">
        <f t="shared" si="58"/>
        <v>5</v>
      </c>
      <c r="R956" t="b">
        <f t="shared" ca="1" si="59"/>
        <v>0</v>
      </c>
      <c r="T956" t="b">
        <f t="shared" ca="1" si="60"/>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G956">
        <v>9.8000000000000007</v>
      </c>
      <c r="AH956">
        <v>1</v>
      </c>
    </row>
    <row r="957" spans="1:34"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
    (VLOOKUP(SUBSTITUTE(SUBSTITUTE(E$1,"standard",""),"|Float","")&amp;"인게임누적곱배수",ChapterTable!$S:$T,2,0)^C957
    +VLOOKUP(SUBSTITUTE(SUBSTITUTE(E$1,"standard",""),"|Float","")&amp;"인게임누적합배수",ChapterTable!$S:$T,2,0)*C957)
  )
  )
  )
)</f>
        <v>718255.45369720459</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(VLOOKUP(SUBSTITUTE(SUBSTITUTE(F$1,"standard",""),"|Float","")&amp;"인게임누적곱배수",ChapterTable!$S:$T,2,0)^D957
    +VLOOKUP(SUBSTITUTE(SUBSTITUTE(F$1,"standard",""),"|Float","")&amp;"인게임누적합배수",ChapterTable!$S:$T,2,0)*D957)
  )
  )
  )
)</f>
        <v>216141.68745517731</v>
      </c>
      <c r="G957" t="s">
        <v>739</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57"/>
        <v>5</v>
      </c>
      <c r="Q957">
        <f t="shared" si="58"/>
        <v>5</v>
      </c>
      <c r="R957" t="b">
        <f t="shared" ca="1" si="59"/>
        <v>0</v>
      </c>
      <c r="T957" t="b">
        <f t="shared" ca="1" si="60"/>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G957">
        <v>9.8000000000000007</v>
      </c>
      <c r="AH957">
        <v>1</v>
      </c>
    </row>
    <row r="958" spans="1:34"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
    (VLOOKUP(SUBSTITUTE(SUBSTITUTE(E$1,"standard",""),"|Float","")&amp;"인게임누적곱배수",ChapterTable!$S:$T,2,0)^C958
    +VLOOKUP(SUBSTITUTE(SUBSTITUTE(E$1,"standard",""),"|Float","")&amp;"인게임누적합배수",ChapterTable!$S:$T,2,0)*C958)
  )
  )
  )
)</f>
        <v>718255.45369720459</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(VLOOKUP(SUBSTITUTE(SUBSTITUTE(F$1,"standard",""),"|Float","")&amp;"인게임누적곱배수",ChapterTable!$S:$T,2,0)^D958
    +VLOOKUP(SUBSTITUTE(SUBSTITUTE(F$1,"standard",""),"|Float","")&amp;"인게임누적합배수",ChapterTable!$S:$T,2,0)*D958)
  )
  )
  )
)</f>
        <v>216141.68745517731</v>
      </c>
      <c r="G958" t="s">
        <v>739</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57"/>
        <v>5</v>
      </c>
      <c r="Q958">
        <f t="shared" si="58"/>
        <v>5</v>
      </c>
      <c r="R958" t="b">
        <f t="shared" ca="1" si="59"/>
        <v>0</v>
      </c>
      <c r="T958" t="b">
        <f t="shared" ca="1" si="60"/>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G958">
        <v>9.8000000000000007</v>
      </c>
      <c r="AH958">
        <v>1</v>
      </c>
    </row>
    <row r="959" spans="1:34"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
    (VLOOKUP(SUBSTITUTE(SUBSTITUTE(E$1,"standard",""),"|Float","")&amp;"인게임누적곱배수",ChapterTable!$S:$T,2,0)^C959
    +VLOOKUP(SUBSTITUTE(SUBSTITUTE(E$1,"standard",""),"|Float","")&amp;"인게임누적합배수",ChapterTable!$S:$T,2,0)*C959)
  )
  )
  )
)</f>
        <v>718255.45369720459</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(VLOOKUP(SUBSTITUTE(SUBSTITUTE(F$1,"standard",""),"|Float","")&amp;"인게임누적곱배수",ChapterTable!$S:$T,2,0)^D959
    +VLOOKUP(SUBSTITUTE(SUBSTITUTE(F$1,"standard",""),"|Float","")&amp;"인게임누적합배수",ChapterTable!$S:$T,2,0)*D959)
  )
  )
  )
)</f>
        <v>216141.68745517731</v>
      </c>
      <c r="G959" t="s">
        <v>739</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57"/>
        <v>5</v>
      </c>
      <c r="Q959">
        <f t="shared" si="58"/>
        <v>5</v>
      </c>
      <c r="R959" t="b">
        <f t="shared" ca="1" si="59"/>
        <v>0</v>
      </c>
      <c r="T959" t="b">
        <f t="shared" ca="1" si="60"/>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G959">
        <v>9.8000000000000007</v>
      </c>
      <c r="AH959">
        <v>1</v>
      </c>
    </row>
    <row r="960" spans="1:34"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
    (VLOOKUP(SUBSTITUTE(SUBSTITUTE(E$1,"standard",""),"|Float","")&amp;"인게임누적곱배수",ChapterTable!$S:$T,2,0)^C960
    +VLOOKUP(SUBSTITUTE(SUBSTITUTE(E$1,"standard",""),"|Float","")&amp;"인게임누적합배수",ChapterTable!$S:$T,2,0)*C960)
  )
  )
  )
)</f>
        <v>718255.45369720459</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(VLOOKUP(SUBSTITUTE(SUBSTITUTE(F$1,"standard",""),"|Float","")&amp;"인게임누적곱배수",ChapterTable!$S:$T,2,0)^D960
    +VLOOKUP(SUBSTITUTE(SUBSTITUTE(F$1,"standard",""),"|Float","")&amp;"인게임누적합배수",ChapterTable!$S:$T,2,0)*D960)
  )
  )
  )
)</f>
        <v>216141.68745517731</v>
      </c>
      <c r="G960" t="s">
        <v>739</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57"/>
        <v>11</v>
      </c>
      <c r="Q960">
        <f t="shared" si="58"/>
        <v>11</v>
      </c>
      <c r="R960" t="b">
        <f t="shared" ca="1" si="59"/>
        <v>0</v>
      </c>
      <c r="T960" t="b">
        <f t="shared" ca="1" si="60"/>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G960">
        <v>9.8000000000000007</v>
      </c>
      <c r="AH960">
        <v>1</v>
      </c>
    </row>
    <row r="961" spans="1:34"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
    (VLOOKUP(SUBSTITUTE(SUBSTITUTE(E$1,"standard",""),"|Float","")&amp;"인게임누적곱배수",ChapterTable!$S:$T,2,0)^C961
    +VLOOKUP(SUBSTITUTE(SUBSTITUTE(E$1,"standard",""),"|Float","")&amp;"인게임누적합배수",ChapterTable!$S:$T,2,0)*C961)
  )
  )
  )
)</f>
        <v>798061.61521911621</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(VLOOKUP(SUBSTITUTE(SUBSTITUTE(F$1,"standard",""),"|Float","")&amp;"인게임누적곱배수",ChapterTable!$S:$T,2,0)^D961
    +VLOOKUP(SUBSTITUTE(SUBSTITUTE(F$1,"standard",""),"|Float","")&amp;"인게임누적합배수",ChapterTable!$S:$T,2,0)*D961)
  )
  )
  )
)</f>
        <v>216141.68745517731</v>
      </c>
      <c r="G961" t="s">
        <v>739</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57"/>
        <v>5</v>
      </c>
      <c r="Q961">
        <f t="shared" si="58"/>
        <v>5</v>
      </c>
      <c r="R961" t="b">
        <f t="shared" ca="1" si="59"/>
        <v>0</v>
      </c>
      <c r="T961" t="b">
        <f t="shared" ca="1" si="60"/>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G961">
        <v>9.8000000000000007</v>
      </c>
      <c r="AH961">
        <v>1</v>
      </c>
    </row>
    <row r="962" spans="1:34"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
    (VLOOKUP(SUBSTITUTE(SUBSTITUTE(E$1,"standard",""),"|Float","")&amp;"인게임누적곱배수",ChapterTable!$S:$T,2,0)^C962
    +VLOOKUP(SUBSTITUTE(SUBSTITUTE(E$1,"standard",""),"|Float","")&amp;"인게임누적합배수",ChapterTable!$S:$T,2,0)*C962)
  )
  )
  )
)</f>
        <v>798061.61521911621</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(VLOOKUP(SUBSTITUTE(SUBSTITUTE(F$1,"standard",""),"|Float","")&amp;"인게임누적곱배수",ChapterTable!$S:$T,2,0)^D962
    +VLOOKUP(SUBSTITUTE(SUBSTITUTE(F$1,"standard",""),"|Float","")&amp;"인게임누적합배수",ChapterTable!$S:$T,2,0)*D962)
  )
  )
  )
)</f>
        <v>216141.68745517731</v>
      </c>
      <c r="G962" t="s">
        <v>739</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57"/>
        <v>5</v>
      </c>
      <c r="Q962">
        <f t="shared" si="58"/>
        <v>5</v>
      </c>
      <c r="R962" t="b">
        <f t="shared" ca="1" si="59"/>
        <v>0</v>
      </c>
      <c r="T962" t="b">
        <f t="shared" ca="1" si="60"/>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G962">
        <v>9.8000000000000007</v>
      </c>
      <c r="AH962">
        <v>1</v>
      </c>
    </row>
    <row r="963" spans="1:34"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
    (VLOOKUP(SUBSTITUTE(SUBSTITUTE(E$1,"standard",""),"|Float","")&amp;"인게임누적곱배수",ChapterTable!$S:$T,2,0)^C963
    +VLOOKUP(SUBSTITUTE(SUBSTITUTE(E$1,"standard",""),"|Float","")&amp;"인게임누적합배수",ChapterTable!$S:$T,2,0)*C963)
  )
  )
  )
)</f>
        <v>798061.61521911621</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(VLOOKUP(SUBSTITUTE(SUBSTITUTE(F$1,"standard",""),"|Float","")&amp;"인게임누적곱배수",ChapterTable!$S:$T,2,0)^D963
    +VLOOKUP(SUBSTITUTE(SUBSTITUTE(F$1,"standard",""),"|Float","")&amp;"인게임누적합배수",ChapterTable!$S:$T,2,0)*D963)
  )
  )
  )
)</f>
        <v>216141.68745517731</v>
      </c>
      <c r="G963" t="s">
        <v>739</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61">IF(B963=0,0,
  IF(AND(L963=FALSE,A963&lt;&gt;0,MOD(A963,7)=0),21,
  IF(MOD(B963,10)=0,21,
  IF(MOD(B963,10)=5,11,
  IF(MOD(B963,10)=9,INT(B963/10)+91,
  INT(B963/10+1))))))</f>
        <v>5</v>
      </c>
      <c r="Q963">
        <f t="shared" ref="Q963:Q1026" si="62">IF(ISBLANK(P963),O963,P963)</f>
        <v>5</v>
      </c>
      <c r="R963" t="b">
        <f t="shared" ref="R963:R1026" ca="1" si="63">IF(OR(B963=0,OFFSET(B963,1,0)=0),FALSE,
IF(OFFSET(O963,1,0)=21,TRUE,FALSE))</f>
        <v>0</v>
      </c>
      <c r="T963" t="b">
        <f t="shared" ref="T963:T1026" ca="1" si="64">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G963">
        <v>9.8000000000000007</v>
      </c>
      <c r="AH963">
        <v>1</v>
      </c>
    </row>
    <row r="964" spans="1:34"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
    (VLOOKUP(SUBSTITUTE(SUBSTITUTE(E$1,"standard",""),"|Float","")&amp;"인게임누적곱배수",ChapterTable!$S:$T,2,0)^C964
    +VLOOKUP(SUBSTITUTE(SUBSTITUTE(E$1,"standard",""),"|Float","")&amp;"인게임누적합배수",ChapterTable!$S:$T,2,0)*C964)
  )
  )
  )
)</f>
        <v>798061.61521911621</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(VLOOKUP(SUBSTITUTE(SUBSTITUTE(F$1,"standard",""),"|Float","")&amp;"인게임누적곱배수",ChapterTable!$S:$T,2,0)^D964
    +VLOOKUP(SUBSTITUTE(SUBSTITUTE(F$1,"standard",""),"|Float","")&amp;"인게임누적합배수",ChapterTable!$S:$T,2,0)*D964)
  )
  )
  )
)</f>
        <v>216141.68745517731</v>
      </c>
      <c r="G964" t="s">
        <v>739</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61"/>
        <v>95</v>
      </c>
      <c r="Q964">
        <f t="shared" si="62"/>
        <v>95</v>
      </c>
      <c r="R964" t="b">
        <f t="shared" ca="1" si="63"/>
        <v>1</v>
      </c>
      <c r="T964" t="b">
        <f t="shared" ca="1" si="64"/>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G964">
        <v>9.8000000000000007</v>
      </c>
      <c r="AH964">
        <v>1</v>
      </c>
    </row>
    <row r="965" spans="1:34"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
    (VLOOKUP(SUBSTITUTE(SUBSTITUTE(E$1,"standard",""),"|Float","")&amp;"인게임누적곱배수",ChapterTable!$S:$T,2,0)^C965
    +VLOOKUP(SUBSTITUTE(SUBSTITUTE(E$1,"standard",""),"|Float","")&amp;"인게임누적합배수",ChapterTable!$S:$T,2,0)*C965)
  )
  )
  )
)</f>
        <v>798061.61521911621</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(VLOOKUP(SUBSTITUTE(SUBSTITUTE(F$1,"standard",""),"|Float","")&amp;"인게임누적곱배수",ChapterTable!$S:$T,2,0)^D965
    +VLOOKUP(SUBSTITUTE(SUBSTITUTE(F$1,"standard",""),"|Float","")&amp;"인게임누적합배수",ChapterTable!$S:$T,2,0)*D965)
  )
  )
  )
)</f>
        <v>216141.68745517731</v>
      </c>
      <c r="G965" t="s">
        <v>739</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61"/>
        <v>21</v>
      </c>
      <c r="Q965">
        <f t="shared" si="62"/>
        <v>21</v>
      </c>
      <c r="R965" t="b">
        <f t="shared" ca="1" si="63"/>
        <v>0</v>
      </c>
      <c r="T965" t="b">
        <f t="shared" ca="1" si="64"/>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G965">
        <v>9.8000000000000007</v>
      </c>
      <c r="AH965">
        <v>1</v>
      </c>
    </row>
    <row r="966" spans="1:34"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
    (VLOOKUP(SUBSTITUTE(SUBSTITUTE(E$1,"standard",""),"|Float","")&amp;"인게임누적곱배수",ChapterTable!$S:$T,2,0)^C966
    +VLOOKUP(SUBSTITUTE(SUBSTITUTE(E$1,"standard",""),"|Float","")&amp;"인게임누적합배수",ChapterTable!$S:$T,2,0)*C966)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(VLOOKUP(SUBSTITUTE(SUBSTITUTE(F$1,"standard",""),"|Float","")&amp;"인게임누적곱배수",ChapterTable!$S:$T,2,0)^D966
    +VLOOKUP(SUBSTITUTE(SUBSTITUTE(F$1,"standard",""),"|Float","")&amp;"인게임누적합배수",ChapterTable!$S:$T,2,0)*D966)
  )
  )
  )
)</f>
        <v>249394.25475597382</v>
      </c>
      <c r="G966" t="s">
        <v>739</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61"/>
        <v>0</v>
      </c>
      <c r="Q966">
        <f t="shared" si="62"/>
        <v>0</v>
      </c>
      <c r="R966" t="b">
        <f t="shared" ca="1" si="63"/>
        <v>0</v>
      </c>
      <c r="T966" t="b">
        <f t="shared" ca="1" si="64"/>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G966">
        <v>9.8000000000000007</v>
      </c>
      <c r="AH966">
        <v>1</v>
      </c>
    </row>
    <row r="967" spans="1:34"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
    (VLOOKUP(SUBSTITUTE(SUBSTITUTE(E$1,"standard",""),"|Float","")&amp;"인게임누적곱배수",ChapterTable!$S:$T,2,0)^C967
    +VLOOKUP(SUBSTITUTE(SUBSTITUTE(E$1,"standard",""),"|Float","")&amp;"인게임누적합배수",ChapterTable!$S:$T,2,0)*C967)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(VLOOKUP(SUBSTITUTE(SUBSTITUTE(F$1,"standard",""),"|Float","")&amp;"인게임누적곱배수",ChapterTable!$S:$T,2,0)^D967
    +VLOOKUP(SUBSTITUTE(SUBSTITUTE(F$1,"standard",""),"|Float","")&amp;"인게임누적합배수",ChapterTable!$S:$T,2,0)*D967)
  )
  )
  )
)</f>
        <v>249394.25475597382</v>
      </c>
      <c r="G967" t="s">
        <v>739</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61"/>
        <v>21</v>
      </c>
      <c r="Q967">
        <f t="shared" si="62"/>
        <v>21</v>
      </c>
      <c r="R967" t="b">
        <f t="shared" ca="1" si="63"/>
        <v>1</v>
      </c>
      <c r="T967" t="b">
        <f t="shared" ca="1" si="64"/>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G967">
        <v>9.8000000000000007</v>
      </c>
      <c r="AH967">
        <v>1</v>
      </c>
    </row>
    <row r="968" spans="1:34"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
    (VLOOKUP(SUBSTITUTE(SUBSTITUTE(E$1,"standard",""),"|Float","")&amp;"인게임누적곱배수",ChapterTable!$S:$T,2,0)^C968
    +VLOOKUP(SUBSTITUTE(SUBSTITUTE(E$1,"standard",""),"|Float","")&amp;"인게임누적합배수",ChapterTable!$S:$T,2,0)*C968)
  )
  )
  )
)</f>
        <v>718255.45369720459</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(VLOOKUP(SUBSTITUTE(SUBSTITUTE(F$1,"standard",""),"|Float","")&amp;"인게임누적곱배수",ChapterTable!$S:$T,2,0)^D968
    +VLOOKUP(SUBSTITUTE(SUBSTITUTE(F$1,"standard",""),"|Float","")&amp;"인게임누적합배수",ChapterTable!$S:$T,2,0)*D968)
  )
  )
  )
)</f>
        <v>249394.25475597382</v>
      </c>
      <c r="G968" t="s">
        <v>739</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61"/>
        <v>21</v>
      </c>
      <c r="Q968">
        <f t="shared" si="62"/>
        <v>21</v>
      </c>
      <c r="R968" t="b">
        <f t="shared" ca="1" si="63"/>
        <v>1</v>
      </c>
      <c r="T968" t="b">
        <f t="shared" ca="1" si="64"/>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G968">
        <v>9.8000000000000007</v>
      </c>
      <c r="AH968">
        <v>1</v>
      </c>
    </row>
    <row r="969" spans="1:34"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
    (VLOOKUP(SUBSTITUTE(SUBSTITUTE(E$1,"standard",""),"|Float","")&amp;"인게임누적곱배수",ChapterTable!$S:$T,2,0)^C969
    +VLOOKUP(SUBSTITUTE(SUBSTITUTE(E$1,"standard",""),"|Float","")&amp;"인게임누적합배수",ChapterTable!$S:$T,2,0)*C969)
  )
  )
  )
)</f>
        <v>837964.69598007202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(VLOOKUP(SUBSTITUTE(SUBSTITUTE(F$1,"standard",""),"|Float","")&amp;"인게임누적곱배수",ChapterTable!$S:$T,2,0)^D969
    +VLOOKUP(SUBSTITUTE(SUBSTITUTE(F$1,"standard",""),"|Float","")&amp;"인게임누적합배수",ChapterTable!$S:$T,2,0)*D969)
  )
  )
  )
)</f>
        <v>268098.82386267185</v>
      </c>
      <c r="G969" t="s">
        <v>739</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61"/>
        <v>21</v>
      </c>
      <c r="Q969">
        <f t="shared" si="62"/>
        <v>21</v>
      </c>
      <c r="R969" t="b">
        <f t="shared" ca="1" si="63"/>
        <v>1</v>
      </c>
      <c r="T969" t="b">
        <f t="shared" ca="1" si="64"/>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G969">
        <v>9.8000000000000007</v>
      </c>
      <c r="AH969">
        <v>1</v>
      </c>
    </row>
    <row r="970" spans="1:34"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
    (VLOOKUP(SUBSTITUTE(SUBSTITUTE(E$1,"standard",""),"|Float","")&amp;"인게임누적곱배수",ChapterTable!$S:$T,2,0)^C970
    +VLOOKUP(SUBSTITUTE(SUBSTITUTE(E$1,"standard",""),"|Float","")&amp;"인게임누적합배수",ChapterTable!$S:$T,2,0)*C970)
  )
  )
  )
)</f>
        <v>957673.93826293945</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(VLOOKUP(SUBSTITUTE(SUBSTITUTE(F$1,"standard",""),"|Float","")&amp;"인게임누적곱배수",ChapterTable!$S:$T,2,0)^D970
    +VLOOKUP(SUBSTITUTE(SUBSTITUTE(F$1,"standard",""),"|Float","")&amp;"인게임누적합배수",ChapterTable!$S:$T,2,0)*D970)
  )
  )
  )
)</f>
        <v>286803.39296936989</v>
      </c>
      <c r="G970" t="s">
        <v>739</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61"/>
        <v>21</v>
      </c>
      <c r="Q970">
        <f t="shared" si="62"/>
        <v>21</v>
      </c>
      <c r="R970" t="b">
        <f t="shared" ca="1" si="63"/>
        <v>1</v>
      </c>
      <c r="T970" t="b">
        <f t="shared" ca="1" si="64"/>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G970">
        <v>9.8000000000000007</v>
      </c>
      <c r="AH970">
        <v>1</v>
      </c>
    </row>
    <row r="971" spans="1:34"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
    (VLOOKUP(SUBSTITUTE(SUBSTITUTE(E$1,"standard",""),"|Float","")&amp;"인게임누적곱배수",ChapterTable!$S:$T,2,0)^C971
    +VLOOKUP(SUBSTITUTE(SUBSTITUTE(E$1,"standard",""),"|Float","")&amp;"인게임누적합배수",ChapterTable!$S:$T,2,0)*C971)
  )
  )
  )
)</f>
        <v>1077383.1805458069</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(VLOOKUP(SUBSTITUTE(SUBSTITUTE(F$1,"standard",""),"|Float","")&amp;"인게임누적곱배수",ChapterTable!$S:$T,2,0)^D971
    +VLOOKUP(SUBSTITUTE(SUBSTITUTE(F$1,"standard",""),"|Float","")&amp;"인게임누적합배수",ChapterTable!$S:$T,2,0)*D971)
  )
  )
  )
)</f>
        <v>305507.96207606792</v>
      </c>
      <c r="G971" t="s">
        <v>739</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61"/>
        <v>21</v>
      </c>
      <c r="Q971">
        <f t="shared" si="62"/>
        <v>21</v>
      </c>
      <c r="R971" t="b">
        <f t="shared" ca="1" si="63"/>
        <v>1</v>
      </c>
      <c r="T971" t="b">
        <f t="shared" ca="1" si="64"/>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G971">
        <v>9.8000000000000007</v>
      </c>
      <c r="AH971">
        <v>1</v>
      </c>
    </row>
    <row r="972" spans="1:34"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
    (VLOOKUP(SUBSTITUTE(SUBSTITUTE(E$1,"standard",""),"|Float","")&amp;"인게임누적곱배수",ChapterTable!$S:$T,2,0)^C972
    +VLOOKUP(SUBSTITUTE(SUBSTITUTE(E$1,"standard",""),"|Float","")&amp;"인게임누적합배수",ChapterTable!$S:$T,2,0)*C972)
  )
  )
  )
)</f>
        <v>1197092.4228286743</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(VLOOKUP(SUBSTITUTE(SUBSTITUTE(F$1,"standard",""),"|Float","")&amp;"인게임누적곱배수",ChapterTable!$S:$T,2,0)^D972
    +VLOOKUP(SUBSTITUTE(SUBSTITUTE(F$1,"standard",""),"|Float","")&amp;"인게임누적합배수",ChapterTable!$S:$T,2,0)*D972)
  )
  )
  )
)</f>
        <v>324212.53118276596</v>
      </c>
      <c r="G972" t="s">
        <v>739</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61"/>
        <v>21</v>
      </c>
      <c r="Q972">
        <f t="shared" si="62"/>
        <v>21</v>
      </c>
      <c r="R972" t="b">
        <f t="shared" ca="1" si="63"/>
        <v>1</v>
      </c>
      <c r="T972" t="b">
        <f t="shared" ca="1" si="64"/>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G972">
        <v>9.8000000000000007</v>
      </c>
      <c r="AH972">
        <v>1</v>
      </c>
    </row>
    <row r="973" spans="1:34"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
    (VLOOKUP(SUBSTITUTE(SUBSTITUTE(E$1,"standard",""),"|Float","")&amp;"인게임누적곱배수",ChapterTable!$S:$T,2,0)^C973
    +VLOOKUP(SUBSTITUTE(SUBSTITUTE(E$1,"standard",""),"|Float","")&amp;"인게임누적합배수",ChapterTable!$S:$T,2,0)*C973)
  )
  )
  )
)</f>
        <v>1316801.6651115417</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(VLOOKUP(SUBSTITUTE(SUBSTITUTE(F$1,"standard",""),"|Float","")&amp;"인게임누적곱배수",ChapterTable!$S:$T,2,0)^D973
    +VLOOKUP(SUBSTITUTE(SUBSTITUTE(F$1,"standard",""),"|Float","")&amp;"인게임누적합배수",ChapterTable!$S:$T,2,0)*D973)
  )
  )
  )
)</f>
        <v>342917.100289464</v>
      </c>
      <c r="G973" t="s">
        <v>739</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61"/>
        <v>21</v>
      </c>
      <c r="Q973">
        <f t="shared" si="62"/>
        <v>21</v>
      </c>
      <c r="R973" t="b">
        <f t="shared" ca="1" si="63"/>
        <v>1</v>
      </c>
      <c r="T973" t="b">
        <f t="shared" ca="1" si="64"/>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G973">
        <v>9.8000000000000007</v>
      </c>
      <c r="AH973">
        <v>1</v>
      </c>
    </row>
    <row r="974" spans="1:34"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
    (VLOOKUP(SUBSTITUTE(SUBSTITUTE(E$1,"standard",""),"|Float","")&amp;"인게임누적곱배수",ChapterTable!$S:$T,2,0)^C974
    +VLOOKUP(SUBSTITUTE(SUBSTITUTE(E$1,"standard",""),"|Float","")&amp;"인게임누적합배수",ChapterTable!$S:$T,2,0)*C974)
  )
  )
  )
)</f>
        <v>1436510.9073944094</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(VLOOKUP(SUBSTITUTE(SUBSTITUTE(F$1,"standard",""),"|Float","")&amp;"인게임누적곱배수",ChapterTable!$S:$T,2,0)^D974
    +VLOOKUP(SUBSTITUTE(SUBSTITUTE(F$1,"standard",""),"|Float","")&amp;"인게임누적합배수",ChapterTable!$S:$T,2,0)*D974)
  )
  )
  )
)</f>
        <v>361621.66939616203</v>
      </c>
      <c r="G974" t="s">
        <v>739</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61"/>
        <v>21</v>
      </c>
      <c r="Q974">
        <f t="shared" si="62"/>
        <v>21</v>
      </c>
      <c r="R974" t="b">
        <f t="shared" ca="1" si="63"/>
        <v>0</v>
      </c>
      <c r="T974" t="b">
        <f t="shared" ca="1" si="64"/>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G974">
        <v>9.8000000000000007</v>
      </c>
      <c r="AH974">
        <v>1</v>
      </c>
    </row>
    <row r="975" spans="1:34"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
    (VLOOKUP(SUBSTITUTE(SUBSTITUTE(E$1,"standard",""),"|Float","")&amp;"인게임누적곱배수",ChapterTable!$S:$T,2,0)^C975
    +VLOOKUP(SUBSTITUTE(SUBSTITUTE(E$1,"standard",""),"|Float","")&amp;"인게임누적합배수",ChapterTable!$S:$T,2,0)*C975)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(VLOOKUP(SUBSTITUTE(SUBSTITUTE(F$1,"standard",""),"|Float","")&amp;"인게임누적곱배수",ChapterTable!$S:$T,2,0)^D975
    +VLOOKUP(SUBSTITUTE(SUBSTITUTE(F$1,"standard",""),"|Float","")&amp;"인게임누적합배수",ChapterTable!$S:$T,2,0)*D975)
  )
  )
  )
)</f>
        <v>374091.38213396072</v>
      </c>
      <c r="G975" t="s">
        <v>739</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61"/>
        <v>0</v>
      </c>
      <c r="Q975">
        <f t="shared" si="62"/>
        <v>0</v>
      </c>
      <c r="R975" t="b">
        <f t="shared" ca="1" si="63"/>
        <v>0</v>
      </c>
      <c r="T975" t="b">
        <f t="shared" ca="1" si="64"/>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G975">
        <v>9.8000000000000007</v>
      </c>
      <c r="AH975">
        <v>1</v>
      </c>
    </row>
    <row r="976" spans="1:34"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
    (VLOOKUP(SUBSTITUTE(SUBSTITUTE(E$1,"standard",""),"|Float","")&amp;"인게임누적곱배수",ChapterTable!$S:$T,2,0)^C976
    +VLOOKUP(SUBSTITUTE(SUBSTITUTE(E$1,"standard",""),"|Float","")&amp;"인게임누적합배수",ChapterTable!$S:$T,2,0)*C976)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(VLOOKUP(SUBSTITUTE(SUBSTITUTE(F$1,"standard",""),"|Float","")&amp;"인게임누적곱배수",ChapterTable!$S:$T,2,0)^D976
    +VLOOKUP(SUBSTITUTE(SUBSTITUTE(F$1,"standard",""),"|Float","")&amp;"인게임누적합배수",ChapterTable!$S:$T,2,0)*D976)
  )
  )
  )
)</f>
        <v>374091.38213396072</v>
      </c>
      <c r="G976" t="s">
        <v>739</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61"/>
        <v>1</v>
      </c>
      <c r="Q976">
        <f t="shared" si="62"/>
        <v>1</v>
      </c>
      <c r="R976" t="b">
        <f t="shared" ca="1" si="63"/>
        <v>0</v>
      </c>
      <c r="T976" t="b">
        <f t="shared" ca="1" si="64"/>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G976">
        <v>9.8000000000000007</v>
      </c>
      <c r="AH976">
        <v>1</v>
      </c>
    </row>
    <row r="977" spans="1:34"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
    (VLOOKUP(SUBSTITUTE(SUBSTITUTE(E$1,"standard",""),"|Float","")&amp;"인게임누적곱배수",ChapterTable!$S:$T,2,0)^C977
    +VLOOKUP(SUBSTITUTE(SUBSTITUTE(E$1,"standard",""),"|Float","")&amp;"인게임누적합배수",ChapterTable!$S:$T,2,0)*C977)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(VLOOKUP(SUBSTITUTE(SUBSTITUTE(F$1,"standard",""),"|Float","")&amp;"인게임누적곱배수",ChapterTable!$S:$T,2,0)^D977
    +VLOOKUP(SUBSTITUTE(SUBSTITUTE(F$1,"standard",""),"|Float","")&amp;"인게임누적합배수",ChapterTable!$S:$T,2,0)*D977)
  )
  )
  )
)</f>
        <v>374091.38213396072</v>
      </c>
      <c r="G977" t="s">
        <v>739</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61"/>
        <v>1</v>
      </c>
      <c r="Q977">
        <f t="shared" si="62"/>
        <v>1</v>
      </c>
      <c r="R977" t="b">
        <f t="shared" ca="1" si="63"/>
        <v>0</v>
      </c>
      <c r="T977" t="b">
        <f t="shared" ca="1" si="64"/>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G977">
        <v>9.8000000000000007</v>
      </c>
      <c r="AH977">
        <v>1</v>
      </c>
    </row>
    <row r="978" spans="1:34"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
    (VLOOKUP(SUBSTITUTE(SUBSTITUTE(E$1,"standard",""),"|Float","")&amp;"인게임누적곱배수",ChapterTable!$S:$T,2,0)^C978
    +VLOOKUP(SUBSTITUTE(SUBSTITUTE(E$1,"standard",""),"|Float","")&amp;"인게임누적합배수",ChapterTable!$S:$T,2,0)*C978)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(VLOOKUP(SUBSTITUTE(SUBSTITUTE(F$1,"standard",""),"|Float","")&amp;"인게임누적곱배수",ChapterTable!$S:$T,2,0)^D978
    +VLOOKUP(SUBSTITUTE(SUBSTITUTE(F$1,"standard",""),"|Float","")&amp;"인게임누적합배수",ChapterTable!$S:$T,2,0)*D978)
  )
  )
  )
)</f>
        <v>374091.38213396072</v>
      </c>
      <c r="G978" t="s">
        <v>739</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61"/>
        <v>1</v>
      </c>
      <c r="Q978">
        <f t="shared" si="62"/>
        <v>1</v>
      </c>
      <c r="R978" t="b">
        <f t="shared" ca="1" si="63"/>
        <v>0</v>
      </c>
      <c r="T978" t="b">
        <f t="shared" ca="1" si="64"/>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G978">
        <v>9.8000000000000007</v>
      </c>
      <c r="AH978">
        <v>1</v>
      </c>
    </row>
    <row r="979" spans="1:34"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
    (VLOOKUP(SUBSTITUTE(SUBSTITUTE(E$1,"standard",""),"|Float","")&amp;"인게임누적곱배수",ChapterTable!$S:$T,2,0)^C979
    +VLOOKUP(SUBSTITUTE(SUBSTITUTE(E$1,"standard",""),"|Float","")&amp;"인게임누적합배수",ChapterTable!$S:$T,2,0)*C979)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(VLOOKUP(SUBSTITUTE(SUBSTITUTE(F$1,"standard",""),"|Float","")&amp;"인게임누적곱배수",ChapterTable!$S:$T,2,0)^D979
    +VLOOKUP(SUBSTITUTE(SUBSTITUTE(F$1,"standard",""),"|Float","")&amp;"인게임누적합배수",ChapterTable!$S:$T,2,0)*D979)
  )
  )
  )
)</f>
        <v>374091.38213396072</v>
      </c>
      <c r="G979" t="s">
        <v>739</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61"/>
        <v>1</v>
      </c>
      <c r="Q979">
        <f t="shared" si="62"/>
        <v>1</v>
      </c>
      <c r="R979" t="b">
        <f t="shared" ca="1" si="63"/>
        <v>0</v>
      </c>
      <c r="T979" t="b">
        <f t="shared" ca="1" si="64"/>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G979">
        <v>9.8000000000000007</v>
      </c>
      <c r="AH979">
        <v>1</v>
      </c>
    </row>
    <row r="980" spans="1:34"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
    (VLOOKUP(SUBSTITUTE(SUBSTITUTE(E$1,"standard",""),"|Float","")&amp;"인게임누적곱배수",ChapterTable!$S:$T,2,0)^C980
    +VLOOKUP(SUBSTITUTE(SUBSTITUTE(E$1,"standard",""),"|Float","")&amp;"인게임누적합배수",ChapterTable!$S:$T,2,0)*C980)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(VLOOKUP(SUBSTITUTE(SUBSTITUTE(F$1,"standard",""),"|Float","")&amp;"인게임누적곱배수",ChapterTable!$S:$T,2,0)^D980
    +VLOOKUP(SUBSTITUTE(SUBSTITUTE(F$1,"standard",""),"|Float","")&amp;"인게임누적합배수",ChapterTable!$S:$T,2,0)*D980)
  )
  )
  )
)</f>
        <v>374091.38213396072</v>
      </c>
      <c r="G980" t="s">
        <v>739</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61"/>
        <v>11</v>
      </c>
      <c r="Q980">
        <f t="shared" si="62"/>
        <v>11</v>
      </c>
      <c r="R980" t="b">
        <f t="shared" ca="1" si="63"/>
        <v>0</v>
      </c>
      <c r="T980" t="b">
        <f t="shared" ca="1" si="64"/>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G980">
        <v>9.8000000000000007</v>
      </c>
      <c r="AH980">
        <v>1</v>
      </c>
    </row>
    <row r="981" spans="1:34"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
    (VLOOKUP(SUBSTITUTE(SUBSTITUTE(E$1,"standard",""),"|Float","")&amp;"인게임누적곱배수",ChapterTable!$S:$T,2,0)^C981
    +VLOOKUP(SUBSTITUTE(SUBSTITUTE(E$1,"standard",""),"|Float","")&amp;"인게임누적합배수",ChapterTable!$S:$T,2,0)*C981)
  )
  )
  )
)</f>
        <v>1077383.1805458069</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(VLOOKUP(SUBSTITUTE(SUBSTITUTE(F$1,"standard",""),"|Float","")&amp;"인게임누적곱배수",ChapterTable!$S:$T,2,0)^D981
    +VLOOKUP(SUBSTITUTE(SUBSTITUTE(F$1,"standard",""),"|Float","")&amp;"인게임누적합배수",ChapterTable!$S:$T,2,0)*D981)
  )
  )
  )
)</f>
        <v>374091.38213396072</v>
      </c>
      <c r="G981" t="s">
        <v>739</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61"/>
        <v>1</v>
      </c>
      <c r="Q981">
        <f t="shared" si="62"/>
        <v>1</v>
      </c>
      <c r="R981" t="b">
        <f t="shared" ca="1" si="63"/>
        <v>0</v>
      </c>
      <c r="T981" t="b">
        <f t="shared" ca="1" si="64"/>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G981">
        <v>9.8000000000000007</v>
      </c>
      <c r="AH981">
        <v>1</v>
      </c>
    </row>
    <row r="982" spans="1:34"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
    (VLOOKUP(SUBSTITUTE(SUBSTITUTE(E$1,"standard",""),"|Float","")&amp;"인게임누적곱배수",ChapterTable!$S:$T,2,0)^C982
    +VLOOKUP(SUBSTITUTE(SUBSTITUTE(E$1,"standard",""),"|Float","")&amp;"인게임누적합배수",ChapterTable!$S:$T,2,0)*C982)
  )
  )
  )
)</f>
        <v>1077383.1805458069</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(VLOOKUP(SUBSTITUTE(SUBSTITUTE(F$1,"standard",""),"|Float","")&amp;"인게임누적곱배수",ChapterTable!$S:$T,2,0)^D982
    +VLOOKUP(SUBSTITUTE(SUBSTITUTE(F$1,"standard",""),"|Float","")&amp;"인게임누적합배수",ChapterTable!$S:$T,2,0)*D982)
  )
  )
  )
)</f>
        <v>374091.38213396072</v>
      </c>
      <c r="G982" t="s">
        <v>739</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61"/>
        <v>1</v>
      </c>
      <c r="Q982">
        <f t="shared" si="62"/>
        <v>1</v>
      </c>
      <c r="R982" t="b">
        <f t="shared" ca="1" si="63"/>
        <v>0</v>
      </c>
      <c r="T982" t="b">
        <f t="shared" ca="1" si="64"/>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G982">
        <v>9.8000000000000007</v>
      </c>
      <c r="AH982">
        <v>1</v>
      </c>
    </row>
    <row r="983" spans="1:34"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
    (VLOOKUP(SUBSTITUTE(SUBSTITUTE(E$1,"standard",""),"|Float","")&amp;"인게임누적곱배수",ChapterTable!$S:$T,2,0)^C983
    +VLOOKUP(SUBSTITUTE(SUBSTITUTE(E$1,"standard",""),"|Float","")&amp;"인게임누적합배수",ChapterTable!$S:$T,2,0)*C983)
  )
  )
  )
)</f>
        <v>1077383.1805458069</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(VLOOKUP(SUBSTITUTE(SUBSTITUTE(F$1,"standard",""),"|Float","")&amp;"인게임누적곱배수",ChapterTable!$S:$T,2,0)^D983
    +VLOOKUP(SUBSTITUTE(SUBSTITUTE(F$1,"standard",""),"|Float","")&amp;"인게임누적합배수",ChapterTable!$S:$T,2,0)*D983)
  )
  )
  )
)</f>
        <v>374091.38213396072</v>
      </c>
      <c r="G983" t="s">
        <v>739</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61"/>
        <v>1</v>
      </c>
      <c r="Q983">
        <f t="shared" si="62"/>
        <v>1</v>
      </c>
      <c r="R983" t="b">
        <f t="shared" ca="1" si="63"/>
        <v>0</v>
      </c>
      <c r="T983" t="b">
        <f t="shared" ca="1" si="64"/>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G983">
        <v>9.8000000000000007</v>
      </c>
      <c r="AH983">
        <v>1</v>
      </c>
    </row>
    <row r="984" spans="1:34"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
    (VLOOKUP(SUBSTITUTE(SUBSTITUTE(E$1,"standard",""),"|Float","")&amp;"인게임누적곱배수",ChapterTable!$S:$T,2,0)^C984
    +VLOOKUP(SUBSTITUTE(SUBSTITUTE(E$1,"standard",""),"|Float","")&amp;"인게임누적합배수",ChapterTable!$S:$T,2,0)*C984)
  )
  )
  )
)</f>
        <v>1077383.1805458069</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(VLOOKUP(SUBSTITUTE(SUBSTITUTE(F$1,"standard",""),"|Float","")&amp;"인게임누적곱배수",ChapterTable!$S:$T,2,0)^D984
    +VLOOKUP(SUBSTITUTE(SUBSTITUTE(F$1,"standard",""),"|Float","")&amp;"인게임누적합배수",ChapterTable!$S:$T,2,0)*D984)
  )
  )
  )
)</f>
        <v>374091.38213396072</v>
      </c>
      <c r="G984" t="s">
        <v>739</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61"/>
        <v>91</v>
      </c>
      <c r="Q984">
        <f t="shared" si="62"/>
        <v>91</v>
      </c>
      <c r="R984" t="b">
        <f t="shared" ca="1" si="63"/>
        <v>1</v>
      </c>
      <c r="T984" t="b">
        <f t="shared" ca="1" si="64"/>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G984">
        <v>9.8000000000000007</v>
      </c>
      <c r="AH984">
        <v>1</v>
      </c>
    </row>
    <row r="985" spans="1:34"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
    (VLOOKUP(SUBSTITUTE(SUBSTITUTE(E$1,"standard",""),"|Float","")&amp;"인게임누적곱배수",ChapterTable!$S:$T,2,0)^C985
    +VLOOKUP(SUBSTITUTE(SUBSTITUTE(E$1,"standard",""),"|Float","")&amp;"인게임누적합배수",ChapterTable!$S:$T,2,0)*C985)
  )
  )
  )
)</f>
        <v>1077383.1805458069</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(VLOOKUP(SUBSTITUTE(SUBSTITUTE(F$1,"standard",""),"|Float","")&amp;"인게임누적곱배수",ChapterTable!$S:$T,2,0)^D985
    +VLOOKUP(SUBSTITUTE(SUBSTITUTE(F$1,"standard",""),"|Float","")&amp;"인게임누적합배수",ChapterTable!$S:$T,2,0)*D985)
  )
  )
  )
)</f>
        <v>374091.38213396072</v>
      </c>
      <c r="G985" t="s">
        <v>739</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61"/>
        <v>21</v>
      </c>
      <c r="Q985">
        <f t="shared" si="62"/>
        <v>21</v>
      </c>
      <c r="R985" t="b">
        <f t="shared" ca="1" si="63"/>
        <v>0</v>
      </c>
      <c r="T985" t="b">
        <f t="shared" ca="1" si="64"/>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G985">
        <v>9.8000000000000007</v>
      </c>
      <c r="AH985">
        <v>1</v>
      </c>
    </row>
    <row r="986" spans="1:34"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
    (VLOOKUP(SUBSTITUTE(SUBSTITUTE(E$1,"standard",""),"|Float","")&amp;"인게임누적곱배수",ChapterTable!$S:$T,2,0)^C986
    +VLOOKUP(SUBSTITUTE(SUBSTITUTE(E$1,"standard",""),"|Float","")&amp;"인게임누적합배수",ChapterTable!$S:$T,2,0)*C986)
  )
  )
  )
)</f>
        <v>1077383.1805458069</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(VLOOKUP(SUBSTITUTE(SUBSTITUTE(F$1,"standard",""),"|Float","")&amp;"인게임누적곱배수",ChapterTable!$S:$T,2,0)^D986
    +VLOOKUP(SUBSTITUTE(SUBSTITUTE(F$1,"standard",""),"|Float","")&amp;"인게임누적합배수",ChapterTable!$S:$T,2,0)*D986)
  )
  )
  )
)</f>
        <v>402148.23579400778</v>
      </c>
      <c r="G986" t="s">
        <v>739</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61"/>
        <v>2</v>
      </c>
      <c r="Q986">
        <f t="shared" si="62"/>
        <v>2</v>
      </c>
      <c r="R986" t="b">
        <f t="shared" ca="1" si="63"/>
        <v>0</v>
      </c>
      <c r="T986" t="b">
        <f t="shared" ca="1" si="64"/>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G986">
        <v>9.8000000000000007</v>
      </c>
      <c r="AH986">
        <v>1</v>
      </c>
    </row>
    <row r="987" spans="1:34"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
    (VLOOKUP(SUBSTITUTE(SUBSTITUTE(E$1,"standard",""),"|Float","")&amp;"인게임누적곱배수",ChapterTable!$S:$T,2,0)^C987
    +VLOOKUP(SUBSTITUTE(SUBSTITUTE(E$1,"standard",""),"|Float","")&amp;"인게임누적합배수",ChapterTable!$S:$T,2,0)*C987)
  )
  )
  )
)</f>
        <v>1077383.1805458069</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(VLOOKUP(SUBSTITUTE(SUBSTITUTE(F$1,"standard",""),"|Float","")&amp;"인게임누적곱배수",ChapterTable!$S:$T,2,0)^D987
    +VLOOKUP(SUBSTITUTE(SUBSTITUTE(F$1,"standard",""),"|Float","")&amp;"인게임누적합배수",ChapterTable!$S:$T,2,0)*D987)
  )
  )
  )
)</f>
        <v>402148.23579400778</v>
      </c>
      <c r="G987" t="s">
        <v>739</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61"/>
        <v>2</v>
      </c>
      <c r="Q987">
        <f t="shared" si="62"/>
        <v>2</v>
      </c>
      <c r="R987" t="b">
        <f t="shared" ca="1" si="63"/>
        <v>0</v>
      </c>
      <c r="T987" t="b">
        <f t="shared" ca="1" si="64"/>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G987">
        <v>9.8000000000000007</v>
      </c>
      <c r="AH987">
        <v>1</v>
      </c>
    </row>
    <row r="988" spans="1:34"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
    (VLOOKUP(SUBSTITUTE(SUBSTITUTE(E$1,"standard",""),"|Float","")&amp;"인게임누적곱배수",ChapterTable!$S:$T,2,0)^C988
    +VLOOKUP(SUBSTITUTE(SUBSTITUTE(E$1,"standard",""),"|Float","")&amp;"인게임누적합배수",ChapterTable!$S:$T,2,0)*C988)
  )
  )
  )
)</f>
        <v>1077383.1805458069</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(VLOOKUP(SUBSTITUTE(SUBSTITUTE(F$1,"standard",""),"|Float","")&amp;"인게임누적곱배수",ChapterTable!$S:$T,2,0)^D988
    +VLOOKUP(SUBSTITUTE(SUBSTITUTE(F$1,"standard",""),"|Float","")&amp;"인게임누적합배수",ChapterTable!$S:$T,2,0)*D988)
  )
  )
  )
)</f>
        <v>402148.23579400778</v>
      </c>
      <c r="G988" t="s">
        <v>739</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61"/>
        <v>2</v>
      </c>
      <c r="Q988">
        <f t="shared" si="62"/>
        <v>2</v>
      </c>
      <c r="R988" t="b">
        <f t="shared" ca="1" si="63"/>
        <v>0</v>
      </c>
      <c r="T988" t="b">
        <f t="shared" ca="1" si="64"/>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G988">
        <v>9.8000000000000007</v>
      </c>
      <c r="AH988">
        <v>1</v>
      </c>
    </row>
    <row r="989" spans="1:34"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
    (VLOOKUP(SUBSTITUTE(SUBSTITUTE(E$1,"standard",""),"|Float","")&amp;"인게임누적곱배수",ChapterTable!$S:$T,2,0)^C989
    +VLOOKUP(SUBSTITUTE(SUBSTITUTE(E$1,"standard",""),"|Float","")&amp;"인게임누적합배수",ChapterTable!$S:$T,2,0)*C989)
  )
  )
  )
)</f>
        <v>1077383.1805458069</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(VLOOKUP(SUBSTITUTE(SUBSTITUTE(F$1,"standard",""),"|Float","")&amp;"인게임누적곱배수",ChapterTable!$S:$T,2,0)^D989
    +VLOOKUP(SUBSTITUTE(SUBSTITUTE(F$1,"standard",""),"|Float","")&amp;"인게임누적합배수",ChapterTable!$S:$T,2,0)*D989)
  )
  )
  )
)</f>
        <v>402148.23579400778</v>
      </c>
      <c r="G989" t="s">
        <v>739</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61"/>
        <v>2</v>
      </c>
      <c r="Q989">
        <f t="shared" si="62"/>
        <v>2</v>
      </c>
      <c r="R989" t="b">
        <f t="shared" ca="1" si="63"/>
        <v>0</v>
      </c>
      <c r="T989" t="b">
        <f t="shared" ca="1" si="64"/>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G989">
        <v>9.8000000000000007</v>
      </c>
      <c r="AH989">
        <v>1</v>
      </c>
    </row>
    <row r="990" spans="1:34"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
    (VLOOKUP(SUBSTITUTE(SUBSTITUTE(E$1,"standard",""),"|Float","")&amp;"인게임누적곱배수",ChapterTable!$S:$T,2,0)^C990
    +VLOOKUP(SUBSTITUTE(SUBSTITUTE(E$1,"standard",""),"|Float","")&amp;"인게임누적합배수",ChapterTable!$S:$T,2,0)*C990)
  )
  )
  )
)</f>
        <v>1077383.1805458069</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(VLOOKUP(SUBSTITUTE(SUBSTITUTE(F$1,"standard",""),"|Float","")&amp;"인게임누적곱배수",ChapterTable!$S:$T,2,0)^D990
    +VLOOKUP(SUBSTITUTE(SUBSTITUTE(F$1,"standard",""),"|Float","")&amp;"인게임누적합배수",ChapterTable!$S:$T,2,0)*D990)
  )
  )
  )
)</f>
        <v>402148.23579400778</v>
      </c>
      <c r="G990" t="s">
        <v>739</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61"/>
        <v>11</v>
      </c>
      <c r="Q990">
        <f t="shared" si="62"/>
        <v>11</v>
      </c>
      <c r="R990" t="b">
        <f t="shared" ca="1" si="63"/>
        <v>0</v>
      </c>
      <c r="T990" t="b">
        <f t="shared" ca="1" si="64"/>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G990">
        <v>9.8000000000000007</v>
      </c>
      <c r="AH990">
        <v>1</v>
      </c>
    </row>
    <row r="991" spans="1:34"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
    (VLOOKUP(SUBSTITUTE(SUBSTITUTE(E$1,"standard",""),"|Float","")&amp;"인게임누적곱배수",ChapterTable!$S:$T,2,0)^C991
    +VLOOKUP(SUBSTITUTE(SUBSTITUTE(E$1,"standard",""),"|Float","")&amp;"인게임누적합배수",ChapterTable!$S:$T,2,0)*C991)
  )
  )
  )
)</f>
        <v>1256947.043970108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(VLOOKUP(SUBSTITUTE(SUBSTITUTE(F$1,"standard",""),"|Float","")&amp;"인게임누적곱배수",ChapterTable!$S:$T,2,0)^D991
    +VLOOKUP(SUBSTITUTE(SUBSTITUTE(F$1,"standard",""),"|Float","")&amp;"인게임누적합배수",ChapterTable!$S:$T,2,0)*D991)
  )
  )
  )
)</f>
        <v>402148.23579400778</v>
      </c>
      <c r="G991" t="s">
        <v>739</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61"/>
        <v>2</v>
      </c>
      <c r="Q991">
        <f t="shared" si="62"/>
        <v>2</v>
      </c>
      <c r="R991" t="b">
        <f t="shared" ca="1" si="63"/>
        <v>0</v>
      </c>
      <c r="T991" t="b">
        <f t="shared" ca="1" si="64"/>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G991">
        <v>9.8000000000000007</v>
      </c>
      <c r="AH991">
        <v>1</v>
      </c>
    </row>
    <row r="992" spans="1:34"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
    (VLOOKUP(SUBSTITUTE(SUBSTITUTE(E$1,"standard",""),"|Float","")&amp;"인게임누적곱배수",ChapterTable!$S:$T,2,0)^C992
    +VLOOKUP(SUBSTITUTE(SUBSTITUTE(E$1,"standard",""),"|Float","")&amp;"인게임누적합배수",ChapterTable!$S:$T,2,0)*C992)
  )
  )
  )
)</f>
        <v>1256947.043970108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(VLOOKUP(SUBSTITUTE(SUBSTITUTE(F$1,"standard",""),"|Float","")&amp;"인게임누적곱배수",ChapterTable!$S:$T,2,0)^D992
    +VLOOKUP(SUBSTITUTE(SUBSTITUTE(F$1,"standard",""),"|Float","")&amp;"인게임누적합배수",ChapterTable!$S:$T,2,0)*D992)
  )
  )
  )
)</f>
        <v>402148.23579400778</v>
      </c>
      <c r="G992" t="s">
        <v>739</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61"/>
        <v>2</v>
      </c>
      <c r="Q992">
        <f t="shared" si="62"/>
        <v>2</v>
      </c>
      <c r="R992" t="b">
        <f t="shared" ca="1" si="63"/>
        <v>0</v>
      </c>
      <c r="T992" t="b">
        <f t="shared" ca="1" si="64"/>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G992">
        <v>9.8000000000000007</v>
      </c>
      <c r="AH992">
        <v>1</v>
      </c>
    </row>
    <row r="993" spans="1:34"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
    (VLOOKUP(SUBSTITUTE(SUBSTITUTE(E$1,"standard",""),"|Float","")&amp;"인게임누적곱배수",ChapterTable!$S:$T,2,0)^C993
    +VLOOKUP(SUBSTITUTE(SUBSTITUTE(E$1,"standard",""),"|Float","")&amp;"인게임누적합배수",ChapterTable!$S:$T,2,0)*C993)
  )
  )
  )
)</f>
        <v>1256947.043970108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(VLOOKUP(SUBSTITUTE(SUBSTITUTE(F$1,"standard",""),"|Float","")&amp;"인게임누적곱배수",ChapterTable!$S:$T,2,0)^D993
    +VLOOKUP(SUBSTITUTE(SUBSTITUTE(F$1,"standard",""),"|Float","")&amp;"인게임누적합배수",ChapterTable!$S:$T,2,0)*D993)
  )
  )
  )
)</f>
        <v>402148.23579400778</v>
      </c>
      <c r="G993" t="s">
        <v>739</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61"/>
        <v>2</v>
      </c>
      <c r="Q993">
        <f t="shared" si="62"/>
        <v>2</v>
      </c>
      <c r="R993" t="b">
        <f t="shared" ca="1" si="63"/>
        <v>0</v>
      </c>
      <c r="T993" t="b">
        <f t="shared" ca="1" si="64"/>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G993">
        <v>9.8000000000000007</v>
      </c>
      <c r="AH993">
        <v>1</v>
      </c>
    </row>
    <row r="994" spans="1:34"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
    (VLOOKUP(SUBSTITUTE(SUBSTITUTE(E$1,"standard",""),"|Float","")&amp;"인게임누적곱배수",ChapterTable!$S:$T,2,0)^C994
    +VLOOKUP(SUBSTITUTE(SUBSTITUTE(E$1,"standard",""),"|Float","")&amp;"인게임누적합배수",ChapterTable!$S:$T,2,0)*C994)
  )
  )
  )
)</f>
        <v>1256947.043970108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(VLOOKUP(SUBSTITUTE(SUBSTITUTE(F$1,"standard",""),"|Float","")&amp;"인게임누적곱배수",ChapterTable!$S:$T,2,0)^D994
    +VLOOKUP(SUBSTITUTE(SUBSTITUTE(F$1,"standard",""),"|Float","")&amp;"인게임누적합배수",ChapterTable!$S:$T,2,0)*D994)
  )
  )
  )
)</f>
        <v>402148.23579400778</v>
      </c>
      <c r="G994" t="s">
        <v>739</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61"/>
        <v>92</v>
      </c>
      <c r="Q994">
        <f t="shared" si="62"/>
        <v>92</v>
      </c>
      <c r="R994" t="b">
        <f t="shared" ca="1" si="63"/>
        <v>1</v>
      </c>
      <c r="T994" t="b">
        <f t="shared" ca="1" si="64"/>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G994">
        <v>9.8000000000000007</v>
      </c>
      <c r="AH994">
        <v>1</v>
      </c>
    </row>
    <row r="995" spans="1:34"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
    (VLOOKUP(SUBSTITUTE(SUBSTITUTE(E$1,"standard",""),"|Float","")&amp;"인게임누적곱배수",ChapterTable!$S:$T,2,0)^C995
    +VLOOKUP(SUBSTITUTE(SUBSTITUTE(E$1,"standard",""),"|Float","")&amp;"인게임누적합배수",ChapterTable!$S:$T,2,0)*C995)
  )
  )
  )
)</f>
        <v>1256947.043970108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(VLOOKUP(SUBSTITUTE(SUBSTITUTE(F$1,"standard",""),"|Float","")&amp;"인게임누적곱배수",ChapterTable!$S:$T,2,0)^D995
    +VLOOKUP(SUBSTITUTE(SUBSTITUTE(F$1,"standard",""),"|Float","")&amp;"인게임누적합배수",ChapterTable!$S:$T,2,0)*D995)
  )
  )
  )
)</f>
        <v>402148.23579400778</v>
      </c>
      <c r="G995" t="s">
        <v>739</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61"/>
        <v>21</v>
      </c>
      <c r="Q995">
        <f t="shared" si="62"/>
        <v>21</v>
      </c>
      <c r="R995" t="b">
        <f t="shared" ca="1" si="63"/>
        <v>0</v>
      </c>
      <c r="T995" t="b">
        <f t="shared" ca="1" si="64"/>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G995">
        <v>9.8000000000000007</v>
      </c>
      <c r="AH995">
        <v>1</v>
      </c>
    </row>
    <row r="996" spans="1:34"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
    (VLOOKUP(SUBSTITUTE(SUBSTITUTE(E$1,"standard",""),"|Float","")&amp;"인게임누적곱배수",ChapterTable!$S:$T,2,0)^C996
    +VLOOKUP(SUBSTITUTE(SUBSTITUTE(E$1,"standard",""),"|Float","")&amp;"인게임누적합배수",ChapterTable!$S:$T,2,0)*C996)
  )
  )
  )
)</f>
        <v>1256947.043970108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(VLOOKUP(SUBSTITUTE(SUBSTITUTE(F$1,"standard",""),"|Float","")&amp;"인게임누적곱배수",ChapterTable!$S:$T,2,0)^D996
    +VLOOKUP(SUBSTITUTE(SUBSTITUTE(F$1,"standard",""),"|Float","")&amp;"인게임누적합배수",ChapterTable!$S:$T,2,0)*D996)
  )
  )
  )
)</f>
        <v>430205.08945405477</v>
      </c>
      <c r="G996" t="s">
        <v>739</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61"/>
        <v>3</v>
      </c>
      <c r="Q996">
        <f t="shared" si="62"/>
        <v>3</v>
      </c>
      <c r="R996" t="b">
        <f t="shared" ca="1" si="63"/>
        <v>0</v>
      </c>
      <c r="T996" t="b">
        <f t="shared" ca="1" si="64"/>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G996">
        <v>9.8000000000000007</v>
      </c>
      <c r="AH996">
        <v>1</v>
      </c>
    </row>
    <row r="997" spans="1:34"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
    (VLOOKUP(SUBSTITUTE(SUBSTITUTE(E$1,"standard",""),"|Float","")&amp;"인게임누적곱배수",ChapterTable!$S:$T,2,0)^C997
    +VLOOKUP(SUBSTITUTE(SUBSTITUTE(E$1,"standard",""),"|Float","")&amp;"인게임누적합배수",ChapterTable!$S:$T,2,0)*C997)
  )
  )
  )
)</f>
        <v>1256947.043970108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(VLOOKUP(SUBSTITUTE(SUBSTITUTE(F$1,"standard",""),"|Float","")&amp;"인게임누적곱배수",ChapterTable!$S:$T,2,0)^D997
    +VLOOKUP(SUBSTITUTE(SUBSTITUTE(F$1,"standard",""),"|Float","")&amp;"인게임누적합배수",ChapterTable!$S:$T,2,0)*D997)
  )
  )
  )
)</f>
        <v>430205.08945405477</v>
      </c>
      <c r="G997" t="s">
        <v>739</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61"/>
        <v>3</v>
      </c>
      <c r="Q997">
        <f t="shared" si="62"/>
        <v>3</v>
      </c>
      <c r="R997" t="b">
        <f t="shared" ca="1" si="63"/>
        <v>0</v>
      </c>
      <c r="T997" t="b">
        <f t="shared" ca="1" si="64"/>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G997">
        <v>9.8000000000000007</v>
      </c>
      <c r="AH997">
        <v>1</v>
      </c>
    </row>
    <row r="998" spans="1:34"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
    (VLOOKUP(SUBSTITUTE(SUBSTITUTE(E$1,"standard",""),"|Float","")&amp;"인게임누적곱배수",ChapterTable!$S:$T,2,0)^C998
    +VLOOKUP(SUBSTITUTE(SUBSTITUTE(E$1,"standard",""),"|Float","")&amp;"인게임누적합배수",ChapterTable!$S:$T,2,0)*C998)
  )
  )
  )
)</f>
        <v>1256947.043970108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(VLOOKUP(SUBSTITUTE(SUBSTITUTE(F$1,"standard",""),"|Float","")&amp;"인게임누적곱배수",ChapterTable!$S:$T,2,0)^D998
    +VLOOKUP(SUBSTITUTE(SUBSTITUTE(F$1,"standard",""),"|Float","")&amp;"인게임누적합배수",ChapterTable!$S:$T,2,0)*D998)
  )
  )
  )
)</f>
        <v>430205.08945405477</v>
      </c>
      <c r="G998" t="s">
        <v>739</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61"/>
        <v>3</v>
      </c>
      <c r="Q998">
        <f t="shared" si="62"/>
        <v>3</v>
      </c>
      <c r="R998" t="b">
        <f t="shared" ca="1" si="63"/>
        <v>0</v>
      </c>
      <c r="T998" t="b">
        <f t="shared" ca="1" si="64"/>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G998">
        <v>9.8000000000000007</v>
      </c>
      <c r="AH998">
        <v>1</v>
      </c>
    </row>
    <row r="999" spans="1:34"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
    (VLOOKUP(SUBSTITUTE(SUBSTITUTE(E$1,"standard",""),"|Float","")&amp;"인게임누적곱배수",ChapterTable!$S:$T,2,0)^C999
    +VLOOKUP(SUBSTITUTE(SUBSTITUTE(E$1,"standard",""),"|Float","")&amp;"인게임누적합배수",ChapterTable!$S:$T,2,0)*C999)
  )
  )
  )
)</f>
        <v>1256947.043970108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(VLOOKUP(SUBSTITUTE(SUBSTITUTE(F$1,"standard",""),"|Float","")&amp;"인게임누적곱배수",ChapterTable!$S:$T,2,0)^D999
    +VLOOKUP(SUBSTITUTE(SUBSTITUTE(F$1,"standard",""),"|Float","")&amp;"인게임누적합배수",ChapterTable!$S:$T,2,0)*D999)
  )
  )
  )
)</f>
        <v>430205.08945405477</v>
      </c>
      <c r="G999" t="s">
        <v>739</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61"/>
        <v>3</v>
      </c>
      <c r="Q999">
        <f t="shared" si="62"/>
        <v>3</v>
      </c>
      <c r="R999" t="b">
        <f t="shared" ca="1" si="63"/>
        <v>0</v>
      </c>
      <c r="T999" t="b">
        <f t="shared" ca="1" si="64"/>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G999">
        <v>9.8000000000000007</v>
      </c>
      <c r="AH999">
        <v>1</v>
      </c>
    </row>
    <row r="1000" spans="1:34"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
    (VLOOKUP(SUBSTITUTE(SUBSTITUTE(E$1,"standard",""),"|Float","")&amp;"인게임누적곱배수",ChapterTable!$S:$T,2,0)^C1000
    +VLOOKUP(SUBSTITUTE(SUBSTITUTE(E$1,"standard",""),"|Float","")&amp;"인게임누적합배수",ChapterTable!$S:$T,2,0)*C1000)
  )
  )
  )
)</f>
        <v>1256947.043970108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(VLOOKUP(SUBSTITUTE(SUBSTITUTE(F$1,"standard",""),"|Float","")&amp;"인게임누적곱배수",ChapterTable!$S:$T,2,0)^D1000
    +VLOOKUP(SUBSTITUTE(SUBSTITUTE(F$1,"standard",""),"|Float","")&amp;"인게임누적합배수",ChapterTable!$S:$T,2,0)*D1000)
  )
  )
  )
)</f>
        <v>430205.08945405477</v>
      </c>
      <c r="G1000" t="s">
        <v>739</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61"/>
        <v>11</v>
      </c>
      <c r="Q1000">
        <f t="shared" si="62"/>
        <v>11</v>
      </c>
      <c r="R1000" t="b">
        <f t="shared" ca="1" si="63"/>
        <v>0</v>
      </c>
      <c r="T1000" t="b">
        <f t="shared" ca="1" si="64"/>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G1000">
        <v>9.8000000000000007</v>
      </c>
      <c r="AH1000">
        <v>1</v>
      </c>
    </row>
    <row r="1001" spans="1:34"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
    (VLOOKUP(SUBSTITUTE(SUBSTITUTE(E$1,"standard",""),"|Float","")&amp;"인게임누적곱배수",ChapterTable!$S:$T,2,0)^C1001
    +VLOOKUP(SUBSTITUTE(SUBSTITUTE(E$1,"standard",""),"|Float","")&amp;"인게임누적합배수",ChapterTable!$S:$T,2,0)*C1001)
  )
  )
  )
)</f>
        <v>1436510.9073944092</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(VLOOKUP(SUBSTITUTE(SUBSTITUTE(F$1,"standard",""),"|Float","")&amp;"인게임누적곱배수",ChapterTable!$S:$T,2,0)^D1001
    +VLOOKUP(SUBSTITUTE(SUBSTITUTE(F$1,"standard",""),"|Float","")&amp;"인게임누적합배수",ChapterTable!$S:$T,2,0)*D1001)
  )
  )
  )
)</f>
        <v>430205.08945405477</v>
      </c>
      <c r="G1001" t="s">
        <v>739</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61"/>
        <v>3</v>
      </c>
      <c r="Q1001">
        <f t="shared" si="62"/>
        <v>3</v>
      </c>
      <c r="R1001" t="b">
        <f t="shared" ca="1" si="63"/>
        <v>0</v>
      </c>
      <c r="T1001" t="b">
        <f t="shared" ca="1" si="64"/>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G1001">
        <v>9.8000000000000007</v>
      </c>
      <c r="AH1001">
        <v>1</v>
      </c>
    </row>
    <row r="1002" spans="1:34"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
    (VLOOKUP(SUBSTITUTE(SUBSTITUTE(E$1,"standard",""),"|Float","")&amp;"인게임누적곱배수",ChapterTable!$S:$T,2,0)^C1002
    +VLOOKUP(SUBSTITUTE(SUBSTITUTE(E$1,"standard",""),"|Float","")&amp;"인게임누적합배수",ChapterTable!$S:$T,2,0)*C1002)
  )
  )
  )
)</f>
        <v>1436510.9073944092</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(VLOOKUP(SUBSTITUTE(SUBSTITUTE(F$1,"standard",""),"|Float","")&amp;"인게임누적곱배수",ChapterTable!$S:$T,2,0)^D1002
    +VLOOKUP(SUBSTITUTE(SUBSTITUTE(F$1,"standard",""),"|Float","")&amp;"인게임누적합배수",ChapterTable!$S:$T,2,0)*D1002)
  )
  )
  )
)</f>
        <v>430205.08945405477</v>
      </c>
      <c r="G1002" t="s">
        <v>739</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61"/>
        <v>3</v>
      </c>
      <c r="Q1002">
        <f t="shared" si="62"/>
        <v>3</v>
      </c>
      <c r="R1002" t="b">
        <f t="shared" ca="1" si="63"/>
        <v>0</v>
      </c>
      <c r="T1002" t="b">
        <f t="shared" ca="1" si="64"/>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G1002">
        <v>9.8000000000000007</v>
      </c>
      <c r="AH1002">
        <v>1</v>
      </c>
    </row>
    <row r="1003" spans="1:34"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
    (VLOOKUP(SUBSTITUTE(SUBSTITUTE(E$1,"standard",""),"|Float","")&amp;"인게임누적곱배수",ChapterTable!$S:$T,2,0)^C1003
    +VLOOKUP(SUBSTITUTE(SUBSTITUTE(E$1,"standard",""),"|Float","")&amp;"인게임누적합배수",ChapterTable!$S:$T,2,0)*C1003)
  )
  )
  )
)</f>
        <v>1436510.9073944092</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(VLOOKUP(SUBSTITUTE(SUBSTITUTE(F$1,"standard",""),"|Float","")&amp;"인게임누적곱배수",ChapterTable!$S:$T,2,0)^D1003
    +VLOOKUP(SUBSTITUTE(SUBSTITUTE(F$1,"standard",""),"|Float","")&amp;"인게임누적합배수",ChapterTable!$S:$T,2,0)*D1003)
  )
  )
  )
)</f>
        <v>430205.08945405477</v>
      </c>
      <c r="G1003" t="s">
        <v>739</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61"/>
        <v>3</v>
      </c>
      <c r="Q1003">
        <f t="shared" si="62"/>
        <v>3</v>
      </c>
      <c r="R1003" t="b">
        <f t="shared" ca="1" si="63"/>
        <v>0</v>
      </c>
      <c r="T1003" t="b">
        <f t="shared" ca="1" si="64"/>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G1003">
        <v>9.8000000000000007</v>
      </c>
      <c r="AH1003">
        <v>1</v>
      </c>
    </row>
    <row r="1004" spans="1:34"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
    (VLOOKUP(SUBSTITUTE(SUBSTITUTE(E$1,"standard",""),"|Float","")&amp;"인게임누적곱배수",ChapterTable!$S:$T,2,0)^C1004
    +VLOOKUP(SUBSTITUTE(SUBSTITUTE(E$1,"standard",""),"|Float","")&amp;"인게임누적합배수",ChapterTable!$S:$T,2,0)*C1004)
  )
  )
  )
)</f>
        <v>1436510.9073944092</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(VLOOKUP(SUBSTITUTE(SUBSTITUTE(F$1,"standard",""),"|Float","")&amp;"인게임누적곱배수",ChapterTable!$S:$T,2,0)^D1004
    +VLOOKUP(SUBSTITUTE(SUBSTITUTE(F$1,"standard",""),"|Float","")&amp;"인게임누적합배수",ChapterTable!$S:$T,2,0)*D1004)
  )
  )
  )
)</f>
        <v>430205.08945405477</v>
      </c>
      <c r="G1004" t="s">
        <v>739</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61"/>
        <v>93</v>
      </c>
      <c r="Q1004">
        <f t="shared" si="62"/>
        <v>93</v>
      </c>
      <c r="R1004" t="b">
        <f t="shared" ca="1" si="63"/>
        <v>1</v>
      </c>
      <c r="T1004" t="b">
        <f t="shared" ca="1" si="64"/>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G1004">
        <v>9.8000000000000007</v>
      </c>
      <c r="AH1004">
        <v>1</v>
      </c>
    </row>
    <row r="1005" spans="1:34"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
    (VLOOKUP(SUBSTITUTE(SUBSTITUTE(E$1,"standard",""),"|Float","")&amp;"인게임누적곱배수",ChapterTable!$S:$T,2,0)^C1005
    +VLOOKUP(SUBSTITUTE(SUBSTITUTE(E$1,"standard",""),"|Float","")&amp;"인게임누적합배수",ChapterTable!$S:$T,2,0)*C1005)
  )
  )
  )
)</f>
        <v>1436510.9073944092</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(VLOOKUP(SUBSTITUTE(SUBSTITUTE(F$1,"standard",""),"|Float","")&amp;"인게임누적곱배수",ChapterTable!$S:$T,2,0)^D1005
    +VLOOKUP(SUBSTITUTE(SUBSTITUTE(F$1,"standard",""),"|Float","")&amp;"인게임누적합배수",ChapterTable!$S:$T,2,0)*D1005)
  )
  )
  )
)</f>
        <v>430205.08945405477</v>
      </c>
      <c r="G1005" t="s">
        <v>739</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61"/>
        <v>21</v>
      </c>
      <c r="Q1005">
        <f t="shared" si="62"/>
        <v>21</v>
      </c>
      <c r="R1005" t="b">
        <f t="shared" ca="1" si="63"/>
        <v>0</v>
      </c>
      <c r="T1005" t="b">
        <f t="shared" ca="1" si="64"/>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G1005">
        <v>9.8000000000000007</v>
      </c>
      <c r="AH1005">
        <v>1</v>
      </c>
    </row>
    <row r="1006" spans="1:34"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
    (VLOOKUP(SUBSTITUTE(SUBSTITUTE(E$1,"standard",""),"|Float","")&amp;"인게임누적곱배수",ChapterTable!$S:$T,2,0)^C1006
    +VLOOKUP(SUBSTITUTE(SUBSTITUTE(E$1,"standard",""),"|Float","")&amp;"인게임누적합배수",ChapterTable!$S:$T,2,0)*C1006)
  )
  )
  )
)</f>
        <v>1436510.9073944092</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(VLOOKUP(SUBSTITUTE(SUBSTITUTE(F$1,"standard",""),"|Float","")&amp;"인게임누적곱배수",ChapterTable!$S:$T,2,0)^D1006
    +VLOOKUP(SUBSTITUTE(SUBSTITUTE(F$1,"standard",""),"|Float","")&amp;"인게임누적합배수",ChapterTable!$S:$T,2,0)*D1006)
  )
  )
  )
)</f>
        <v>458261.94311410194</v>
      </c>
      <c r="G1006" t="s">
        <v>739</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61"/>
        <v>4</v>
      </c>
      <c r="Q1006">
        <f t="shared" si="62"/>
        <v>4</v>
      </c>
      <c r="R1006" t="b">
        <f t="shared" ca="1" si="63"/>
        <v>0</v>
      </c>
      <c r="T1006" t="b">
        <f t="shared" ca="1" si="64"/>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G1006">
        <v>9.8000000000000007</v>
      </c>
      <c r="AH1006">
        <v>1</v>
      </c>
    </row>
    <row r="1007" spans="1:34"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
    (VLOOKUP(SUBSTITUTE(SUBSTITUTE(E$1,"standard",""),"|Float","")&amp;"인게임누적곱배수",ChapterTable!$S:$T,2,0)^C1007
    +VLOOKUP(SUBSTITUTE(SUBSTITUTE(E$1,"standard",""),"|Float","")&amp;"인게임누적합배수",ChapterTable!$S:$T,2,0)*C1007)
  )
  )
  )
)</f>
        <v>1436510.9073944092</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(VLOOKUP(SUBSTITUTE(SUBSTITUTE(F$1,"standard",""),"|Float","")&amp;"인게임누적곱배수",ChapterTable!$S:$T,2,0)^D1007
    +VLOOKUP(SUBSTITUTE(SUBSTITUTE(F$1,"standard",""),"|Float","")&amp;"인게임누적합배수",ChapterTable!$S:$T,2,0)*D1007)
  )
  )
  )
)</f>
        <v>458261.94311410194</v>
      </c>
      <c r="G1007" t="s">
        <v>739</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61"/>
        <v>4</v>
      </c>
      <c r="Q1007">
        <f t="shared" si="62"/>
        <v>4</v>
      </c>
      <c r="R1007" t="b">
        <f t="shared" ca="1" si="63"/>
        <v>0</v>
      </c>
      <c r="T1007" t="b">
        <f t="shared" ca="1" si="64"/>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G1007">
        <v>9.8000000000000007</v>
      </c>
      <c r="AH1007">
        <v>1</v>
      </c>
    </row>
    <row r="1008" spans="1:34"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
    (VLOOKUP(SUBSTITUTE(SUBSTITUTE(E$1,"standard",""),"|Float","")&amp;"인게임누적곱배수",ChapterTable!$S:$T,2,0)^C1008
    +VLOOKUP(SUBSTITUTE(SUBSTITUTE(E$1,"standard",""),"|Float","")&amp;"인게임누적합배수",ChapterTable!$S:$T,2,0)*C1008)
  )
  )
  )
)</f>
        <v>1436510.9073944092</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(VLOOKUP(SUBSTITUTE(SUBSTITUTE(F$1,"standard",""),"|Float","")&amp;"인게임누적곱배수",ChapterTable!$S:$T,2,0)^D1008
    +VLOOKUP(SUBSTITUTE(SUBSTITUTE(F$1,"standard",""),"|Float","")&amp;"인게임누적합배수",ChapterTable!$S:$T,2,0)*D1008)
  )
  )
  )
)</f>
        <v>458261.94311410194</v>
      </c>
      <c r="G1008" t="s">
        <v>739</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61"/>
        <v>4</v>
      </c>
      <c r="Q1008">
        <f t="shared" si="62"/>
        <v>4</v>
      </c>
      <c r="R1008" t="b">
        <f t="shared" ca="1" si="63"/>
        <v>0</v>
      </c>
      <c r="T1008" t="b">
        <f t="shared" ca="1" si="64"/>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G1008">
        <v>9.8000000000000007</v>
      </c>
      <c r="AH1008">
        <v>1</v>
      </c>
    </row>
    <row r="1009" spans="1:34"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
    (VLOOKUP(SUBSTITUTE(SUBSTITUTE(E$1,"standard",""),"|Float","")&amp;"인게임누적곱배수",ChapterTable!$S:$T,2,0)^C1009
    +VLOOKUP(SUBSTITUTE(SUBSTITUTE(E$1,"standard",""),"|Float","")&amp;"인게임누적합배수",ChapterTable!$S:$T,2,0)*C1009)
  )
  )
  )
)</f>
        <v>1436510.9073944092</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(VLOOKUP(SUBSTITUTE(SUBSTITUTE(F$1,"standard",""),"|Float","")&amp;"인게임누적곱배수",ChapterTable!$S:$T,2,0)^D1009
    +VLOOKUP(SUBSTITUTE(SUBSTITUTE(F$1,"standard",""),"|Float","")&amp;"인게임누적합배수",ChapterTable!$S:$T,2,0)*D1009)
  )
  )
  )
)</f>
        <v>458261.94311410194</v>
      </c>
      <c r="G1009" t="s">
        <v>739</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61"/>
        <v>4</v>
      </c>
      <c r="Q1009">
        <f t="shared" si="62"/>
        <v>4</v>
      </c>
      <c r="R1009" t="b">
        <f t="shared" ca="1" si="63"/>
        <v>0</v>
      </c>
      <c r="T1009" t="b">
        <f t="shared" ca="1" si="64"/>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G1009">
        <v>9.8000000000000007</v>
      </c>
      <c r="AH1009">
        <v>1</v>
      </c>
    </row>
    <row r="1010" spans="1:34"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
    (VLOOKUP(SUBSTITUTE(SUBSTITUTE(E$1,"standard",""),"|Float","")&amp;"인게임누적곱배수",ChapterTable!$S:$T,2,0)^C1010
    +VLOOKUP(SUBSTITUTE(SUBSTITUTE(E$1,"standard",""),"|Float","")&amp;"인게임누적합배수",ChapterTable!$S:$T,2,0)*C1010)
  )
  )
  )
)</f>
        <v>1436510.9073944092</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(VLOOKUP(SUBSTITUTE(SUBSTITUTE(F$1,"standard",""),"|Float","")&amp;"인게임누적곱배수",ChapterTable!$S:$T,2,0)^D1010
    +VLOOKUP(SUBSTITUTE(SUBSTITUTE(F$1,"standard",""),"|Float","")&amp;"인게임누적합배수",ChapterTable!$S:$T,2,0)*D1010)
  )
  )
  )
)</f>
        <v>458261.94311410194</v>
      </c>
      <c r="G1010" t="s">
        <v>739</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61"/>
        <v>11</v>
      </c>
      <c r="Q1010">
        <f t="shared" si="62"/>
        <v>11</v>
      </c>
      <c r="R1010" t="b">
        <f t="shared" ca="1" si="63"/>
        <v>0</v>
      </c>
      <c r="T1010" t="b">
        <f t="shared" ca="1" si="64"/>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G1010">
        <v>9.8000000000000007</v>
      </c>
      <c r="AH1010">
        <v>1</v>
      </c>
    </row>
    <row r="1011" spans="1:34"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
    (VLOOKUP(SUBSTITUTE(SUBSTITUTE(E$1,"standard",""),"|Float","")&amp;"인게임누적곱배수",ChapterTable!$S:$T,2,0)^C1011
    +VLOOKUP(SUBSTITUTE(SUBSTITUTE(E$1,"standard",""),"|Float","")&amp;"인게임누적합배수",ChapterTable!$S:$T,2,0)*C1011)
  )
  )
  )
)</f>
        <v>1616074.7708187103</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(VLOOKUP(SUBSTITUTE(SUBSTITUTE(F$1,"standard",""),"|Float","")&amp;"인게임누적곱배수",ChapterTable!$S:$T,2,0)^D1011
    +VLOOKUP(SUBSTITUTE(SUBSTITUTE(F$1,"standard",""),"|Float","")&amp;"인게임누적합배수",ChapterTable!$S:$T,2,0)*D1011)
  )
  )
  )
)</f>
        <v>458261.94311410194</v>
      </c>
      <c r="G1011" t="s">
        <v>739</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61"/>
        <v>4</v>
      </c>
      <c r="Q1011">
        <f t="shared" si="62"/>
        <v>4</v>
      </c>
      <c r="R1011" t="b">
        <f t="shared" ca="1" si="63"/>
        <v>0</v>
      </c>
      <c r="T1011" t="b">
        <f t="shared" ca="1" si="64"/>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G1011">
        <v>9.8000000000000007</v>
      </c>
      <c r="AH1011">
        <v>1</v>
      </c>
    </row>
    <row r="1012" spans="1:34"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
    (VLOOKUP(SUBSTITUTE(SUBSTITUTE(E$1,"standard",""),"|Float","")&amp;"인게임누적곱배수",ChapterTable!$S:$T,2,0)^C1012
    +VLOOKUP(SUBSTITUTE(SUBSTITUTE(E$1,"standard",""),"|Float","")&amp;"인게임누적합배수",ChapterTable!$S:$T,2,0)*C1012)
  )
  )
  )
)</f>
        <v>1616074.7708187103</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(VLOOKUP(SUBSTITUTE(SUBSTITUTE(F$1,"standard",""),"|Float","")&amp;"인게임누적곱배수",ChapterTable!$S:$T,2,0)^D1012
    +VLOOKUP(SUBSTITUTE(SUBSTITUTE(F$1,"standard",""),"|Float","")&amp;"인게임누적합배수",ChapterTable!$S:$T,2,0)*D1012)
  )
  )
  )
)</f>
        <v>458261.94311410194</v>
      </c>
      <c r="G1012" t="s">
        <v>739</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61"/>
        <v>4</v>
      </c>
      <c r="Q1012">
        <f t="shared" si="62"/>
        <v>4</v>
      </c>
      <c r="R1012" t="b">
        <f t="shared" ca="1" si="63"/>
        <v>0</v>
      </c>
      <c r="T1012" t="b">
        <f t="shared" ca="1" si="64"/>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G1012">
        <v>9.8000000000000007</v>
      </c>
      <c r="AH1012">
        <v>1</v>
      </c>
    </row>
    <row r="1013" spans="1:34"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
    (VLOOKUP(SUBSTITUTE(SUBSTITUTE(E$1,"standard",""),"|Float","")&amp;"인게임누적곱배수",ChapterTable!$S:$T,2,0)^C1013
    +VLOOKUP(SUBSTITUTE(SUBSTITUTE(E$1,"standard",""),"|Float","")&amp;"인게임누적합배수",ChapterTable!$S:$T,2,0)*C1013)
  )
  )
  )
)</f>
        <v>1616074.7708187103</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(VLOOKUP(SUBSTITUTE(SUBSTITUTE(F$1,"standard",""),"|Float","")&amp;"인게임누적곱배수",ChapterTable!$S:$T,2,0)^D1013
    +VLOOKUP(SUBSTITUTE(SUBSTITUTE(F$1,"standard",""),"|Float","")&amp;"인게임누적합배수",ChapterTable!$S:$T,2,0)*D1013)
  )
  )
  )
)</f>
        <v>458261.94311410194</v>
      </c>
      <c r="G1013" t="s">
        <v>739</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61"/>
        <v>4</v>
      </c>
      <c r="Q1013">
        <f t="shared" si="62"/>
        <v>4</v>
      </c>
      <c r="R1013" t="b">
        <f t="shared" ca="1" si="63"/>
        <v>0</v>
      </c>
      <c r="T1013" t="b">
        <f t="shared" ca="1" si="64"/>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G1013">
        <v>9.8000000000000007</v>
      </c>
      <c r="AH1013">
        <v>1</v>
      </c>
    </row>
    <row r="1014" spans="1:34"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
    (VLOOKUP(SUBSTITUTE(SUBSTITUTE(E$1,"standard",""),"|Float","")&amp;"인게임누적곱배수",ChapterTable!$S:$T,2,0)^C1014
    +VLOOKUP(SUBSTITUTE(SUBSTITUTE(E$1,"standard",""),"|Float","")&amp;"인게임누적합배수",ChapterTable!$S:$T,2,0)*C1014)
  )
  )
  )
)</f>
        <v>1616074.7708187103</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(VLOOKUP(SUBSTITUTE(SUBSTITUTE(F$1,"standard",""),"|Float","")&amp;"인게임누적곱배수",ChapterTable!$S:$T,2,0)^D1014
    +VLOOKUP(SUBSTITUTE(SUBSTITUTE(F$1,"standard",""),"|Float","")&amp;"인게임누적합배수",ChapterTable!$S:$T,2,0)*D1014)
  )
  )
  )
)</f>
        <v>458261.94311410194</v>
      </c>
      <c r="G1014" t="s">
        <v>739</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61"/>
        <v>94</v>
      </c>
      <c r="Q1014">
        <f t="shared" si="62"/>
        <v>94</v>
      </c>
      <c r="R1014" t="b">
        <f t="shared" ca="1" si="63"/>
        <v>1</v>
      </c>
      <c r="T1014" t="b">
        <f t="shared" ca="1" si="64"/>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G1014">
        <v>9.8000000000000007</v>
      </c>
      <c r="AH1014">
        <v>1</v>
      </c>
    </row>
    <row r="1015" spans="1:34"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
    (VLOOKUP(SUBSTITUTE(SUBSTITUTE(E$1,"standard",""),"|Float","")&amp;"인게임누적곱배수",ChapterTable!$S:$T,2,0)^C1015
    +VLOOKUP(SUBSTITUTE(SUBSTITUTE(E$1,"standard",""),"|Float","")&amp;"인게임누적합배수",ChapterTable!$S:$T,2,0)*C1015)
  )
  )
  )
)</f>
        <v>1616074.7708187103</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(VLOOKUP(SUBSTITUTE(SUBSTITUTE(F$1,"standard",""),"|Float","")&amp;"인게임누적곱배수",ChapterTable!$S:$T,2,0)^D1015
    +VLOOKUP(SUBSTITUTE(SUBSTITUTE(F$1,"standard",""),"|Float","")&amp;"인게임누적합배수",ChapterTable!$S:$T,2,0)*D1015)
  )
  )
  )
)</f>
        <v>458261.94311410194</v>
      </c>
      <c r="G1015" t="s">
        <v>739</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61"/>
        <v>21</v>
      </c>
      <c r="Q1015">
        <f t="shared" si="62"/>
        <v>21</v>
      </c>
      <c r="R1015" t="b">
        <f t="shared" ca="1" si="63"/>
        <v>0</v>
      </c>
      <c r="T1015" t="b">
        <f t="shared" ca="1" si="64"/>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G1015">
        <v>9.8000000000000007</v>
      </c>
      <c r="AH1015">
        <v>1</v>
      </c>
    </row>
    <row r="1016" spans="1:34"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
    (VLOOKUP(SUBSTITUTE(SUBSTITUTE(E$1,"standard",""),"|Float","")&amp;"인게임누적곱배수",ChapterTable!$S:$T,2,0)^C1016
    +VLOOKUP(SUBSTITUTE(SUBSTITUTE(E$1,"standard",""),"|Float","")&amp;"인게임누적합배수",ChapterTable!$S:$T,2,0)*C1016)
  )
  )
  )
)</f>
        <v>1616074.7708187103</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(VLOOKUP(SUBSTITUTE(SUBSTITUTE(F$1,"standard",""),"|Float","")&amp;"인게임누적곱배수",ChapterTable!$S:$T,2,0)^D1016
    +VLOOKUP(SUBSTITUTE(SUBSTITUTE(F$1,"standard",""),"|Float","")&amp;"인게임누적합배수",ChapterTable!$S:$T,2,0)*D1016)
  )
  )
  )
)</f>
        <v>486318.79677414894</v>
      </c>
      <c r="G1016" t="s">
        <v>739</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61"/>
        <v>5</v>
      </c>
      <c r="Q1016">
        <f t="shared" si="62"/>
        <v>5</v>
      </c>
      <c r="R1016" t="b">
        <f t="shared" ca="1" si="63"/>
        <v>0</v>
      </c>
      <c r="T1016" t="b">
        <f t="shared" ca="1" si="64"/>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G1016">
        <v>9.8000000000000007</v>
      </c>
      <c r="AH1016">
        <v>1</v>
      </c>
    </row>
    <row r="1017" spans="1:34"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
    (VLOOKUP(SUBSTITUTE(SUBSTITUTE(E$1,"standard",""),"|Float","")&amp;"인게임누적곱배수",ChapterTable!$S:$T,2,0)^C1017
    +VLOOKUP(SUBSTITUTE(SUBSTITUTE(E$1,"standard",""),"|Float","")&amp;"인게임누적합배수",ChapterTable!$S:$T,2,0)*C1017)
  )
  )
  )
)</f>
        <v>1616074.7708187103</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(VLOOKUP(SUBSTITUTE(SUBSTITUTE(F$1,"standard",""),"|Float","")&amp;"인게임누적곱배수",ChapterTable!$S:$T,2,0)^D1017
    +VLOOKUP(SUBSTITUTE(SUBSTITUTE(F$1,"standard",""),"|Float","")&amp;"인게임누적합배수",ChapterTable!$S:$T,2,0)*D1017)
  )
  )
  )
)</f>
        <v>486318.79677414894</v>
      </c>
      <c r="G1017" t="s">
        <v>739</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61"/>
        <v>5</v>
      </c>
      <c r="Q1017">
        <f t="shared" si="62"/>
        <v>5</v>
      </c>
      <c r="R1017" t="b">
        <f t="shared" ca="1" si="63"/>
        <v>0</v>
      </c>
      <c r="T1017" t="b">
        <f t="shared" ca="1" si="64"/>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G1017">
        <v>9.8000000000000007</v>
      </c>
      <c r="AH1017">
        <v>1</v>
      </c>
    </row>
    <row r="1018" spans="1:34"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
    (VLOOKUP(SUBSTITUTE(SUBSTITUTE(E$1,"standard",""),"|Float","")&amp;"인게임누적곱배수",ChapterTable!$S:$T,2,0)^C1018
    +VLOOKUP(SUBSTITUTE(SUBSTITUTE(E$1,"standard",""),"|Float","")&amp;"인게임누적합배수",ChapterTable!$S:$T,2,0)*C1018)
  )
  )
  )
)</f>
        <v>1616074.7708187103</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(VLOOKUP(SUBSTITUTE(SUBSTITUTE(F$1,"standard",""),"|Float","")&amp;"인게임누적곱배수",ChapterTable!$S:$T,2,0)^D1018
    +VLOOKUP(SUBSTITUTE(SUBSTITUTE(F$1,"standard",""),"|Float","")&amp;"인게임누적합배수",ChapterTable!$S:$T,2,0)*D1018)
  )
  )
  )
)</f>
        <v>486318.79677414894</v>
      </c>
      <c r="G1018" t="s">
        <v>739</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61"/>
        <v>5</v>
      </c>
      <c r="Q1018">
        <f t="shared" si="62"/>
        <v>5</v>
      </c>
      <c r="R1018" t="b">
        <f t="shared" ca="1" si="63"/>
        <v>0</v>
      </c>
      <c r="T1018" t="b">
        <f t="shared" ca="1" si="64"/>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G1018">
        <v>9.8000000000000007</v>
      </c>
      <c r="AH1018">
        <v>1</v>
      </c>
    </row>
    <row r="1019" spans="1:34"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
    (VLOOKUP(SUBSTITUTE(SUBSTITUTE(E$1,"standard",""),"|Float","")&amp;"인게임누적곱배수",ChapterTable!$S:$T,2,0)^C1019
    +VLOOKUP(SUBSTITUTE(SUBSTITUTE(E$1,"standard",""),"|Float","")&amp;"인게임누적합배수",ChapterTable!$S:$T,2,0)*C1019)
  )
  )
  )
)</f>
        <v>1616074.7708187103</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(VLOOKUP(SUBSTITUTE(SUBSTITUTE(F$1,"standard",""),"|Float","")&amp;"인게임누적곱배수",ChapterTable!$S:$T,2,0)^D1019
    +VLOOKUP(SUBSTITUTE(SUBSTITUTE(F$1,"standard",""),"|Float","")&amp;"인게임누적합배수",ChapterTable!$S:$T,2,0)*D1019)
  )
  )
  )
)</f>
        <v>486318.79677414894</v>
      </c>
      <c r="G1019" t="s">
        <v>739</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61"/>
        <v>5</v>
      </c>
      <c r="Q1019">
        <f t="shared" si="62"/>
        <v>5</v>
      </c>
      <c r="R1019" t="b">
        <f t="shared" ca="1" si="63"/>
        <v>0</v>
      </c>
      <c r="T1019" t="b">
        <f t="shared" ca="1" si="64"/>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G1019">
        <v>9.8000000000000007</v>
      </c>
      <c r="AH1019">
        <v>1</v>
      </c>
    </row>
    <row r="1020" spans="1:34"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
    (VLOOKUP(SUBSTITUTE(SUBSTITUTE(E$1,"standard",""),"|Float","")&amp;"인게임누적곱배수",ChapterTable!$S:$T,2,0)^C1020
    +VLOOKUP(SUBSTITUTE(SUBSTITUTE(E$1,"standard",""),"|Float","")&amp;"인게임누적합배수",ChapterTable!$S:$T,2,0)*C1020)
  )
  )
  )
)</f>
        <v>1616074.7708187103</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(VLOOKUP(SUBSTITUTE(SUBSTITUTE(F$1,"standard",""),"|Float","")&amp;"인게임누적곱배수",ChapterTable!$S:$T,2,0)^D1020
    +VLOOKUP(SUBSTITUTE(SUBSTITUTE(F$1,"standard",""),"|Float","")&amp;"인게임누적합배수",ChapterTable!$S:$T,2,0)*D1020)
  )
  )
  )
)</f>
        <v>486318.79677414894</v>
      </c>
      <c r="G1020" t="s">
        <v>739</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61"/>
        <v>11</v>
      </c>
      <c r="Q1020">
        <f t="shared" si="62"/>
        <v>11</v>
      </c>
      <c r="R1020" t="b">
        <f t="shared" ca="1" si="63"/>
        <v>0</v>
      </c>
      <c r="T1020" t="b">
        <f t="shared" ca="1" si="64"/>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G1020">
        <v>9.8000000000000007</v>
      </c>
      <c r="AH1020">
        <v>1</v>
      </c>
    </row>
    <row r="1021" spans="1:34"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
    (VLOOKUP(SUBSTITUTE(SUBSTITUTE(E$1,"standard",""),"|Float","")&amp;"인게임누적곱배수",ChapterTable!$S:$T,2,0)^C1021
    +VLOOKUP(SUBSTITUTE(SUBSTITUTE(E$1,"standard",""),"|Float","")&amp;"인게임누적합배수",ChapterTable!$S:$T,2,0)*C1021)
  )
  )
  )
)</f>
        <v>1795638.6342430115</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(VLOOKUP(SUBSTITUTE(SUBSTITUTE(F$1,"standard",""),"|Float","")&amp;"인게임누적곱배수",ChapterTable!$S:$T,2,0)^D1021
    +VLOOKUP(SUBSTITUTE(SUBSTITUTE(F$1,"standard",""),"|Float","")&amp;"인게임누적합배수",ChapterTable!$S:$T,2,0)*D1021)
  )
  )
  )
)</f>
        <v>486318.79677414894</v>
      </c>
      <c r="G1021" t="s">
        <v>739</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61"/>
        <v>5</v>
      </c>
      <c r="Q1021">
        <f t="shared" si="62"/>
        <v>5</v>
      </c>
      <c r="R1021" t="b">
        <f t="shared" ca="1" si="63"/>
        <v>0</v>
      </c>
      <c r="T1021" t="b">
        <f t="shared" ca="1" si="64"/>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G1021">
        <v>9.8000000000000007</v>
      </c>
      <c r="AH1021">
        <v>1</v>
      </c>
    </row>
    <row r="1022" spans="1:34"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
    (VLOOKUP(SUBSTITUTE(SUBSTITUTE(E$1,"standard",""),"|Float","")&amp;"인게임누적곱배수",ChapterTable!$S:$T,2,0)^C1022
    +VLOOKUP(SUBSTITUTE(SUBSTITUTE(E$1,"standard",""),"|Float","")&amp;"인게임누적합배수",ChapterTable!$S:$T,2,0)*C1022)
  )
  )
  )
)</f>
        <v>1795638.6342430115</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(VLOOKUP(SUBSTITUTE(SUBSTITUTE(F$1,"standard",""),"|Float","")&amp;"인게임누적곱배수",ChapterTable!$S:$T,2,0)^D1022
    +VLOOKUP(SUBSTITUTE(SUBSTITUTE(F$1,"standard",""),"|Float","")&amp;"인게임누적합배수",ChapterTable!$S:$T,2,0)*D1022)
  )
  )
  )
)</f>
        <v>486318.79677414894</v>
      </c>
      <c r="G1022" t="s">
        <v>739</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61"/>
        <v>5</v>
      </c>
      <c r="Q1022">
        <f t="shared" si="62"/>
        <v>5</v>
      </c>
      <c r="R1022" t="b">
        <f t="shared" ca="1" si="63"/>
        <v>0</v>
      </c>
      <c r="T1022" t="b">
        <f t="shared" ca="1" si="64"/>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G1022">
        <v>9.8000000000000007</v>
      </c>
      <c r="AH1022">
        <v>1</v>
      </c>
    </row>
    <row r="1023" spans="1:34"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
    (VLOOKUP(SUBSTITUTE(SUBSTITUTE(E$1,"standard",""),"|Float","")&amp;"인게임누적곱배수",ChapterTable!$S:$T,2,0)^C1023
    +VLOOKUP(SUBSTITUTE(SUBSTITUTE(E$1,"standard",""),"|Float","")&amp;"인게임누적합배수",ChapterTable!$S:$T,2,0)*C1023)
  )
  )
  )
)</f>
        <v>1795638.6342430115</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(VLOOKUP(SUBSTITUTE(SUBSTITUTE(F$1,"standard",""),"|Float","")&amp;"인게임누적곱배수",ChapterTable!$S:$T,2,0)^D1023
    +VLOOKUP(SUBSTITUTE(SUBSTITUTE(F$1,"standard",""),"|Float","")&amp;"인게임누적합배수",ChapterTable!$S:$T,2,0)*D1023)
  )
  )
  )
)</f>
        <v>486318.79677414894</v>
      </c>
      <c r="G1023" t="s">
        <v>739</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61"/>
        <v>5</v>
      </c>
      <c r="Q1023">
        <f t="shared" si="62"/>
        <v>5</v>
      </c>
      <c r="R1023" t="b">
        <f t="shared" ca="1" si="63"/>
        <v>0</v>
      </c>
      <c r="T1023" t="b">
        <f t="shared" ca="1" si="64"/>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G1023">
        <v>9.8000000000000007</v>
      </c>
      <c r="AH1023">
        <v>1</v>
      </c>
    </row>
    <row r="1024" spans="1:34"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
    (VLOOKUP(SUBSTITUTE(SUBSTITUTE(E$1,"standard",""),"|Float","")&amp;"인게임누적곱배수",ChapterTable!$S:$T,2,0)^C1024
    +VLOOKUP(SUBSTITUTE(SUBSTITUTE(E$1,"standard",""),"|Float","")&amp;"인게임누적합배수",ChapterTable!$S:$T,2,0)*C1024)
  )
  )
  )
)</f>
        <v>1795638.6342430115</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(VLOOKUP(SUBSTITUTE(SUBSTITUTE(F$1,"standard",""),"|Float","")&amp;"인게임누적곱배수",ChapterTable!$S:$T,2,0)^D1024
    +VLOOKUP(SUBSTITUTE(SUBSTITUTE(F$1,"standard",""),"|Float","")&amp;"인게임누적합배수",ChapterTable!$S:$T,2,0)*D1024)
  )
  )
  )
)</f>
        <v>486318.79677414894</v>
      </c>
      <c r="G1024" t="s">
        <v>739</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61"/>
        <v>95</v>
      </c>
      <c r="Q1024">
        <f t="shared" si="62"/>
        <v>95</v>
      </c>
      <c r="R1024" t="b">
        <f t="shared" ca="1" si="63"/>
        <v>1</v>
      </c>
      <c r="T1024" t="b">
        <f t="shared" ca="1" si="64"/>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G1024">
        <v>9.8000000000000007</v>
      </c>
      <c r="AH1024">
        <v>1</v>
      </c>
    </row>
    <row r="1025" spans="1:34"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
    (VLOOKUP(SUBSTITUTE(SUBSTITUTE(E$1,"standard",""),"|Float","")&amp;"인게임누적곱배수",ChapterTable!$S:$T,2,0)^C1025
    +VLOOKUP(SUBSTITUTE(SUBSTITUTE(E$1,"standard",""),"|Float","")&amp;"인게임누적합배수",ChapterTable!$S:$T,2,0)*C1025)
  )
  )
  )
)</f>
        <v>1795638.6342430115</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(VLOOKUP(SUBSTITUTE(SUBSTITUTE(F$1,"standard",""),"|Float","")&amp;"인게임누적곱배수",ChapterTable!$S:$T,2,0)^D1025
    +VLOOKUP(SUBSTITUTE(SUBSTITUTE(F$1,"standard",""),"|Float","")&amp;"인게임누적합배수",ChapterTable!$S:$T,2,0)*D1025)
  )
  )
  )
)</f>
        <v>486318.79677414894</v>
      </c>
      <c r="G1025" t="s">
        <v>739</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61"/>
        <v>21</v>
      </c>
      <c r="Q1025">
        <f t="shared" si="62"/>
        <v>21</v>
      </c>
      <c r="R1025" t="b">
        <f t="shared" ca="1" si="63"/>
        <v>0</v>
      </c>
      <c r="T1025" t="b">
        <f t="shared" ca="1" si="64"/>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G1025">
        <v>9.8000000000000007</v>
      </c>
      <c r="AH1025">
        <v>1</v>
      </c>
    </row>
    <row r="1026" spans="1:34"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
    (VLOOKUP(SUBSTITUTE(SUBSTITUTE(E$1,"standard",""),"|Float","")&amp;"인게임누적곱배수",ChapterTable!$S:$T,2,0)^C1026
    +VLOOKUP(SUBSTITUTE(SUBSTITUTE(E$1,"standard",""),"|Float","")&amp;"인게임누적합배수",ChapterTable!$S:$T,2,0)*C1026)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(VLOOKUP(SUBSTITUTE(SUBSTITUTE(F$1,"standard",""),"|Float","")&amp;"인게임누적곱배수",ChapterTable!$S:$T,2,0)^D1026
    +VLOOKUP(SUBSTITUTE(SUBSTITUTE(F$1,"standard",""),"|Float","")&amp;"인게임누적합배수",ChapterTable!$S:$T,2,0)*D1026)
  )
  )
  )
)</f>
        <v>561137.07320094109</v>
      </c>
      <c r="G1026" t="s">
        <v>739</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61"/>
        <v>0</v>
      </c>
      <c r="Q1026">
        <f t="shared" si="62"/>
        <v>0</v>
      </c>
      <c r="R1026" t="b">
        <f t="shared" ca="1" si="63"/>
        <v>0</v>
      </c>
      <c r="T1026" t="b">
        <f t="shared" ca="1" si="64"/>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G1026">
        <v>9.8000000000000007</v>
      </c>
      <c r="AH1026">
        <v>1</v>
      </c>
    </row>
    <row r="1027" spans="1:34"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
    (VLOOKUP(SUBSTITUTE(SUBSTITUTE(E$1,"standard",""),"|Float","")&amp;"인게임누적곱배수",ChapterTable!$S:$T,2,0)^C1027
    +VLOOKUP(SUBSTITUTE(SUBSTITUTE(E$1,"standard",""),"|Float","")&amp;"인게임누적합배수",ChapterTable!$S:$T,2,0)*C1027)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(VLOOKUP(SUBSTITUTE(SUBSTITUTE(F$1,"standard",""),"|Float","")&amp;"인게임누적곱배수",ChapterTable!$S:$T,2,0)^D1027
    +VLOOKUP(SUBSTITUTE(SUBSTITUTE(F$1,"standard",""),"|Float","")&amp;"인게임누적합배수",ChapterTable!$S:$T,2,0)*D1027)
  )
  )
  )
)</f>
        <v>561137.07320094109</v>
      </c>
      <c r="G1027" t="s">
        <v>739</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65">IF(B1027=0,0,
  IF(AND(L1027=FALSE,A1027&lt;&gt;0,MOD(A1027,7)=0),21,
  IF(MOD(B1027,10)=0,21,
  IF(MOD(B1027,10)=5,11,
  IF(MOD(B1027,10)=9,INT(B1027/10)+91,
  INT(B1027/10+1))))))</f>
        <v>1</v>
      </c>
      <c r="Q1027">
        <f t="shared" ref="Q1027:Q1090" si="66">IF(ISBLANK(P1027),O1027,P1027)</f>
        <v>1</v>
      </c>
      <c r="R1027" t="b">
        <f t="shared" ref="R1027:R1090" ca="1" si="67">IF(OR(B1027=0,OFFSET(B1027,1,0)=0),FALSE,
IF(OFFSET(O1027,1,0)=21,TRUE,FALSE))</f>
        <v>0</v>
      </c>
      <c r="T1027" t="b">
        <f t="shared" ref="T1027:T1090" ca="1" si="68">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G1027">
        <v>9.8000000000000007</v>
      </c>
      <c r="AH1027">
        <v>1</v>
      </c>
    </row>
    <row r="1028" spans="1:34"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
    (VLOOKUP(SUBSTITUTE(SUBSTITUTE(E$1,"standard",""),"|Float","")&amp;"인게임누적곱배수",ChapterTable!$S:$T,2,0)^C1028
    +VLOOKUP(SUBSTITUTE(SUBSTITUTE(E$1,"standard",""),"|Float","")&amp;"인게임누적합배수",ChapterTable!$S:$T,2,0)*C1028)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(VLOOKUP(SUBSTITUTE(SUBSTITUTE(F$1,"standard",""),"|Float","")&amp;"인게임누적곱배수",ChapterTable!$S:$T,2,0)^D1028
    +VLOOKUP(SUBSTITUTE(SUBSTITUTE(F$1,"standard",""),"|Float","")&amp;"인게임누적합배수",ChapterTable!$S:$T,2,0)*D1028)
  )
  )
  )
)</f>
        <v>561137.07320094109</v>
      </c>
      <c r="G1028" t="s">
        <v>739</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65"/>
        <v>1</v>
      </c>
      <c r="Q1028">
        <f t="shared" si="66"/>
        <v>1</v>
      </c>
      <c r="R1028" t="b">
        <f t="shared" ca="1" si="67"/>
        <v>0</v>
      </c>
      <c r="T1028" t="b">
        <f t="shared" ca="1" si="68"/>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G1028">
        <v>9.8000000000000007</v>
      </c>
      <c r="AH1028">
        <v>1</v>
      </c>
    </row>
    <row r="1029" spans="1:34"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
    (VLOOKUP(SUBSTITUTE(SUBSTITUTE(E$1,"standard",""),"|Float","")&amp;"인게임누적곱배수",ChapterTable!$S:$T,2,0)^C1029
    +VLOOKUP(SUBSTITUTE(SUBSTITUTE(E$1,"standard",""),"|Float","")&amp;"인게임누적합배수",ChapterTable!$S:$T,2,0)*C1029)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(VLOOKUP(SUBSTITUTE(SUBSTITUTE(F$1,"standard",""),"|Float","")&amp;"인게임누적곱배수",ChapterTable!$S:$T,2,0)^D1029
    +VLOOKUP(SUBSTITUTE(SUBSTITUTE(F$1,"standard",""),"|Float","")&amp;"인게임누적합배수",ChapterTable!$S:$T,2,0)*D1029)
  )
  )
  )
)</f>
        <v>561137.07320094109</v>
      </c>
      <c r="G1029" t="s">
        <v>739</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65"/>
        <v>1</v>
      </c>
      <c r="Q1029">
        <f t="shared" si="66"/>
        <v>1</v>
      </c>
      <c r="R1029" t="b">
        <f t="shared" ca="1" si="67"/>
        <v>0</v>
      </c>
      <c r="T1029" t="b">
        <f t="shared" ca="1" si="68"/>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G1029">
        <v>9.8000000000000007</v>
      </c>
      <c r="AH1029">
        <v>1</v>
      </c>
    </row>
    <row r="1030" spans="1:34"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
    (VLOOKUP(SUBSTITUTE(SUBSTITUTE(E$1,"standard",""),"|Float","")&amp;"인게임누적곱배수",ChapterTable!$S:$T,2,0)^C1030
    +VLOOKUP(SUBSTITUTE(SUBSTITUTE(E$1,"standard",""),"|Float","")&amp;"인게임누적합배수",ChapterTable!$S:$T,2,0)*C1030)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(VLOOKUP(SUBSTITUTE(SUBSTITUTE(F$1,"standard",""),"|Float","")&amp;"인게임누적곱배수",ChapterTable!$S:$T,2,0)^D1030
    +VLOOKUP(SUBSTITUTE(SUBSTITUTE(F$1,"standard",""),"|Float","")&amp;"인게임누적합배수",ChapterTable!$S:$T,2,0)*D1030)
  )
  )
  )
)</f>
        <v>561137.07320094109</v>
      </c>
      <c r="G1030" t="s">
        <v>739</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65"/>
        <v>1</v>
      </c>
      <c r="Q1030">
        <f t="shared" si="66"/>
        <v>1</v>
      </c>
      <c r="R1030" t="b">
        <f t="shared" ca="1" si="67"/>
        <v>0</v>
      </c>
      <c r="T1030" t="b">
        <f t="shared" ca="1" si="68"/>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G1030">
        <v>9.8000000000000007</v>
      </c>
      <c r="AH1030">
        <v>1</v>
      </c>
    </row>
    <row r="1031" spans="1:34"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
    (VLOOKUP(SUBSTITUTE(SUBSTITUTE(E$1,"standard",""),"|Float","")&amp;"인게임누적곱배수",ChapterTable!$S:$T,2,0)^C1031
    +VLOOKUP(SUBSTITUTE(SUBSTITUTE(E$1,"standard",""),"|Float","")&amp;"인게임누적합배수",ChapterTable!$S:$T,2,0)*C1031)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(VLOOKUP(SUBSTITUTE(SUBSTITUTE(F$1,"standard",""),"|Float","")&amp;"인게임누적곱배수",ChapterTable!$S:$T,2,0)^D1031
    +VLOOKUP(SUBSTITUTE(SUBSTITUTE(F$1,"standard",""),"|Float","")&amp;"인게임누적합배수",ChapterTable!$S:$T,2,0)*D1031)
  )
  )
  )
)</f>
        <v>561137.07320094109</v>
      </c>
      <c r="G1031" t="s">
        <v>739</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65"/>
        <v>11</v>
      </c>
      <c r="Q1031">
        <f t="shared" si="66"/>
        <v>11</v>
      </c>
      <c r="R1031" t="b">
        <f t="shared" ca="1" si="67"/>
        <v>0</v>
      </c>
      <c r="T1031" t="b">
        <f t="shared" ca="1" si="68"/>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G1031">
        <v>9.8000000000000007</v>
      </c>
      <c r="AH1031">
        <v>1</v>
      </c>
    </row>
    <row r="1032" spans="1:34"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
    (VLOOKUP(SUBSTITUTE(SUBSTITUTE(E$1,"standard",""),"|Float","")&amp;"인게임누적곱배수",ChapterTable!$S:$T,2,0)^C1032
    +VLOOKUP(SUBSTITUTE(SUBSTITUTE(E$1,"standard",""),"|Float","")&amp;"인게임누적합배수",ChapterTable!$S:$T,2,0)*C1032)
  )
  )
  )
)</f>
        <v>1616074.7708187103</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(VLOOKUP(SUBSTITUTE(SUBSTITUTE(F$1,"standard",""),"|Float","")&amp;"인게임누적곱배수",ChapterTable!$S:$T,2,0)^D1032
    +VLOOKUP(SUBSTITUTE(SUBSTITUTE(F$1,"standard",""),"|Float","")&amp;"인게임누적합배수",ChapterTable!$S:$T,2,0)*D1032)
  )
  )
  )
)</f>
        <v>561137.07320094109</v>
      </c>
      <c r="G1032" t="s">
        <v>739</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65"/>
        <v>1</v>
      </c>
      <c r="Q1032">
        <f t="shared" si="66"/>
        <v>1</v>
      </c>
      <c r="R1032" t="b">
        <f t="shared" ca="1" si="67"/>
        <v>0</v>
      </c>
      <c r="T1032" t="b">
        <f t="shared" ca="1" si="68"/>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G1032">
        <v>9.8000000000000007</v>
      </c>
      <c r="AH1032">
        <v>1</v>
      </c>
    </row>
    <row r="1033" spans="1:34"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
    (VLOOKUP(SUBSTITUTE(SUBSTITUTE(E$1,"standard",""),"|Float","")&amp;"인게임누적곱배수",ChapterTable!$S:$T,2,0)^C1033
    +VLOOKUP(SUBSTITUTE(SUBSTITUTE(E$1,"standard",""),"|Float","")&amp;"인게임누적합배수",ChapterTable!$S:$T,2,0)*C1033)
  )
  )
  )
)</f>
        <v>1616074.7708187103</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(VLOOKUP(SUBSTITUTE(SUBSTITUTE(F$1,"standard",""),"|Float","")&amp;"인게임누적곱배수",ChapterTable!$S:$T,2,0)^D1033
    +VLOOKUP(SUBSTITUTE(SUBSTITUTE(F$1,"standard",""),"|Float","")&amp;"인게임누적합배수",ChapterTable!$S:$T,2,0)*D1033)
  )
  )
  )
)</f>
        <v>561137.07320094109</v>
      </c>
      <c r="G1033" t="s">
        <v>739</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65"/>
        <v>1</v>
      </c>
      <c r="Q1033">
        <f t="shared" si="66"/>
        <v>1</v>
      </c>
      <c r="R1033" t="b">
        <f t="shared" ca="1" si="67"/>
        <v>0</v>
      </c>
      <c r="T1033" t="b">
        <f t="shared" ca="1" si="68"/>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G1033">
        <v>9.8000000000000007</v>
      </c>
      <c r="AH1033">
        <v>1</v>
      </c>
    </row>
    <row r="1034" spans="1:34"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
    (VLOOKUP(SUBSTITUTE(SUBSTITUTE(E$1,"standard",""),"|Float","")&amp;"인게임누적곱배수",ChapterTable!$S:$T,2,0)^C1034
    +VLOOKUP(SUBSTITUTE(SUBSTITUTE(E$1,"standard",""),"|Float","")&amp;"인게임누적합배수",ChapterTable!$S:$T,2,0)*C1034)
  )
  )
  )
)</f>
        <v>1616074.7708187103</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(VLOOKUP(SUBSTITUTE(SUBSTITUTE(F$1,"standard",""),"|Float","")&amp;"인게임누적곱배수",ChapterTable!$S:$T,2,0)^D1034
    +VLOOKUP(SUBSTITUTE(SUBSTITUTE(F$1,"standard",""),"|Float","")&amp;"인게임누적합배수",ChapterTable!$S:$T,2,0)*D1034)
  )
  )
  )
)</f>
        <v>561137.07320094109</v>
      </c>
      <c r="G1034" t="s">
        <v>739</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65"/>
        <v>1</v>
      </c>
      <c r="Q1034">
        <f t="shared" si="66"/>
        <v>1</v>
      </c>
      <c r="R1034" t="b">
        <f t="shared" ca="1" si="67"/>
        <v>0</v>
      </c>
      <c r="T1034" t="b">
        <f t="shared" ca="1" si="68"/>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G1034">
        <v>9.8000000000000007</v>
      </c>
      <c r="AH1034">
        <v>1</v>
      </c>
    </row>
    <row r="1035" spans="1:34"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
    (VLOOKUP(SUBSTITUTE(SUBSTITUTE(E$1,"standard",""),"|Float","")&amp;"인게임누적곱배수",ChapterTable!$S:$T,2,0)^C1035
    +VLOOKUP(SUBSTITUTE(SUBSTITUTE(E$1,"standard",""),"|Float","")&amp;"인게임누적합배수",ChapterTable!$S:$T,2,0)*C1035)
  )
  )
  )
)</f>
        <v>1616074.7708187103</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(VLOOKUP(SUBSTITUTE(SUBSTITUTE(F$1,"standard",""),"|Float","")&amp;"인게임누적곱배수",ChapterTable!$S:$T,2,0)^D1035
    +VLOOKUP(SUBSTITUTE(SUBSTITUTE(F$1,"standard",""),"|Float","")&amp;"인게임누적합배수",ChapterTable!$S:$T,2,0)*D1035)
  )
  )
  )
)</f>
        <v>561137.07320094109</v>
      </c>
      <c r="G1035" t="s">
        <v>739</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65"/>
        <v>91</v>
      </c>
      <c r="Q1035">
        <f t="shared" si="66"/>
        <v>91</v>
      </c>
      <c r="R1035" t="b">
        <f t="shared" ca="1" si="67"/>
        <v>1</v>
      </c>
      <c r="T1035" t="b">
        <f t="shared" ca="1" si="68"/>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G1035">
        <v>9.8000000000000007</v>
      </c>
      <c r="AH1035">
        <v>1</v>
      </c>
    </row>
    <row r="1036" spans="1:34"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
    (VLOOKUP(SUBSTITUTE(SUBSTITUTE(E$1,"standard",""),"|Float","")&amp;"인게임누적곱배수",ChapterTable!$S:$T,2,0)^C1036
    +VLOOKUP(SUBSTITUTE(SUBSTITUTE(E$1,"standard",""),"|Float","")&amp;"인게임누적합배수",ChapterTable!$S:$T,2,0)*C1036)
  )
  )
  )
)</f>
        <v>1616074.7708187103</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(VLOOKUP(SUBSTITUTE(SUBSTITUTE(F$1,"standard",""),"|Float","")&amp;"인게임누적곱배수",ChapterTable!$S:$T,2,0)^D1036
    +VLOOKUP(SUBSTITUTE(SUBSTITUTE(F$1,"standard",""),"|Float","")&amp;"인게임누적합배수",ChapterTable!$S:$T,2,0)*D1036)
  )
  )
  )
)</f>
        <v>561137.07320094109</v>
      </c>
      <c r="G1036" t="s">
        <v>739</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65"/>
        <v>21</v>
      </c>
      <c r="Q1036">
        <f t="shared" si="66"/>
        <v>21</v>
      </c>
      <c r="R1036" t="b">
        <f t="shared" ca="1" si="67"/>
        <v>0</v>
      </c>
      <c r="T1036" t="b">
        <f t="shared" ca="1" si="68"/>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G1036">
        <v>9.8000000000000007</v>
      </c>
      <c r="AH1036">
        <v>1</v>
      </c>
    </row>
    <row r="1037" spans="1:34"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
    (VLOOKUP(SUBSTITUTE(SUBSTITUTE(E$1,"standard",""),"|Float","")&amp;"인게임누적곱배수",ChapterTable!$S:$T,2,0)^C1037
    +VLOOKUP(SUBSTITUTE(SUBSTITUTE(E$1,"standard",""),"|Float","")&amp;"인게임누적합배수",ChapterTable!$S:$T,2,0)*C1037)
  )
  )
  )
)</f>
        <v>1616074.7708187103</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(VLOOKUP(SUBSTITUTE(SUBSTITUTE(F$1,"standard",""),"|Float","")&amp;"인게임누적곱배수",ChapterTable!$S:$T,2,0)^D1037
    +VLOOKUP(SUBSTITUTE(SUBSTITUTE(F$1,"standard",""),"|Float","")&amp;"인게임누적합배수",ChapterTable!$S:$T,2,0)*D1037)
  )
  )
  )
)</f>
        <v>603222.35369101167</v>
      </c>
      <c r="G1037" t="s">
        <v>739</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65"/>
        <v>2</v>
      </c>
      <c r="Q1037">
        <f t="shared" si="66"/>
        <v>2</v>
      </c>
      <c r="R1037" t="b">
        <f t="shared" ca="1" si="67"/>
        <v>0</v>
      </c>
      <c r="T1037" t="b">
        <f t="shared" ca="1" si="68"/>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G1037">
        <v>9.8000000000000007</v>
      </c>
      <c r="AH1037">
        <v>1</v>
      </c>
    </row>
    <row r="1038" spans="1:34"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
    (VLOOKUP(SUBSTITUTE(SUBSTITUTE(E$1,"standard",""),"|Float","")&amp;"인게임누적곱배수",ChapterTable!$S:$T,2,0)^C1038
    +VLOOKUP(SUBSTITUTE(SUBSTITUTE(E$1,"standard",""),"|Float","")&amp;"인게임누적합배수",ChapterTable!$S:$T,2,0)*C1038)
  )
  )
  )
)</f>
        <v>1616074.7708187103</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(VLOOKUP(SUBSTITUTE(SUBSTITUTE(F$1,"standard",""),"|Float","")&amp;"인게임누적곱배수",ChapterTable!$S:$T,2,0)^D1038
    +VLOOKUP(SUBSTITUTE(SUBSTITUTE(F$1,"standard",""),"|Float","")&amp;"인게임누적합배수",ChapterTable!$S:$T,2,0)*D1038)
  )
  )
  )
)</f>
        <v>603222.35369101167</v>
      </c>
      <c r="G1038" t="s">
        <v>739</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65"/>
        <v>2</v>
      </c>
      <c r="Q1038">
        <f t="shared" si="66"/>
        <v>2</v>
      </c>
      <c r="R1038" t="b">
        <f t="shared" ca="1" si="67"/>
        <v>0</v>
      </c>
      <c r="T1038" t="b">
        <f t="shared" ca="1" si="68"/>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G1038">
        <v>9.8000000000000007</v>
      </c>
      <c r="AH1038">
        <v>1</v>
      </c>
    </row>
    <row r="1039" spans="1:34"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
    (VLOOKUP(SUBSTITUTE(SUBSTITUTE(E$1,"standard",""),"|Float","")&amp;"인게임누적곱배수",ChapterTable!$S:$T,2,0)^C1039
    +VLOOKUP(SUBSTITUTE(SUBSTITUTE(E$1,"standard",""),"|Float","")&amp;"인게임누적합배수",ChapterTable!$S:$T,2,0)*C1039)
  )
  )
  )
)</f>
        <v>1616074.7708187103</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(VLOOKUP(SUBSTITUTE(SUBSTITUTE(F$1,"standard",""),"|Float","")&amp;"인게임누적곱배수",ChapterTable!$S:$T,2,0)^D1039
    +VLOOKUP(SUBSTITUTE(SUBSTITUTE(F$1,"standard",""),"|Float","")&amp;"인게임누적합배수",ChapterTable!$S:$T,2,0)*D1039)
  )
  )
  )
)</f>
        <v>603222.35369101167</v>
      </c>
      <c r="G1039" t="s">
        <v>739</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65"/>
        <v>2</v>
      </c>
      <c r="Q1039">
        <f t="shared" si="66"/>
        <v>2</v>
      </c>
      <c r="R1039" t="b">
        <f t="shared" ca="1" si="67"/>
        <v>0</v>
      </c>
      <c r="T1039" t="b">
        <f t="shared" ca="1" si="68"/>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G1039">
        <v>9.8000000000000007</v>
      </c>
      <c r="AH1039">
        <v>1</v>
      </c>
    </row>
    <row r="1040" spans="1:34"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
    (VLOOKUP(SUBSTITUTE(SUBSTITUTE(E$1,"standard",""),"|Float","")&amp;"인게임누적곱배수",ChapterTable!$S:$T,2,0)^C1040
    +VLOOKUP(SUBSTITUTE(SUBSTITUTE(E$1,"standard",""),"|Float","")&amp;"인게임누적합배수",ChapterTable!$S:$T,2,0)*C1040)
  )
  )
  )
)</f>
        <v>1616074.7708187103</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(VLOOKUP(SUBSTITUTE(SUBSTITUTE(F$1,"standard",""),"|Float","")&amp;"인게임누적곱배수",ChapterTable!$S:$T,2,0)^D1040
    +VLOOKUP(SUBSTITUTE(SUBSTITUTE(F$1,"standard",""),"|Float","")&amp;"인게임누적합배수",ChapterTable!$S:$T,2,0)*D1040)
  )
  )
  )
)</f>
        <v>603222.35369101167</v>
      </c>
      <c r="G1040" t="s">
        <v>739</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65"/>
        <v>2</v>
      </c>
      <c r="Q1040">
        <f t="shared" si="66"/>
        <v>2</v>
      </c>
      <c r="R1040" t="b">
        <f t="shared" ca="1" si="67"/>
        <v>0</v>
      </c>
      <c r="T1040" t="b">
        <f t="shared" ca="1" si="68"/>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G1040">
        <v>9.8000000000000007</v>
      </c>
      <c r="AH1040">
        <v>1</v>
      </c>
    </row>
    <row r="1041" spans="1:34"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
    (VLOOKUP(SUBSTITUTE(SUBSTITUTE(E$1,"standard",""),"|Float","")&amp;"인게임누적곱배수",ChapterTable!$S:$T,2,0)^C1041
    +VLOOKUP(SUBSTITUTE(SUBSTITUTE(E$1,"standard",""),"|Float","")&amp;"인게임누적합배수",ChapterTable!$S:$T,2,0)*C1041)
  )
  )
  )
)</f>
        <v>1616074.7708187103</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(VLOOKUP(SUBSTITUTE(SUBSTITUTE(F$1,"standard",""),"|Float","")&amp;"인게임누적곱배수",ChapterTable!$S:$T,2,0)^D1041
    +VLOOKUP(SUBSTITUTE(SUBSTITUTE(F$1,"standard",""),"|Float","")&amp;"인게임누적합배수",ChapterTable!$S:$T,2,0)*D1041)
  )
  )
  )
)</f>
        <v>603222.35369101167</v>
      </c>
      <c r="G1041" t="s">
        <v>739</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65"/>
        <v>11</v>
      </c>
      <c r="Q1041">
        <f t="shared" si="66"/>
        <v>11</v>
      </c>
      <c r="R1041" t="b">
        <f t="shared" ca="1" si="67"/>
        <v>0</v>
      </c>
      <c r="T1041" t="b">
        <f t="shared" ca="1" si="68"/>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G1041">
        <v>9.8000000000000007</v>
      </c>
      <c r="AH1041">
        <v>1</v>
      </c>
    </row>
    <row r="1042" spans="1:34"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
    (VLOOKUP(SUBSTITUTE(SUBSTITUTE(E$1,"standard",""),"|Float","")&amp;"인게임누적곱배수",ChapterTable!$S:$T,2,0)^C1042
    +VLOOKUP(SUBSTITUTE(SUBSTITUTE(E$1,"standard",""),"|Float","")&amp;"인게임누적합배수",ChapterTable!$S:$T,2,0)*C1042)
  )
  )
  )
)</f>
        <v>1885420.5659551618</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(VLOOKUP(SUBSTITUTE(SUBSTITUTE(F$1,"standard",""),"|Float","")&amp;"인게임누적곱배수",ChapterTable!$S:$T,2,0)^D1042
    +VLOOKUP(SUBSTITUTE(SUBSTITUTE(F$1,"standard",""),"|Float","")&amp;"인게임누적합배수",ChapterTable!$S:$T,2,0)*D1042)
  )
  )
  )
)</f>
        <v>603222.35369101167</v>
      </c>
      <c r="G1042" t="s">
        <v>739</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65"/>
        <v>2</v>
      </c>
      <c r="Q1042">
        <f t="shared" si="66"/>
        <v>2</v>
      </c>
      <c r="R1042" t="b">
        <f t="shared" ca="1" si="67"/>
        <v>0</v>
      </c>
      <c r="T1042" t="b">
        <f t="shared" ca="1" si="68"/>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G1042">
        <v>9.8000000000000007</v>
      </c>
      <c r="AH1042">
        <v>1</v>
      </c>
    </row>
    <row r="1043" spans="1:34"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
    (VLOOKUP(SUBSTITUTE(SUBSTITUTE(E$1,"standard",""),"|Float","")&amp;"인게임누적곱배수",ChapterTable!$S:$T,2,0)^C1043
    +VLOOKUP(SUBSTITUTE(SUBSTITUTE(E$1,"standard",""),"|Float","")&amp;"인게임누적합배수",ChapterTable!$S:$T,2,0)*C1043)
  )
  )
  )
)</f>
        <v>1885420.5659551618</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(VLOOKUP(SUBSTITUTE(SUBSTITUTE(F$1,"standard",""),"|Float","")&amp;"인게임누적곱배수",ChapterTable!$S:$T,2,0)^D1043
    +VLOOKUP(SUBSTITUTE(SUBSTITUTE(F$1,"standard",""),"|Float","")&amp;"인게임누적합배수",ChapterTable!$S:$T,2,0)*D1043)
  )
  )
  )
)</f>
        <v>603222.35369101167</v>
      </c>
      <c r="G1043" t="s">
        <v>739</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65"/>
        <v>2</v>
      </c>
      <c r="Q1043">
        <f t="shared" si="66"/>
        <v>2</v>
      </c>
      <c r="R1043" t="b">
        <f t="shared" ca="1" si="67"/>
        <v>0</v>
      </c>
      <c r="T1043" t="b">
        <f t="shared" ca="1" si="68"/>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G1043">
        <v>9.8000000000000007</v>
      </c>
      <c r="AH1043">
        <v>1</v>
      </c>
    </row>
    <row r="1044" spans="1:34"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
    (VLOOKUP(SUBSTITUTE(SUBSTITUTE(E$1,"standard",""),"|Float","")&amp;"인게임누적곱배수",ChapterTable!$S:$T,2,0)^C1044
    +VLOOKUP(SUBSTITUTE(SUBSTITUTE(E$1,"standard",""),"|Float","")&amp;"인게임누적합배수",ChapterTable!$S:$T,2,0)*C1044)
  )
  )
  )
)</f>
        <v>1885420.5659551618</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(VLOOKUP(SUBSTITUTE(SUBSTITUTE(F$1,"standard",""),"|Float","")&amp;"인게임누적곱배수",ChapterTable!$S:$T,2,0)^D1044
    +VLOOKUP(SUBSTITUTE(SUBSTITUTE(F$1,"standard",""),"|Float","")&amp;"인게임누적합배수",ChapterTable!$S:$T,2,0)*D1044)
  )
  )
  )
)</f>
        <v>603222.35369101167</v>
      </c>
      <c r="G1044" t="s">
        <v>739</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65"/>
        <v>2</v>
      </c>
      <c r="Q1044">
        <f t="shared" si="66"/>
        <v>2</v>
      </c>
      <c r="R1044" t="b">
        <f t="shared" ca="1" si="67"/>
        <v>0</v>
      </c>
      <c r="T1044" t="b">
        <f t="shared" ca="1" si="68"/>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G1044">
        <v>9.8000000000000007</v>
      </c>
      <c r="AH1044">
        <v>1</v>
      </c>
    </row>
    <row r="1045" spans="1:34"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
    (VLOOKUP(SUBSTITUTE(SUBSTITUTE(E$1,"standard",""),"|Float","")&amp;"인게임누적곱배수",ChapterTable!$S:$T,2,0)^C1045
    +VLOOKUP(SUBSTITUTE(SUBSTITUTE(E$1,"standard",""),"|Float","")&amp;"인게임누적합배수",ChapterTable!$S:$T,2,0)*C1045)
  )
  )
  )
)</f>
        <v>1885420.5659551618</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(VLOOKUP(SUBSTITUTE(SUBSTITUTE(F$1,"standard",""),"|Float","")&amp;"인게임누적곱배수",ChapterTable!$S:$T,2,0)^D1045
    +VLOOKUP(SUBSTITUTE(SUBSTITUTE(F$1,"standard",""),"|Float","")&amp;"인게임누적합배수",ChapterTable!$S:$T,2,0)*D1045)
  )
  )
  )
)</f>
        <v>603222.35369101167</v>
      </c>
      <c r="G1045" t="s">
        <v>739</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65"/>
        <v>92</v>
      </c>
      <c r="Q1045">
        <f t="shared" si="66"/>
        <v>92</v>
      </c>
      <c r="R1045" t="b">
        <f t="shared" ca="1" si="67"/>
        <v>1</v>
      </c>
      <c r="T1045" t="b">
        <f t="shared" ca="1" si="68"/>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G1045">
        <v>9.8000000000000007</v>
      </c>
      <c r="AH1045">
        <v>1</v>
      </c>
    </row>
    <row r="1046" spans="1:34"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
    (VLOOKUP(SUBSTITUTE(SUBSTITUTE(E$1,"standard",""),"|Float","")&amp;"인게임누적곱배수",ChapterTable!$S:$T,2,0)^C1046
    +VLOOKUP(SUBSTITUTE(SUBSTITUTE(E$1,"standard",""),"|Float","")&amp;"인게임누적합배수",ChapterTable!$S:$T,2,0)*C1046)
  )
  )
  )
)</f>
        <v>1885420.5659551618</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(VLOOKUP(SUBSTITUTE(SUBSTITUTE(F$1,"standard",""),"|Float","")&amp;"인게임누적곱배수",ChapterTable!$S:$T,2,0)^D1046
    +VLOOKUP(SUBSTITUTE(SUBSTITUTE(F$1,"standard",""),"|Float","")&amp;"인게임누적합배수",ChapterTable!$S:$T,2,0)*D1046)
  )
  )
  )
)</f>
        <v>603222.35369101167</v>
      </c>
      <c r="G1046" t="s">
        <v>739</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65"/>
        <v>21</v>
      </c>
      <c r="Q1046">
        <f t="shared" si="66"/>
        <v>21</v>
      </c>
      <c r="R1046" t="b">
        <f t="shared" ca="1" si="67"/>
        <v>0</v>
      </c>
      <c r="T1046" t="b">
        <f t="shared" ca="1" si="68"/>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G1046">
        <v>9.8000000000000007</v>
      </c>
      <c r="AH1046">
        <v>1</v>
      </c>
    </row>
    <row r="1047" spans="1:34"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
    (VLOOKUP(SUBSTITUTE(SUBSTITUTE(E$1,"standard",""),"|Float","")&amp;"인게임누적곱배수",ChapterTable!$S:$T,2,0)^C1047
    +VLOOKUP(SUBSTITUTE(SUBSTITUTE(E$1,"standard",""),"|Float","")&amp;"인게임누적합배수",ChapterTable!$S:$T,2,0)*C1047)
  )
  )
  )
)</f>
        <v>1885420.5659551618</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(VLOOKUP(SUBSTITUTE(SUBSTITUTE(F$1,"standard",""),"|Float","")&amp;"인게임누적곱배수",ChapterTable!$S:$T,2,0)^D1047
    +VLOOKUP(SUBSTITUTE(SUBSTITUTE(F$1,"standard",""),"|Float","")&amp;"인게임누적합배수",ChapterTable!$S:$T,2,0)*D1047)
  )
  )
  )
)</f>
        <v>645307.63418108225</v>
      </c>
      <c r="G1047" t="s">
        <v>739</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65"/>
        <v>3</v>
      </c>
      <c r="Q1047">
        <f t="shared" si="66"/>
        <v>3</v>
      </c>
      <c r="R1047" t="b">
        <f t="shared" ca="1" si="67"/>
        <v>0</v>
      </c>
      <c r="T1047" t="b">
        <f t="shared" ca="1" si="68"/>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G1047">
        <v>9.8000000000000007</v>
      </c>
      <c r="AH1047">
        <v>1</v>
      </c>
    </row>
    <row r="1048" spans="1:34"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
    (VLOOKUP(SUBSTITUTE(SUBSTITUTE(E$1,"standard",""),"|Float","")&amp;"인게임누적곱배수",ChapterTable!$S:$T,2,0)^C1048
    +VLOOKUP(SUBSTITUTE(SUBSTITUTE(E$1,"standard",""),"|Float","")&amp;"인게임누적합배수",ChapterTable!$S:$T,2,0)*C1048)
  )
  )
  )
)</f>
        <v>1885420.5659551618</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(VLOOKUP(SUBSTITUTE(SUBSTITUTE(F$1,"standard",""),"|Float","")&amp;"인게임누적곱배수",ChapterTable!$S:$T,2,0)^D1048
    +VLOOKUP(SUBSTITUTE(SUBSTITUTE(F$1,"standard",""),"|Float","")&amp;"인게임누적합배수",ChapterTable!$S:$T,2,0)*D1048)
  )
  )
  )
)</f>
        <v>645307.63418108225</v>
      </c>
      <c r="G1048" t="s">
        <v>739</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65"/>
        <v>3</v>
      </c>
      <c r="Q1048">
        <f t="shared" si="66"/>
        <v>3</v>
      </c>
      <c r="R1048" t="b">
        <f t="shared" ca="1" si="67"/>
        <v>0</v>
      </c>
      <c r="T1048" t="b">
        <f t="shared" ca="1" si="68"/>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G1048">
        <v>9.8000000000000007</v>
      </c>
      <c r="AH1048">
        <v>1</v>
      </c>
    </row>
    <row r="1049" spans="1:34"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
    (VLOOKUP(SUBSTITUTE(SUBSTITUTE(E$1,"standard",""),"|Float","")&amp;"인게임누적곱배수",ChapterTable!$S:$T,2,0)^C1049
    +VLOOKUP(SUBSTITUTE(SUBSTITUTE(E$1,"standard",""),"|Float","")&amp;"인게임누적합배수",ChapterTable!$S:$T,2,0)*C1049)
  )
  )
  )
)</f>
        <v>1885420.5659551618</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(VLOOKUP(SUBSTITUTE(SUBSTITUTE(F$1,"standard",""),"|Float","")&amp;"인게임누적곱배수",ChapterTable!$S:$T,2,0)^D1049
    +VLOOKUP(SUBSTITUTE(SUBSTITUTE(F$1,"standard",""),"|Float","")&amp;"인게임누적합배수",ChapterTable!$S:$T,2,0)*D1049)
  )
  )
  )
)</f>
        <v>645307.63418108225</v>
      </c>
      <c r="G1049" t="s">
        <v>739</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65"/>
        <v>3</v>
      </c>
      <c r="Q1049">
        <f t="shared" si="66"/>
        <v>3</v>
      </c>
      <c r="R1049" t="b">
        <f t="shared" ca="1" si="67"/>
        <v>0</v>
      </c>
      <c r="T1049" t="b">
        <f t="shared" ca="1" si="68"/>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G1049">
        <v>9.8000000000000007</v>
      </c>
      <c r="AH1049">
        <v>1</v>
      </c>
    </row>
    <row r="1050" spans="1:34"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
    (VLOOKUP(SUBSTITUTE(SUBSTITUTE(E$1,"standard",""),"|Float","")&amp;"인게임누적곱배수",ChapterTable!$S:$T,2,0)^C1050
    +VLOOKUP(SUBSTITUTE(SUBSTITUTE(E$1,"standard",""),"|Float","")&amp;"인게임누적합배수",ChapterTable!$S:$T,2,0)*C1050)
  )
  )
  )
)</f>
        <v>1885420.5659551618</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(VLOOKUP(SUBSTITUTE(SUBSTITUTE(F$1,"standard",""),"|Float","")&amp;"인게임누적곱배수",ChapterTable!$S:$T,2,0)^D1050
    +VLOOKUP(SUBSTITUTE(SUBSTITUTE(F$1,"standard",""),"|Float","")&amp;"인게임누적합배수",ChapterTable!$S:$T,2,0)*D1050)
  )
  )
  )
)</f>
        <v>645307.63418108225</v>
      </c>
      <c r="G1050" t="s">
        <v>739</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65"/>
        <v>3</v>
      </c>
      <c r="Q1050">
        <f t="shared" si="66"/>
        <v>3</v>
      </c>
      <c r="R1050" t="b">
        <f t="shared" ca="1" si="67"/>
        <v>0</v>
      </c>
      <c r="T1050" t="b">
        <f t="shared" ca="1" si="68"/>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G1050">
        <v>9.8000000000000007</v>
      </c>
      <c r="AH1050">
        <v>1</v>
      </c>
    </row>
    <row r="1051" spans="1:34"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
    (VLOOKUP(SUBSTITUTE(SUBSTITUTE(E$1,"standard",""),"|Float","")&amp;"인게임누적곱배수",ChapterTable!$S:$T,2,0)^C1051
    +VLOOKUP(SUBSTITUTE(SUBSTITUTE(E$1,"standard",""),"|Float","")&amp;"인게임누적합배수",ChapterTable!$S:$T,2,0)*C1051)
  )
  )
  )
)</f>
        <v>1885420.5659551618</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(VLOOKUP(SUBSTITUTE(SUBSTITUTE(F$1,"standard",""),"|Float","")&amp;"인게임누적곱배수",ChapterTable!$S:$T,2,0)^D1051
    +VLOOKUP(SUBSTITUTE(SUBSTITUTE(F$1,"standard",""),"|Float","")&amp;"인게임누적합배수",ChapterTable!$S:$T,2,0)*D1051)
  )
  )
  )
)</f>
        <v>645307.63418108225</v>
      </c>
      <c r="G1051" t="s">
        <v>739</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65"/>
        <v>11</v>
      </c>
      <c r="Q1051">
        <f t="shared" si="66"/>
        <v>11</v>
      </c>
      <c r="R1051" t="b">
        <f t="shared" ca="1" si="67"/>
        <v>0</v>
      </c>
      <c r="T1051" t="b">
        <f t="shared" ca="1" si="68"/>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G1051">
        <v>9.8000000000000007</v>
      </c>
      <c r="AH1051">
        <v>1</v>
      </c>
    </row>
    <row r="1052" spans="1:34"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
    (VLOOKUP(SUBSTITUTE(SUBSTITUTE(E$1,"standard",""),"|Float","")&amp;"인게임누적곱배수",ChapterTable!$S:$T,2,0)^C1052
    +VLOOKUP(SUBSTITUTE(SUBSTITUTE(E$1,"standard",""),"|Float","")&amp;"인게임누적합배수",ChapterTable!$S:$T,2,0)*C1052)
  )
  )
  )
)</f>
        <v>2154766.3610916138</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(VLOOKUP(SUBSTITUTE(SUBSTITUTE(F$1,"standard",""),"|Float","")&amp;"인게임누적곱배수",ChapterTable!$S:$T,2,0)^D1052
    +VLOOKUP(SUBSTITUTE(SUBSTITUTE(F$1,"standard",""),"|Float","")&amp;"인게임누적합배수",ChapterTable!$S:$T,2,0)*D1052)
  )
  )
  )
)</f>
        <v>645307.63418108225</v>
      </c>
      <c r="G1052" t="s">
        <v>739</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65"/>
        <v>3</v>
      </c>
      <c r="Q1052">
        <f t="shared" si="66"/>
        <v>3</v>
      </c>
      <c r="R1052" t="b">
        <f t="shared" ca="1" si="67"/>
        <v>0</v>
      </c>
      <c r="T1052" t="b">
        <f t="shared" ca="1" si="68"/>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G1052">
        <v>9.8000000000000007</v>
      </c>
      <c r="AH1052">
        <v>1</v>
      </c>
    </row>
    <row r="1053" spans="1:34"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
    (VLOOKUP(SUBSTITUTE(SUBSTITUTE(E$1,"standard",""),"|Float","")&amp;"인게임누적곱배수",ChapterTable!$S:$T,2,0)^C1053
    +VLOOKUP(SUBSTITUTE(SUBSTITUTE(E$1,"standard",""),"|Float","")&amp;"인게임누적합배수",ChapterTable!$S:$T,2,0)*C1053)
  )
  )
  )
)</f>
        <v>2154766.3610916138</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(VLOOKUP(SUBSTITUTE(SUBSTITUTE(F$1,"standard",""),"|Float","")&amp;"인게임누적곱배수",ChapterTable!$S:$T,2,0)^D1053
    +VLOOKUP(SUBSTITUTE(SUBSTITUTE(F$1,"standard",""),"|Float","")&amp;"인게임누적합배수",ChapterTable!$S:$T,2,0)*D1053)
  )
  )
  )
)</f>
        <v>645307.63418108225</v>
      </c>
      <c r="G1053" t="s">
        <v>739</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65"/>
        <v>3</v>
      </c>
      <c r="Q1053">
        <f t="shared" si="66"/>
        <v>3</v>
      </c>
      <c r="R1053" t="b">
        <f t="shared" ca="1" si="67"/>
        <v>0</v>
      </c>
      <c r="T1053" t="b">
        <f t="shared" ca="1" si="68"/>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G1053">
        <v>9.8000000000000007</v>
      </c>
      <c r="AH1053">
        <v>1</v>
      </c>
    </row>
    <row r="1054" spans="1:34"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
    (VLOOKUP(SUBSTITUTE(SUBSTITUTE(E$1,"standard",""),"|Float","")&amp;"인게임누적곱배수",ChapterTable!$S:$T,2,0)^C1054
    +VLOOKUP(SUBSTITUTE(SUBSTITUTE(E$1,"standard",""),"|Float","")&amp;"인게임누적합배수",ChapterTable!$S:$T,2,0)*C1054)
  )
  )
  )
)</f>
        <v>2154766.3610916138</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(VLOOKUP(SUBSTITUTE(SUBSTITUTE(F$1,"standard",""),"|Float","")&amp;"인게임누적곱배수",ChapterTable!$S:$T,2,0)^D1054
    +VLOOKUP(SUBSTITUTE(SUBSTITUTE(F$1,"standard",""),"|Float","")&amp;"인게임누적합배수",ChapterTable!$S:$T,2,0)*D1054)
  )
  )
  )
)</f>
        <v>645307.63418108225</v>
      </c>
      <c r="G1054" t="s">
        <v>739</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65"/>
        <v>3</v>
      </c>
      <c r="Q1054">
        <f t="shared" si="66"/>
        <v>3</v>
      </c>
      <c r="R1054" t="b">
        <f t="shared" ca="1" si="67"/>
        <v>0</v>
      </c>
      <c r="T1054" t="b">
        <f t="shared" ca="1" si="68"/>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G1054">
        <v>9.8000000000000007</v>
      </c>
      <c r="AH1054">
        <v>1</v>
      </c>
    </row>
    <row r="1055" spans="1:34"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
    (VLOOKUP(SUBSTITUTE(SUBSTITUTE(E$1,"standard",""),"|Float","")&amp;"인게임누적곱배수",ChapterTable!$S:$T,2,0)^C1055
    +VLOOKUP(SUBSTITUTE(SUBSTITUTE(E$1,"standard",""),"|Float","")&amp;"인게임누적합배수",ChapterTable!$S:$T,2,0)*C1055)
  )
  )
  )
)</f>
        <v>2154766.3610916138</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(VLOOKUP(SUBSTITUTE(SUBSTITUTE(F$1,"standard",""),"|Float","")&amp;"인게임누적곱배수",ChapterTable!$S:$T,2,0)^D1055
    +VLOOKUP(SUBSTITUTE(SUBSTITUTE(F$1,"standard",""),"|Float","")&amp;"인게임누적합배수",ChapterTable!$S:$T,2,0)*D1055)
  )
  )
  )
)</f>
        <v>645307.63418108225</v>
      </c>
      <c r="G1055" t="s">
        <v>739</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65"/>
        <v>93</v>
      </c>
      <c r="Q1055">
        <f t="shared" si="66"/>
        <v>93</v>
      </c>
      <c r="R1055" t="b">
        <f t="shared" ca="1" si="67"/>
        <v>1</v>
      </c>
      <c r="T1055" t="b">
        <f t="shared" ca="1" si="68"/>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G1055">
        <v>9.8000000000000007</v>
      </c>
      <c r="AH1055">
        <v>1</v>
      </c>
    </row>
    <row r="1056" spans="1:34"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
    (VLOOKUP(SUBSTITUTE(SUBSTITUTE(E$1,"standard",""),"|Float","")&amp;"인게임누적곱배수",ChapterTable!$S:$T,2,0)^C1056
    +VLOOKUP(SUBSTITUTE(SUBSTITUTE(E$1,"standard",""),"|Float","")&amp;"인게임누적합배수",ChapterTable!$S:$T,2,0)*C1056)
  )
  )
  )
)</f>
        <v>2154766.3610916138</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(VLOOKUP(SUBSTITUTE(SUBSTITUTE(F$1,"standard",""),"|Float","")&amp;"인게임누적곱배수",ChapterTable!$S:$T,2,0)^D1056
    +VLOOKUP(SUBSTITUTE(SUBSTITUTE(F$1,"standard",""),"|Float","")&amp;"인게임누적합배수",ChapterTable!$S:$T,2,0)*D1056)
  )
  )
  )
)</f>
        <v>645307.63418108225</v>
      </c>
      <c r="G1056" t="s">
        <v>739</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65"/>
        <v>21</v>
      </c>
      <c r="Q1056">
        <f t="shared" si="66"/>
        <v>21</v>
      </c>
      <c r="R1056" t="b">
        <f t="shared" ca="1" si="67"/>
        <v>0</v>
      </c>
      <c r="T1056" t="b">
        <f t="shared" ca="1" si="68"/>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G1056">
        <v>9.8000000000000007</v>
      </c>
      <c r="AH1056">
        <v>1</v>
      </c>
    </row>
    <row r="1057" spans="1:34"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
    (VLOOKUP(SUBSTITUTE(SUBSTITUTE(E$1,"standard",""),"|Float","")&amp;"인게임누적곱배수",ChapterTable!$S:$T,2,0)^C1057
    +VLOOKUP(SUBSTITUTE(SUBSTITUTE(E$1,"standard",""),"|Float","")&amp;"인게임누적합배수",ChapterTable!$S:$T,2,0)*C1057)
  )
  )
  )
)</f>
        <v>2154766.3610916138</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(VLOOKUP(SUBSTITUTE(SUBSTITUTE(F$1,"standard",""),"|Float","")&amp;"인게임누적곱배수",ChapterTable!$S:$T,2,0)^D1057
    +VLOOKUP(SUBSTITUTE(SUBSTITUTE(F$1,"standard",""),"|Float","")&amp;"인게임누적합배수",ChapterTable!$S:$T,2,0)*D1057)
  )
  )
  )
)</f>
        <v>687392.91467115283</v>
      </c>
      <c r="G1057" t="s">
        <v>739</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65"/>
        <v>4</v>
      </c>
      <c r="Q1057">
        <f t="shared" si="66"/>
        <v>4</v>
      </c>
      <c r="R1057" t="b">
        <f t="shared" ca="1" si="67"/>
        <v>0</v>
      </c>
      <c r="T1057" t="b">
        <f t="shared" ca="1" si="68"/>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G1057">
        <v>9.8000000000000007</v>
      </c>
      <c r="AH1057">
        <v>1</v>
      </c>
    </row>
    <row r="1058" spans="1:34"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
    (VLOOKUP(SUBSTITUTE(SUBSTITUTE(E$1,"standard",""),"|Float","")&amp;"인게임누적곱배수",ChapterTable!$S:$T,2,0)^C1058
    +VLOOKUP(SUBSTITUTE(SUBSTITUTE(E$1,"standard",""),"|Float","")&amp;"인게임누적합배수",ChapterTable!$S:$T,2,0)*C1058)
  )
  )
  )
)</f>
        <v>2154766.3610916138</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(VLOOKUP(SUBSTITUTE(SUBSTITUTE(F$1,"standard",""),"|Float","")&amp;"인게임누적곱배수",ChapterTable!$S:$T,2,0)^D1058
    +VLOOKUP(SUBSTITUTE(SUBSTITUTE(F$1,"standard",""),"|Float","")&amp;"인게임누적합배수",ChapterTable!$S:$T,2,0)*D1058)
  )
  )
  )
)</f>
        <v>687392.91467115283</v>
      </c>
      <c r="G1058" t="s">
        <v>739</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65"/>
        <v>4</v>
      </c>
      <c r="Q1058">
        <f t="shared" si="66"/>
        <v>4</v>
      </c>
      <c r="R1058" t="b">
        <f t="shared" ca="1" si="67"/>
        <v>0</v>
      </c>
      <c r="T1058" t="b">
        <f t="shared" ca="1" si="68"/>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G1058">
        <v>9.8000000000000007</v>
      </c>
      <c r="AH1058">
        <v>1</v>
      </c>
    </row>
    <row r="1059" spans="1:34"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
    (VLOOKUP(SUBSTITUTE(SUBSTITUTE(E$1,"standard",""),"|Float","")&amp;"인게임누적곱배수",ChapterTable!$S:$T,2,0)^C1059
    +VLOOKUP(SUBSTITUTE(SUBSTITUTE(E$1,"standard",""),"|Float","")&amp;"인게임누적합배수",ChapterTable!$S:$T,2,0)*C1059)
  )
  )
  )
)</f>
        <v>2154766.3610916138</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(VLOOKUP(SUBSTITUTE(SUBSTITUTE(F$1,"standard",""),"|Float","")&amp;"인게임누적곱배수",ChapterTable!$S:$T,2,0)^D1059
    +VLOOKUP(SUBSTITUTE(SUBSTITUTE(F$1,"standard",""),"|Float","")&amp;"인게임누적합배수",ChapterTable!$S:$T,2,0)*D1059)
  )
  )
  )
)</f>
        <v>687392.91467115283</v>
      </c>
      <c r="G1059" t="s">
        <v>739</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65"/>
        <v>4</v>
      </c>
      <c r="Q1059">
        <f t="shared" si="66"/>
        <v>4</v>
      </c>
      <c r="R1059" t="b">
        <f t="shared" ca="1" si="67"/>
        <v>0</v>
      </c>
      <c r="T1059" t="b">
        <f t="shared" ca="1" si="68"/>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G1059">
        <v>9.8000000000000007</v>
      </c>
      <c r="AH1059">
        <v>1</v>
      </c>
    </row>
    <row r="1060" spans="1:34"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
    (VLOOKUP(SUBSTITUTE(SUBSTITUTE(E$1,"standard",""),"|Float","")&amp;"인게임누적곱배수",ChapterTable!$S:$T,2,0)^C1060
    +VLOOKUP(SUBSTITUTE(SUBSTITUTE(E$1,"standard",""),"|Float","")&amp;"인게임누적합배수",ChapterTable!$S:$T,2,0)*C1060)
  )
  )
  )
)</f>
        <v>2154766.3610916138</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(VLOOKUP(SUBSTITUTE(SUBSTITUTE(F$1,"standard",""),"|Float","")&amp;"인게임누적곱배수",ChapterTable!$S:$T,2,0)^D1060
    +VLOOKUP(SUBSTITUTE(SUBSTITUTE(F$1,"standard",""),"|Float","")&amp;"인게임누적합배수",ChapterTable!$S:$T,2,0)*D1060)
  )
  )
  )
)</f>
        <v>687392.91467115283</v>
      </c>
      <c r="G1060" t="s">
        <v>739</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65"/>
        <v>4</v>
      </c>
      <c r="Q1060">
        <f t="shared" si="66"/>
        <v>4</v>
      </c>
      <c r="R1060" t="b">
        <f t="shared" ca="1" si="67"/>
        <v>0</v>
      </c>
      <c r="T1060" t="b">
        <f t="shared" ca="1" si="68"/>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G1060">
        <v>9.8000000000000007</v>
      </c>
      <c r="AH1060">
        <v>1</v>
      </c>
    </row>
    <row r="1061" spans="1:34"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
    (VLOOKUP(SUBSTITUTE(SUBSTITUTE(E$1,"standard",""),"|Float","")&amp;"인게임누적곱배수",ChapterTable!$S:$T,2,0)^C1061
    +VLOOKUP(SUBSTITUTE(SUBSTITUTE(E$1,"standard",""),"|Float","")&amp;"인게임누적합배수",ChapterTable!$S:$T,2,0)*C1061)
  )
  )
  )
)</f>
        <v>2154766.3610916138</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(VLOOKUP(SUBSTITUTE(SUBSTITUTE(F$1,"standard",""),"|Float","")&amp;"인게임누적곱배수",ChapterTable!$S:$T,2,0)^D1061
    +VLOOKUP(SUBSTITUTE(SUBSTITUTE(F$1,"standard",""),"|Float","")&amp;"인게임누적합배수",ChapterTable!$S:$T,2,0)*D1061)
  )
  )
  )
)</f>
        <v>687392.91467115283</v>
      </c>
      <c r="G1061" t="s">
        <v>739</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65"/>
        <v>11</v>
      </c>
      <c r="Q1061">
        <f t="shared" si="66"/>
        <v>11</v>
      </c>
      <c r="R1061" t="b">
        <f t="shared" ca="1" si="67"/>
        <v>0</v>
      </c>
      <c r="T1061" t="b">
        <f t="shared" ca="1" si="68"/>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G1061">
        <v>9.8000000000000007</v>
      </c>
      <c r="AH1061">
        <v>1</v>
      </c>
    </row>
    <row r="1062" spans="1:34"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
    (VLOOKUP(SUBSTITUTE(SUBSTITUTE(E$1,"standard",""),"|Float","")&amp;"인게임누적곱배수",ChapterTable!$S:$T,2,0)^C1062
    +VLOOKUP(SUBSTITUTE(SUBSTITUTE(E$1,"standard",""),"|Float","")&amp;"인게임누적합배수",ChapterTable!$S:$T,2,0)*C1062)
  )
  )
  )
)</f>
        <v>2424112.1562280655</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(VLOOKUP(SUBSTITUTE(SUBSTITUTE(F$1,"standard",""),"|Float","")&amp;"인게임누적곱배수",ChapterTable!$S:$T,2,0)^D1062
    +VLOOKUP(SUBSTITUTE(SUBSTITUTE(F$1,"standard",""),"|Float","")&amp;"인게임누적합배수",ChapterTable!$S:$T,2,0)*D1062)
  )
  )
  )
)</f>
        <v>687392.91467115283</v>
      </c>
      <c r="G1062" t="s">
        <v>739</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65"/>
        <v>4</v>
      </c>
      <c r="Q1062">
        <f t="shared" si="66"/>
        <v>4</v>
      </c>
      <c r="R1062" t="b">
        <f t="shared" ca="1" si="67"/>
        <v>0</v>
      </c>
      <c r="T1062" t="b">
        <f t="shared" ca="1" si="68"/>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G1062">
        <v>9.8000000000000007</v>
      </c>
      <c r="AH1062">
        <v>1</v>
      </c>
    </row>
    <row r="1063" spans="1:34"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
    (VLOOKUP(SUBSTITUTE(SUBSTITUTE(E$1,"standard",""),"|Float","")&amp;"인게임누적곱배수",ChapterTable!$S:$T,2,0)^C1063
    +VLOOKUP(SUBSTITUTE(SUBSTITUTE(E$1,"standard",""),"|Float","")&amp;"인게임누적합배수",ChapterTable!$S:$T,2,0)*C1063)
  )
  )
  )
)</f>
        <v>2424112.1562280655</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(VLOOKUP(SUBSTITUTE(SUBSTITUTE(F$1,"standard",""),"|Float","")&amp;"인게임누적곱배수",ChapterTable!$S:$T,2,0)^D1063
    +VLOOKUP(SUBSTITUTE(SUBSTITUTE(F$1,"standard",""),"|Float","")&amp;"인게임누적합배수",ChapterTable!$S:$T,2,0)*D1063)
  )
  )
  )
)</f>
        <v>687392.91467115283</v>
      </c>
      <c r="G1063" t="s">
        <v>739</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65"/>
        <v>4</v>
      </c>
      <c r="Q1063">
        <f t="shared" si="66"/>
        <v>4</v>
      </c>
      <c r="R1063" t="b">
        <f t="shared" ca="1" si="67"/>
        <v>0</v>
      </c>
      <c r="T1063" t="b">
        <f t="shared" ca="1" si="68"/>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G1063">
        <v>9.8000000000000007</v>
      </c>
      <c r="AH1063">
        <v>1</v>
      </c>
    </row>
    <row r="1064" spans="1:34"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
    (VLOOKUP(SUBSTITUTE(SUBSTITUTE(E$1,"standard",""),"|Float","")&amp;"인게임누적곱배수",ChapterTable!$S:$T,2,0)^C1064
    +VLOOKUP(SUBSTITUTE(SUBSTITUTE(E$1,"standard",""),"|Float","")&amp;"인게임누적합배수",ChapterTable!$S:$T,2,0)*C1064)
  )
  )
  )
)</f>
        <v>2424112.1562280655</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(VLOOKUP(SUBSTITUTE(SUBSTITUTE(F$1,"standard",""),"|Float","")&amp;"인게임누적곱배수",ChapterTable!$S:$T,2,0)^D1064
    +VLOOKUP(SUBSTITUTE(SUBSTITUTE(F$1,"standard",""),"|Float","")&amp;"인게임누적합배수",ChapterTable!$S:$T,2,0)*D1064)
  )
  )
  )
)</f>
        <v>687392.91467115283</v>
      </c>
      <c r="G1064" t="s">
        <v>739</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65"/>
        <v>4</v>
      </c>
      <c r="Q1064">
        <f t="shared" si="66"/>
        <v>4</v>
      </c>
      <c r="R1064" t="b">
        <f t="shared" ca="1" si="67"/>
        <v>0</v>
      </c>
      <c r="T1064" t="b">
        <f t="shared" ca="1" si="68"/>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G1064">
        <v>9.8000000000000007</v>
      </c>
      <c r="AH1064">
        <v>1</v>
      </c>
    </row>
    <row r="1065" spans="1:34"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
    (VLOOKUP(SUBSTITUTE(SUBSTITUTE(E$1,"standard",""),"|Float","")&amp;"인게임누적곱배수",ChapterTable!$S:$T,2,0)^C1065
    +VLOOKUP(SUBSTITUTE(SUBSTITUTE(E$1,"standard",""),"|Float","")&amp;"인게임누적합배수",ChapterTable!$S:$T,2,0)*C1065)
  )
  )
  )
)</f>
        <v>2424112.1562280655</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(VLOOKUP(SUBSTITUTE(SUBSTITUTE(F$1,"standard",""),"|Float","")&amp;"인게임누적곱배수",ChapterTable!$S:$T,2,0)^D1065
    +VLOOKUP(SUBSTITUTE(SUBSTITUTE(F$1,"standard",""),"|Float","")&amp;"인게임누적합배수",ChapterTable!$S:$T,2,0)*D1065)
  )
  )
  )
)</f>
        <v>687392.91467115283</v>
      </c>
      <c r="G1065" t="s">
        <v>739</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65"/>
        <v>94</v>
      </c>
      <c r="Q1065">
        <f t="shared" si="66"/>
        <v>94</v>
      </c>
      <c r="R1065" t="b">
        <f t="shared" ca="1" si="67"/>
        <v>1</v>
      </c>
      <c r="T1065" t="b">
        <f t="shared" ca="1" si="68"/>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G1065">
        <v>9.8000000000000007</v>
      </c>
      <c r="AH1065">
        <v>1</v>
      </c>
    </row>
    <row r="1066" spans="1:34"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
    (VLOOKUP(SUBSTITUTE(SUBSTITUTE(E$1,"standard",""),"|Float","")&amp;"인게임누적곱배수",ChapterTable!$S:$T,2,0)^C1066
    +VLOOKUP(SUBSTITUTE(SUBSTITUTE(E$1,"standard",""),"|Float","")&amp;"인게임누적합배수",ChapterTable!$S:$T,2,0)*C1066)
  )
  )
  )
)</f>
        <v>2424112.1562280655</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(VLOOKUP(SUBSTITUTE(SUBSTITUTE(F$1,"standard",""),"|Float","")&amp;"인게임누적곱배수",ChapterTable!$S:$T,2,0)^D1066
    +VLOOKUP(SUBSTITUTE(SUBSTITUTE(F$1,"standard",""),"|Float","")&amp;"인게임누적합배수",ChapterTable!$S:$T,2,0)*D1066)
  )
  )
  )
)</f>
        <v>687392.91467115283</v>
      </c>
      <c r="G1066" t="s">
        <v>739</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65"/>
        <v>21</v>
      </c>
      <c r="Q1066">
        <f t="shared" si="66"/>
        <v>21</v>
      </c>
      <c r="R1066" t="b">
        <f t="shared" ca="1" si="67"/>
        <v>0</v>
      </c>
      <c r="T1066" t="b">
        <f t="shared" ca="1" si="68"/>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G1066">
        <v>9.8000000000000007</v>
      </c>
      <c r="AH1066">
        <v>1</v>
      </c>
    </row>
    <row r="1067" spans="1:34"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
    (VLOOKUP(SUBSTITUTE(SUBSTITUTE(E$1,"standard",""),"|Float","")&amp;"인게임누적곱배수",ChapterTable!$S:$T,2,0)^C1067
    +VLOOKUP(SUBSTITUTE(SUBSTITUTE(E$1,"standard",""),"|Float","")&amp;"인게임누적합배수",ChapterTable!$S:$T,2,0)*C1067)
  )
  )
  )
)</f>
        <v>2424112.1562280655</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(VLOOKUP(SUBSTITUTE(SUBSTITUTE(F$1,"standard",""),"|Float","")&amp;"인게임누적곱배수",ChapterTable!$S:$T,2,0)^D1067
    +VLOOKUP(SUBSTITUTE(SUBSTITUTE(F$1,"standard",""),"|Float","")&amp;"인게임누적합배수",ChapterTable!$S:$T,2,0)*D1067)
  )
  )
  )
)</f>
        <v>729478.19516122341</v>
      </c>
      <c r="G1067" t="s">
        <v>739</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65"/>
        <v>5</v>
      </c>
      <c r="Q1067">
        <f t="shared" si="66"/>
        <v>5</v>
      </c>
      <c r="R1067" t="b">
        <f t="shared" ca="1" si="67"/>
        <v>0</v>
      </c>
      <c r="T1067" t="b">
        <f t="shared" ca="1" si="68"/>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G1067">
        <v>9.8000000000000007</v>
      </c>
      <c r="AH1067">
        <v>1</v>
      </c>
    </row>
    <row r="1068" spans="1:34"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
    (VLOOKUP(SUBSTITUTE(SUBSTITUTE(E$1,"standard",""),"|Float","")&amp;"인게임누적곱배수",ChapterTable!$S:$T,2,0)^C1068
    +VLOOKUP(SUBSTITUTE(SUBSTITUTE(E$1,"standard",""),"|Float","")&amp;"인게임누적합배수",ChapterTable!$S:$T,2,0)*C1068)
  )
  )
  )
)</f>
        <v>2424112.1562280655</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(VLOOKUP(SUBSTITUTE(SUBSTITUTE(F$1,"standard",""),"|Float","")&amp;"인게임누적곱배수",ChapterTable!$S:$T,2,0)^D1068
    +VLOOKUP(SUBSTITUTE(SUBSTITUTE(F$1,"standard",""),"|Float","")&amp;"인게임누적합배수",ChapterTable!$S:$T,2,0)*D1068)
  )
  )
  )
)</f>
        <v>729478.19516122341</v>
      </c>
      <c r="G1068" t="s">
        <v>739</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65"/>
        <v>5</v>
      </c>
      <c r="Q1068">
        <f t="shared" si="66"/>
        <v>5</v>
      </c>
      <c r="R1068" t="b">
        <f t="shared" ca="1" si="67"/>
        <v>0</v>
      </c>
      <c r="T1068" t="b">
        <f t="shared" ca="1" si="68"/>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G1068">
        <v>9.8000000000000007</v>
      </c>
      <c r="AH1068">
        <v>1</v>
      </c>
    </row>
    <row r="1069" spans="1:34"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
    (VLOOKUP(SUBSTITUTE(SUBSTITUTE(E$1,"standard",""),"|Float","")&amp;"인게임누적곱배수",ChapterTable!$S:$T,2,0)^C1069
    +VLOOKUP(SUBSTITUTE(SUBSTITUTE(E$1,"standard",""),"|Float","")&amp;"인게임누적합배수",ChapterTable!$S:$T,2,0)*C1069)
  )
  )
  )
)</f>
        <v>2424112.1562280655</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(VLOOKUP(SUBSTITUTE(SUBSTITUTE(F$1,"standard",""),"|Float","")&amp;"인게임누적곱배수",ChapterTable!$S:$T,2,0)^D1069
    +VLOOKUP(SUBSTITUTE(SUBSTITUTE(F$1,"standard",""),"|Float","")&amp;"인게임누적합배수",ChapterTable!$S:$T,2,0)*D1069)
  )
  )
  )
)</f>
        <v>729478.19516122341</v>
      </c>
      <c r="G1069" t="s">
        <v>739</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65"/>
        <v>5</v>
      </c>
      <c r="Q1069">
        <f t="shared" si="66"/>
        <v>5</v>
      </c>
      <c r="R1069" t="b">
        <f t="shared" ca="1" si="67"/>
        <v>0</v>
      </c>
      <c r="T1069" t="b">
        <f t="shared" ca="1" si="68"/>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G1069">
        <v>9.8000000000000007</v>
      </c>
      <c r="AH1069">
        <v>1</v>
      </c>
    </row>
    <row r="1070" spans="1:34"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
    (VLOOKUP(SUBSTITUTE(SUBSTITUTE(E$1,"standard",""),"|Float","")&amp;"인게임누적곱배수",ChapterTable!$S:$T,2,0)^C1070
    +VLOOKUP(SUBSTITUTE(SUBSTITUTE(E$1,"standard",""),"|Float","")&amp;"인게임누적합배수",ChapterTable!$S:$T,2,0)*C1070)
  )
  )
  )
)</f>
        <v>2424112.1562280655</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(VLOOKUP(SUBSTITUTE(SUBSTITUTE(F$1,"standard",""),"|Float","")&amp;"인게임누적곱배수",ChapterTable!$S:$T,2,0)^D1070
    +VLOOKUP(SUBSTITUTE(SUBSTITUTE(F$1,"standard",""),"|Float","")&amp;"인게임누적합배수",ChapterTable!$S:$T,2,0)*D1070)
  )
  )
  )
)</f>
        <v>729478.19516122341</v>
      </c>
      <c r="G1070" t="s">
        <v>739</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65"/>
        <v>5</v>
      </c>
      <c r="Q1070">
        <f t="shared" si="66"/>
        <v>5</v>
      </c>
      <c r="R1070" t="b">
        <f t="shared" ca="1" si="67"/>
        <v>0</v>
      </c>
      <c r="T1070" t="b">
        <f t="shared" ca="1" si="68"/>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G1070">
        <v>9.8000000000000007</v>
      </c>
      <c r="AH1070">
        <v>1</v>
      </c>
    </row>
    <row r="1071" spans="1:34"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
    (VLOOKUP(SUBSTITUTE(SUBSTITUTE(E$1,"standard",""),"|Float","")&amp;"인게임누적곱배수",ChapterTable!$S:$T,2,0)^C1071
    +VLOOKUP(SUBSTITUTE(SUBSTITUTE(E$1,"standard",""),"|Float","")&amp;"인게임누적합배수",ChapterTable!$S:$T,2,0)*C1071)
  )
  )
  )
)</f>
        <v>2424112.1562280655</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(VLOOKUP(SUBSTITUTE(SUBSTITUTE(F$1,"standard",""),"|Float","")&amp;"인게임누적곱배수",ChapterTable!$S:$T,2,0)^D1071
    +VLOOKUP(SUBSTITUTE(SUBSTITUTE(F$1,"standard",""),"|Float","")&amp;"인게임누적합배수",ChapterTable!$S:$T,2,0)*D1071)
  )
  )
  )
)</f>
        <v>729478.19516122341</v>
      </c>
      <c r="G1071" t="s">
        <v>739</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65"/>
        <v>11</v>
      </c>
      <c r="Q1071">
        <f t="shared" si="66"/>
        <v>11</v>
      </c>
      <c r="R1071" t="b">
        <f t="shared" ca="1" si="67"/>
        <v>0</v>
      </c>
      <c r="T1071" t="b">
        <f t="shared" ca="1" si="68"/>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G1071">
        <v>9.8000000000000007</v>
      </c>
      <c r="AH1071">
        <v>1</v>
      </c>
    </row>
    <row r="1072" spans="1:34"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
    (VLOOKUP(SUBSTITUTE(SUBSTITUTE(E$1,"standard",""),"|Float","")&amp;"인게임누적곱배수",ChapterTable!$S:$T,2,0)^C1072
    +VLOOKUP(SUBSTITUTE(SUBSTITUTE(E$1,"standard",""),"|Float","")&amp;"인게임누적합배수",ChapterTable!$S:$T,2,0)*C1072)
  )
  )
  )
)</f>
        <v>2693457.9513645172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(VLOOKUP(SUBSTITUTE(SUBSTITUTE(F$1,"standard",""),"|Float","")&amp;"인게임누적곱배수",ChapterTable!$S:$T,2,0)^D1072
    +VLOOKUP(SUBSTITUTE(SUBSTITUTE(F$1,"standard",""),"|Float","")&amp;"인게임누적합배수",ChapterTable!$S:$T,2,0)*D1072)
  )
  )
  )
)</f>
        <v>729478.19516122341</v>
      </c>
      <c r="G1072" t="s">
        <v>739</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65"/>
        <v>5</v>
      </c>
      <c r="Q1072">
        <f t="shared" si="66"/>
        <v>5</v>
      </c>
      <c r="R1072" t="b">
        <f t="shared" ca="1" si="67"/>
        <v>0</v>
      </c>
      <c r="T1072" t="b">
        <f t="shared" ca="1" si="68"/>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G1072">
        <v>9.8000000000000007</v>
      </c>
      <c r="AH1072">
        <v>1</v>
      </c>
    </row>
    <row r="1073" spans="1:34"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
    (VLOOKUP(SUBSTITUTE(SUBSTITUTE(E$1,"standard",""),"|Float","")&amp;"인게임누적곱배수",ChapterTable!$S:$T,2,0)^C1073
    +VLOOKUP(SUBSTITUTE(SUBSTITUTE(E$1,"standard",""),"|Float","")&amp;"인게임누적합배수",ChapterTable!$S:$T,2,0)*C1073)
  )
  )
  )
)</f>
        <v>2693457.9513645172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(VLOOKUP(SUBSTITUTE(SUBSTITUTE(F$1,"standard",""),"|Float","")&amp;"인게임누적곱배수",ChapterTable!$S:$T,2,0)^D1073
    +VLOOKUP(SUBSTITUTE(SUBSTITUTE(F$1,"standard",""),"|Float","")&amp;"인게임누적합배수",ChapterTable!$S:$T,2,0)*D1073)
  )
  )
  )
)</f>
        <v>729478.19516122341</v>
      </c>
      <c r="G1073" t="s">
        <v>739</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65"/>
        <v>5</v>
      </c>
      <c r="Q1073">
        <f t="shared" si="66"/>
        <v>5</v>
      </c>
      <c r="R1073" t="b">
        <f t="shared" ca="1" si="67"/>
        <v>0</v>
      </c>
      <c r="T1073" t="b">
        <f t="shared" ca="1" si="68"/>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G1073">
        <v>9.8000000000000007</v>
      </c>
      <c r="AH1073">
        <v>1</v>
      </c>
    </row>
    <row r="1074" spans="1:34"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
    (VLOOKUP(SUBSTITUTE(SUBSTITUTE(E$1,"standard",""),"|Float","")&amp;"인게임누적곱배수",ChapterTable!$S:$T,2,0)^C1074
    +VLOOKUP(SUBSTITUTE(SUBSTITUTE(E$1,"standard",""),"|Float","")&amp;"인게임누적합배수",ChapterTable!$S:$T,2,0)*C1074)
  )
  )
  )
)</f>
        <v>2693457.9513645172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(VLOOKUP(SUBSTITUTE(SUBSTITUTE(F$1,"standard",""),"|Float","")&amp;"인게임누적곱배수",ChapterTable!$S:$T,2,0)^D1074
    +VLOOKUP(SUBSTITUTE(SUBSTITUTE(F$1,"standard",""),"|Float","")&amp;"인게임누적합배수",ChapterTable!$S:$T,2,0)*D1074)
  )
  )
  )
)</f>
        <v>729478.19516122341</v>
      </c>
      <c r="G1074" t="s">
        <v>739</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65"/>
        <v>5</v>
      </c>
      <c r="Q1074">
        <f t="shared" si="66"/>
        <v>5</v>
      </c>
      <c r="R1074" t="b">
        <f t="shared" ca="1" si="67"/>
        <v>0</v>
      </c>
      <c r="T1074" t="b">
        <f t="shared" ca="1" si="68"/>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G1074">
        <v>9.8000000000000007</v>
      </c>
      <c r="AH1074">
        <v>1</v>
      </c>
    </row>
    <row r="1075" spans="1:34"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
    (VLOOKUP(SUBSTITUTE(SUBSTITUTE(E$1,"standard",""),"|Float","")&amp;"인게임누적곱배수",ChapterTable!$S:$T,2,0)^C1075
    +VLOOKUP(SUBSTITUTE(SUBSTITUTE(E$1,"standard",""),"|Float","")&amp;"인게임누적합배수",ChapterTable!$S:$T,2,0)*C1075)
  )
  )
  )
)</f>
        <v>2693457.9513645172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(VLOOKUP(SUBSTITUTE(SUBSTITUTE(F$1,"standard",""),"|Float","")&amp;"인게임누적곱배수",ChapterTable!$S:$T,2,0)^D1075
    +VLOOKUP(SUBSTITUTE(SUBSTITUTE(F$1,"standard",""),"|Float","")&amp;"인게임누적합배수",ChapterTable!$S:$T,2,0)*D1075)
  )
  )
  )
)</f>
        <v>729478.19516122341</v>
      </c>
      <c r="G1075" t="s">
        <v>739</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65"/>
        <v>95</v>
      </c>
      <c r="Q1075">
        <f t="shared" si="66"/>
        <v>95</v>
      </c>
      <c r="R1075" t="b">
        <f t="shared" ca="1" si="67"/>
        <v>1</v>
      </c>
      <c r="T1075" t="b">
        <f t="shared" ca="1" si="68"/>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G1075">
        <v>9.8000000000000007</v>
      </c>
      <c r="AH1075">
        <v>1</v>
      </c>
    </row>
    <row r="1076" spans="1:34"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
    (VLOOKUP(SUBSTITUTE(SUBSTITUTE(E$1,"standard",""),"|Float","")&amp;"인게임누적곱배수",ChapterTable!$S:$T,2,0)^C1076
    +VLOOKUP(SUBSTITUTE(SUBSTITUTE(E$1,"standard",""),"|Float","")&amp;"인게임누적합배수",ChapterTable!$S:$T,2,0)*C1076)
  )
  )
  )
)</f>
        <v>2693457.9513645172</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(VLOOKUP(SUBSTITUTE(SUBSTITUTE(F$1,"standard",""),"|Float","")&amp;"인게임누적곱배수",ChapterTable!$S:$T,2,0)^D1076
    +VLOOKUP(SUBSTITUTE(SUBSTITUTE(F$1,"standard",""),"|Float","")&amp;"인게임누적합배수",ChapterTable!$S:$T,2,0)*D1076)
  )
  )
  )
)</f>
        <v>729478.19516122341</v>
      </c>
      <c r="G1076" t="s">
        <v>739</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65"/>
        <v>21</v>
      </c>
      <c r="Q1076">
        <f t="shared" si="66"/>
        <v>21</v>
      </c>
      <c r="R1076" t="b">
        <f t="shared" ca="1" si="67"/>
        <v>0</v>
      </c>
      <c r="T1076" t="b">
        <f t="shared" ca="1" si="68"/>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G1076">
        <v>9.8000000000000007</v>
      </c>
      <c r="AH1076">
        <v>1</v>
      </c>
    </row>
    <row r="1077" spans="1:34"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
    (VLOOKUP(SUBSTITUTE(SUBSTITUTE(E$1,"standard",""),"|Float","")&amp;"인게임누적곱배수",ChapterTable!$S:$T,2,0)^C1077
    +VLOOKUP(SUBSTITUTE(SUBSTITUTE(E$1,"standard",""),"|Float","")&amp;"인게임누적합배수",ChapterTable!$S:$T,2,0)*C1077)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(VLOOKUP(SUBSTITUTE(SUBSTITUTE(F$1,"standard",""),"|Float","")&amp;"인게임누적곱배수",ChapterTable!$S:$T,2,0)^D1077
    +VLOOKUP(SUBSTITUTE(SUBSTITUTE(F$1,"standard",""),"|Float","")&amp;"인게임누적합배수",ChapterTable!$S:$T,2,0)*D1077)
  )
  )
  )
)</f>
        <v>841705.60980141163</v>
      </c>
      <c r="G1077" t="s">
        <v>739</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65"/>
        <v>0</v>
      </c>
      <c r="Q1077">
        <f t="shared" si="66"/>
        <v>0</v>
      </c>
      <c r="R1077" t="b">
        <f t="shared" ca="1" si="67"/>
        <v>0</v>
      </c>
      <c r="T1077" t="b">
        <f t="shared" ca="1" si="68"/>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G1077">
        <v>9.8000000000000007</v>
      </c>
      <c r="AH1077">
        <v>1</v>
      </c>
    </row>
    <row r="1078" spans="1:34"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
    (VLOOKUP(SUBSTITUTE(SUBSTITUTE(E$1,"standard",""),"|Float","")&amp;"인게임누적곱배수",ChapterTable!$S:$T,2,0)^C1078
    +VLOOKUP(SUBSTITUTE(SUBSTITUTE(E$1,"standard",""),"|Float","")&amp;"인게임누적합배수",ChapterTable!$S:$T,2,0)*C1078)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(VLOOKUP(SUBSTITUTE(SUBSTITUTE(F$1,"standard",""),"|Float","")&amp;"인게임누적곱배수",ChapterTable!$S:$T,2,0)^D1078
    +VLOOKUP(SUBSTITUTE(SUBSTITUTE(F$1,"standard",""),"|Float","")&amp;"인게임누적합배수",ChapterTable!$S:$T,2,0)*D1078)
  )
  )
  )
)</f>
        <v>841705.60980141163</v>
      </c>
      <c r="G1078" t="s">
        <v>739</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65"/>
        <v>1</v>
      </c>
      <c r="Q1078">
        <f t="shared" si="66"/>
        <v>1</v>
      </c>
      <c r="R1078" t="b">
        <f t="shared" ca="1" si="67"/>
        <v>0</v>
      </c>
      <c r="T1078" t="b">
        <f t="shared" ca="1" si="68"/>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G1078">
        <v>9.8000000000000007</v>
      </c>
      <c r="AH1078">
        <v>1</v>
      </c>
    </row>
    <row r="1079" spans="1:34"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
    (VLOOKUP(SUBSTITUTE(SUBSTITUTE(E$1,"standard",""),"|Float","")&amp;"인게임누적곱배수",ChapterTable!$S:$T,2,0)^C1079
    +VLOOKUP(SUBSTITUTE(SUBSTITUTE(E$1,"standard",""),"|Float","")&amp;"인게임누적합배수",ChapterTable!$S:$T,2,0)*C1079)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(VLOOKUP(SUBSTITUTE(SUBSTITUTE(F$1,"standard",""),"|Float","")&amp;"인게임누적곱배수",ChapterTable!$S:$T,2,0)^D1079
    +VLOOKUP(SUBSTITUTE(SUBSTITUTE(F$1,"standard",""),"|Float","")&amp;"인게임누적합배수",ChapterTable!$S:$T,2,0)*D1079)
  )
  )
  )
)</f>
        <v>841705.60980141163</v>
      </c>
      <c r="G1079" t="s">
        <v>739</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65"/>
        <v>1</v>
      </c>
      <c r="Q1079">
        <f t="shared" si="66"/>
        <v>1</v>
      </c>
      <c r="R1079" t="b">
        <f t="shared" ca="1" si="67"/>
        <v>0</v>
      </c>
      <c r="T1079" t="b">
        <f t="shared" ca="1" si="68"/>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G1079">
        <v>9.8000000000000007</v>
      </c>
      <c r="AH1079">
        <v>1</v>
      </c>
    </row>
    <row r="1080" spans="1:34"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
    (VLOOKUP(SUBSTITUTE(SUBSTITUTE(E$1,"standard",""),"|Float","")&amp;"인게임누적곱배수",ChapterTable!$S:$T,2,0)^C1080
    +VLOOKUP(SUBSTITUTE(SUBSTITUTE(E$1,"standard",""),"|Float","")&amp;"인게임누적합배수",ChapterTable!$S:$T,2,0)*C1080)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(VLOOKUP(SUBSTITUTE(SUBSTITUTE(F$1,"standard",""),"|Float","")&amp;"인게임누적곱배수",ChapterTable!$S:$T,2,0)^D1080
    +VLOOKUP(SUBSTITUTE(SUBSTITUTE(F$1,"standard",""),"|Float","")&amp;"인게임누적합배수",ChapterTable!$S:$T,2,0)*D1080)
  )
  )
  )
)</f>
        <v>841705.60980141163</v>
      </c>
      <c r="G1080" t="s">
        <v>739</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65"/>
        <v>1</v>
      </c>
      <c r="Q1080">
        <f t="shared" si="66"/>
        <v>1</v>
      </c>
      <c r="R1080" t="b">
        <f t="shared" ca="1" si="67"/>
        <v>0</v>
      </c>
      <c r="T1080" t="b">
        <f t="shared" ca="1" si="68"/>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G1080">
        <v>9.8000000000000007</v>
      </c>
      <c r="AH1080">
        <v>1</v>
      </c>
    </row>
    <row r="1081" spans="1:34"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
    (VLOOKUP(SUBSTITUTE(SUBSTITUTE(E$1,"standard",""),"|Float","")&amp;"인게임누적곱배수",ChapterTable!$S:$T,2,0)^C1081
    +VLOOKUP(SUBSTITUTE(SUBSTITUTE(E$1,"standard",""),"|Float","")&amp;"인게임누적합배수",ChapterTable!$S:$T,2,0)*C1081)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(VLOOKUP(SUBSTITUTE(SUBSTITUTE(F$1,"standard",""),"|Float","")&amp;"인게임누적곱배수",ChapterTable!$S:$T,2,0)^D1081
    +VLOOKUP(SUBSTITUTE(SUBSTITUTE(F$1,"standard",""),"|Float","")&amp;"인게임누적합배수",ChapterTable!$S:$T,2,0)*D1081)
  )
  )
  )
)</f>
        <v>841705.60980141163</v>
      </c>
      <c r="G1081" t="s">
        <v>739</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65"/>
        <v>1</v>
      </c>
      <c r="Q1081">
        <f t="shared" si="66"/>
        <v>1</v>
      </c>
      <c r="R1081" t="b">
        <f t="shared" ca="1" si="67"/>
        <v>0</v>
      </c>
      <c r="T1081" t="b">
        <f t="shared" ca="1" si="68"/>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G1081">
        <v>9.8000000000000007</v>
      </c>
      <c r="AH1081">
        <v>1</v>
      </c>
    </row>
    <row r="1082" spans="1:34"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
    (VLOOKUP(SUBSTITUTE(SUBSTITUTE(E$1,"standard",""),"|Float","")&amp;"인게임누적곱배수",ChapterTable!$S:$T,2,0)^C1082
    +VLOOKUP(SUBSTITUTE(SUBSTITUTE(E$1,"standard",""),"|Float","")&amp;"인게임누적합배수",ChapterTable!$S:$T,2,0)*C1082)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(VLOOKUP(SUBSTITUTE(SUBSTITUTE(F$1,"standard",""),"|Float","")&amp;"인게임누적곱배수",ChapterTable!$S:$T,2,0)^D1082
    +VLOOKUP(SUBSTITUTE(SUBSTITUTE(F$1,"standard",""),"|Float","")&amp;"인게임누적합배수",ChapterTable!$S:$T,2,0)*D1082)
  )
  )
  )
)</f>
        <v>841705.60980141163</v>
      </c>
      <c r="G1082" t="s">
        <v>739</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65"/>
        <v>11</v>
      </c>
      <c r="Q1082">
        <f t="shared" si="66"/>
        <v>11</v>
      </c>
      <c r="R1082" t="b">
        <f t="shared" ca="1" si="67"/>
        <v>0</v>
      </c>
      <c r="T1082" t="b">
        <f t="shared" ca="1" si="68"/>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G1082">
        <v>9.8000000000000007</v>
      </c>
      <c r="AH1082">
        <v>1</v>
      </c>
    </row>
    <row r="1083" spans="1:34"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
    (VLOOKUP(SUBSTITUTE(SUBSTITUTE(E$1,"standard",""),"|Float","")&amp;"인게임누적곱배수",ChapterTable!$S:$T,2,0)^C1083
    +VLOOKUP(SUBSTITUTE(SUBSTITUTE(E$1,"standard",""),"|Float","")&amp;"인게임누적합배수",ChapterTable!$S:$T,2,0)*C1083)
  )
  )
  )
)</f>
        <v>2424112.1562280655</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(VLOOKUP(SUBSTITUTE(SUBSTITUTE(F$1,"standard",""),"|Float","")&amp;"인게임누적곱배수",ChapterTable!$S:$T,2,0)^D1083
    +VLOOKUP(SUBSTITUTE(SUBSTITUTE(F$1,"standard",""),"|Float","")&amp;"인게임누적합배수",ChapterTable!$S:$T,2,0)*D1083)
  )
  )
  )
)</f>
        <v>841705.60980141163</v>
      </c>
      <c r="G1083" t="s">
        <v>739</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65"/>
        <v>1</v>
      </c>
      <c r="Q1083">
        <f t="shared" si="66"/>
        <v>1</v>
      </c>
      <c r="R1083" t="b">
        <f t="shared" ca="1" si="67"/>
        <v>0</v>
      </c>
      <c r="T1083" t="b">
        <f t="shared" ca="1" si="68"/>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G1083">
        <v>9.8000000000000007</v>
      </c>
      <c r="AH1083">
        <v>1</v>
      </c>
    </row>
    <row r="1084" spans="1:34"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
    (VLOOKUP(SUBSTITUTE(SUBSTITUTE(E$1,"standard",""),"|Float","")&amp;"인게임누적곱배수",ChapterTable!$S:$T,2,0)^C1084
    +VLOOKUP(SUBSTITUTE(SUBSTITUTE(E$1,"standard",""),"|Float","")&amp;"인게임누적합배수",ChapterTable!$S:$T,2,0)*C1084)
  )
  )
  )
)</f>
        <v>2424112.1562280655</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(VLOOKUP(SUBSTITUTE(SUBSTITUTE(F$1,"standard",""),"|Float","")&amp;"인게임누적곱배수",ChapterTable!$S:$T,2,0)^D1084
    +VLOOKUP(SUBSTITUTE(SUBSTITUTE(F$1,"standard",""),"|Float","")&amp;"인게임누적합배수",ChapterTable!$S:$T,2,0)*D1084)
  )
  )
  )
)</f>
        <v>841705.60980141163</v>
      </c>
      <c r="G1084" t="s">
        <v>739</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65"/>
        <v>1</v>
      </c>
      <c r="Q1084">
        <f t="shared" si="66"/>
        <v>1</v>
      </c>
      <c r="R1084" t="b">
        <f t="shared" ca="1" si="67"/>
        <v>0</v>
      </c>
      <c r="T1084" t="b">
        <f t="shared" ca="1" si="68"/>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G1084">
        <v>9.8000000000000007</v>
      </c>
      <c r="AH1084">
        <v>1</v>
      </c>
    </row>
    <row r="1085" spans="1:34"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
    (VLOOKUP(SUBSTITUTE(SUBSTITUTE(E$1,"standard",""),"|Float","")&amp;"인게임누적곱배수",ChapterTable!$S:$T,2,0)^C1085
    +VLOOKUP(SUBSTITUTE(SUBSTITUTE(E$1,"standard",""),"|Float","")&amp;"인게임누적합배수",ChapterTable!$S:$T,2,0)*C1085)
  )
  )
  )
)</f>
        <v>2424112.1562280655</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(VLOOKUP(SUBSTITUTE(SUBSTITUTE(F$1,"standard",""),"|Float","")&amp;"인게임누적곱배수",ChapterTable!$S:$T,2,0)^D1085
    +VLOOKUP(SUBSTITUTE(SUBSTITUTE(F$1,"standard",""),"|Float","")&amp;"인게임누적합배수",ChapterTable!$S:$T,2,0)*D1085)
  )
  )
  )
)</f>
        <v>841705.60980141163</v>
      </c>
      <c r="G1085" t="s">
        <v>739</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65"/>
        <v>1</v>
      </c>
      <c r="Q1085">
        <f t="shared" si="66"/>
        <v>1</v>
      </c>
      <c r="R1085" t="b">
        <f t="shared" ca="1" si="67"/>
        <v>0</v>
      </c>
      <c r="T1085" t="b">
        <f t="shared" ca="1" si="68"/>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G1085">
        <v>9.8000000000000007</v>
      </c>
      <c r="AH1085">
        <v>1</v>
      </c>
    </row>
    <row r="1086" spans="1:34"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
    (VLOOKUP(SUBSTITUTE(SUBSTITUTE(E$1,"standard",""),"|Float","")&amp;"인게임누적곱배수",ChapterTable!$S:$T,2,0)^C1086
    +VLOOKUP(SUBSTITUTE(SUBSTITUTE(E$1,"standard",""),"|Float","")&amp;"인게임누적합배수",ChapterTable!$S:$T,2,0)*C1086)
  )
  )
  )
)</f>
        <v>2424112.1562280655</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(VLOOKUP(SUBSTITUTE(SUBSTITUTE(F$1,"standard",""),"|Float","")&amp;"인게임누적곱배수",ChapterTable!$S:$T,2,0)^D1086
    +VLOOKUP(SUBSTITUTE(SUBSTITUTE(F$1,"standard",""),"|Float","")&amp;"인게임누적합배수",ChapterTable!$S:$T,2,0)*D1086)
  )
  )
  )
)</f>
        <v>841705.60980141163</v>
      </c>
      <c r="G1086" t="s">
        <v>739</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65"/>
        <v>91</v>
      </c>
      <c r="Q1086">
        <f t="shared" si="66"/>
        <v>91</v>
      </c>
      <c r="R1086" t="b">
        <f t="shared" ca="1" si="67"/>
        <v>1</v>
      </c>
      <c r="T1086" t="b">
        <f t="shared" ca="1" si="68"/>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G1086">
        <v>9.8000000000000007</v>
      </c>
      <c r="AH1086">
        <v>1</v>
      </c>
    </row>
    <row r="1087" spans="1:34"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
    (VLOOKUP(SUBSTITUTE(SUBSTITUTE(E$1,"standard",""),"|Float","")&amp;"인게임누적곱배수",ChapterTable!$S:$T,2,0)^C1087
    +VLOOKUP(SUBSTITUTE(SUBSTITUTE(E$1,"standard",""),"|Float","")&amp;"인게임누적합배수",ChapterTable!$S:$T,2,0)*C1087)
  )
  )
  )
)</f>
        <v>2424112.1562280655</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(VLOOKUP(SUBSTITUTE(SUBSTITUTE(F$1,"standard",""),"|Float","")&amp;"인게임누적곱배수",ChapterTable!$S:$T,2,0)^D1087
    +VLOOKUP(SUBSTITUTE(SUBSTITUTE(F$1,"standard",""),"|Float","")&amp;"인게임누적합배수",ChapterTable!$S:$T,2,0)*D1087)
  )
  )
  )
)</f>
        <v>841705.60980141163</v>
      </c>
      <c r="G1087" t="s">
        <v>739</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65"/>
        <v>21</v>
      </c>
      <c r="Q1087">
        <f t="shared" si="66"/>
        <v>21</v>
      </c>
      <c r="R1087" t="b">
        <f t="shared" ca="1" si="67"/>
        <v>0</v>
      </c>
      <c r="T1087" t="b">
        <f t="shared" ca="1" si="68"/>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G1087">
        <v>9.8000000000000007</v>
      </c>
      <c r="AH1087">
        <v>1</v>
      </c>
    </row>
    <row r="1088" spans="1:34"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
    (VLOOKUP(SUBSTITUTE(SUBSTITUTE(E$1,"standard",""),"|Float","")&amp;"인게임누적곱배수",ChapterTable!$S:$T,2,0)^C1088
    +VLOOKUP(SUBSTITUTE(SUBSTITUTE(E$1,"standard",""),"|Float","")&amp;"인게임누적합배수",ChapterTable!$S:$T,2,0)*C1088)
  )
  )
  )
)</f>
        <v>2424112.1562280655</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(VLOOKUP(SUBSTITUTE(SUBSTITUTE(F$1,"standard",""),"|Float","")&amp;"인게임누적곱배수",ChapterTable!$S:$T,2,0)^D1088
    +VLOOKUP(SUBSTITUTE(SUBSTITUTE(F$1,"standard",""),"|Float","")&amp;"인게임누적합배수",ChapterTable!$S:$T,2,0)*D1088)
  )
  )
  )
)</f>
        <v>904833.5305365175</v>
      </c>
      <c r="G1088" t="s">
        <v>739</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65"/>
        <v>2</v>
      </c>
      <c r="Q1088">
        <f t="shared" si="66"/>
        <v>2</v>
      </c>
      <c r="R1088" t="b">
        <f t="shared" ca="1" si="67"/>
        <v>0</v>
      </c>
      <c r="T1088" t="b">
        <f t="shared" ca="1" si="68"/>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G1088">
        <v>9.8000000000000007</v>
      </c>
      <c r="AH1088">
        <v>1</v>
      </c>
    </row>
    <row r="1089" spans="1:34"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
    (VLOOKUP(SUBSTITUTE(SUBSTITUTE(E$1,"standard",""),"|Float","")&amp;"인게임누적곱배수",ChapterTable!$S:$T,2,0)^C1089
    +VLOOKUP(SUBSTITUTE(SUBSTITUTE(E$1,"standard",""),"|Float","")&amp;"인게임누적합배수",ChapterTable!$S:$T,2,0)*C1089)
  )
  )
  )
)</f>
        <v>2424112.1562280655</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(VLOOKUP(SUBSTITUTE(SUBSTITUTE(F$1,"standard",""),"|Float","")&amp;"인게임누적곱배수",ChapterTable!$S:$T,2,0)^D1089
    +VLOOKUP(SUBSTITUTE(SUBSTITUTE(F$1,"standard",""),"|Float","")&amp;"인게임누적합배수",ChapterTable!$S:$T,2,0)*D1089)
  )
  )
  )
)</f>
        <v>904833.5305365175</v>
      </c>
      <c r="G1089" t="s">
        <v>739</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65"/>
        <v>2</v>
      </c>
      <c r="Q1089">
        <f t="shared" si="66"/>
        <v>2</v>
      </c>
      <c r="R1089" t="b">
        <f t="shared" ca="1" si="67"/>
        <v>0</v>
      </c>
      <c r="T1089" t="b">
        <f t="shared" ca="1" si="68"/>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G1089">
        <v>9.8000000000000007</v>
      </c>
      <c r="AH1089">
        <v>1</v>
      </c>
    </row>
    <row r="1090" spans="1:34"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
    (VLOOKUP(SUBSTITUTE(SUBSTITUTE(E$1,"standard",""),"|Float","")&amp;"인게임누적곱배수",ChapterTable!$S:$T,2,0)^C1090
    +VLOOKUP(SUBSTITUTE(SUBSTITUTE(E$1,"standard",""),"|Float","")&amp;"인게임누적합배수",ChapterTable!$S:$T,2,0)*C1090)
  )
  )
  )
)</f>
        <v>2424112.1562280655</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(VLOOKUP(SUBSTITUTE(SUBSTITUTE(F$1,"standard",""),"|Float","")&amp;"인게임누적곱배수",ChapterTable!$S:$T,2,0)^D1090
    +VLOOKUP(SUBSTITUTE(SUBSTITUTE(F$1,"standard",""),"|Float","")&amp;"인게임누적합배수",ChapterTable!$S:$T,2,0)*D1090)
  )
  )
  )
)</f>
        <v>904833.5305365175</v>
      </c>
      <c r="G1090" t="s">
        <v>739</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65"/>
        <v>2</v>
      </c>
      <c r="Q1090">
        <f t="shared" si="66"/>
        <v>2</v>
      </c>
      <c r="R1090" t="b">
        <f t="shared" ca="1" si="67"/>
        <v>0</v>
      </c>
      <c r="T1090" t="b">
        <f t="shared" ca="1" si="68"/>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G1090">
        <v>9.8000000000000007</v>
      </c>
      <c r="AH1090">
        <v>1</v>
      </c>
    </row>
    <row r="1091" spans="1:34"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
    (VLOOKUP(SUBSTITUTE(SUBSTITUTE(E$1,"standard",""),"|Float","")&amp;"인게임누적곱배수",ChapterTable!$S:$T,2,0)^C1091
    +VLOOKUP(SUBSTITUTE(SUBSTITUTE(E$1,"standard",""),"|Float","")&amp;"인게임누적합배수",ChapterTable!$S:$T,2,0)*C1091)
  )
  )
  )
)</f>
        <v>2424112.1562280655</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(VLOOKUP(SUBSTITUTE(SUBSTITUTE(F$1,"standard",""),"|Float","")&amp;"인게임누적곱배수",ChapterTable!$S:$T,2,0)^D1091
    +VLOOKUP(SUBSTITUTE(SUBSTITUTE(F$1,"standard",""),"|Float","")&amp;"인게임누적합배수",ChapterTable!$S:$T,2,0)*D1091)
  )
  )
  )
)</f>
        <v>904833.5305365175</v>
      </c>
      <c r="G1091" t="s">
        <v>739</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69">IF(B1091=0,0,
  IF(AND(L1091=FALSE,A1091&lt;&gt;0,MOD(A1091,7)=0),21,
  IF(MOD(B1091,10)=0,21,
  IF(MOD(B1091,10)=5,11,
  IF(MOD(B1091,10)=9,INT(B1091/10)+91,
  INT(B1091/10+1))))))</f>
        <v>2</v>
      </c>
      <c r="Q1091">
        <f t="shared" ref="Q1091:Q1154" si="70">IF(ISBLANK(P1091),O1091,P1091)</f>
        <v>2</v>
      </c>
      <c r="R1091" t="b">
        <f t="shared" ref="R1091:R1154" ca="1" si="71">IF(OR(B1091=0,OFFSET(B1091,1,0)=0),FALSE,
IF(OFFSET(O1091,1,0)=21,TRUE,FALSE))</f>
        <v>0</v>
      </c>
      <c r="T1091" t="b">
        <f t="shared" ref="T1091:T1154" ca="1" si="72">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G1091">
        <v>9.8000000000000007</v>
      </c>
      <c r="AH1091">
        <v>1</v>
      </c>
    </row>
    <row r="1092" spans="1:34"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
    (VLOOKUP(SUBSTITUTE(SUBSTITUTE(E$1,"standard",""),"|Float","")&amp;"인게임누적곱배수",ChapterTable!$S:$T,2,0)^C1092
    +VLOOKUP(SUBSTITUTE(SUBSTITUTE(E$1,"standard",""),"|Float","")&amp;"인게임누적합배수",ChapterTable!$S:$T,2,0)*C1092)
  )
  )
  )
)</f>
        <v>2424112.1562280655</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(VLOOKUP(SUBSTITUTE(SUBSTITUTE(F$1,"standard",""),"|Float","")&amp;"인게임누적곱배수",ChapterTable!$S:$T,2,0)^D1092
    +VLOOKUP(SUBSTITUTE(SUBSTITUTE(F$1,"standard",""),"|Float","")&amp;"인게임누적합배수",ChapterTable!$S:$T,2,0)*D1092)
  )
  )
  )
)</f>
        <v>904833.5305365175</v>
      </c>
      <c r="G1092" t="s">
        <v>739</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69"/>
        <v>11</v>
      </c>
      <c r="Q1092">
        <f t="shared" si="70"/>
        <v>11</v>
      </c>
      <c r="R1092" t="b">
        <f t="shared" ca="1" si="71"/>
        <v>0</v>
      </c>
      <c r="T1092" t="b">
        <f t="shared" ca="1" si="72"/>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G1092">
        <v>9.8000000000000007</v>
      </c>
      <c r="AH1092">
        <v>1</v>
      </c>
    </row>
    <row r="1093" spans="1:34"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
    (VLOOKUP(SUBSTITUTE(SUBSTITUTE(E$1,"standard",""),"|Float","")&amp;"인게임누적곱배수",ChapterTable!$S:$T,2,0)^C1093
    +VLOOKUP(SUBSTITUTE(SUBSTITUTE(E$1,"standard",""),"|Float","")&amp;"인게임누적합배수",ChapterTable!$S:$T,2,0)*C1093)
  )
  )
  )
)</f>
        <v>2828130.8489327431</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(VLOOKUP(SUBSTITUTE(SUBSTITUTE(F$1,"standard",""),"|Float","")&amp;"인게임누적곱배수",ChapterTable!$S:$T,2,0)^D1093
    +VLOOKUP(SUBSTITUTE(SUBSTITUTE(F$1,"standard",""),"|Float","")&amp;"인게임누적합배수",ChapterTable!$S:$T,2,0)*D1093)
  )
  )
  )
)</f>
        <v>904833.5305365175</v>
      </c>
      <c r="G1093" t="s">
        <v>739</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69"/>
        <v>2</v>
      </c>
      <c r="Q1093">
        <f t="shared" si="70"/>
        <v>2</v>
      </c>
      <c r="R1093" t="b">
        <f t="shared" ca="1" si="71"/>
        <v>0</v>
      </c>
      <c r="T1093" t="b">
        <f t="shared" ca="1" si="72"/>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G1093">
        <v>9.8000000000000007</v>
      </c>
      <c r="AH1093">
        <v>1</v>
      </c>
    </row>
    <row r="1094" spans="1:34"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
    (VLOOKUP(SUBSTITUTE(SUBSTITUTE(E$1,"standard",""),"|Float","")&amp;"인게임누적곱배수",ChapterTable!$S:$T,2,0)^C1094
    +VLOOKUP(SUBSTITUTE(SUBSTITUTE(E$1,"standard",""),"|Float","")&amp;"인게임누적합배수",ChapterTable!$S:$T,2,0)*C1094)
  )
  )
  )
)</f>
        <v>2828130.8489327431</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(VLOOKUP(SUBSTITUTE(SUBSTITUTE(F$1,"standard",""),"|Float","")&amp;"인게임누적곱배수",ChapterTable!$S:$T,2,0)^D1094
    +VLOOKUP(SUBSTITUTE(SUBSTITUTE(F$1,"standard",""),"|Float","")&amp;"인게임누적합배수",ChapterTable!$S:$T,2,0)*D1094)
  )
  )
  )
)</f>
        <v>904833.5305365175</v>
      </c>
      <c r="G1094" t="s">
        <v>739</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69"/>
        <v>2</v>
      </c>
      <c r="Q1094">
        <f t="shared" si="70"/>
        <v>2</v>
      </c>
      <c r="R1094" t="b">
        <f t="shared" ca="1" si="71"/>
        <v>0</v>
      </c>
      <c r="T1094" t="b">
        <f t="shared" ca="1" si="72"/>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G1094">
        <v>9.8000000000000007</v>
      </c>
      <c r="AH1094">
        <v>1</v>
      </c>
    </row>
    <row r="1095" spans="1:34"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
    (VLOOKUP(SUBSTITUTE(SUBSTITUTE(E$1,"standard",""),"|Float","")&amp;"인게임누적곱배수",ChapterTable!$S:$T,2,0)^C1095
    +VLOOKUP(SUBSTITUTE(SUBSTITUTE(E$1,"standard",""),"|Float","")&amp;"인게임누적합배수",ChapterTable!$S:$T,2,0)*C1095)
  )
  )
  )
)</f>
        <v>2828130.8489327431</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(VLOOKUP(SUBSTITUTE(SUBSTITUTE(F$1,"standard",""),"|Float","")&amp;"인게임누적곱배수",ChapterTable!$S:$T,2,0)^D1095
    +VLOOKUP(SUBSTITUTE(SUBSTITUTE(F$1,"standard",""),"|Float","")&amp;"인게임누적합배수",ChapterTable!$S:$T,2,0)*D1095)
  )
  )
  )
)</f>
        <v>904833.5305365175</v>
      </c>
      <c r="G1095" t="s">
        <v>739</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69"/>
        <v>2</v>
      </c>
      <c r="Q1095">
        <f t="shared" si="70"/>
        <v>2</v>
      </c>
      <c r="R1095" t="b">
        <f t="shared" ca="1" si="71"/>
        <v>0</v>
      </c>
      <c r="T1095" t="b">
        <f t="shared" ca="1" si="72"/>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G1095">
        <v>9.8000000000000007</v>
      </c>
      <c r="AH1095">
        <v>1</v>
      </c>
    </row>
    <row r="1096" spans="1:34"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
    (VLOOKUP(SUBSTITUTE(SUBSTITUTE(E$1,"standard",""),"|Float","")&amp;"인게임누적곱배수",ChapterTable!$S:$T,2,0)^C1096
    +VLOOKUP(SUBSTITUTE(SUBSTITUTE(E$1,"standard",""),"|Float","")&amp;"인게임누적합배수",ChapterTable!$S:$T,2,0)*C1096)
  )
  )
  )
)</f>
        <v>2828130.8489327431</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(VLOOKUP(SUBSTITUTE(SUBSTITUTE(F$1,"standard",""),"|Float","")&amp;"인게임누적곱배수",ChapterTable!$S:$T,2,0)^D1096
    +VLOOKUP(SUBSTITUTE(SUBSTITUTE(F$1,"standard",""),"|Float","")&amp;"인게임누적합배수",ChapterTable!$S:$T,2,0)*D1096)
  )
  )
  )
)</f>
        <v>904833.5305365175</v>
      </c>
      <c r="G1096" t="s">
        <v>739</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69"/>
        <v>92</v>
      </c>
      <c r="Q1096">
        <f t="shared" si="70"/>
        <v>92</v>
      </c>
      <c r="R1096" t="b">
        <f t="shared" ca="1" si="71"/>
        <v>1</v>
      </c>
      <c r="T1096" t="b">
        <f t="shared" ca="1" si="72"/>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G1096">
        <v>9.8000000000000007</v>
      </c>
      <c r="AH1096">
        <v>1</v>
      </c>
    </row>
    <row r="1097" spans="1:34"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
    (VLOOKUP(SUBSTITUTE(SUBSTITUTE(E$1,"standard",""),"|Float","")&amp;"인게임누적곱배수",ChapterTable!$S:$T,2,0)^C1097
    +VLOOKUP(SUBSTITUTE(SUBSTITUTE(E$1,"standard",""),"|Float","")&amp;"인게임누적합배수",ChapterTable!$S:$T,2,0)*C1097)
  )
  )
  )
)</f>
        <v>2828130.8489327431</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(VLOOKUP(SUBSTITUTE(SUBSTITUTE(F$1,"standard",""),"|Float","")&amp;"인게임누적곱배수",ChapterTable!$S:$T,2,0)^D1097
    +VLOOKUP(SUBSTITUTE(SUBSTITUTE(F$1,"standard",""),"|Float","")&amp;"인게임누적합배수",ChapterTable!$S:$T,2,0)*D1097)
  )
  )
  )
)</f>
        <v>904833.5305365175</v>
      </c>
      <c r="G1097" t="s">
        <v>739</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69"/>
        <v>21</v>
      </c>
      <c r="Q1097">
        <f t="shared" si="70"/>
        <v>21</v>
      </c>
      <c r="R1097" t="b">
        <f t="shared" ca="1" si="71"/>
        <v>0</v>
      </c>
      <c r="T1097" t="b">
        <f t="shared" ca="1" si="72"/>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G1097">
        <v>9.8000000000000007</v>
      </c>
      <c r="AH1097">
        <v>1</v>
      </c>
    </row>
    <row r="1098" spans="1:34"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
    (VLOOKUP(SUBSTITUTE(SUBSTITUTE(E$1,"standard",""),"|Float","")&amp;"인게임누적곱배수",ChapterTable!$S:$T,2,0)^C1098
    +VLOOKUP(SUBSTITUTE(SUBSTITUTE(E$1,"standard",""),"|Float","")&amp;"인게임누적합배수",ChapterTable!$S:$T,2,0)*C1098)
  )
  )
  )
)</f>
        <v>2828130.8489327431</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(VLOOKUP(SUBSTITUTE(SUBSTITUTE(F$1,"standard",""),"|Float","")&amp;"인게임누적곱배수",ChapterTable!$S:$T,2,0)^D1098
    +VLOOKUP(SUBSTITUTE(SUBSTITUTE(F$1,"standard",""),"|Float","")&amp;"인게임누적합배수",ChapterTable!$S:$T,2,0)*D1098)
  )
  )
  )
)</f>
        <v>967961.45127162326</v>
      </c>
      <c r="G1098" t="s">
        <v>739</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69"/>
        <v>3</v>
      </c>
      <c r="Q1098">
        <f t="shared" si="70"/>
        <v>3</v>
      </c>
      <c r="R1098" t="b">
        <f t="shared" ca="1" si="71"/>
        <v>0</v>
      </c>
      <c r="T1098" t="b">
        <f t="shared" ca="1" si="72"/>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G1098">
        <v>9.8000000000000007</v>
      </c>
      <c r="AH1098">
        <v>1</v>
      </c>
    </row>
    <row r="1099" spans="1:34"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
    (VLOOKUP(SUBSTITUTE(SUBSTITUTE(E$1,"standard",""),"|Float","")&amp;"인게임누적곱배수",ChapterTable!$S:$T,2,0)^C1099
    +VLOOKUP(SUBSTITUTE(SUBSTITUTE(E$1,"standard",""),"|Float","")&amp;"인게임누적합배수",ChapterTable!$S:$T,2,0)*C1099)
  )
  )
  )
)</f>
        <v>2828130.8489327431</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(VLOOKUP(SUBSTITUTE(SUBSTITUTE(F$1,"standard",""),"|Float","")&amp;"인게임누적곱배수",ChapterTable!$S:$T,2,0)^D1099
    +VLOOKUP(SUBSTITUTE(SUBSTITUTE(F$1,"standard",""),"|Float","")&amp;"인게임누적합배수",ChapterTable!$S:$T,2,0)*D1099)
  )
  )
  )
)</f>
        <v>967961.45127162326</v>
      </c>
      <c r="G1099" t="s">
        <v>739</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69"/>
        <v>3</v>
      </c>
      <c r="Q1099">
        <f t="shared" si="70"/>
        <v>3</v>
      </c>
      <c r="R1099" t="b">
        <f t="shared" ca="1" si="71"/>
        <v>0</v>
      </c>
      <c r="T1099" t="b">
        <f t="shared" ca="1" si="72"/>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G1099">
        <v>9.8000000000000007</v>
      </c>
      <c r="AH1099">
        <v>1</v>
      </c>
    </row>
    <row r="1100" spans="1:34"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
    (VLOOKUP(SUBSTITUTE(SUBSTITUTE(E$1,"standard",""),"|Float","")&amp;"인게임누적곱배수",ChapterTable!$S:$T,2,0)^C1100
    +VLOOKUP(SUBSTITUTE(SUBSTITUTE(E$1,"standard",""),"|Float","")&amp;"인게임누적합배수",ChapterTable!$S:$T,2,0)*C1100)
  )
  )
  )
)</f>
        <v>2828130.8489327431</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(VLOOKUP(SUBSTITUTE(SUBSTITUTE(F$1,"standard",""),"|Float","")&amp;"인게임누적곱배수",ChapterTable!$S:$T,2,0)^D1100
    +VLOOKUP(SUBSTITUTE(SUBSTITUTE(F$1,"standard",""),"|Float","")&amp;"인게임누적합배수",ChapterTable!$S:$T,2,0)*D1100)
  )
  )
  )
)</f>
        <v>967961.45127162326</v>
      </c>
      <c r="G1100" t="s">
        <v>739</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69"/>
        <v>3</v>
      </c>
      <c r="Q1100">
        <f t="shared" si="70"/>
        <v>3</v>
      </c>
      <c r="R1100" t="b">
        <f t="shared" ca="1" si="71"/>
        <v>0</v>
      </c>
      <c r="T1100" t="b">
        <f t="shared" ca="1" si="72"/>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G1100">
        <v>9.8000000000000007</v>
      </c>
      <c r="AH1100">
        <v>1</v>
      </c>
    </row>
    <row r="1101" spans="1:34"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
    (VLOOKUP(SUBSTITUTE(SUBSTITUTE(E$1,"standard",""),"|Float","")&amp;"인게임누적곱배수",ChapterTable!$S:$T,2,0)^C1101
    +VLOOKUP(SUBSTITUTE(SUBSTITUTE(E$1,"standard",""),"|Float","")&amp;"인게임누적합배수",ChapterTable!$S:$T,2,0)*C1101)
  )
  )
  )
)</f>
        <v>2828130.8489327431</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(VLOOKUP(SUBSTITUTE(SUBSTITUTE(F$1,"standard",""),"|Float","")&amp;"인게임누적곱배수",ChapterTable!$S:$T,2,0)^D1101
    +VLOOKUP(SUBSTITUTE(SUBSTITUTE(F$1,"standard",""),"|Float","")&amp;"인게임누적합배수",ChapterTable!$S:$T,2,0)*D1101)
  )
  )
  )
)</f>
        <v>967961.45127162326</v>
      </c>
      <c r="G1101" t="s">
        <v>739</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69"/>
        <v>3</v>
      </c>
      <c r="Q1101">
        <f t="shared" si="70"/>
        <v>3</v>
      </c>
      <c r="R1101" t="b">
        <f t="shared" ca="1" si="71"/>
        <v>0</v>
      </c>
      <c r="T1101" t="b">
        <f t="shared" ca="1" si="72"/>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G1101">
        <v>9.8000000000000007</v>
      </c>
      <c r="AH1101">
        <v>1</v>
      </c>
    </row>
    <row r="1102" spans="1:34"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
    (VLOOKUP(SUBSTITUTE(SUBSTITUTE(E$1,"standard",""),"|Float","")&amp;"인게임누적곱배수",ChapterTable!$S:$T,2,0)^C1102
    +VLOOKUP(SUBSTITUTE(SUBSTITUTE(E$1,"standard",""),"|Float","")&amp;"인게임누적합배수",ChapterTable!$S:$T,2,0)*C1102)
  )
  )
  )
)</f>
        <v>2828130.8489327431</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(VLOOKUP(SUBSTITUTE(SUBSTITUTE(F$1,"standard",""),"|Float","")&amp;"인게임누적곱배수",ChapterTable!$S:$T,2,0)^D1102
    +VLOOKUP(SUBSTITUTE(SUBSTITUTE(F$1,"standard",""),"|Float","")&amp;"인게임누적합배수",ChapterTable!$S:$T,2,0)*D1102)
  )
  )
  )
)</f>
        <v>967961.45127162326</v>
      </c>
      <c r="G1102" t="s">
        <v>739</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69"/>
        <v>11</v>
      </c>
      <c r="Q1102">
        <f t="shared" si="70"/>
        <v>11</v>
      </c>
      <c r="R1102" t="b">
        <f t="shared" ca="1" si="71"/>
        <v>0</v>
      </c>
      <c r="T1102" t="b">
        <f t="shared" ca="1" si="72"/>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G1102">
        <v>9.8000000000000007</v>
      </c>
      <c r="AH1102">
        <v>1</v>
      </c>
    </row>
    <row r="1103" spans="1:34"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
    (VLOOKUP(SUBSTITUTE(SUBSTITUTE(E$1,"standard",""),"|Float","")&amp;"인게임누적곱배수",ChapterTable!$S:$T,2,0)^C1103
    +VLOOKUP(SUBSTITUTE(SUBSTITUTE(E$1,"standard",""),"|Float","")&amp;"인게임누적합배수",ChapterTable!$S:$T,2,0)*C1103)
  )
  )
  )
)</f>
        <v>3232149.5416374207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(VLOOKUP(SUBSTITUTE(SUBSTITUTE(F$1,"standard",""),"|Float","")&amp;"인게임누적곱배수",ChapterTable!$S:$T,2,0)^D1103
    +VLOOKUP(SUBSTITUTE(SUBSTITUTE(F$1,"standard",""),"|Float","")&amp;"인게임누적합배수",ChapterTable!$S:$T,2,0)*D1103)
  )
  )
  )
)</f>
        <v>967961.45127162326</v>
      </c>
      <c r="G1103" t="s">
        <v>739</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69"/>
        <v>3</v>
      </c>
      <c r="Q1103">
        <f t="shared" si="70"/>
        <v>3</v>
      </c>
      <c r="R1103" t="b">
        <f t="shared" ca="1" si="71"/>
        <v>0</v>
      </c>
      <c r="T1103" t="b">
        <f t="shared" ca="1" si="72"/>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G1103">
        <v>9.8000000000000007</v>
      </c>
      <c r="AH1103">
        <v>1</v>
      </c>
    </row>
    <row r="1104" spans="1:34"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
    (VLOOKUP(SUBSTITUTE(SUBSTITUTE(E$1,"standard",""),"|Float","")&amp;"인게임누적곱배수",ChapterTable!$S:$T,2,0)^C1104
    +VLOOKUP(SUBSTITUTE(SUBSTITUTE(E$1,"standard",""),"|Float","")&amp;"인게임누적합배수",ChapterTable!$S:$T,2,0)*C1104)
  )
  )
  )
)</f>
        <v>3232149.5416374207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(VLOOKUP(SUBSTITUTE(SUBSTITUTE(F$1,"standard",""),"|Float","")&amp;"인게임누적곱배수",ChapterTable!$S:$T,2,0)^D1104
    +VLOOKUP(SUBSTITUTE(SUBSTITUTE(F$1,"standard",""),"|Float","")&amp;"인게임누적합배수",ChapterTable!$S:$T,2,0)*D1104)
  )
  )
  )
)</f>
        <v>967961.45127162326</v>
      </c>
      <c r="G1104" t="s">
        <v>739</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69"/>
        <v>3</v>
      </c>
      <c r="Q1104">
        <f t="shared" si="70"/>
        <v>3</v>
      </c>
      <c r="R1104" t="b">
        <f t="shared" ca="1" si="71"/>
        <v>0</v>
      </c>
      <c r="T1104" t="b">
        <f t="shared" ca="1" si="72"/>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G1104">
        <v>9.8000000000000007</v>
      </c>
      <c r="AH1104">
        <v>1</v>
      </c>
    </row>
    <row r="1105" spans="1:34"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
    (VLOOKUP(SUBSTITUTE(SUBSTITUTE(E$1,"standard",""),"|Float","")&amp;"인게임누적곱배수",ChapterTable!$S:$T,2,0)^C1105
    +VLOOKUP(SUBSTITUTE(SUBSTITUTE(E$1,"standard",""),"|Float","")&amp;"인게임누적합배수",ChapterTable!$S:$T,2,0)*C1105)
  )
  )
  )
)</f>
        <v>3232149.5416374207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(VLOOKUP(SUBSTITUTE(SUBSTITUTE(F$1,"standard",""),"|Float","")&amp;"인게임누적곱배수",ChapterTable!$S:$T,2,0)^D1105
    +VLOOKUP(SUBSTITUTE(SUBSTITUTE(F$1,"standard",""),"|Float","")&amp;"인게임누적합배수",ChapterTable!$S:$T,2,0)*D1105)
  )
  )
  )
)</f>
        <v>967961.45127162326</v>
      </c>
      <c r="G1105" t="s">
        <v>739</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69"/>
        <v>3</v>
      </c>
      <c r="Q1105">
        <f t="shared" si="70"/>
        <v>3</v>
      </c>
      <c r="R1105" t="b">
        <f t="shared" ca="1" si="71"/>
        <v>0</v>
      </c>
      <c r="T1105" t="b">
        <f t="shared" ca="1" si="72"/>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G1105">
        <v>9.8000000000000007</v>
      </c>
      <c r="AH1105">
        <v>1</v>
      </c>
    </row>
    <row r="1106" spans="1:34"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
    (VLOOKUP(SUBSTITUTE(SUBSTITUTE(E$1,"standard",""),"|Float","")&amp;"인게임누적곱배수",ChapterTable!$S:$T,2,0)^C1106
    +VLOOKUP(SUBSTITUTE(SUBSTITUTE(E$1,"standard",""),"|Float","")&amp;"인게임누적합배수",ChapterTable!$S:$T,2,0)*C1106)
  )
  )
  )
)</f>
        <v>3232149.5416374207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(VLOOKUP(SUBSTITUTE(SUBSTITUTE(F$1,"standard",""),"|Float","")&amp;"인게임누적곱배수",ChapterTable!$S:$T,2,0)^D1106
    +VLOOKUP(SUBSTITUTE(SUBSTITUTE(F$1,"standard",""),"|Float","")&amp;"인게임누적합배수",ChapterTable!$S:$T,2,0)*D1106)
  )
  )
  )
)</f>
        <v>967961.45127162326</v>
      </c>
      <c r="G1106" t="s">
        <v>739</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69"/>
        <v>93</v>
      </c>
      <c r="Q1106">
        <f t="shared" si="70"/>
        <v>93</v>
      </c>
      <c r="R1106" t="b">
        <f t="shared" ca="1" si="71"/>
        <v>1</v>
      </c>
      <c r="T1106" t="b">
        <f t="shared" ca="1" si="72"/>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G1106">
        <v>9.8000000000000007</v>
      </c>
      <c r="AH1106">
        <v>1</v>
      </c>
    </row>
    <row r="1107" spans="1:34"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
    (VLOOKUP(SUBSTITUTE(SUBSTITUTE(E$1,"standard",""),"|Float","")&amp;"인게임누적곱배수",ChapterTable!$S:$T,2,0)^C1107
    +VLOOKUP(SUBSTITUTE(SUBSTITUTE(E$1,"standard",""),"|Float","")&amp;"인게임누적합배수",ChapterTable!$S:$T,2,0)*C1107)
  )
  )
  )
)</f>
        <v>3232149.5416374207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(VLOOKUP(SUBSTITUTE(SUBSTITUTE(F$1,"standard",""),"|Float","")&amp;"인게임누적곱배수",ChapterTable!$S:$T,2,0)^D1107
    +VLOOKUP(SUBSTITUTE(SUBSTITUTE(F$1,"standard",""),"|Float","")&amp;"인게임누적합배수",ChapterTable!$S:$T,2,0)*D1107)
  )
  )
  )
)</f>
        <v>967961.45127162326</v>
      </c>
      <c r="G1107" t="s">
        <v>739</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69"/>
        <v>21</v>
      </c>
      <c r="Q1107">
        <f t="shared" si="70"/>
        <v>21</v>
      </c>
      <c r="R1107" t="b">
        <f t="shared" ca="1" si="71"/>
        <v>0</v>
      </c>
      <c r="T1107" t="b">
        <f t="shared" ca="1" si="72"/>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G1107">
        <v>9.8000000000000007</v>
      </c>
      <c r="AH1107">
        <v>1</v>
      </c>
    </row>
    <row r="1108" spans="1:34"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
    (VLOOKUP(SUBSTITUTE(SUBSTITUTE(E$1,"standard",""),"|Float","")&amp;"인게임누적곱배수",ChapterTable!$S:$T,2,0)^C1108
    +VLOOKUP(SUBSTITUTE(SUBSTITUTE(E$1,"standard",""),"|Float","")&amp;"인게임누적합배수",ChapterTable!$S:$T,2,0)*C1108)
  )
  )
  )
)</f>
        <v>3232149.5416374207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(VLOOKUP(SUBSTITUTE(SUBSTITUTE(F$1,"standard",""),"|Float","")&amp;"인게임누적곱배수",ChapterTable!$S:$T,2,0)^D1108
    +VLOOKUP(SUBSTITUTE(SUBSTITUTE(F$1,"standard",""),"|Float","")&amp;"인게임누적합배수",ChapterTable!$S:$T,2,0)*D1108)
  )
  )
  )
)</f>
        <v>1031089.3720067294</v>
      </c>
      <c r="G1108" t="s">
        <v>739</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69"/>
        <v>4</v>
      </c>
      <c r="Q1108">
        <f t="shared" si="70"/>
        <v>4</v>
      </c>
      <c r="R1108" t="b">
        <f t="shared" ca="1" si="71"/>
        <v>0</v>
      </c>
      <c r="T1108" t="b">
        <f t="shared" ca="1" si="72"/>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G1108">
        <v>9.8000000000000007</v>
      </c>
      <c r="AH1108">
        <v>1</v>
      </c>
    </row>
    <row r="1109" spans="1:34"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
    (VLOOKUP(SUBSTITUTE(SUBSTITUTE(E$1,"standard",""),"|Float","")&amp;"인게임누적곱배수",ChapterTable!$S:$T,2,0)^C1109
    +VLOOKUP(SUBSTITUTE(SUBSTITUTE(E$1,"standard",""),"|Float","")&amp;"인게임누적합배수",ChapterTable!$S:$T,2,0)*C1109)
  )
  )
  )
)</f>
        <v>3232149.5416374207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(VLOOKUP(SUBSTITUTE(SUBSTITUTE(F$1,"standard",""),"|Float","")&amp;"인게임누적곱배수",ChapterTable!$S:$T,2,0)^D1109
    +VLOOKUP(SUBSTITUTE(SUBSTITUTE(F$1,"standard",""),"|Float","")&amp;"인게임누적합배수",ChapterTable!$S:$T,2,0)*D1109)
  )
  )
  )
)</f>
        <v>1031089.3720067294</v>
      </c>
      <c r="G1109" t="s">
        <v>739</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69"/>
        <v>4</v>
      </c>
      <c r="Q1109">
        <f t="shared" si="70"/>
        <v>4</v>
      </c>
      <c r="R1109" t="b">
        <f t="shared" ca="1" si="71"/>
        <v>0</v>
      </c>
      <c r="T1109" t="b">
        <f t="shared" ca="1" si="72"/>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G1109">
        <v>9.8000000000000007</v>
      </c>
      <c r="AH1109">
        <v>1</v>
      </c>
    </row>
    <row r="1110" spans="1:34"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
    (VLOOKUP(SUBSTITUTE(SUBSTITUTE(E$1,"standard",""),"|Float","")&amp;"인게임누적곱배수",ChapterTable!$S:$T,2,0)^C1110
    +VLOOKUP(SUBSTITUTE(SUBSTITUTE(E$1,"standard",""),"|Float","")&amp;"인게임누적합배수",ChapterTable!$S:$T,2,0)*C1110)
  )
  )
  )
)</f>
        <v>3232149.5416374207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(VLOOKUP(SUBSTITUTE(SUBSTITUTE(F$1,"standard",""),"|Float","")&amp;"인게임누적곱배수",ChapterTable!$S:$T,2,0)^D1110
    +VLOOKUP(SUBSTITUTE(SUBSTITUTE(F$1,"standard",""),"|Float","")&amp;"인게임누적합배수",ChapterTable!$S:$T,2,0)*D1110)
  )
  )
  )
)</f>
        <v>1031089.3720067294</v>
      </c>
      <c r="G1110" t="s">
        <v>739</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69"/>
        <v>4</v>
      </c>
      <c r="Q1110">
        <f t="shared" si="70"/>
        <v>4</v>
      </c>
      <c r="R1110" t="b">
        <f t="shared" ca="1" si="71"/>
        <v>0</v>
      </c>
      <c r="T1110" t="b">
        <f t="shared" ca="1" si="72"/>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G1110">
        <v>9.8000000000000007</v>
      </c>
      <c r="AH1110">
        <v>1</v>
      </c>
    </row>
    <row r="1111" spans="1:34"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
    (VLOOKUP(SUBSTITUTE(SUBSTITUTE(E$1,"standard",""),"|Float","")&amp;"인게임누적곱배수",ChapterTable!$S:$T,2,0)^C1111
    +VLOOKUP(SUBSTITUTE(SUBSTITUTE(E$1,"standard",""),"|Float","")&amp;"인게임누적합배수",ChapterTable!$S:$T,2,0)*C1111)
  )
  )
  )
)</f>
        <v>3232149.5416374207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(VLOOKUP(SUBSTITUTE(SUBSTITUTE(F$1,"standard",""),"|Float","")&amp;"인게임누적곱배수",ChapterTable!$S:$T,2,0)^D1111
    +VLOOKUP(SUBSTITUTE(SUBSTITUTE(F$1,"standard",""),"|Float","")&amp;"인게임누적합배수",ChapterTable!$S:$T,2,0)*D1111)
  )
  )
  )
)</f>
        <v>1031089.3720067294</v>
      </c>
      <c r="G1111" t="s">
        <v>739</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69"/>
        <v>4</v>
      </c>
      <c r="Q1111">
        <f t="shared" si="70"/>
        <v>4</v>
      </c>
      <c r="R1111" t="b">
        <f t="shared" ca="1" si="71"/>
        <v>0</v>
      </c>
      <c r="T1111" t="b">
        <f t="shared" ca="1" si="72"/>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G1111">
        <v>9.8000000000000007</v>
      </c>
      <c r="AH1111">
        <v>1</v>
      </c>
    </row>
    <row r="1112" spans="1:34"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
    (VLOOKUP(SUBSTITUTE(SUBSTITUTE(E$1,"standard",""),"|Float","")&amp;"인게임누적곱배수",ChapterTable!$S:$T,2,0)^C1112
    +VLOOKUP(SUBSTITUTE(SUBSTITUTE(E$1,"standard",""),"|Float","")&amp;"인게임누적합배수",ChapterTable!$S:$T,2,0)*C1112)
  )
  )
  )
)</f>
        <v>3232149.5416374207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(VLOOKUP(SUBSTITUTE(SUBSTITUTE(F$1,"standard",""),"|Float","")&amp;"인게임누적곱배수",ChapterTable!$S:$T,2,0)^D1112
    +VLOOKUP(SUBSTITUTE(SUBSTITUTE(F$1,"standard",""),"|Float","")&amp;"인게임누적합배수",ChapterTable!$S:$T,2,0)*D1112)
  )
  )
  )
)</f>
        <v>1031089.3720067294</v>
      </c>
      <c r="G1112" t="s">
        <v>739</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69"/>
        <v>11</v>
      </c>
      <c r="Q1112">
        <f t="shared" si="70"/>
        <v>11</v>
      </c>
      <c r="R1112" t="b">
        <f t="shared" ca="1" si="71"/>
        <v>0</v>
      </c>
      <c r="T1112" t="b">
        <f t="shared" ca="1" si="72"/>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G1112">
        <v>9.8000000000000007</v>
      </c>
      <c r="AH1112">
        <v>1</v>
      </c>
    </row>
    <row r="1113" spans="1:34"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
    (VLOOKUP(SUBSTITUTE(SUBSTITUTE(E$1,"standard",""),"|Float","")&amp;"인게임누적곱배수",ChapterTable!$S:$T,2,0)^C1113
    +VLOOKUP(SUBSTITUTE(SUBSTITUTE(E$1,"standard",""),"|Float","")&amp;"인게임누적합배수",ChapterTable!$S:$T,2,0)*C1113)
  )
  )
  )
)</f>
        <v>3636168.2343420982</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(VLOOKUP(SUBSTITUTE(SUBSTITUTE(F$1,"standard",""),"|Float","")&amp;"인게임누적곱배수",ChapterTable!$S:$T,2,0)^D1113
    +VLOOKUP(SUBSTITUTE(SUBSTITUTE(F$1,"standard",""),"|Float","")&amp;"인게임누적합배수",ChapterTable!$S:$T,2,0)*D1113)
  )
  )
  )
)</f>
        <v>1031089.3720067294</v>
      </c>
      <c r="G1113" t="s">
        <v>739</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69"/>
        <v>4</v>
      </c>
      <c r="Q1113">
        <f t="shared" si="70"/>
        <v>4</v>
      </c>
      <c r="R1113" t="b">
        <f t="shared" ca="1" si="71"/>
        <v>0</v>
      </c>
      <c r="T1113" t="b">
        <f t="shared" ca="1" si="72"/>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G1113">
        <v>9.8000000000000007</v>
      </c>
      <c r="AH1113">
        <v>1</v>
      </c>
    </row>
    <row r="1114" spans="1:34"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
    (VLOOKUP(SUBSTITUTE(SUBSTITUTE(E$1,"standard",""),"|Float","")&amp;"인게임누적곱배수",ChapterTable!$S:$T,2,0)^C1114
    +VLOOKUP(SUBSTITUTE(SUBSTITUTE(E$1,"standard",""),"|Float","")&amp;"인게임누적합배수",ChapterTable!$S:$T,2,0)*C1114)
  )
  )
  )
)</f>
        <v>3636168.2343420982</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(VLOOKUP(SUBSTITUTE(SUBSTITUTE(F$1,"standard",""),"|Float","")&amp;"인게임누적곱배수",ChapterTable!$S:$T,2,0)^D1114
    +VLOOKUP(SUBSTITUTE(SUBSTITUTE(F$1,"standard",""),"|Float","")&amp;"인게임누적합배수",ChapterTable!$S:$T,2,0)*D1114)
  )
  )
  )
)</f>
        <v>1031089.3720067294</v>
      </c>
      <c r="G1114" t="s">
        <v>739</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69"/>
        <v>4</v>
      </c>
      <c r="Q1114">
        <f t="shared" si="70"/>
        <v>4</v>
      </c>
      <c r="R1114" t="b">
        <f t="shared" ca="1" si="71"/>
        <v>0</v>
      </c>
      <c r="T1114" t="b">
        <f t="shared" ca="1" si="72"/>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G1114">
        <v>9.8000000000000007</v>
      </c>
      <c r="AH1114">
        <v>1</v>
      </c>
    </row>
    <row r="1115" spans="1:34"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
    (VLOOKUP(SUBSTITUTE(SUBSTITUTE(E$1,"standard",""),"|Float","")&amp;"인게임누적곱배수",ChapterTable!$S:$T,2,0)^C1115
    +VLOOKUP(SUBSTITUTE(SUBSTITUTE(E$1,"standard",""),"|Float","")&amp;"인게임누적합배수",ChapterTable!$S:$T,2,0)*C1115)
  )
  )
  )
)</f>
        <v>3636168.2343420982</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(VLOOKUP(SUBSTITUTE(SUBSTITUTE(F$1,"standard",""),"|Float","")&amp;"인게임누적곱배수",ChapterTable!$S:$T,2,0)^D1115
    +VLOOKUP(SUBSTITUTE(SUBSTITUTE(F$1,"standard",""),"|Float","")&amp;"인게임누적합배수",ChapterTable!$S:$T,2,0)*D1115)
  )
  )
  )
)</f>
        <v>1031089.3720067294</v>
      </c>
      <c r="G1115" t="s">
        <v>739</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69"/>
        <v>4</v>
      </c>
      <c r="Q1115">
        <f t="shared" si="70"/>
        <v>4</v>
      </c>
      <c r="R1115" t="b">
        <f t="shared" ca="1" si="71"/>
        <v>0</v>
      </c>
      <c r="T1115" t="b">
        <f t="shared" ca="1" si="72"/>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G1115">
        <v>9.8000000000000007</v>
      </c>
      <c r="AH1115">
        <v>1</v>
      </c>
    </row>
    <row r="1116" spans="1:34"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
    (VLOOKUP(SUBSTITUTE(SUBSTITUTE(E$1,"standard",""),"|Float","")&amp;"인게임누적곱배수",ChapterTable!$S:$T,2,0)^C1116
    +VLOOKUP(SUBSTITUTE(SUBSTITUTE(E$1,"standard",""),"|Float","")&amp;"인게임누적합배수",ChapterTable!$S:$T,2,0)*C1116)
  )
  )
  )
)</f>
        <v>3636168.2343420982</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(VLOOKUP(SUBSTITUTE(SUBSTITUTE(F$1,"standard",""),"|Float","")&amp;"인게임누적곱배수",ChapterTable!$S:$T,2,0)^D1116
    +VLOOKUP(SUBSTITUTE(SUBSTITUTE(F$1,"standard",""),"|Float","")&amp;"인게임누적합배수",ChapterTable!$S:$T,2,0)*D1116)
  )
  )
  )
)</f>
        <v>1031089.3720067294</v>
      </c>
      <c r="G1116" t="s">
        <v>739</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69"/>
        <v>94</v>
      </c>
      <c r="Q1116">
        <f t="shared" si="70"/>
        <v>94</v>
      </c>
      <c r="R1116" t="b">
        <f t="shared" ca="1" si="71"/>
        <v>1</v>
      </c>
      <c r="T1116" t="b">
        <f t="shared" ca="1" si="72"/>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G1116">
        <v>9.8000000000000007</v>
      </c>
      <c r="AH1116">
        <v>1</v>
      </c>
    </row>
    <row r="1117" spans="1:34"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
    (VLOOKUP(SUBSTITUTE(SUBSTITUTE(E$1,"standard",""),"|Float","")&amp;"인게임누적곱배수",ChapterTable!$S:$T,2,0)^C1117
    +VLOOKUP(SUBSTITUTE(SUBSTITUTE(E$1,"standard",""),"|Float","")&amp;"인게임누적합배수",ChapterTable!$S:$T,2,0)*C1117)
  )
  )
  )
)</f>
        <v>3636168.2343420982</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(VLOOKUP(SUBSTITUTE(SUBSTITUTE(F$1,"standard",""),"|Float","")&amp;"인게임누적곱배수",ChapterTable!$S:$T,2,0)^D1117
    +VLOOKUP(SUBSTITUTE(SUBSTITUTE(F$1,"standard",""),"|Float","")&amp;"인게임누적합배수",ChapterTable!$S:$T,2,0)*D1117)
  )
  )
  )
)</f>
        <v>1031089.3720067294</v>
      </c>
      <c r="G1117" t="s">
        <v>739</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69"/>
        <v>21</v>
      </c>
      <c r="Q1117">
        <f t="shared" si="70"/>
        <v>21</v>
      </c>
      <c r="R1117" t="b">
        <f t="shared" ca="1" si="71"/>
        <v>0</v>
      </c>
      <c r="T1117" t="b">
        <f t="shared" ca="1" si="72"/>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G1117">
        <v>9.8000000000000007</v>
      </c>
      <c r="AH1117">
        <v>1</v>
      </c>
    </row>
    <row r="1118" spans="1:34"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
    (VLOOKUP(SUBSTITUTE(SUBSTITUTE(E$1,"standard",""),"|Float","")&amp;"인게임누적곱배수",ChapterTable!$S:$T,2,0)^C1118
    +VLOOKUP(SUBSTITUTE(SUBSTITUTE(E$1,"standard",""),"|Float","")&amp;"인게임누적합배수",ChapterTable!$S:$T,2,0)*C1118)
  )
  )
  )
)</f>
        <v>3636168.2343420982</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(VLOOKUP(SUBSTITUTE(SUBSTITUTE(F$1,"standard",""),"|Float","")&amp;"인게임누적곱배수",ChapterTable!$S:$T,2,0)^D1118
    +VLOOKUP(SUBSTITUTE(SUBSTITUTE(F$1,"standard",""),"|Float","")&amp;"인게임누적합배수",ChapterTable!$S:$T,2,0)*D1118)
  )
  )
  )
)</f>
        <v>1094217.2927418351</v>
      </c>
      <c r="G1118" t="s">
        <v>739</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69"/>
        <v>5</v>
      </c>
      <c r="Q1118">
        <f t="shared" si="70"/>
        <v>5</v>
      </c>
      <c r="R1118" t="b">
        <f t="shared" ca="1" si="71"/>
        <v>0</v>
      </c>
      <c r="T1118" t="b">
        <f t="shared" ca="1" si="72"/>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G1118">
        <v>9.8000000000000007</v>
      </c>
      <c r="AH1118">
        <v>1</v>
      </c>
    </row>
    <row r="1119" spans="1:34"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
    (VLOOKUP(SUBSTITUTE(SUBSTITUTE(E$1,"standard",""),"|Float","")&amp;"인게임누적곱배수",ChapterTable!$S:$T,2,0)^C1119
    +VLOOKUP(SUBSTITUTE(SUBSTITUTE(E$1,"standard",""),"|Float","")&amp;"인게임누적합배수",ChapterTable!$S:$T,2,0)*C1119)
  )
  )
  )
)</f>
        <v>3636168.2343420982</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(VLOOKUP(SUBSTITUTE(SUBSTITUTE(F$1,"standard",""),"|Float","")&amp;"인게임누적곱배수",ChapterTable!$S:$T,2,0)^D1119
    +VLOOKUP(SUBSTITUTE(SUBSTITUTE(F$1,"standard",""),"|Float","")&amp;"인게임누적합배수",ChapterTable!$S:$T,2,0)*D1119)
  )
  )
  )
)</f>
        <v>1094217.2927418351</v>
      </c>
      <c r="G1119" t="s">
        <v>739</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69"/>
        <v>5</v>
      </c>
      <c r="Q1119">
        <f t="shared" si="70"/>
        <v>5</v>
      </c>
      <c r="R1119" t="b">
        <f t="shared" ca="1" si="71"/>
        <v>0</v>
      </c>
      <c r="T1119" t="b">
        <f t="shared" ca="1" si="72"/>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G1119">
        <v>9.8000000000000007</v>
      </c>
      <c r="AH1119">
        <v>1</v>
      </c>
    </row>
    <row r="1120" spans="1:34"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
    (VLOOKUP(SUBSTITUTE(SUBSTITUTE(E$1,"standard",""),"|Float","")&amp;"인게임누적곱배수",ChapterTable!$S:$T,2,0)^C1120
    +VLOOKUP(SUBSTITUTE(SUBSTITUTE(E$1,"standard",""),"|Float","")&amp;"인게임누적합배수",ChapterTable!$S:$T,2,0)*C1120)
  )
  )
  )
)</f>
        <v>3636168.2343420982</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(VLOOKUP(SUBSTITUTE(SUBSTITUTE(F$1,"standard",""),"|Float","")&amp;"인게임누적곱배수",ChapterTable!$S:$T,2,0)^D1120
    +VLOOKUP(SUBSTITUTE(SUBSTITUTE(F$1,"standard",""),"|Float","")&amp;"인게임누적합배수",ChapterTable!$S:$T,2,0)*D1120)
  )
  )
  )
)</f>
        <v>1094217.2927418351</v>
      </c>
      <c r="G1120" t="s">
        <v>739</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69"/>
        <v>5</v>
      </c>
      <c r="Q1120">
        <f t="shared" si="70"/>
        <v>5</v>
      </c>
      <c r="R1120" t="b">
        <f t="shared" ca="1" si="71"/>
        <v>0</v>
      </c>
      <c r="T1120" t="b">
        <f t="shared" ca="1" si="72"/>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G1120">
        <v>9.8000000000000007</v>
      </c>
      <c r="AH1120">
        <v>1</v>
      </c>
    </row>
    <row r="1121" spans="1:34"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
    (VLOOKUP(SUBSTITUTE(SUBSTITUTE(E$1,"standard",""),"|Float","")&amp;"인게임누적곱배수",ChapterTable!$S:$T,2,0)^C1121
    +VLOOKUP(SUBSTITUTE(SUBSTITUTE(E$1,"standard",""),"|Float","")&amp;"인게임누적합배수",ChapterTable!$S:$T,2,0)*C1121)
  )
  )
  )
)</f>
        <v>3636168.2343420982</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(VLOOKUP(SUBSTITUTE(SUBSTITUTE(F$1,"standard",""),"|Float","")&amp;"인게임누적곱배수",ChapterTable!$S:$T,2,0)^D1121
    +VLOOKUP(SUBSTITUTE(SUBSTITUTE(F$1,"standard",""),"|Float","")&amp;"인게임누적합배수",ChapterTable!$S:$T,2,0)*D1121)
  )
  )
  )
)</f>
        <v>1094217.2927418351</v>
      </c>
      <c r="G1121" t="s">
        <v>739</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69"/>
        <v>5</v>
      </c>
      <c r="Q1121">
        <f t="shared" si="70"/>
        <v>5</v>
      </c>
      <c r="R1121" t="b">
        <f t="shared" ca="1" si="71"/>
        <v>0</v>
      </c>
      <c r="T1121" t="b">
        <f t="shared" ca="1" si="72"/>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G1121">
        <v>9.8000000000000007</v>
      </c>
      <c r="AH1121">
        <v>1</v>
      </c>
    </row>
    <row r="1122" spans="1:34"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
    (VLOOKUP(SUBSTITUTE(SUBSTITUTE(E$1,"standard",""),"|Float","")&amp;"인게임누적곱배수",ChapterTable!$S:$T,2,0)^C1122
    +VLOOKUP(SUBSTITUTE(SUBSTITUTE(E$1,"standard",""),"|Float","")&amp;"인게임누적합배수",ChapterTable!$S:$T,2,0)*C1122)
  )
  )
  )
)</f>
        <v>3636168.2343420982</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(VLOOKUP(SUBSTITUTE(SUBSTITUTE(F$1,"standard",""),"|Float","")&amp;"인게임누적곱배수",ChapterTable!$S:$T,2,0)^D1122
    +VLOOKUP(SUBSTITUTE(SUBSTITUTE(F$1,"standard",""),"|Float","")&amp;"인게임누적합배수",ChapterTable!$S:$T,2,0)*D1122)
  )
  )
  )
)</f>
        <v>1094217.2927418351</v>
      </c>
      <c r="G1122" t="s">
        <v>739</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69"/>
        <v>11</v>
      </c>
      <c r="Q1122">
        <f t="shared" si="70"/>
        <v>11</v>
      </c>
      <c r="R1122" t="b">
        <f t="shared" ca="1" si="71"/>
        <v>0</v>
      </c>
      <c r="T1122" t="b">
        <f t="shared" ca="1" si="72"/>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G1122">
        <v>9.8000000000000007</v>
      </c>
      <c r="AH1122">
        <v>1</v>
      </c>
    </row>
    <row r="1123" spans="1:34"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
    (VLOOKUP(SUBSTITUTE(SUBSTITUTE(E$1,"standard",""),"|Float","")&amp;"인게임누적곱배수",ChapterTable!$S:$T,2,0)^C1123
    +VLOOKUP(SUBSTITUTE(SUBSTITUTE(E$1,"standard",""),"|Float","")&amp;"인게임누적합배수",ChapterTable!$S:$T,2,0)*C1123)
  )
  )
  )
)</f>
        <v>4040186.9270467758</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(VLOOKUP(SUBSTITUTE(SUBSTITUTE(F$1,"standard",""),"|Float","")&amp;"인게임누적곱배수",ChapterTable!$S:$T,2,0)^D1123
    +VLOOKUP(SUBSTITUTE(SUBSTITUTE(F$1,"standard",""),"|Float","")&amp;"인게임누적합배수",ChapterTable!$S:$T,2,0)*D1123)
  )
  )
  )
)</f>
        <v>1094217.2927418351</v>
      </c>
      <c r="G1123" t="s">
        <v>739</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69"/>
        <v>5</v>
      </c>
      <c r="Q1123">
        <f t="shared" si="70"/>
        <v>5</v>
      </c>
      <c r="R1123" t="b">
        <f t="shared" ca="1" si="71"/>
        <v>0</v>
      </c>
      <c r="T1123" t="b">
        <f t="shared" ca="1" si="72"/>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G1123">
        <v>9.8000000000000007</v>
      </c>
      <c r="AH1123">
        <v>1</v>
      </c>
    </row>
    <row r="1124" spans="1:34"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
    (VLOOKUP(SUBSTITUTE(SUBSTITUTE(E$1,"standard",""),"|Float","")&amp;"인게임누적곱배수",ChapterTable!$S:$T,2,0)^C1124
    +VLOOKUP(SUBSTITUTE(SUBSTITUTE(E$1,"standard",""),"|Float","")&amp;"인게임누적합배수",ChapterTable!$S:$T,2,0)*C1124)
  )
  )
  )
)</f>
        <v>4040186.9270467758</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(VLOOKUP(SUBSTITUTE(SUBSTITUTE(F$1,"standard",""),"|Float","")&amp;"인게임누적곱배수",ChapterTable!$S:$T,2,0)^D1124
    +VLOOKUP(SUBSTITUTE(SUBSTITUTE(F$1,"standard",""),"|Float","")&amp;"인게임누적합배수",ChapterTable!$S:$T,2,0)*D1124)
  )
  )
  )
)</f>
        <v>1094217.2927418351</v>
      </c>
      <c r="G1124" t="s">
        <v>739</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69"/>
        <v>5</v>
      </c>
      <c r="Q1124">
        <f t="shared" si="70"/>
        <v>5</v>
      </c>
      <c r="R1124" t="b">
        <f t="shared" ca="1" si="71"/>
        <v>0</v>
      </c>
      <c r="T1124" t="b">
        <f t="shared" ca="1" si="72"/>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G1124">
        <v>9.8000000000000007</v>
      </c>
      <c r="AH1124">
        <v>1</v>
      </c>
    </row>
    <row r="1125" spans="1:34"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
    (VLOOKUP(SUBSTITUTE(SUBSTITUTE(E$1,"standard",""),"|Float","")&amp;"인게임누적곱배수",ChapterTable!$S:$T,2,0)^C1125
    +VLOOKUP(SUBSTITUTE(SUBSTITUTE(E$1,"standard",""),"|Float","")&amp;"인게임누적합배수",ChapterTable!$S:$T,2,0)*C1125)
  )
  )
  )
)</f>
        <v>4040186.9270467758</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(VLOOKUP(SUBSTITUTE(SUBSTITUTE(F$1,"standard",""),"|Float","")&amp;"인게임누적곱배수",ChapterTable!$S:$T,2,0)^D1125
    +VLOOKUP(SUBSTITUTE(SUBSTITUTE(F$1,"standard",""),"|Float","")&amp;"인게임누적합배수",ChapterTable!$S:$T,2,0)*D1125)
  )
  )
  )
)</f>
        <v>1094217.2927418351</v>
      </c>
      <c r="G1125" t="s">
        <v>739</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69"/>
        <v>5</v>
      </c>
      <c r="Q1125">
        <f t="shared" si="70"/>
        <v>5</v>
      </c>
      <c r="R1125" t="b">
        <f t="shared" ca="1" si="71"/>
        <v>0</v>
      </c>
      <c r="T1125" t="b">
        <f t="shared" ca="1" si="72"/>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G1125">
        <v>9.8000000000000007</v>
      </c>
      <c r="AH1125">
        <v>1</v>
      </c>
    </row>
    <row r="1126" spans="1:34"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
    (VLOOKUP(SUBSTITUTE(SUBSTITUTE(E$1,"standard",""),"|Float","")&amp;"인게임누적곱배수",ChapterTable!$S:$T,2,0)^C1126
    +VLOOKUP(SUBSTITUTE(SUBSTITUTE(E$1,"standard",""),"|Float","")&amp;"인게임누적합배수",ChapterTable!$S:$T,2,0)*C1126)
  )
  )
  )
)</f>
        <v>4040186.9270467758</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(VLOOKUP(SUBSTITUTE(SUBSTITUTE(F$1,"standard",""),"|Float","")&amp;"인게임누적곱배수",ChapterTable!$S:$T,2,0)^D1126
    +VLOOKUP(SUBSTITUTE(SUBSTITUTE(F$1,"standard",""),"|Float","")&amp;"인게임누적합배수",ChapterTable!$S:$T,2,0)*D1126)
  )
  )
  )
)</f>
        <v>1094217.2927418351</v>
      </c>
      <c r="G1126" t="s">
        <v>739</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69"/>
        <v>95</v>
      </c>
      <c r="Q1126">
        <f t="shared" si="70"/>
        <v>95</v>
      </c>
      <c r="R1126" t="b">
        <f t="shared" ca="1" si="71"/>
        <v>1</v>
      </c>
      <c r="T1126" t="b">
        <f t="shared" ca="1" si="72"/>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G1126">
        <v>9.8000000000000007</v>
      </c>
      <c r="AH1126">
        <v>1</v>
      </c>
    </row>
    <row r="1127" spans="1:34"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
    (VLOOKUP(SUBSTITUTE(SUBSTITUTE(E$1,"standard",""),"|Float","")&amp;"인게임누적곱배수",ChapterTable!$S:$T,2,0)^C1127
    +VLOOKUP(SUBSTITUTE(SUBSTITUTE(E$1,"standard",""),"|Float","")&amp;"인게임누적합배수",ChapterTable!$S:$T,2,0)*C1127)
  )
  )
  )
)</f>
        <v>4040186.9270467758</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(VLOOKUP(SUBSTITUTE(SUBSTITUTE(F$1,"standard",""),"|Float","")&amp;"인게임누적곱배수",ChapterTable!$S:$T,2,0)^D1127
    +VLOOKUP(SUBSTITUTE(SUBSTITUTE(F$1,"standard",""),"|Float","")&amp;"인게임누적합배수",ChapterTable!$S:$T,2,0)*D1127)
  )
  )
  )
)</f>
        <v>1094217.2927418351</v>
      </c>
      <c r="G1127" t="s">
        <v>739</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69"/>
        <v>21</v>
      </c>
      <c r="Q1127">
        <f t="shared" si="70"/>
        <v>21</v>
      </c>
      <c r="R1127" t="b">
        <f t="shared" ca="1" si="71"/>
        <v>0</v>
      </c>
      <c r="T1127" t="b">
        <f t="shared" ca="1" si="72"/>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G1127">
        <v>9.8000000000000007</v>
      </c>
      <c r="AH1127">
        <v>1</v>
      </c>
    </row>
    <row r="1128" spans="1:34"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
    (VLOOKUP(SUBSTITUTE(SUBSTITUTE(E$1,"standard",""),"|Float","")&amp;"인게임누적곱배수",ChapterTable!$S:$T,2,0)^C1128
    +VLOOKUP(SUBSTITUTE(SUBSTITUTE(E$1,"standard",""),"|Float","")&amp;"인게임누적합배수",ChapterTable!$S:$T,2,0)*C1128)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(VLOOKUP(SUBSTITUTE(SUBSTITUTE(F$1,"standard",""),"|Float","")&amp;"인게임누적곱배수",ChapterTable!$S:$T,2,0)^D1128
    +VLOOKUP(SUBSTITUTE(SUBSTITUTE(F$1,"standard",""),"|Float","")&amp;"인게임누적합배수",ChapterTable!$S:$T,2,0)*D1128)
  )
  )
  )
)</f>
        <v>1262558.4147021174</v>
      </c>
      <c r="G1128" t="s">
        <v>739</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69"/>
        <v>0</v>
      </c>
      <c r="Q1128">
        <f t="shared" si="70"/>
        <v>0</v>
      </c>
      <c r="R1128" t="b">
        <f t="shared" ca="1" si="71"/>
        <v>0</v>
      </c>
      <c r="T1128" t="b">
        <f t="shared" ca="1" si="72"/>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G1128">
        <v>9.8000000000000007</v>
      </c>
      <c r="AH1128">
        <v>1</v>
      </c>
    </row>
    <row r="1129" spans="1:34"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
    (VLOOKUP(SUBSTITUTE(SUBSTITUTE(E$1,"standard",""),"|Float","")&amp;"인게임누적곱배수",ChapterTable!$S:$T,2,0)^C1129
    +VLOOKUP(SUBSTITUTE(SUBSTITUTE(E$1,"standard",""),"|Float","")&amp;"인게임누적합배수",ChapterTable!$S:$T,2,0)*C1129)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(VLOOKUP(SUBSTITUTE(SUBSTITUTE(F$1,"standard",""),"|Float","")&amp;"인게임누적곱배수",ChapterTable!$S:$T,2,0)^D1129
    +VLOOKUP(SUBSTITUTE(SUBSTITUTE(F$1,"standard",""),"|Float","")&amp;"인게임누적합배수",ChapterTable!$S:$T,2,0)*D1129)
  )
  )
  )
)</f>
        <v>1262558.4147021174</v>
      </c>
      <c r="G1129" t="s">
        <v>739</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69"/>
        <v>1</v>
      </c>
      <c r="Q1129">
        <f t="shared" si="70"/>
        <v>1</v>
      </c>
      <c r="R1129" t="b">
        <f t="shared" ca="1" si="71"/>
        <v>0</v>
      </c>
      <c r="T1129" t="b">
        <f t="shared" ca="1" si="72"/>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G1129">
        <v>9.8000000000000007</v>
      </c>
      <c r="AH1129">
        <v>1</v>
      </c>
    </row>
    <row r="1130" spans="1:34"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
    (VLOOKUP(SUBSTITUTE(SUBSTITUTE(E$1,"standard",""),"|Float","")&amp;"인게임누적곱배수",ChapterTable!$S:$T,2,0)^C1130
    +VLOOKUP(SUBSTITUTE(SUBSTITUTE(E$1,"standard",""),"|Float","")&amp;"인게임누적합배수",ChapterTable!$S:$T,2,0)*C1130)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(VLOOKUP(SUBSTITUTE(SUBSTITUTE(F$1,"standard",""),"|Float","")&amp;"인게임누적곱배수",ChapterTable!$S:$T,2,0)^D1130
    +VLOOKUP(SUBSTITUTE(SUBSTITUTE(F$1,"standard",""),"|Float","")&amp;"인게임누적합배수",ChapterTable!$S:$T,2,0)*D1130)
  )
  )
  )
)</f>
        <v>1262558.4147021174</v>
      </c>
      <c r="G1130" t="s">
        <v>739</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69"/>
        <v>1</v>
      </c>
      <c r="Q1130">
        <f t="shared" si="70"/>
        <v>1</v>
      </c>
      <c r="R1130" t="b">
        <f t="shared" ca="1" si="71"/>
        <v>0</v>
      </c>
      <c r="T1130" t="b">
        <f t="shared" ca="1" si="72"/>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G1130">
        <v>9.8000000000000007</v>
      </c>
      <c r="AH1130">
        <v>1</v>
      </c>
    </row>
    <row r="1131" spans="1:34"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
    (VLOOKUP(SUBSTITUTE(SUBSTITUTE(E$1,"standard",""),"|Float","")&amp;"인게임누적곱배수",ChapterTable!$S:$T,2,0)^C1131
    +VLOOKUP(SUBSTITUTE(SUBSTITUTE(E$1,"standard",""),"|Float","")&amp;"인게임누적합배수",ChapterTable!$S:$T,2,0)*C1131)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(VLOOKUP(SUBSTITUTE(SUBSTITUTE(F$1,"standard",""),"|Float","")&amp;"인게임누적곱배수",ChapterTable!$S:$T,2,0)^D1131
    +VLOOKUP(SUBSTITUTE(SUBSTITUTE(F$1,"standard",""),"|Float","")&amp;"인게임누적합배수",ChapterTable!$S:$T,2,0)*D1131)
  )
  )
  )
)</f>
        <v>1262558.4147021174</v>
      </c>
      <c r="G1131" t="s">
        <v>739</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69"/>
        <v>1</v>
      </c>
      <c r="Q1131">
        <f t="shared" si="70"/>
        <v>1</v>
      </c>
      <c r="R1131" t="b">
        <f t="shared" ca="1" si="71"/>
        <v>0</v>
      </c>
      <c r="T1131" t="b">
        <f t="shared" ca="1" si="72"/>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G1131">
        <v>9.8000000000000007</v>
      </c>
      <c r="AH1131">
        <v>1</v>
      </c>
    </row>
    <row r="1132" spans="1:34"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
    (VLOOKUP(SUBSTITUTE(SUBSTITUTE(E$1,"standard",""),"|Float","")&amp;"인게임누적곱배수",ChapterTable!$S:$T,2,0)^C1132
    +VLOOKUP(SUBSTITUTE(SUBSTITUTE(E$1,"standard",""),"|Float","")&amp;"인게임누적합배수",ChapterTable!$S:$T,2,0)*C1132)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(VLOOKUP(SUBSTITUTE(SUBSTITUTE(F$1,"standard",""),"|Float","")&amp;"인게임누적곱배수",ChapterTable!$S:$T,2,0)^D1132
    +VLOOKUP(SUBSTITUTE(SUBSTITUTE(F$1,"standard",""),"|Float","")&amp;"인게임누적합배수",ChapterTable!$S:$T,2,0)*D1132)
  )
  )
  )
)</f>
        <v>1262558.4147021174</v>
      </c>
      <c r="G1132" t="s">
        <v>739</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69"/>
        <v>1</v>
      </c>
      <c r="Q1132">
        <f t="shared" si="70"/>
        <v>1</v>
      </c>
      <c r="R1132" t="b">
        <f t="shared" ca="1" si="71"/>
        <v>0</v>
      </c>
      <c r="T1132" t="b">
        <f t="shared" ca="1" si="72"/>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G1132">
        <v>9.8000000000000007</v>
      </c>
      <c r="AH1132">
        <v>1</v>
      </c>
    </row>
    <row r="1133" spans="1:34"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
    (VLOOKUP(SUBSTITUTE(SUBSTITUTE(E$1,"standard",""),"|Float","")&amp;"인게임누적곱배수",ChapterTable!$S:$T,2,0)^C1133
    +VLOOKUP(SUBSTITUTE(SUBSTITUTE(E$1,"standard",""),"|Float","")&amp;"인게임누적합배수",ChapterTable!$S:$T,2,0)*C1133)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(VLOOKUP(SUBSTITUTE(SUBSTITUTE(F$1,"standard",""),"|Float","")&amp;"인게임누적곱배수",ChapterTable!$S:$T,2,0)^D1133
    +VLOOKUP(SUBSTITUTE(SUBSTITUTE(F$1,"standard",""),"|Float","")&amp;"인게임누적합배수",ChapterTable!$S:$T,2,0)*D1133)
  )
  )
  )
)</f>
        <v>1262558.4147021174</v>
      </c>
      <c r="G1133" t="s">
        <v>739</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69"/>
        <v>11</v>
      </c>
      <c r="Q1133">
        <f t="shared" si="70"/>
        <v>11</v>
      </c>
      <c r="R1133" t="b">
        <f t="shared" ca="1" si="71"/>
        <v>0</v>
      </c>
      <c r="T1133" t="b">
        <f t="shared" ca="1" si="72"/>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G1133">
        <v>9.8000000000000007</v>
      </c>
      <c r="AH1133">
        <v>1</v>
      </c>
    </row>
    <row r="1134" spans="1:34"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
    (VLOOKUP(SUBSTITUTE(SUBSTITUTE(E$1,"standard",""),"|Float","")&amp;"인게임누적곱배수",ChapterTable!$S:$T,2,0)^C1134
    +VLOOKUP(SUBSTITUTE(SUBSTITUTE(E$1,"standard",""),"|Float","")&amp;"인게임누적합배수",ChapterTable!$S:$T,2,0)*C1134)
  )
  )
  )
)</f>
        <v>3636168.2343420982</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(VLOOKUP(SUBSTITUTE(SUBSTITUTE(F$1,"standard",""),"|Float","")&amp;"인게임누적곱배수",ChapterTable!$S:$T,2,0)^D1134
    +VLOOKUP(SUBSTITUTE(SUBSTITUTE(F$1,"standard",""),"|Float","")&amp;"인게임누적합배수",ChapterTable!$S:$T,2,0)*D1134)
  )
  )
  )
)</f>
        <v>1262558.4147021174</v>
      </c>
      <c r="G1134" t="s">
        <v>739</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69"/>
        <v>1</v>
      </c>
      <c r="Q1134">
        <f t="shared" si="70"/>
        <v>1</v>
      </c>
      <c r="R1134" t="b">
        <f t="shared" ca="1" si="71"/>
        <v>0</v>
      </c>
      <c r="T1134" t="b">
        <f t="shared" ca="1" si="72"/>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G1134">
        <v>9.8000000000000007</v>
      </c>
      <c r="AH1134">
        <v>1</v>
      </c>
    </row>
    <row r="1135" spans="1:34"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
    (VLOOKUP(SUBSTITUTE(SUBSTITUTE(E$1,"standard",""),"|Float","")&amp;"인게임누적곱배수",ChapterTable!$S:$T,2,0)^C1135
    +VLOOKUP(SUBSTITUTE(SUBSTITUTE(E$1,"standard",""),"|Float","")&amp;"인게임누적합배수",ChapterTable!$S:$T,2,0)*C1135)
  )
  )
  )
)</f>
        <v>3636168.2343420982</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(VLOOKUP(SUBSTITUTE(SUBSTITUTE(F$1,"standard",""),"|Float","")&amp;"인게임누적곱배수",ChapterTable!$S:$T,2,0)^D1135
    +VLOOKUP(SUBSTITUTE(SUBSTITUTE(F$1,"standard",""),"|Float","")&amp;"인게임누적합배수",ChapterTable!$S:$T,2,0)*D1135)
  )
  )
  )
)</f>
        <v>1262558.4147021174</v>
      </c>
      <c r="G1135" t="s">
        <v>739</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69"/>
        <v>1</v>
      </c>
      <c r="Q1135">
        <f t="shared" si="70"/>
        <v>1</v>
      </c>
      <c r="R1135" t="b">
        <f t="shared" ca="1" si="71"/>
        <v>0</v>
      </c>
      <c r="T1135" t="b">
        <f t="shared" ca="1" si="72"/>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G1135">
        <v>9.8000000000000007</v>
      </c>
      <c r="AH1135">
        <v>1</v>
      </c>
    </row>
    <row r="1136" spans="1:34"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
    (VLOOKUP(SUBSTITUTE(SUBSTITUTE(E$1,"standard",""),"|Float","")&amp;"인게임누적곱배수",ChapterTable!$S:$T,2,0)^C1136
    +VLOOKUP(SUBSTITUTE(SUBSTITUTE(E$1,"standard",""),"|Float","")&amp;"인게임누적합배수",ChapterTable!$S:$T,2,0)*C1136)
  )
  )
  )
)</f>
        <v>3636168.2343420982</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(VLOOKUP(SUBSTITUTE(SUBSTITUTE(F$1,"standard",""),"|Float","")&amp;"인게임누적곱배수",ChapterTable!$S:$T,2,0)^D1136
    +VLOOKUP(SUBSTITUTE(SUBSTITUTE(F$1,"standard",""),"|Float","")&amp;"인게임누적합배수",ChapterTable!$S:$T,2,0)*D1136)
  )
  )
  )
)</f>
        <v>1262558.4147021174</v>
      </c>
      <c r="G1136" t="s">
        <v>739</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69"/>
        <v>1</v>
      </c>
      <c r="Q1136">
        <f t="shared" si="70"/>
        <v>1</v>
      </c>
      <c r="R1136" t="b">
        <f t="shared" ca="1" si="71"/>
        <v>0</v>
      </c>
      <c r="T1136" t="b">
        <f t="shared" ca="1" si="72"/>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G1136">
        <v>9.8000000000000007</v>
      </c>
      <c r="AH1136">
        <v>1</v>
      </c>
    </row>
    <row r="1137" spans="1:34"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
    (VLOOKUP(SUBSTITUTE(SUBSTITUTE(E$1,"standard",""),"|Float","")&amp;"인게임누적곱배수",ChapterTable!$S:$T,2,0)^C1137
    +VLOOKUP(SUBSTITUTE(SUBSTITUTE(E$1,"standard",""),"|Float","")&amp;"인게임누적합배수",ChapterTable!$S:$T,2,0)*C1137)
  )
  )
  )
)</f>
        <v>3636168.2343420982</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(VLOOKUP(SUBSTITUTE(SUBSTITUTE(F$1,"standard",""),"|Float","")&amp;"인게임누적곱배수",ChapterTable!$S:$T,2,0)^D1137
    +VLOOKUP(SUBSTITUTE(SUBSTITUTE(F$1,"standard",""),"|Float","")&amp;"인게임누적합배수",ChapterTable!$S:$T,2,0)*D1137)
  )
  )
  )
)</f>
        <v>1262558.4147021174</v>
      </c>
      <c r="G1137" t="s">
        <v>739</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69"/>
        <v>91</v>
      </c>
      <c r="Q1137">
        <f t="shared" si="70"/>
        <v>91</v>
      </c>
      <c r="R1137" t="b">
        <f t="shared" ca="1" si="71"/>
        <v>1</v>
      </c>
      <c r="T1137" t="b">
        <f t="shared" ca="1" si="72"/>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G1137">
        <v>9.8000000000000007</v>
      </c>
      <c r="AH1137">
        <v>1</v>
      </c>
    </row>
    <row r="1138" spans="1:34"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
    (VLOOKUP(SUBSTITUTE(SUBSTITUTE(E$1,"standard",""),"|Float","")&amp;"인게임누적곱배수",ChapterTable!$S:$T,2,0)^C1138
    +VLOOKUP(SUBSTITUTE(SUBSTITUTE(E$1,"standard",""),"|Float","")&amp;"인게임누적합배수",ChapterTable!$S:$T,2,0)*C1138)
  )
  )
  )
)</f>
        <v>3636168.2343420982</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(VLOOKUP(SUBSTITUTE(SUBSTITUTE(F$1,"standard",""),"|Float","")&amp;"인게임누적곱배수",ChapterTable!$S:$T,2,0)^D1138
    +VLOOKUP(SUBSTITUTE(SUBSTITUTE(F$1,"standard",""),"|Float","")&amp;"인게임누적합배수",ChapterTable!$S:$T,2,0)*D1138)
  )
  )
  )
)</f>
        <v>1262558.4147021174</v>
      </c>
      <c r="G1138" t="s">
        <v>739</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69"/>
        <v>21</v>
      </c>
      <c r="Q1138">
        <f t="shared" si="70"/>
        <v>21</v>
      </c>
      <c r="R1138" t="b">
        <f t="shared" ca="1" si="71"/>
        <v>0</v>
      </c>
      <c r="T1138" t="b">
        <f t="shared" ca="1" si="72"/>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G1138">
        <v>9.8000000000000007</v>
      </c>
      <c r="AH1138">
        <v>1</v>
      </c>
    </row>
    <row r="1139" spans="1:34"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
    (VLOOKUP(SUBSTITUTE(SUBSTITUTE(E$1,"standard",""),"|Float","")&amp;"인게임누적곱배수",ChapterTable!$S:$T,2,0)^C1139
    +VLOOKUP(SUBSTITUTE(SUBSTITUTE(E$1,"standard",""),"|Float","")&amp;"인게임누적합배수",ChapterTable!$S:$T,2,0)*C1139)
  )
  )
  )
)</f>
        <v>3636168.2343420982</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(VLOOKUP(SUBSTITUTE(SUBSTITUTE(F$1,"standard",""),"|Float","")&amp;"인게임누적곱배수",ChapterTable!$S:$T,2,0)^D1139
    +VLOOKUP(SUBSTITUTE(SUBSTITUTE(F$1,"standard",""),"|Float","")&amp;"인게임누적합배수",ChapterTable!$S:$T,2,0)*D1139)
  )
  )
  )
)</f>
        <v>1357250.2958047763</v>
      </c>
      <c r="G1139" t="s">
        <v>739</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69"/>
        <v>2</v>
      </c>
      <c r="Q1139">
        <f t="shared" si="70"/>
        <v>2</v>
      </c>
      <c r="R1139" t="b">
        <f t="shared" ca="1" si="71"/>
        <v>0</v>
      </c>
      <c r="T1139" t="b">
        <f t="shared" ca="1" si="72"/>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G1139">
        <v>9.8000000000000007</v>
      </c>
      <c r="AH1139">
        <v>1</v>
      </c>
    </row>
    <row r="1140" spans="1:34"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
    (VLOOKUP(SUBSTITUTE(SUBSTITUTE(E$1,"standard",""),"|Float","")&amp;"인게임누적곱배수",ChapterTable!$S:$T,2,0)^C1140
    +VLOOKUP(SUBSTITUTE(SUBSTITUTE(E$1,"standard",""),"|Float","")&amp;"인게임누적합배수",ChapterTable!$S:$T,2,0)*C1140)
  )
  )
  )
)</f>
        <v>3636168.2343420982</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(VLOOKUP(SUBSTITUTE(SUBSTITUTE(F$1,"standard",""),"|Float","")&amp;"인게임누적곱배수",ChapterTable!$S:$T,2,0)^D1140
    +VLOOKUP(SUBSTITUTE(SUBSTITUTE(F$1,"standard",""),"|Float","")&amp;"인게임누적합배수",ChapterTable!$S:$T,2,0)*D1140)
  )
  )
  )
)</f>
        <v>1357250.2958047763</v>
      </c>
      <c r="G1140" t="s">
        <v>739</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69"/>
        <v>2</v>
      </c>
      <c r="Q1140">
        <f t="shared" si="70"/>
        <v>2</v>
      </c>
      <c r="R1140" t="b">
        <f t="shared" ca="1" si="71"/>
        <v>0</v>
      </c>
      <c r="T1140" t="b">
        <f t="shared" ca="1" si="72"/>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G1140">
        <v>9.8000000000000007</v>
      </c>
      <c r="AH1140">
        <v>1</v>
      </c>
    </row>
    <row r="1141" spans="1:34"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
    (VLOOKUP(SUBSTITUTE(SUBSTITUTE(E$1,"standard",""),"|Float","")&amp;"인게임누적곱배수",ChapterTable!$S:$T,2,0)^C1141
    +VLOOKUP(SUBSTITUTE(SUBSTITUTE(E$1,"standard",""),"|Float","")&amp;"인게임누적합배수",ChapterTable!$S:$T,2,0)*C1141)
  )
  )
  )
)</f>
        <v>3636168.2343420982</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(VLOOKUP(SUBSTITUTE(SUBSTITUTE(F$1,"standard",""),"|Float","")&amp;"인게임누적곱배수",ChapterTable!$S:$T,2,0)^D1141
    +VLOOKUP(SUBSTITUTE(SUBSTITUTE(F$1,"standard",""),"|Float","")&amp;"인게임누적합배수",ChapterTable!$S:$T,2,0)*D1141)
  )
  )
  )
)</f>
        <v>1357250.2958047763</v>
      </c>
      <c r="G1141" t="s">
        <v>739</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69"/>
        <v>2</v>
      </c>
      <c r="Q1141">
        <f t="shared" si="70"/>
        <v>2</v>
      </c>
      <c r="R1141" t="b">
        <f t="shared" ca="1" si="71"/>
        <v>0</v>
      </c>
      <c r="T1141" t="b">
        <f t="shared" ca="1" si="72"/>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G1141">
        <v>9.8000000000000007</v>
      </c>
      <c r="AH1141">
        <v>1</v>
      </c>
    </row>
    <row r="1142" spans="1:34"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
    (VLOOKUP(SUBSTITUTE(SUBSTITUTE(E$1,"standard",""),"|Float","")&amp;"인게임누적곱배수",ChapterTable!$S:$T,2,0)^C1142
    +VLOOKUP(SUBSTITUTE(SUBSTITUTE(E$1,"standard",""),"|Float","")&amp;"인게임누적합배수",ChapterTable!$S:$T,2,0)*C1142)
  )
  )
  )
)</f>
        <v>3636168.2343420982</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(VLOOKUP(SUBSTITUTE(SUBSTITUTE(F$1,"standard",""),"|Float","")&amp;"인게임누적곱배수",ChapterTable!$S:$T,2,0)^D1142
    +VLOOKUP(SUBSTITUTE(SUBSTITUTE(F$1,"standard",""),"|Float","")&amp;"인게임누적합배수",ChapterTable!$S:$T,2,0)*D1142)
  )
  )
  )
)</f>
        <v>1357250.2958047763</v>
      </c>
      <c r="G1142" t="s">
        <v>739</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69"/>
        <v>2</v>
      </c>
      <c r="Q1142">
        <f t="shared" si="70"/>
        <v>2</v>
      </c>
      <c r="R1142" t="b">
        <f t="shared" ca="1" si="71"/>
        <v>0</v>
      </c>
      <c r="T1142" t="b">
        <f t="shared" ca="1" si="72"/>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G1142">
        <v>9.8000000000000007</v>
      </c>
      <c r="AH1142">
        <v>1</v>
      </c>
    </row>
    <row r="1143" spans="1:34"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
    (VLOOKUP(SUBSTITUTE(SUBSTITUTE(E$1,"standard",""),"|Float","")&amp;"인게임누적곱배수",ChapterTable!$S:$T,2,0)^C1143
    +VLOOKUP(SUBSTITUTE(SUBSTITUTE(E$1,"standard",""),"|Float","")&amp;"인게임누적합배수",ChapterTable!$S:$T,2,0)*C1143)
  )
  )
  )
)</f>
        <v>3636168.2343420982</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(VLOOKUP(SUBSTITUTE(SUBSTITUTE(F$1,"standard",""),"|Float","")&amp;"인게임누적곱배수",ChapterTable!$S:$T,2,0)^D1143
    +VLOOKUP(SUBSTITUTE(SUBSTITUTE(F$1,"standard",""),"|Float","")&amp;"인게임누적합배수",ChapterTable!$S:$T,2,0)*D1143)
  )
  )
  )
)</f>
        <v>1357250.2958047763</v>
      </c>
      <c r="G1143" t="s">
        <v>739</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69"/>
        <v>11</v>
      </c>
      <c r="Q1143">
        <f t="shared" si="70"/>
        <v>11</v>
      </c>
      <c r="R1143" t="b">
        <f t="shared" ca="1" si="71"/>
        <v>0</v>
      </c>
      <c r="T1143" t="b">
        <f t="shared" ca="1" si="72"/>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G1143">
        <v>9.8000000000000007</v>
      </c>
      <c r="AH1143">
        <v>1</v>
      </c>
    </row>
    <row r="1144" spans="1:34"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
    (VLOOKUP(SUBSTITUTE(SUBSTITUTE(E$1,"standard",""),"|Float","")&amp;"인게임누적곱배수",ChapterTable!$S:$T,2,0)^C1144
    +VLOOKUP(SUBSTITUTE(SUBSTITUTE(E$1,"standard",""),"|Float","")&amp;"인게임누적합배수",ChapterTable!$S:$T,2,0)*C1144)
  )
  )
  )
)</f>
        <v>4242196.2733991146</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(VLOOKUP(SUBSTITUTE(SUBSTITUTE(F$1,"standard",""),"|Float","")&amp;"인게임누적곱배수",ChapterTable!$S:$T,2,0)^D1144
    +VLOOKUP(SUBSTITUTE(SUBSTITUTE(F$1,"standard",""),"|Float","")&amp;"인게임누적합배수",ChapterTable!$S:$T,2,0)*D1144)
  )
  )
  )
)</f>
        <v>1357250.2958047763</v>
      </c>
      <c r="G1144" t="s">
        <v>739</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69"/>
        <v>2</v>
      </c>
      <c r="Q1144">
        <f t="shared" si="70"/>
        <v>2</v>
      </c>
      <c r="R1144" t="b">
        <f t="shared" ca="1" si="71"/>
        <v>0</v>
      </c>
      <c r="T1144" t="b">
        <f t="shared" ca="1" si="72"/>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G1144">
        <v>9.8000000000000007</v>
      </c>
      <c r="AH1144">
        <v>1</v>
      </c>
    </row>
    <row r="1145" spans="1:34"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
    (VLOOKUP(SUBSTITUTE(SUBSTITUTE(E$1,"standard",""),"|Float","")&amp;"인게임누적곱배수",ChapterTable!$S:$T,2,0)^C1145
    +VLOOKUP(SUBSTITUTE(SUBSTITUTE(E$1,"standard",""),"|Float","")&amp;"인게임누적합배수",ChapterTable!$S:$T,2,0)*C1145)
  )
  )
  )
)</f>
        <v>4242196.2733991146</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(VLOOKUP(SUBSTITUTE(SUBSTITUTE(F$1,"standard",""),"|Float","")&amp;"인게임누적곱배수",ChapterTable!$S:$T,2,0)^D1145
    +VLOOKUP(SUBSTITUTE(SUBSTITUTE(F$1,"standard",""),"|Float","")&amp;"인게임누적합배수",ChapterTable!$S:$T,2,0)*D1145)
  )
  )
  )
)</f>
        <v>1357250.2958047763</v>
      </c>
      <c r="G1145" t="s">
        <v>739</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69"/>
        <v>2</v>
      </c>
      <c r="Q1145">
        <f t="shared" si="70"/>
        <v>2</v>
      </c>
      <c r="R1145" t="b">
        <f t="shared" ca="1" si="71"/>
        <v>0</v>
      </c>
      <c r="T1145" t="b">
        <f t="shared" ca="1" si="72"/>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G1145">
        <v>9.8000000000000007</v>
      </c>
      <c r="AH1145">
        <v>1</v>
      </c>
    </row>
    <row r="1146" spans="1:34"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
    (VLOOKUP(SUBSTITUTE(SUBSTITUTE(E$1,"standard",""),"|Float","")&amp;"인게임누적곱배수",ChapterTable!$S:$T,2,0)^C1146
    +VLOOKUP(SUBSTITUTE(SUBSTITUTE(E$1,"standard",""),"|Float","")&amp;"인게임누적합배수",ChapterTable!$S:$T,2,0)*C1146)
  )
  )
  )
)</f>
        <v>4242196.2733991146</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(VLOOKUP(SUBSTITUTE(SUBSTITUTE(F$1,"standard",""),"|Float","")&amp;"인게임누적곱배수",ChapterTable!$S:$T,2,0)^D1146
    +VLOOKUP(SUBSTITUTE(SUBSTITUTE(F$1,"standard",""),"|Float","")&amp;"인게임누적합배수",ChapterTable!$S:$T,2,0)*D1146)
  )
  )
  )
)</f>
        <v>1357250.2958047763</v>
      </c>
      <c r="G1146" t="s">
        <v>739</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69"/>
        <v>2</v>
      </c>
      <c r="Q1146">
        <f t="shared" si="70"/>
        <v>2</v>
      </c>
      <c r="R1146" t="b">
        <f t="shared" ca="1" si="71"/>
        <v>0</v>
      </c>
      <c r="T1146" t="b">
        <f t="shared" ca="1" si="72"/>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G1146">
        <v>9.8000000000000007</v>
      </c>
      <c r="AH1146">
        <v>1</v>
      </c>
    </row>
    <row r="1147" spans="1:34"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
    (VLOOKUP(SUBSTITUTE(SUBSTITUTE(E$1,"standard",""),"|Float","")&amp;"인게임누적곱배수",ChapterTable!$S:$T,2,0)^C1147
    +VLOOKUP(SUBSTITUTE(SUBSTITUTE(E$1,"standard",""),"|Float","")&amp;"인게임누적합배수",ChapterTable!$S:$T,2,0)*C1147)
  )
  )
  )
)</f>
        <v>4242196.2733991146</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(VLOOKUP(SUBSTITUTE(SUBSTITUTE(F$1,"standard",""),"|Float","")&amp;"인게임누적곱배수",ChapterTable!$S:$T,2,0)^D1147
    +VLOOKUP(SUBSTITUTE(SUBSTITUTE(F$1,"standard",""),"|Float","")&amp;"인게임누적합배수",ChapterTable!$S:$T,2,0)*D1147)
  )
  )
  )
)</f>
        <v>1357250.2958047763</v>
      </c>
      <c r="G1147" t="s">
        <v>739</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69"/>
        <v>92</v>
      </c>
      <c r="Q1147">
        <f t="shared" si="70"/>
        <v>92</v>
      </c>
      <c r="R1147" t="b">
        <f t="shared" ca="1" si="71"/>
        <v>1</v>
      </c>
      <c r="T1147" t="b">
        <f t="shared" ca="1" si="72"/>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G1147">
        <v>9.8000000000000007</v>
      </c>
      <c r="AH1147">
        <v>1</v>
      </c>
    </row>
    <row r="1148" spans="1:34"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
    (VLOOKUP(SUBSTITUTE(SUBSTITUTE(E$1,"standard",""),"|Float","")&amp;"인게임누적곱배수",ChapterTable!$S:$T,2,0)^C1148
    +VLOOKUP(SUBSTITUTE(SUBSTITUTE(E$1,"standard",""),"|Float","")&amp;"인게임누적합배수",ChapterTable!$S:$T,2,0)*C1148)
  )
  )
  )
)</f>
        <v>4242196.2733991146</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(VLOOKUP(SUBSTITUTE(SUBSTITUTE(F$1,"standard",""),"|Float","")&amp;"인게임누적곱배수",ChapterTable!$S:$T,2,0)^D1148
    +VLOOKUP(SUBSTITUTE(SUBSTITUTE(F$1,"standard",""),"|Float","")&amp;"인게임누적합배수",ChapterTable!$S:$T,2,0)*D1148)
  )
  )
  )
)</f>
        <v>1357250.2958047763</v>
      </c>
      <c r="G1148" t="s">
        <v>739</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69"/>
        <v>21</v>
      </c>
      <c r="Q1148">
        <f t="shared" si="70"/>
        <v>21</v>
      </c>
      <c r="R1148" t="b">
        <f t="shared" ca="1" si="71"/>
        <v>0</v>
      </c>
      <c r="T1148" t="b">
        <f t="shared" ca="1" si="72"/>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G1148">
        <v>9.8000000000000007</v>
      </c>
      <c r="AH1148">
        <v>1</v>
      </c>
    </row>
    <row r="1149" spans="1:34"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
    (VLOOKUP(SUBSTITUTE(SUBSTITUTE(E$1,"standard",""),"|Float","")&amp;"인게임누적곱배수",ChapterTable!$S:$T,2,0)^C1149
    +VLOOKUP(SUBSTITUTE(SUBSTITUTE(E$1,"standard",""),"|Float","")&amp;"인게임누적합배수",ChapterTable!$S:$T,2,0)*C1149)
  )
  )
  )
)</f>
        <v>4242196.2733991146</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(VLOOKUP(SUBSTITUTE(SUBSTITUTE(F$1,"standard",""),"|Float","")&amp;"인게임누적곱배수",ChapterTable!$S:$T,2,0)^D1149
    +VLOOKUP(SUBSTITUTE(SUBSTITUTE(F$1,"standard",""),"|Float","")&amp;"인게임누적합배수",ChapterTable!$S:$T,2,0)*D1149)
  )
  )
  )
)</f>
        <v>1451942.1769074351</v>
      </c>
      <c r="G1149" t="s">
        <v>739</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69"/>
        <v>3</v>
      </c>
      <c r="Q1149">
        <f t="shared" si="70"/>
        <v>3</v>
      </c>
      <c r="R1149" t="b">
        <f t="shared" ca="1" si="71"/>
        <v>0</v>
      </c>
      <c r="T1149" t="b">
        <f t="shared" ca="1" si="72"/>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G1149">
        <v>9.8000000000000007</v>
      </c>
      <c r="AH1149">
        <v>1</v>
      </c>
    </row>
    <row r="1150" spans="1:34"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
    (VLOOKUP(SUBSTITUTE(SUBSTITUTE(E$1,"standard",""),"|Float","")&amp;"인게임누적곱배수",ChapterTable!$S:$T,2,0)^C1150
    +VLOOKUP(SUBSTITUTE(SUBSTITUTE(E$1,"standard",""),"|Float","")&amp;"인게임누적합배수",ChapterTable!$S:$T,2,0)*C1150)
  )
  )
  )
)</f>
        <v>4242196.2733991146</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(VLOOKUP(SUBSTITUTE(SUBSTITUTE(F$1,"standard",""),"|Float","")&amp;"인게임누적곱배수",ChapterTable!$S:$T,2,0)^D1150
    +VLOOKUP(SUBSTITUTE(SUBSTITUTE(F$1,"standard",""),"|Float","")&amp;"인게임누적합배수",ChapterTable!$S:$T,2,0)*D1150)
  )
  )
  )
)</f>
        <v>1451942.1769074351</v>
      </c>
      <c r="G1150" t="s">
        <v>739</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69"/>
        <v>3</v>
      </c>
      <c r="Q1150">
        <f t="shared" si="70"/>
        <v>3</v>
      </c>
      <c r="R1150" t="b">
        <f t="shared" ca="1" si="71"/>
        <v>0</v>
      </c>
      <c r="T1150" t="b">
        <f t="shared" ca="1" si="72"/>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G1150">
        <v>9.8000000000000007</v>
      </c>
      <c r="AH1150">
        <v>1</v>
      </c>
    </row>
    <row r="1151" spans="1:34"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
    (VLOOKUP(SUBSTITUTE(SUBSTITUTE(E$1,"standard",""),"|Float","")&amp;"인게임누적곱배수",ChapterTable!$S:$T,2,0)^C1151
    +VLOOKUP(SUBSTITUTE(SUBSTITUTE(E$1,"standard",""),"|Float","")&amp;"인게임누적합배수",ChapterTable!$S:$T,2,0)*C1151)
  )
  )
  )
)</f>
        <v>4242196.2733991146</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(VLOOKUP(SUBSTITUTE(SUBSTITUTE(F$1,"standard",""),"|Float","")&amp;"인게임누적곱배수",ChapterTable!$S:$T,2,0)^D1151
    +VLOOKUP(SUBSTITUTE(SUBSTITUTE(F$1,"standard",""),"|Float","")&amp;"인게임누적합배수",ChapterTable!$S:$T,2,0)*D1151)
  )
  )
  )
)</f>
        <v>1451942.1769074351</v>
      </c>
      <c r="G1151" t="s">
        <v>739</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69"/>
        <v>3</v>
      </c>
      <c r="Q1151">
        <f t="shared" si="70"/>
        <v>3</v>
      </c>
      <c r="R1151" t="b">
        <f t="shared" ca="1" si="71"/>
        <v>0</v>
      </c>
      <c r="T1151" t="b">
        <f t="shared" ca="1" si="72"/>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G1151">
        <v>9.8000000000000007</v>
      </c>
      <c r="AH1151">
        <v>1</v>
      </c>
    </row>
    <row r="1152" spans="1:34"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
    (VLOOKUP(SUBSTITUTE(SUBSTITUTE(E$1,"standard",""),"|Float","")&amp;"인게임누적곱배수",ChapterTable!$S:$T,2,0)^C1152
    +VLOOKUP(SUBSTITUTE(SUBSTITUTE(E$1,"standard",""),"|Float","")&amp;"인게임누적합배수",ChapterTable!$S:$T,2,0)*C1152)
  )
  )
  )
)</f>
        <v>4242196.2733991146</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(VLOOKUP(SUBSTITUTE(SUBSTITUTE(F$1,"standard",""),"|Float","")&amp;"인게임누적곱배수",ChapterTable!$S:$T,2,0)^D1152
    +VLOOKUP(SUBSTITUTE(SUBSTITUTE(F$1,"standard",""),"|Float","")&amp;"인게임누적합배수",ChapterTable!$S:$T,2,0)*D1152)
  )
  )
  )
)</f>
        <v>1451942.1769074351</v>
      </c>
      <c r="G1152" t="s">
        <v>739</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69"/>
        <v>3</v>
      </c>
      <c r="Q1152">
        <f t="shared" si="70"/>
        <v>3</v>
      </c>
      <c r="R1152" t="b">
        <f t="shared" ca="1" si="71"/>
        <v>0</v>
      </c>
      <c r="T1152" t="b">
        <f t="shared" ca="1" si="72"/>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G1152">
        <v>9.8000000000000007</v>
      </c>
      <c r="AH1152">
        <v>1</v>
      </c>
    </row>
    <row r="1153" spans="1:34"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
    (VLOOKUP(SUBSTITUTE(SUBSTITUTE(E$1,"standard",""),"|Float","")&amp;"인게임누적곱배수",ChapterTable!$S:$T,2,0)^C1153
    +VLOOKUP(SUBSTITUTE(SUBSTITUTE(E$1,"standard",""),"|Float","")&amp;"인게임누적합배수",ChapterTable!$S:$T,2,0)*C1153)
  )
  )
  )
)</f>
        <v>4242196.2733991146</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(VLOOKUP(SUBSTITUTE(SUBSTITUTE(F$1,"standard",""),"|Float","")&amp;"인게임누적곱배수",ChapterTable!$S:$T,2,0)^D1153
    +VLOOKUP(SUBSTITUTE(SUBSTITUTE(F$1,"standard",""),"|Float","")&amp;"인게임누적합배수",ChapterTable!$S:$T,2,0)*D1153)
  )
  )
  )
)</f>
        <v>1451942.1769074351</v>
      </c>
      <c r="G1153" t="s">
        <v>739</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69"/>
        <v>11</v>
      </c>
      <c r="Q1153">
        <f t="shared" si="70"/>
        <v>11</v>
      </c>
      <c r="R1153" t="b">
        <f t="shared" ca="1" si="71"/>
        <v>0</v>
      </c>
      <c r="T1153" t="b">
        <f t="shared" ca="1" si="72"/>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G1153">
        <v>9.8000000000000007</v>
      </c>
      <c r="AH1153">
        <v>1</v>
      </c>
    </row>
    <row r="1154" spans="1:34"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
    (VLOOKUP(SUBSTITUTE(SUBSTITUTE(E$1,"standard",""),"|Float","")&amp;"인게임누적곱배수",ChapterTable!$S:$T,2,0)^C1154
    +VLOOKUP(SUBSTITUTE(SUBSTITUTE(E$1,"standard",""),"|Float","")&amp;"인게임누적합배수",ChapterTable!$S:$T,2,0)*C1154)
  )
  )
  )
)</f>
        <v>4848224.312456131</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(VLOOKUP(SUBSTITUTE(SUBSTITUTE(F$1,"standard",""),"|Float","")&amp;"인게임누적곱배수",ChapterTable!$S:$T,2,0)^D1154
    +VLOOKUP(SUBSTITUTE(SUBSTITUTE(F$1,"standard",""),"|Float","")&amp;"인게임누적합배수",ChapterTable!$S:$T,2,0)*D1154)
  )
  )
  )
)</f>
        <v>1451942.1769074351</v>
      </c>
      <c r="G1154" t="s">
        <v>739</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69"/>
        <v>3</v>
      </c>
      <c r="Q1154">
        <f t="shared" si="70"/>
        <v>3</v>
      </c>
      <c r="R1154" t="b">
        <f t="shared" ca="1" si="71"/>
        <v>0</v>
      </c>
      <c r="T1154" t="b">
        <f t="shared" ca="1" si="72"/>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G1154">
        <v>9.8000000000000007</v>
      </c>
      <c r="AH1154">
        <v>1</v>
      </c>
    </row>
    <row r="1155" spans="1:34"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
    (VLOOKUP(SUBSTITUTE(SUBSTITUTE(E$1,"standard",""),"|Float","")&amp;"인게임누적곱배수",ChapterTable!$S:$T,2,0)^C1155
    +VLOOKUP(SUBSTITUTE(SUBSTITUTE(E$1,"standard",""),"|Float","")&amp;"인게임누적합배수",ChapterTable!$S:$T,2,0)*C1155)
  )
  )
  )
)</f>
        <v>4848224.312456131</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(VLOOKUP(SUBSTITUTE(SUBSTITUTE(F$1,"standard",""),"|Float","")&amp;"인게임누적곱배수",ChapterTable!$S:$T,2,0)^D1155
    +VLOOKUP(SUBSTITUTE(SUBSTITUTE(F$1,"standard",""),"|Float","")&amp;"인게임누적합배수",ChapterTable!$S:$T,2,0)*D1155)
  )
  )
  )
)</f>
        <v>1451942.1769074351</v>
      </c>
      <c r="G1155" t="s">
        <v>739</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73">IF(B1155=0,0,
  IF(AND(L1155=FALSE,A1155&lt;&gt;0,MOD(A1155,7)=0),21,
  IF(MOD(B1155,10)=0,21,
  IF(MOD(B1155,10)=5,11,
  IF(MOD(B1155,10)=9,INT(B1155/10)+91,
  INT(B1155/10+1))))))</f>
        <v>3</v>
      </c>
      <c r="Q1155">
        <f t="shared" ref="Q1155:Q1218" si="74">IF(ISBLANK(P1155),O1155,P1155)</f>
        <v>3</v>
      </c>
      <c r="R1155" t="b">
        <f t="shared" ref="R1155:R1218" ca="1" si="75">IF(OR(B1155=0,OFFSET(B1155,1,0)=0),FALSE,
IF(OFFSET(O1155,1,0)=21,TRUE,FALSE))</f>
        <v>0</v>
      </c>
      <c r="T1155" t="b">
        <f t="shared" ref="T1155:T1218" ca="1" si="76">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G1155">
        <v>9.8000000000000007</v>
      </c>
      <c r="AH1155">
        <v>1</v>
      </c>
    </row>
    <row r="1156" spans="1:34"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
    (VLOOKUP(SUBSTITUTE(SUBSTITUTE(E$1,"standard",""),"|Float","")&amp;"인게임누적곱배수",ChapterTable!$S:$T,2,0)^C1156
    +VLOOKUP(SUBSTITUTE(SUBSTITUTE(E$1,"standard",""),"|Float","")&amp;"인게임누적합배수",ChapterTable!$S:$T,2,0)*C1156)
  )
  )
  )
)</f>
        <v>4848224.312456131</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(VLOOKUP(SUBSTITUTE(SUBSTITUTE(F$1,"standard",""),"|Float","")&amp;"인게임누적곱배수",ChapterTable!$S:$T,2,0)^D1156
    +VLOOKUP(SUBSTITUTE(SUBSTITUTE(F$1,"standard",""),"|Float","")&amp;"인게임누적합배수",ChapterTable!$S:$T,2,0)*D1156)
  )
  )
  )
)</f>
        <v>1451942.1769074351</v>
      </c>
      <c r="G1156" t="s">
        <v>739</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73"/>
        <v>3</v>
      </c>
      <c r="Q1156">
        <f t="shared" si="74"/>
        <v>3</v>
      </c>
      <c r="R1156" t="b">
        <f t="shared" ca="1" si="75"/>
        <v>0</v>
      </c>
      <c r="T1156" t="b">
        <f t="shared" ca="1" si="76"/>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G1156">
        <v>9.8000000000000007</v>
      </c>
      <c r="AH1156">
        <v>1</v>
      </c>
    </row>
    <row r="1157" spans="1:34"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
    (VLOOKUP(SUBSTITUTE(SUBSTITUTE(E$1,"standard",""),"|Float","")&amp;"인게임누적곱배수",ChapterTable!$S:$T,2,0)^C1157
    +VLOOKUP(SUBSTITUTE(SUBSTITUTE(E$1,"standard",""),"|Float","")&amp;"인게임누적합배수",ChapterTable!$S:$T,2,0)*C1157)
  )
  )
  )
)</f>
        <v>4848224.312456131</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(VLOOKUP(SUBSTITUTE(SUBSTITUTE(F$1,"standard",""),"|Float","")&amp;"인게임누적곱배수",ChapterTable!$S:$T,2,0)^D1157
    +VLOOKUP(SUBSTITUTE(SUBSTITUTE(F$1,"standard",""),"|Float","")&amp;"인게임누적합배수",ChapterTable!$S:$T,2,0)*D1157)
  )
  )
  )
)</f>
        <v>1451942.1769074351</v>
      </c>
      <c r="G1157" t="s">
        <v>739</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73"/>
        <v>93</v>
      </c>
      <c r="Q1157">
        <f t="shared" si="74"/>
        <v>93</v>
      </c>
      <c r="R1157" t="b">
        <f t="shared" ca="1" si="75"/>
        <v>1</v>
      </c>
      <c r="T1157" t="b">
        <f t="shared" ca="1" si="76"/>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G1157">
        <v>9.8000000000000007</v>
      </c>
      <c r="AH1157">
        <v>1</v>
      </c>
    </row>
    <row r="1158" spans="1:34"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
    (VLOOKUP(SUBSTITUTE(SUBSTITUTE(E$1,"standard",""),"|Float","")&amp;"인게임누적곱배수",ChapterTable!$S:$T,2,0)^C1158
    +VLOOKUP(SUBSTITUTE(SUBSTITUTE(E$1,"standard",""),"|Float","")&amp;"인게임누적합배수",ChapterTable!$S:$T,2,0)*C1158)
  )
  )
  )
)</f>
        <v>4848224.312456131</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(VLOOKUP(SUBSTITUTE(SUBSTITUTE(F$1,"standard",""),"|Float","")&amp;"인게임누적곱배수",ChapterTable!$S:$T,2,0)^D1158
    +VLOOKUP(SUBSTITUTE(SUBSTITUTE(F$1,"standard",""),"|Float","")&amp;"인게임누적합배수",ChapterTable!$S:$T,2,0)*D1158)
  )
  )
  )
)</f>
        <v>1451942.1769074351</v>
      </c>
      <c r="G1158" t="s">
        <v>739</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73"/>
        <v>21</v>
      </c>
      <c r="Q1158">
        <f t="shared" si="74"/>
        <v>21</v>
      </c>
      <c r="R1158" t="b">
        <f t="shared" ca="1" si="75"/>
        <v>0</v>
      </c>
      <c r="T1158" t="b">
        <f t="shared" ca="1" si="76"/>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G1158">
        <v>9.8000000000000007</v>
      </c>
      <c r="AH1158">
        <v>1</v>
      </c>
    </row>
    <row r="1159" spans="1:34"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
    (VLOOKUP(SUBSTITUTE(SUBSTITUTE(E$1,"standard",""),"|Float","")&amp;"인게임누적곱배수",ChapterTable!$S:$T,2,0)^C1159
    +VLOOKUP(SUBSTITUTE(SUBSTITUTE(E$1,"standard",""),"|Float","")&amp;"인게임누적합배수",ChapterTable!$S:$T,2,0)*C1159)
  )
  )
  )
)</f>
        <v>4848224.312456131</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(VLOOKUP(SUBSTITUTE(SUBSTITUTE(F$1,"standard",""),"|Float","")&amp;"인게임누적곱배수",ChapterTable!$S:$T,2,0)^D1159
    +VLOOKUP(SUBSTITUTE(SUBSTITUTE(F$1,"standard",""),"|Float","")&amp;"인게임누적합배수",ChapterTable!$S:$T,2,0)*D1159)
  )
  )
  )
)</f>
        <v>1546634.0580100939</v>
      </c>
      <c r="G1159" t="s">
        <v>739</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73"/>
        <v>4</v>
      </c>
      <c r="Q1159">
        <f t="shared" si="74"/>
        <v>4</v>
      </c>
      <c r="R1159" t="b">
        <f t="shared" ca="1" si="75"/>
        <v>0</v>
      </c>
      <c r="T1159" t="b">
        <f t="shared" ca="1" si="76"/>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G1159">
        <v>9.8000000000000007</v>
      </c>
      <c r="AH1159">
        <v>1</v>
      </c>
    </row>
    <row r="1160" spans="1:34"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
    (VLOOKUP(SUBSTITUTE(SUBSTITUTE(E$1,"standard",""),"|Float","")&amp;"인게임누적곱배수",ChapterTable!$S:$T,2,0)^C1160
    +VLOOKUP(SUBSTITUTE(SUBSTITUTE(E$1,"standard",""),"|Float","")&amp;"인게임누적합배수",ChapterTable!$S:$T,2,0)*C1160)
  )
  )
  )
)</f>
        <v>4848224.312456131</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(VLOOKUP(SUBSTITUTE(SUBSTITUTE(F$1,"standard",""),"|Float","")&amp;"인게임누적곱배수",ChapterTable!$S:$T,2,0)^D1160
    +VLOOKUP(SUBSTITUTE(SUBSTITUTE(F$1,"standard",""),"|Float","")&amp;"인게임누적합배수",ChapterTable!$S:$T,2,0)*D1160)
  )
  )
  )
)</f>
        <v>1546634.0580100939</v>
      </c>
      <c r="G1160" t="s">
        <v>739</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73"/>
        <v>4</v>
      </c>
      <c r="Q1160">
        <f t="shared" si="74"/>
        <v>4</v>
      </c>
      <c r="R1160" t="b">
        <f t="shared" ca="1" si="75"/>
        <v>0</v>
      </c>
      <c r="T1160" t="b">
        <f t="shared" ca="1" si="76"/>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G1160">
        <v>9.8000000000000007</v>
      </c>
      <c r="AH1160">
        <v>1</v>
      </c>
    </row>
    <row r="1161" spans="1:34"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
    (VLOOKUP(SUBSTITUTE(SUBSTITUTE(E$1,"standard",""),"|Float","")&amp;"인게임누적곱배수",ChapterTable!$S:$T,2,0)^C1161
    +VLOOKUP(SUBSTITUTE(SUBSTITUTE(E$1,"standard",""),"|Float","")&amp;"인게임누적합배수",ChapterTable!$S:$T,2,0)*C1161)
  )
  )
  )
)</f>
        <v>4848224.312456131</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(VLOOKUP(SUBSTITUTE(SUBSTITUTE(F$1,"standard",""),"|Float","")&amp;"인게임누적곱배수",ChapterTable!$S:$T,2,0)^D1161
    +VLOOKUP(SUBSTITUTE(SUBSTITUTE(F$1,"standard",""),"|Float","")&amp;"인게임누적합배수",ChapterTable!$S:$T,2,0)*D1161)
  )
  )
  )
)</f>
        <v>1546634.0580100939</v>
      </c>
      <c r="G1161" t="s">
        <v>739</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73"/>
        <v>4</v>
      </c>
      <c r="Q1161">
        <f t="shared" si="74"/>
        <v>4</v>
      </c>
      <c r="R1161" t="b">
        <f t="shared" ca="1" si="75"/>
        <v>0</v>
      </c>
      <c r="T1161" t="b">
        <f t="shared" ca="1" si="76"/>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G1161">
        <v>9.8000000000000007</v>
      </c>
      <c r="AH1161">
        <v>1</v>
      </c>
    </row>
    <row r="1162" spans="1:34"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
    (VLOOKUP(SUBSTITUTE(SUBSTITUTE(E$1,"standard",""),"|Float","")&amp;"인게임누적곱배수",ChapterTable!$S:$T,2,0)^C1162
    +VLOOKUP(SUBSTITUTE(SUBSTITUTE(E$1,"standard",""),"|Float","")&amp;"인게임누적합배수",ChapterTable!$S:$T,2,0)*C1162)
  )
  )
  )
)</f>
        <v>4848224.312456131</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(VLOOKUP(SUBSTITUTE(SUBSTITUTE(F$1,"standard",""),"|Float","")&amp;"인게임누적곱배수",ChapterTable!$S:$T,2,0)^D1162
    +VLOOKUP(SUBSTITUTE(SUBSTITUTE(F$1,"standard",""),"|Float","")&amp;"인게임누적합배수",ChapterTable!$S:$T,2,0)*D1162)
  )
  )
  )
)</f>
        <v>1546634.0580100939</v>
      </c>
      <c r="G1162" t="s">
        <v>739</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73"/>
        <v>4</v>
      </c>
      <c r="Q1162">
        <f t="shared" si="74"/>
        <v>4</v>
      </c>
      <c r="R1162" t="b">
        <f t="shared" ca="1" si="75"/>
        <v>0</v>
      </c>
      <c r="T1162" t="b">
        <f t="shared" ca="1" si="76"/>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G1162">
        <v>9.8000000000000007</v>
      </c>
      <c r="AH1162">
        <v>1</v>
      </c>
    </row>
    <row r="1163" spans="1:34"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
    (VLOOKUP(SUBSTITUTE(SUBSTITUTE(E$1,"standard",""),"|Float","")&amp;"인게임누적곱배수",ChapterTable!$S:$T,2,0)^C1163
    +VLOOKUP(SUBSTITUTE(SUBSTITUTE(E$1,"standard",""),"|Float","")&amp;"인게임누적합배수",ChapterTable!$S:$T,2,0)*C1163)
  )
  )
  )
)</f>
        <v>4848224.312456131</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(VLOOKUP(SUBSTITUTE(SUBSTITUTE(F$1,"standard",""),"|Float","")&amp;"인게임누적곱배수",ChapterTable!$S:$T,2,0)^D1163
    +VLOOKUP(SUBSTITUTE(SUBSTITUTE(F$1,"standard",""),"|Float","")&amp;"인게임누적합배수",ChapterTable!$S:$T,2,0)*D1163)
  )
  )
  )
)</f>
        <v>1546634.0580100939</v>
      </c>
      <c r="G1163" t="s">
        <v>739</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73"/>
        <v>11</v>
      </c>
      <c r="Q1163">
        <f t="shared" si="74"/>
        <v>11</v>
      </c>
      <c r="R1163" t="b">
        <f t="shared" ca="1" si="75"/>
        <v>0</v>
      </c>
      <c r="T1163" t="b">
        <f t="shared" ca="1" si="76"/>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G1163">
        <v>9.8000000000000007</v>
      </c>
      <c r="AH1163">
        <v>1</v>
      </c>
    </row>
    <row r="1164" spans="1:34"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
    (VLOOKUP(SUBSTITUTE(SUBSTITUTE(E$1,"standard",""),"|Float","")&amp;"인게임누적곱배수",ChapterTable!$S:$T,2,0)^C1164
    +VLOOKUP(SUBSTITUTE(SUBSTITUTE(E$1,"standard",""),"|Float","")&amp;"인게임누적합배수",ChapterTable!$S:$T,2,0)*C1164)
  )
  )
  )
)</f>
        <v>5454252.3515131474</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(VLOOKUP(SUBSTITUTE(SUBSTITUTE(F$1,"standard",""),"|Float","")&amp;"인게임누적곱배수",ChapterTable!$S:$T,2,0)^D1164
    +VLOOKUP(SUBSTITUTE(SUBSTITUTE(F$1,"standard",""),"|Float","")&amp;"인게임누적합배수",ChapterTable!$S:$T,2,0)*D1164)
  )
  )
  )
)</f>
        <v>1546634.0580100939</v>
      </c>
      <c r="G1164" t="s">
        <v>739</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73"/>
        <v>4</v>
      </c>
      <c r="Q1164">
        <f t="shared" si="74"/>
        <v>4</v>
      </c>
      <c r="R1164" t="b">
        <f t="shared" ca="1" si="75"/>
        <v>0</v>
      </c>
      <c r="T1164" t="b">
        <f t="shared" ca="1" si="76"/>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G1164">
        <v>9.8000000000000007</v>
      </c>
      <c r="AH1164">
        <v>1</v>
      </c>
    </row>
    <row r="1165" spans="1:34"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
    (VLOOKUP(SUBSTITUTE(SUBSTITUTE(E$1,"standard",""),"|Float","")&amp;"인게임누적곱배수",ChapterTable!$S:$T,2,0)^C1165
    +VLOOKUP(SUBSTITUTE(SUBSTITUTE(E$1,"standard",""),"|Float","")&amp;"인게임누적합배수",ChapterTable!$S:$T,2,0)*C1165)
  )
  )
  )
)</f>
        <v>5454252.3515131474</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(VLOOKUP(SUBSTITUTE(SUBSTITUTE(F$1,"standard",""),"|Float","")&amp;"인게임누적곱배수",ChapterTable!$S:$T,2,0)^D1165
    +VLOOKUP(SUBSTITUTE(SUBSTITUTE(F$1,"standard",""),"|Float","")&amp;"인게임누적합배수",ChapterTable!$S:$T,2,0)*D1165)
  )
  )
  )
)</f>
        <v>1546634.0580100939</v>
      </c>
      <c r="G1165" t="s">
        <v>739</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73"/>
        <v>4</v>
      </c>
      <c r="Q1165">
        <f t="shared" si="74"/>
        <v>4</v>
      </c>
      <c r="R1165" t="b">
        <f t="shared" ca="1" si="75"/>
        <v>0</v>
      </c>
      <c r="T1165" t="b">
        <f t="shared" ca="1" si="76"/>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G1165">
        <v>9.8000000000000007</v>
      </c>
      <c r="AH1165">
        <v>1</v>
      </c>
    </row>
    <row r="1166" spans="1:34"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
    (VLOOKUP(SUBSTITUTE(SUBSTITUTE(E$1,"standard",""),"|Float","")&amp;"인게임누적곱배수",ChapterTable!$S:$T,2,0)^C1166
    +VLOOKUP(SUBSTITUTE(SUBSTITUTE(E$1,"standard",""),"|Float","")&amp;"인게임누적합배수",ChapterTable!$S:$T,2,0)*C1166)
  )
  )
  )
)</f>
        <v>5454252.3515131474</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(VLOOKUP(SUBSTITUTE(SUBSTITUTE(F$1,"standard",""),"|Float","")&amp;"인게임누적곱배수",ChapterTable!$S:$T,2,0)^D1166
    +VLOOKUP(SUBSTITUTE(SUBSTITUTE(F$1,"standard",""),"|Float","")&amp;"인게임누적합배수",ChapterTable!$S:$T,2,0)*D1166)
  )
  )
  )
)</f>
        <v>1546634.0580100939</v>
      </c>
      <c r="G1166" t="s">
        <v>739</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73"/>
        <v>4</v>
      </c>
      <c r="Q1166">
        <f t="shared" si="74"/>
        <v>4</v>
      </c>
      <c r="R1166" t="b">
        <f t="shared" ca="1" si="75"/>
        <v>0</v>
      </c>
      <c r="T1166" t="b">
        <f t="shared" ca="1" si="76"/>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G1166">
        <v>9.8000000000000007</v>
      </c>
      <c r="AH1166">
        <v>1</v>
      </c>
    </row>
    <row r="1167" spans="1:34"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
    (VLOOKUP(SUBSTITUTE(SUBSTITUTE(E$1,"standard",""),"|Float","")&amp;"인게임누적곱배수",ChapterTable!$S:$T,2,0)^C1167
    +VLOOKUP(SUBSTITUTE(SUBSTITUTE(E$1,"standard",""),"|Float","")&amp;"인게임누적합배수",ChapterTable!$S:$T,2,0)*C1167)
  )
  )
  )
)</f>
        <v>5454252.3515131474</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(VLOOKUP(SUBSTITUTE(SUBSTITUTE(F$1,"standard",""),"|Float","")&amp;"인게임누적곱배수",ChapterTable!$S:$T,2,0)^D1167
    +VLOOKUP(SUBSTITUTE(SUBSTITUTE(F$1,"standard",""),"|Float","")&amp;"인게임누적합배수",ChapterTable!$S:$T,2,0)*D1167)
  )
  )
  )
)</f>
        <v>1546634.0580100939</v>
      </c>
      <c r="G1167" t="s">
        <v>739</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73"/>
        <v>94</v>
      </c>
      <c r="Q1167">
        <f t="shared" si="74"/>
        <v>94</v>
      </c>
      <c r="R1167" t="b">
        <f t="shared" ca="1" si="75"/>
        <v>1</v>
      </c>
      <c r="T1167" t="b">
        <f t="shared" ca="1" si="76"/>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G1167">
        <v>9.8000000000000007</v>
      </c>
      <c r="AH1167">
        <v>1</v>
      </c>
    </row>
    <row r="1168" spans="1:34"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
    (VLOOKUP(SUBSTITUTE(SUBSTITUTE(E$1,"standard",""),"|Float","")&amp;"인게임누적곱배수",ChapterTable!$S:$T,2,0)^C1168
    +VLOOKUP(SUBSTITUTE(SUBSTITUTE(E$1,"standard",""),"|Float","")&amp;"인게임누적합배수",ChapterTable!$S:$T,2,0)*C1168)
  )
  )
  )
)</f>
        <v>5454252.3515131474</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(VLOOKUP(SUBSTITUTE(SUBSTITUTE(F$1,"standard",""),"|Float","")&amp;"인게임누적곱배수",ChapterTable!$S:$T,2,0)^D1168
    +VLOOKUP(SUBSTITUTE(SUBSTITUTE(F$1,"standard",""),"|Float","")&amp;"인게임누적합배수",ChapterTable!$S:$T,2,0)*D1168)
  )
  )
  )
)</f>
        <v>1546634.0580100939</v>
      </c>
      <c r="G1168" t="s">
        <v>739</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73"/>
        <v>21</v>
      </c>
      <c r="Q1168">
        <f t="shared" si="74"/>
        <v>21</v>
      </c>
      <c r="R1168" t="b">
        <f t="shared" ca="1" si="75"/>
        <v>0</v>
      </c>
      <c r="T1168" t="b">
        <f t="shared" ca="1" si="76"/>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G1168">
        <v>9.8000000000000007</v>
      </c>
      <c r="AH1168">
        <v>1</v>
      </c>
    </row>
    <row r="1169" spans="1:34"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
    (VLOOKUP(SUBSTITUTE(SUBSTITUTE(E$1,"standard",""),"|Float","")&amp;"인게임누적곱배수",ChapterTable!$S:$T,2,0)^C1169
    +VLOOKUP(SUBSTITUTE(SUBSTITUTE(E$1,"standard",""),"|Float","")&amp;"인게임누적합배수",ChapterTable!$S:$T,2,0)*C1169)
  )
  )
  )
)</f>
        <v>5454252.3515131474</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(VLOOKUP(SUBSTITUTE(SUBSTITUTE(F$1,"standard",""),"|Float","")&amp;"인게임누적곱배수",ChapterTable!$S:$T,2,0)^D1169
    +VLOOKUP(SUBSTITUTE(SUBSTITUTE(F$1,"standard",""),"|Float","")&amp;"인게임누적합배수",ChapterTable!$S:$T,2,0)*D1169)
  )
  )
  )
)</f>
        <v>1641325.9391127527</v>
      </c>
      <c r="G1169" t="s">
        <v>739</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73"/>
        <v>5</v>
      </c>
      <c r="Q1169">
        <f t="shared" si="74"/>
        <v>5</v>
      </c>
      <c r="R1169" t="b">
        <f t="shared" ca="1" si="75"/>
        <v>0</v>
      </c>
      <c r="T1169" t="b">
        <f t="shared" ca="1" si="76"/>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G1169">
        <v>9.8000000000000007</v>
      </c>
      <c r="AH1169">
        <v>1</v>
      </c>
    </row>
    <row r="1170" spans="1:34"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
    (VLOOKUP(SUBSTITUTE(SUBSTITUTE(E$1,"standard",""),"|Float","")&amp;"인게임누적곱배수",ChapterTable!$S:$T,2,0)^C1170
    +VLOOKUP(SUBSTITUTE(SUBSTITUTE(E$1,"standard",""),"|Float","")&amp;"인게임누적합배수",ChapterTable!$S:$T,2,0)*C1170)
  )
  )
  )
)</f>
        <v>5454252.3515131474</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(VLOOKUP(SUBSTITUTE(SUBSTITUTE(F$1,"standard",""),"|Float","")&amp;"인게임누적곱배수",ChapterTable!$S:$T,2,0)^D1170
    +VLOOKUP(SUBSTITUTE(SUBSTITUTE(F$1,"standard",""),"|Float","")&amp;"인게임누적합배수",ChapterTable!$S:$T,2,0)*D1170)
  )
  )
  )
)</f>
        <v>1641325.9391127527</v>
      </c>
      <c r="G1170" t="s">
        <v>739</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73"/>
        <v>5</v>
      </c>
      <c r="Q1170">
        <f t="shared" si="74"/>
        <v>5</v>
      </c>
      <c r="R1170" t="b">
        <f t="shared" ca="1" si="75"/>
        <v>0</v>
      </c>
      <c r="T1170" t="b">
        <f t="shared" ca="1" si="76"/>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G1170">
        <v>9.8000000000000007</v>
      </c>
      <c r="AH1170">
        <v>1</v>
      </c>
    </row>
    <row r="1171" spans="1:34"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
    (VLOOKUP(SUBSTITUTE(SUBSTITUTE(E$1,"standard",""),"|Float","")&amp;"인게임누적곱배수",ChapterTable!$S:$T,2,0)^C1171
    +VLOOKUP(SUBSTITUTE(SUBSTITUTE(E$1,"standard",""),"|Float","")&amp;"인게임누적합배수",ChapterTable!$S:$T,2,0)*C1171)
  )
  )
  )
)</f>
        <v>5454252.3515131474</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(VLOOKUP(SUBSTITUTE(SUBSTITUTE(F$1,"standard",""),"|Float","")&amp;"인게임누적곱배수",ChapterTable!$S:$T,2,0)^D1171
    +VLOOKUP(SUBSTITUTE(SUBSTITUTE(F$1,"standard",""),"|Float","")&amp;"인게임누적합배수",ChapterTable!$S:$T,2,0)*D1171)
  )
  )
  )
)</f>
        <v>1641325.9391127527</v>
      </c>
      <c r="G1171" t="s">
        <v>739</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73"/>
        <v>5</v>
      </c>
      <c r="Q1171">
        <f t="shared" si="74"/>
        <v>5</v>
      </c>
      <c r="R1171" t="b">
        <f t="shared" ca="1" si="75"/>
        <v>0</v>
      </c>
      <c r="T1171" t="b">
        <f t="shared" ca="1" si="76"/>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G1171">
        <v>9.8000000000000007</v>
      </c>
      <c r="AH1171">
        <v>1</v>
      </c>
    </row>
    <row r="1172" spans="1:34"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
    (VLOOKUP(SUBSTITUTE(SUBSTITUTE(E$1,"standard",""),"|Float","")&amp;"인게임누적곱배수",ChapterTable!$S:$T,2,0)^C1172
    +VLOOKUP(SUBSTITUTE(SUBSTITUTE(E$1,"standard",""),"|Float","")&amp;"인게임누적합배수",ChapterTable!$S:$T,2,0)*C1172)
  )
  )
  )
)</f>
        <v>5454252.3515131474</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(VLOOKUP(SUBSTITUTE(SUBSTITUTE(F$1,"standard",""),"|Float","")&amp;"인게임누적곱배수",ChapterTable!$S:$T,2,0)^D1172
    +VLOOKUP(SUBSTITUTE(SUBSTITUTE(F$1,"standard",""),"|Float","")&amp;"인게임누적합배수",ChapterTable!$S:$T,2,0)*D1172)
  )
  )
  )
)</f>
        <v>1641325.9391127527</v>
      </c>
      <c r="G1172" t="s">
        <v>739</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73"/>
        <v>5</v>
      </c>
      <c r="Q1172">
        <f t="shared" si="74"/>
        <v>5</v>
      </c>
      <c r="R1172" t="b">
        <f t="shared" ca="1" si="75"/>
        <v>0</v>
      </c>
      <c r="T1172" t="b">
        <f t="shared" ca="1" si="76"/>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G1172">
        <v>9.8000000000000007</v>
      </c>
      <c r="AH1172">
        <v>1</v>
      </c>
    </row>
    <row r="1173" spans="1:34"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
    (VLOOKUP(SUBSTITUTE(SUBSTITUTE(E$1,"standard",""),"|Float","")&amp;"인게임누적곱배수",ChapterTable!$S:$T,2,0)^C1173
    +VLOOKUP(SUBSTITUTE(SUBSTITUTE(E$1,"standard",""),"|Float","")&amp;"인게임누적합배수",ChapterTable!$S:$T,2,0)*C1173)
  )
  )
  )
)</f>
        <v>5454252.3515131474</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(VLOOKUP(SUBSTITUTE(SUBSTITUTE(F$1,"standard",""),"|Float","")&amp;"인게임누적곱배수",ChapterTable!$S:$T,2,0)^D1173
    +VLOOKUP(SUBSTITUTE(SUBSTITUTE(F$1,"standard",""),"|Float","")&amp;"인게임누적합배수",ChapterTable!$S:$T,2,0)*D1173)
  )
  )
  )
)</f>
        <v>1641325.9391127527</v>
      </c>
      <c r="G1173" t="s">
        <v>739</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73"/>
        <v>11</v>
      </c>
      <c r="Q1173">
        <f t="shared" si="74"/>
        <v>11</v>
      </c>
      <c r="R1173" t="b">
        <f t="shared" ca="1" si="75"/>
        <v>0</v>
      </c>
      <c r="T1173" t="b">
        <f t="shared" ca="1" si="76"/>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G1173">
        <v>9.8000000000000007</v>
      </c>
      <c r="AH1173">
        <v>1</v>
      </c>
    </row>
    <row r="1174" spans="1:34"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
    (VLOOKUP(SUBSTITUTE(SUBSTITUTE(E$1,"standard",""),"|Float","")&amp;"인게임누적곱배수",ChapterTable!$S:$T,2,0)^C1174
    +VLOOKUP(SUBSTITUTE(SUBSTITUTE(E$1,"standard",""),"|Float","")&amp;"인게임누적합배수",ChapterTable!$S:$T,2,0)*C1174)
  )
  )
  )
)</f>
        <v>6060280.3905701637</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(VLOOKUP(SUBSTITUTE(SUBSTITUTE(F$1,"standard",""),"|Float","")&amp;"인게임누적곱배수",ChapterTable!$S:$T,2,0)^D1174
    +VLOOKUP(SUBSTITUTE(SUBSTITUTE(F$1,"standard",""),"|Float","")&amp;"인게임누적합배수",ChapterTable!$S:$T,2,0)*D1174)
  )
  )
  )
)</f>
        <v>1641325.9391127527</v>
      </c>
      <c r="G1174" t="s">
        <v>739</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73"/>
        <v>5</v>
      </c>
      <c r="Q1174">
        <f t="shared" si="74"/>
        <v>5</v>
      </c>
      <c r="R1174" t="b">
        <f t="shared" ca="1" si="75"/>
        <v>0</v>
      </c>
      <c r="T1174" t="b">
        <f t="shared" ca="1" si="76"/>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G1174">
        <v>9.8000000000000007</v>
      </c>
      <c r="AH1174">
        <v>1</v>
      </c>
    </row>
    <row r="1175" spans="1:34"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
    (VLOOKUP(SUBSTITUTE(SUBSTITUTE(E$1,"standard",""),"|Float","")&amp;"인게임누적곱배수",ChapterTable!$S:$T,2,0)^C1175
    +VLOOKUP(SUBSTITUTE(SUBSTITUTE(E$1,"standard",""),"|Float","")&amp;"인게임누적합배수",ChapterTable!$S:$T,2,0)*C1175)
  )
  )
  )
)</f>
        <v>6060280.3905701637</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(VLOOKUP(SUBSTITUTE(SUBSTITUTE(F$1,"standard",""),"|Float","")&amp;"인게임누적곱배수",ChapterTable!$S:$T,2,0)^D1175
    +VLOOKUP(SUBSTITUTE(SUBSTITUTE(F$1,"standard",""),"|Float","")&amp;"인게임누적합배수",ChapterTable!$S:$T,2,0)*D1175)
  )
  )
  )
)</f>
        <v>1641325.9391127527</v>
      </c>
      <c r="G1175" t="s">
        <v>739</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73"/>
        <v>5</v>
      </c>
      <c r="Q1175">
        <f t="shared" si="74"/>
        <v>5</v>
      </c>
      <c r="R1175" t="b">
        <f t="shared" ca="1" si="75"/>
        <v>0</v>
      </c>
      <c r="T1175" t="b">
        <f t="shared" ca="1" si="76"/>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G1175">
        <v>9.8000000000000007</v>
      </c>
      <c r="AH1175">
        <v>1</v>
      </c>
    </row>
    <row r="1176" spans="1:34"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
    (VLOOKUP(SUBSTITUTE(SUBSTITUTE(E$1,"standard",""),"|Float","")&amp;"인게임누적곱배수",ChapterTable!$S:$T,2,0)^C1176
    +VLOOKUP(SUBSTITUTE(SUBSTITUTE(E$1,"standard",""),"|Float","")&amp;"인게임누적합배수",ChapterTable!$S:$T,2,0)*C1176)
  )
  )
  )
)</f>
        <v>6060280.3905701637</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(VLOOKUP(SUBSTITUTE(SUBSTITUTE(F$1,"standard",""),"|Float","")&amp;"인게임누적곱배수",ChapterTable!$S:$T,2,0)^D1176
    +VLOOKUP(SUBSTITUTE(SUBSTITUTE(F$1,"standard",""),"|Float","")&amp;"인게임누적합배수",ChapterTable!$S:$T,2,0)*D1176)
  )
  )
  )
)</f>
        <v>1641325.9391127527</v>
      </c>
      <c r="G1176" t="s">
        <v>739</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73"/>
        <v>5</v>
      </c>
      <c r="Q1176">
        <f t="shared" si="74"/>
        <v>5</v>
      </c>
      <c r="R1176" t="b">
        <f t="shared" ca="1" si="75"/>
        <v>0</v>
      </c>
      <c r="T1176" t="b">
        <f t="shared" ca="1" si="76"/>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G1176">
        <v>9.8000000000000007</v>
      </c>
      <c r="AH1176">
        <v>1</v>
      </c>
    </row>
    <row r="1177" spans="1:34"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
    (VLOOKUP(SUBSTITUTE(SUBSTITUTE(E$1,"standard",""),"|Float","")&amp;"인게임누적곱배수",ChapterTable!$S:$T,2,0)^C1177
    +VLOOKUP(SUBSTITUTE(SUBSTITUTE(E$1,"standard",""),"|Float","")&amp;"인게임누적합배수",ChapterTable!$S:$T,2,0)*C1177)
  )
  )
  )
)</f>
        <v>6060280.3905701637</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(VLOOKUP(SUBSTITUTE(SUBSTITUTE(F$1,"standard",""),"|Float","")&amp;"인게임누적곱배수",ChapterTable!$S:$T,2,0)^D1177
    +VLOOKUP(SUBSTITUTE(SUBSTITUTE(F$1,"standard",""),"|Float","")&amp;"인게임누적합배수",ChapterTable!$S:$T,2,0)*D1177)
  )
  )
  )
)</f>
        <v>1641325.9391127527</v>
      </c>
      <c r="G1177" t="s">
        <v>739</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73"/>
        <v>95</v>
      </c>
      <c r="Q1177">
        <f t="shared" si="74"/>
        <v>95</v>
      </c>
      <c r="R1177" t="b">
        <f t="shared" ca="1" si="75"/>
        <v>1</v>
      </c>
      <c r="T1177" t="b">
        <f t="shared" ca="1" si="76"/>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G1177">
        <v>9.8000000000000007</v>
      </c>
      <c r="AH1177">
        <v>1</v>
      </c>
    </row>
    <row r="1178" spans="1:34"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
    (VLOOKUP(SUBSTITUTE(SUBSTITUTE(E$1,"standard",""),"|Float","")&amp;"인게임누적곱배수",ChapterTable!$S:$T,2,0)^C1178
    +VLOOKUP(SUBSTITUTE(SUBSTITUTE(E$1,"standard",""),"|Float","")&amp;"인게임누적합배수",ChapterTable!$S:$T,2,0)*C1178)
  )
  )
  )
)</f>
        <v>6060280.3905701637</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(VLOOKUP(SUBSTITUTE(SUBSTITUTE(F$1,"standard",""),"|Float","")&amp;"인게임누적곱배수",ChapterTable!$S:$T,2,0)^D1178
    +VLOOKUP(SUBSTITUTE(SUBSTITUTE(F$1,"standard",""),"|Float","")&amp;"인게임누적합배수",ChapterTable!$S:$T,2,0)*D1178)
  )
  )
  )
)</f>
        <v>1641325.9391127527</v>
      </c>
      <c r="G1178" t="s">
        <v>739</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73"/>
        <v>21</v>
      </c>
      <c r="Q1178">
        <f t="shared" si="74"/>
        <v>21</v>
      </c>
      <c r="R1178" t="b">
        <f t="shared" ca="1" si="75"/>
        <v>0</v>
      </c>
      <c r="T1178" t="b">
        <f t="shared" ca="1" si="76"/>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G1178">
        <v>9.8000000000000007</v>
      </c>
      <c r="AH1178">
        <v>1</v>
      </c>
    </row>
    <row r="1179" spans="1:34"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
    (VLOOKUP(SUBSTITUTE(SUBSTITUTE(E$1,"standard",""),"|Float","")&amp;"인게임누적곱배수",ChapterTable!$S:$T,2,0)^C1179
    +VLOOKUP(SUBSTITUTE(SUBSTITUTE(E$1,"standard",""),"|Float","")&amp;"인게임누적합배수",ChapterTable!$S:$T,2,0)*C1179)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(VLOOKUP(SUBSTITUTE(SUBSTITUTE(F$1,"standard",""),"|Float","")&amp;"인게임누적곱배수",ChapterTable!$S:$T,2,0)^D1179
    +VLOOKUP(SUBSTITUTE(SUBSTITUTE(F$1,"standard",""),"|Float","")&amp;"인게임누적합배수",ChapterTable!$S:$T,2,0)*D1179)
  )
  )
  )
)</f>
        <v>1893837.6220531762</v>
      </c>
      <c r="G1179" t="s">
        <v>739</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73"/>
        <v>0</v>
      </c>
      <c r="Q1179">
        <f t="shared" si="74"/>
        <v>0</v>
      </c>
      <c r="R1179" t="b">
        <f t="shared" ca="1" si="75"/>
        <v>0</v>
      </c>
      <c r="T1179" t="b">
        <f t="shared" ca="1" si="76"/>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G1179">
        <v>9.8000000000000007</v>
      </c>
      <c r="AH1179">
        <v>1</v>
      </c>
    </row>
    <row r="1180" spans="1:34"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
    (VLOOKUP(SUBSTITUTE(SUBSTITUTE(E$1,"standard",""),"|Float","")&amp;"인게임누적곱배수",ChapterTable!$S:$T,2,0)^C1180
    +VLOOKUP(SUBSTITUTE(SUBSTITUTE(E$1,"standard",""),"|Float","")&amp;"인게임누적합배수",ChapterTable!$S:$T,2,0)*C1180)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(VLOOKUP(SUBSTITUTE(SUBSTITUTE(F$1,"standard",""),"|Float","")&amp;"인게임누적곱배수",ChapterTable!$S:$T,2,0)^D1180
    +VLOOKUP(SUBSTITUTE(SUBSTITUTE(F$1,"standard",""),"|Float","")&amp;"인게임누적합배수",ChapterTable!$S:$T,2,0)*D1180)
  )
  )
  )
)</f>
        <v>1893837.6220531762</v>
      </c>
      <c r="G1180" t="s">
        <v>739</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73"/>
        <v>1</v>
      </c>
      <c r="Q1180">
        <f t="shared" si="74"/>
        <v>1</v>
      </c>
      <c r="R1180" t="b">
        <f t="shared" ca="1" si="75"/>
        <v>0</v>
      </c>
      <c r="T1180" t="b">
        <f t="shared" ca="1" si="76"/>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G1180">
        <v>9.8000000000000007</v>
      </c>
      <c r="AH1180">
        <v>1</v>
      </c>
    </row>
    <row r="1181" spans="1:34"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
    (VLOOKUP(SUBSTITUTE(SUBSTITUTE(E$1,"standard",""),"|Float","")&amp;"인게임누적곱배수",ChapterTable!$S:$T,2,0)^C1181
    +VLOOKUP(SUBSTITUTE(SUBSTITUTE(E$1,"standard",""),"|Float","")&amp;"인게임누적합배수",ChapterTable!$S:$T,2,0)*C1181)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(VLOOKUP(SUBSTITUTE(SUBSTITUTE(F$1,"standard",""),"|Float","")&amp;"인게임누적곱배수",ChapterTable!$S:$T,2,0)^D1181
    +VLOOKUP(SUBSTITUTE(SUBSTITUTE(F$1,"standard",""),"|Float","")&amp;"인게임누적합배수",ChapterTable!$S:$T,2,0)*D1181)
  )
  )
  )
)</f>
        <v>1893837.6220531762</v>
      </c>
      <c r="G1181" t="s">
        <v>739</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73"/>
        <v>1</v>
      </c>
      <c r="Q1181">
        <f t="shared" si="74"/>
        <v>1</v>
      </c>
      <c r="R1181" t="b">
        <f t="shared" ca="1" si="75"/>
        <v>0</v>
      </c>
      <c r="T1181" t="b">
        <f t="shared" ca="1" si="76"/>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G1181">
        <v>9.8000000000000007</v>
      </c>
      <c r="AH1181">
        <v>1</v>
      </c>
    </row>
    <row r="1182" spans="1:34"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
    (VLOOKUP(SUBSTITUTE(SUBSTITUTE(E$1,"standard",""),"|Float","")&amp;"인게임누적곱배수",ChapterTable!$S:$T,2,0)^C1182
    +VLOOKUP(SUBSTITUTE(SUBSTITUTE(E$1,"standard",""),"|Float","")&amp;"인게임누적합배수",ChapterTable!$S:$T,2,0)*C1182)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(VLOOKUP(SUBSTITUTE(SUBSTITUTE(F$1,"standard",""),"|Float","")&amp;"인게임누적곱배수",ChapterTable!$S:$T,2,0)^D1182
    +VLOOKUP(SUBSTITUTE(SUBSTITUTE(F$1,"standard",""),"|Float","")&amp;"인게임누적합배수",ChapterTable!$S:$T,2,0)*D1182)
  )
  )
  )
)</f>
        <v>1893837.6220531762</v>
      </c>
      <c r="G1182" t="s">
        <v>739</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73"/>
        <v>1</v>
      </c>
      <c r="Q1182">
        <f t="shared" si="74"/>
        <v>1</v>
      </c>
      <c r="R1182" t="b">
        <f t="shared" ca="1" si="75"/>
        <v>0</v>
      </c>
      <c r="T1182" t="b">
        <f t="shared" ca="1" si="76"/>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G1182">
        <v>9.8000000000000007</v>
      </c>
      <c r="AH1182">
        <v>1</v>
      </c>
    </row>
    <row r="1183" spans="1:34"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
    (VLOOKUP(SUBSTITUTE(SUBSTITUTE(E$1,"standard",""),"|Float","")&amp;"인게임누적곱배수",ChapterTable!$S:$T,2,0)^C1183
    +VLOOKUP(SUBSTITUTE(SUBSTITUTE(E$1,"standard",""),"|Float","")&amp;"인게임누적합배수",ChapterTable!$S:$T,2,0)*C1183)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(VLOOKUP(SUBSTITUTE(SUBSTITUTE(F$1,"standard",""),"|Float","")&amp;"인게임누적곱배수",ChapterTable!$S:$T,2,0)^D1183
    +VLOOKUP(SUBSTITUTE(SUBSTITUTE(F$1,"standard",""),"|Float","")&amp;"인게임누적합배수",ChapterTable!$S:$T,2,0)*D1183)
  )
  )
  )
)</f>
        <v>1893837.6220531762</v>
      </c>
      <c r="G1183" t="s">
        <v>739</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73"/>
        <v>1</v>
      </c>
      <c r="Q1183">
        <f t="shared" si="74"/>
        <v>1</v>
      </c>
      <c r="R1183" t="b">
        <f t="shared" ca="1" si="75"/>
        <v>0</v>
      </c>
      <c r="T1183" t="b">
        <f t="shared" ca="1" si="76"/>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G1183">
        <v>9.8000000000000007</v>
      </c>
      <c r="AH1183">
        <v>1</v>
      </c>
    </row>
    <row r="1184" spans="1:34"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
    (VLOOKUP(SUBSTITUTE(SUBSTITUTE(E$1,"standard",""),"|Float","")&amp;"인게임누적곱배수",ChapterTable!$S:$T,2,0)^C1184
    +VLOOKUP(SUBSTITUTE(SUBSTITUTE(E$1,"standard",""),"|Float","")&amp;"인게임누적합배수",ChapterTable!$S:$T,2,0)*C1184)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(VLOOKUP(SUBSTITUTE(SUBSTITUTE(F$1,"standard",""),"|Float","")&amp;"인게임누적곱배수",ChapterTable!$S:$T,2,0)^D1184
    +VLOOKUP(SUBSTITUTE(SUBSTITUTE(F$1,"standard",""),"|Float","")&amp;"인게임누적합배수",ChapterTable!$S:$T,2,0)*D1184)
  )
  )
  )
)</f>
        <v>1893837.6220531762</v>
      </c>
      <c r="G1184" t="s">
        <v>739</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73"/>
        <v>11</v>
      </c>
      <c r="Q1184">
        <f t="shared" si="74"/>
        <v>11</v>
      </c>
      <c r="R1184" t="b">
        <f t="shared" ca="1" si="75"/>
        <v>0</v>
      </c>
      <c r="T1184" t="b">
        <f t="shared" ca="1" si="76"/>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G1184">
        <v>9.8000000000000007</v>
      </c>
      <c r="AH1184">
        <v>1</v>
      </c>
    </row>
    <row r="1185" spans="1:34"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
    (VLOOKUP(SUBSTITUTE(SUBSTITUTE(E$1,"standard",""),"|Float","")&amp;"인게임누적곱배수",ChapterTable!$S:$T,2,0)^C1185
    +VLOOKUP(SUBSTITUTE(SUBSTITUTE(E$1,"standard",""),"|Float","")&amp;"인게임누적합배수",ChapterTable!$S:$T,2,0)*C1185)
  )
  )
  )
)</f>
        <v>5454252.3515131474</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(VLOOKUP(SUBSTITUTE(SUBSTITUTE(F$1,"standard",""),"|Float","")&amp;"인게임누적곱배수",ChapterTable!$S:$T,2,0)^D1185
    +VLOOKUP(SUBSTITUTE(SUBSTITUTE(F$1,"standard",""),"|Float","")&amp;"인게임누적합배수",ChapterTable!$S:$T,2,0)*D1185)
  )
  )
  )
)</f>
        <v>1893837.6220531762</v>
      </c>
      <c r="G1185" t="s">
        <v>739</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73"/>
        <v>1</v>
      </c>
      <c r="Q1185">
        <f t="shared" si="74"/>
        <v>1</v>
      </c>
      <c r="R1185" t="b">
        <f t="shared" ca="1" si="75"/>
        <v>0</v>
      </c>
      <c r="T1185" t="b">
        <f t="shared" ca="1" si="76"/>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G1185">
        <v>9.8000000000000007</v>
      </c>
      <c r="AH1185">
        <v>1</v>
      </c>
    </row>
    <row r="1186" spans="1:34"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
    (VLOOKUP(SUBSTITUTE(SUBSTITUTE(E$1,"standard",""),"|Float","")&amp;"인게임누적곱배수",ChapterTable!$S:$T,2,0)^C1186
    +VLOOKUP(SUBSTITUTE(SUBSTITUTE(E$1,"standard",""),"|Float","")&amp;"인게임누적합배수",ChapterTable!$S:$T,2,0)*C1186)
  )
  )
  )
)</f>
        <v>5454252.3515131474</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(VLOOKUP(SUBSTITUTE(SUBSTITUTE(F$1,"standard",""),"|Float","")&amp;"인게임누적곱배수",ChapterTable!$S:$T,2,0)^D1186
    +VLOOKUP(SUBSTITUTE(SUBSTITUTE(F$1,"standard",""),"|Float","")&amp;"인게임누적합배수",ChapterTable!$S:$T,2,0)*D1186)
  )
  )
  )
)</f>
        <v>1893837.6220531762</v>
      </c>
      <c r="G1186" t="s">
        <v>739</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73"/>
        <v>1</v>
      </c>
      <c r="Q1186">
        <f t="shared" si="74"/>
        <v>1</v>
      </c>
      <c r="R1186" t="b">
        <f t="shared" ca="1" si="75"/>
        <v>0</v>
      </c>
      <c r="T1186" t="b">
        <f t="shared" ca="1" si="76"/>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G1186">
        <v>9.8000000000000007</v>
      </c>
      <c r="AH1186">
        <v>1</v>
      </c>
    </row>
    <row r="1187" spans="1:34"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
    (VLOOKUP(SUBSTITUTE(SUBSTITUTE(E$1,"standard",""),"|Float","")&amp;"인게임누적곱배수",ChapterTable!$S:$T,2,0)^C1187
    +VLOOKUP(SUBSTITUTE(SUBSTITUTE(E$1,"standard",""),"|Float","")&amp;"인게임누적합배수",ChapterTable!$S:$T,2,0)*C1187)
  )
  )
  )
)</f>
        <v>5454252.3515131474</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(VLOOKUP(SUBSTITUTE(SUBSTITUTE(F$1,"standard",""),"|Float","")&amp;"인게임누적곱배수",ChapterTable!$S:$T,2,0)^D1187
    +VLOOKUP(SUBSTITUTE(SUBSTITUTE(F$1,"standard",""),"|Float","")&amp;"인게임누적합배수",ChapterTable!$S:$T,2,0)*D1187)
  )
  )
  )
)</f>
        <v>1893837.6220531762</v>
      </c>
      <c r="G1187" t="s">
        <v>739</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73"/>
        <v>1</v>
      </c>
      <c r="Q1187">
        <f t="shared" si="74"/>
        <v>1</v>
      </c>
      <c r="R1187" t="b">
        <f t="shared" ca="1" si="75"/>
        <v>0</v>
      </c>
      <c r="T1187" t="b">
        <f t="shared" ca="1" si="76"/>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G1187">
        <v>9.8000000000000007</v>
      </c>
      <c r="AH1187">
        <v>1</v>
      </c>
    </row>
    <row r="1188" spans="1:34"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
    (VLOOKUP(SUBSTITUTE(SUBSTITUTE(E$1,"standard",""),"|Float","")&amp;"인게임누적곱배수",ChapterTable!$S:$T,2,0)^C1188
    +VLOOKUP(SUBSTITUTE(SUBSTITUTE(E$1,"standard",""),"|Float","")&amp;"인게임누적합배수",ChapterTable!$S:$T,2,0)*C1188)
  )
  )
  )
)</f>
        <v>5454252.3515131474</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(VLOOKUP(SUBSTITUTE(SUBSTITUTE(F$1,"standard",""),"|Float","")&amp;"인게임누적곱배수",ChapterTable!$S:$T,2,0)^D1188
    +VLOOKUP(SUBSTITUTE(SUBSTITUTE(F$1,"standard",""),"|Float","")&amp;"인게임누적합배수",ChapterTable!$S:$T,2,0)*D1188)
  )
  )
  )
)</f>
        <v>1893837.6220531762</v>
      </c>
      <c r="G1188" t="s">
        <v>739</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73"/>
        <v>91</v>
      </c>
      <c r="Q1188">
        <f t="shared" si="74"/>
        <v>91</v>
      </c>
      <c r="R1188" t="b">
        <f t="shared" ca="1" si="75"/>
        <v>1</v>
      </c>
      <c r="T1188" t="b">
        <f t="shared" ca="1" si="76"/>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G1188">
        <v>9.8000000000000007</v>
      </c>
      <c r="AH1188">
        <v>1</v>
      </c>
    </row>
    <row r="1189" spans="1:34"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
    (VLOOKUP(SUBSTITUTE(SUBSTITUTE(E$1,"standard",""),"|Float","")&amp;"인게임누적곱배수",ChapterTable!$S:$T,2,0)^C1189
    +VLOOKUP(SUBSTITUTE(SUBSTITUTE(E$1,"standard",""),"|Float","")&amp;"인게임누적합배수",ChapterTable!$S:$T,2,0)*C1189)
  )
  )
  )
)</f>
        <v>5454252.3515131474</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(VLOOKUP(SUBSTITUTE(SUBSTITUTE(F$1,"standard",""),"|Float","")&amp;"인게임누적곱배수",ChapterTable!$S:$T,2,0)^D1189
    +VLOOKUP(SUBSTITUTE(SUBSTITUTE(F$1,"standard",""),"|Float","")&amp;"인게임누적합배수",ChapterTable!$S:$T,2,0)*D1189)
  )
  )
  )
)</f>
        <v>1893837.6220531762</v>
      </c>
      <c r="G1189" t="s">
        <v>739</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73"/>
        <v>21</v>
      </c>
      <c r="Q1189">
        <f t="shared" si="74"/>
        <v>21</v>
      </c>
      <c r="R1189" t="b">
        <f t="shared" ca="1" si="75"/>
        <v>0</v>
      </c>
      <c r="T1189" t="b">
        <f t="shared" ca="1" si="76"/>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G1189">
        <v>9.8000000000000007</v>
      </c>
      <c r="AH1189">
        <v>1</v>
      </c>
    </row>
    <row r="1190" spans="1:34"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
    (VLOOKUP(SUBSTITUTE(SUBSTITUTE(E$1,"standard",""),"|Float","")&amp;"인게임누적곱배수",ChapterTable!$S:$T,2,0)^C1190
    +VLOOKUP(SUBSTITUTE(SUBSTITUTE(E$1,"standard",""),"|Float","")&amp;"인게임누적합배수",ChapterTable!$S:$T,2,0)*C1190)
  )
  )
  )
)</f>
        <v>5454252.3515131474</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(VLOOKUP(SUBSTITUTE(SUBSTITUTE(F$1,"standard",""),"|Float","")&amp;"인게임누적곱배수",ChapterTable!$S:$T,2,0)^D1190
    +VLOOKUP(SUBSTITUTE(SUBSTITUTE(F$1,"standard",""),"|Float","")&amp;"인게임누적합배수",ChapterTable!$S:$T,2,0)*D1190)
  )
  )
  )
)</f>
        <v>2035875.4437071644</v>
      </c>
      <c r="G1190" t="s">
        <v>739</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73"/>
        <v>2</v>
      </c>
      <c r="Q1190">
        <f t="shared" si="74"/>
        <v>2</v>
      </c>
      <c r="R1190" t="b">
        <f t="shared" ca="1" si="75"/>
        <v>0</v>
      </c>
      <c r="T1190" t="b">
        <f t="shared" ca="1" si="76"/>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G1190">
        <v>9.8000000000000007</v>
      </c>
      <c r="AH1190">
        <v>1</v>
      </c>
    </row>
    <row r="1191" spans="1:34"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
    (VLOOKUP(SUBSTITUTE(SUBSTITUTE(E$1,"standard",""),"|Float","")&amp;"인게임누적곱배수",ChapterTable!$S:$T,2,0)^C1191
    +VLOOKUP(SUBSTITUTE(SUBSTITUTE(E$1,"standard",""),"|Float","")&amp;"인게임누적합배수",ChapterTable!$S:$T,2,0)*C1191)
  )
  )
  )
)</f>
        <v>5454252.3515131474</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(VLOOKUP(SUBSTITUTE(SUBSTITUTE(F$1,"standard",""),"|Float","")&amp;"인게임누적곱배수",ChapterTable!$S:$T,2,0)^D1191
    +VLOOKUP(SUBSTITUTE(SUBSTITUTE(F$1,"standard",""),"|Float","")&amp;"인게임누적합배수",ChapterTable!$S:$T,2,0)*D1191)
  )
  )
  )
)</f>
        <v>2035875.4437071644</v>
      </c>
      <c r="G1191" t="s">
        <v>739</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73"/>
        <v>2</v>
      </c>
      <c r="Q1191">
        <f t="shared" si="74"/>
        <v>2</v>
      </c>
      <c r="R1191" t="b">
        <f t="shared" ca="1" si="75"/>
        <v>0</v>
      </c>
      <c r="T1191" t="b">
        <f t="shared" ca="1" si="76"/>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G1191">
        <v>9.8000000000000007</v>
      </c>
      <c r="AH1191">
        <v>1</v>
      </c>
    </row>
    <row r="1192" spans="1:34"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
    (VLOOKUP(SUBSTITUTE(SUBSTITUTE(E$1,"standard",""),"|Float","")&amp;"인게임누적곱배수",ChapterTable!$S:$T,2,0)^C1192
    +VLOOKUP(SUBSTITUTE(SUBSTITUTE(E$1,"standard",""),"|Float","")&amp;"인게임누적합배수",ChapterTable!$S:$T,2,0)*C1192)
  )
  )
  )
)</f>
        <v>5454252.3515131474</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(VLOOKUP(SUBSTITUTE(SUBSTITUTE(F$1,"standard",""),"|Float","")&amp;"인게임누적곱배수",ChapterTable!$S:$T,2,0)^D1192
    +VLOOKUP(SUBSTITUTE(SUBSTITUTE(F$1,"standard",""),"|Float","")&amp;"인게임누적합배수",ChapterTable!$S:$T,2,0)*D1192)
  )
  )
  )
)</f>
        <v>2035875.4437071644</v>
      </c>
      <c r="G1192" t="s">
        <v>739</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73"/>
        <v>2</v>
      </c>
      <c r="Q1192">
        <f t="shared" si="74"/>
        <v>2</v>
      </c>
      <c r="R1192" t="b">
        <f t="shared" ca="1" si="75"/>
        <v>0</v>
      </c>
      <c r="T1192" t="b">
        <f t="shared" ca="1" si="76"/>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G1192">
        <v>9.8000000000000007</v>
      </c>
      <c r="AH1192">
        <v>1</v>
      </c>
    </row>
    <row r="1193" spans="1:34"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
    (VLOOKUP(SUBSTITUTE(SUBSTITUTE(E$1,"standard",""),"|Float","")&amp;"인게임누적곱배수",ChapterTable!$S:$T,2,0)^C1193
    +VLOOKUP(SUBSTITUTE(SUBSTITUTE(E$1,"standard",""),"|Float","")&amp;"인게임누적합배수",ChapterTable!$S:$T,2,0)*C1193)
  )
  )
  )
)</f>
        <v>5454252.3515131474</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(VLOOKUP(SUBSTITUTE(SUBSTITUTE(F$1,"standard",""),"|Float","")&amp;"인게임누적곱배수",ChapterTable!$S:$T,2,0)^D1193
    +VLOOKUP(SUBSTITUTE(SUBSTITUTE(F$1,"standard",""),"|Float","")&amp;"인게임누적합배수",ChapterTable!$S:$T,2,0)*D1193)
  )
  )
  )
)</f>
        <v>2035875.4437071644</v>
      </c>
      <c r="G1193" t="s">
        <v>739</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73"/>
        <v>2</v>
      </c>
      <c r="Q1193">
        <f t="shared" si="74"/>
        <v>2</v>
      </c>
      <c r="R1193" t="b">
        <f t="shared" ca="1" si="75"/>
        <v>0</v>
      </c>
      <c r="T1193" t="b">
        <f t="shared" ca="1" si="76"/>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G1193">
        <v>9.8000000000000007</v>
      </c>
      <c r="AH1193">
        <v>1</v>
      </c>
    </row>
    <row r="1194" spans="1:34"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
    (VLOOKUP(SUBSTITUTE(SUBSTITUTE(E$1,"standard",""),"|Float","")&amp;"인게임누적곱배수",ChapterTable!$S:$T,2,0)^C1194
    +VLOOKUP(SUBSTITUTE(SUBSTITUTE(E$1,"standard",""),"|Float","")&amp;"인게임누적합배수",ChapterTable!$S:$T,2,0)*C1194)
  )
  )
  )
)</f>
        <v>5454252.3515131474</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(VLOOKUP(SUBSTITUTE(SUBSTITUTE(F$1,"standard",""),"|Float","")&amp;"인게임누적곱배수",ChapterTable!$S:$T,2,0)^D1194
    +VLOOKUP(SUBSTITUTE(SUBSTITUTE(F$1,"standard",""),"|Float","")&amp;"인게임누적합배수",ChapterTable!$S:$T,2,0)*D1194)
  )
  )
  )
)</f>
        <v>2035875.4437071644</v>
      </c>
      <c r="G1194" t="s">
        <v>739</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73"/>
        <v>11</v>
      </c>
      <c r="Q1194">
        <f t="shared" si="74"/>
        <v>11</v>
      </c>
      <c r="R1194" t="b">
        <f t="shared" ca="1" si="75"/>
        <v>0</v>
      </c>
      <c r="T1194" t="b">
        <f t="shared" ca="1" si="76"/>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G1194">
        <v>9.8000000000000007</v>
      </c>
      <c r="AH1194">
        <v>1</v>
      </c>
    </row>
    <row r="1195" spans="1:34"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
    (VLOOKUP(SUBSTITUTE(SUBSTITUTE(E$1,"standard",""),"|Float","")&amp;"인게임누적곱배수",ChapterTable!$S:$T,2,0)^C1195
    +VLOOKUP(SUBSTITUTE(SUBSTITUTE(E$1,"standard",""),"|Float","")&amp;"인게임누적합배수",ChapterTable!$S:$T,2,0)*C1195)
  )
  )
  )
)</f>
        <v>6363294.4100986719</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(VLOOKUP(SUBSTITUTE(SUBSTITUTE(F$1,"standard",""),"|Float","")&amp;"인게임누적곱배수",ChapterTable!$S:$T,2,0)^D1195
    +VLOOKUP(SUBSTITUTE(SUBSTITUTE(F$1,"standard",""),"|Float","")&amp;"인게임누적합배수",ChapterTable!$S:$T,2,0)*D1195)
  )
  )
  )
)</f>
        <v>2035875.4437071644</v>
      </c>
      <c r="G1195" t="s">
        <v>739</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73"/>
        <v>2</v>
      </c>
      <c r="Q1195">
        <f t="shared" si="74"/>
        <v>2</v>
      </c>
      <c r="R1195" t="b">
        <f t="shared" ca="1" si="75"/>
        <v>0</v>
      </c>
      <c r="T1195" t="b">
        <f t="shared" ca="1" si="76"/>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G1195">
        <v>9.8000000000000007</v>
      </c>
      <c r="AH1195">
        <v>1</v>
      </c>
    </row>
    <row r="1196" spans="1:34"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
    (VLOOKUP(SUBSTITUTE(SUBSTITUTE(E$1,"standard",""),"|Float","")&amp;"인게임누적곱배수",ChapterTable!$S:$T,2,0)^C1196
    +VLOOKUP(SUBSTITUTE(SUBSTITUTE(E$1,"standard",""),"|Float","")&amp;"인게임누적합배수",ChapterTable!$S:$T,2,0)*C1196)
  )
  )
  )
)</f>
        <v>6363294.4100986719</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(VLOOKUP(SUBSTITUTE(SUBSTITUTE(F$1,"standard",""),"|Float","")&amp;"인게임누적곱배수",ChapterTable!$S:$T,2,0)^D1196
    +VLOOKUP(SUBSTITUTE(SUBSTITUTE(F$1,"standard",""),"|Float","")&amp;"인게임누적합배수",ChapterTable!$S:$T,2,0)*D1196)
  )
  )
  )
)</f>
        <v>2035875.4437071644</v>
      </c>
      <c r="G1196" t="s">
        <v>739</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73"/>
        <v>2</v>
      </c>
      <c r="Q1196">
        <f t="shared" si="74"/>
        <v>2</v>
      </c>
      <c r="R1196" t="b">
        <f t="shared" ca="1" si="75"/>
        <v>0</v>
      </c>
      <c r="T1196" t="b">
        <f t="shared" ca="1" si="76"/>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G1196">
        <v>9.8000000000000007</v>
      </c>
      <c r="AH1196">
        <v>1</v>
      </c>
    </row>
    <row r="1197" spans="1:34"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
    (VLOOKUP(SUBSTITUTE(SUBSTITUTE(E$1,"standard",""),"|Float","")&amp;"인게임누적곱배수",ChapterTable!$S:$T,2,0)^C1197
    +VLOOKUP(SUBSTITUTE(SUBSTITUTE(E$1,"standard",""),"|Float","")&amp;"인게임누적합배수",ChapterTable!$S:$T,2,0)*C1197)
  )
  )
  )
)</f>
        <v>6363294.4100986719</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(VLOOKUP(SUBSTITUTE(SUBSTITUTE(F$1,"standard",""),"|Float","")&amp;"인게임누적곱배수",ChapterTable!$S:$T,2,0)^D1197
    +VLOOKUP(SUBSTITUTE(SUBSTITUTE(F$1,"standard",""),"|Float","")&amp;"인게임누적합배수",ChapterTable!$S:$T,2,0)*D1197)
  )
  )
  )
)</f>
        <v>2035875.4437071644</v>
      </c>
      <c r="G1197" t="s">
        <v>739</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73"/>
        <v>2</v>
      </c>
      <c r="Q1197">
        <f t="shared" si="74"/>
        <v>2</v>
      </c>
      <c r="R1197" t="b">
        <f t="shared" ca="1" si="75"/>
        <v>0</v>
      </c>
      <c r="T1197" t="b">
        <f t="shared" ca="1" si="76"/>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G1197">
        <v>9.8000000000000007</v>
      </c>
      <c r="AH1197">
        <v>1</v>
      </c>
    </row>
    <row r="1198" spans="1:34"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
    (VLOOKUP(SUBSTITUTE(SUBSTITUTE(E$1,"standard",""),"|Float","")&amp;"인게임누적곱배수",ChapterTable!$S:$T,2,0)^C1198
    +VLOOKUP(SUBSTITUTE(SUBSTITUTE(E$1,"standard",""),"|Float","")&amp;"인게임누적합배수",ChapterTable!$S:$T,2,0)*C1198)
  )
  )
  )
)</f>
        <v>6363294.4100986719</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(VLOOKUP(SUBSTITUTE(SUBSTITUTE(F$1,"standard",""),"|Float","")&amp;"인게임누적곱배수",ChapterTable!$S:$T,2,0)^D1198
    +VLOOKUP(SUBSTITUTE(SUBSTITUTE(F$1,"standard",""),"|Float","")&amp;"인게임누적합배수",ChapterTable!$S:$T,2,0)*D1198)
  )
  )
  )
)</f>
        <v>2035875.4437071644</v>
      </c>
      <c r="G1198" t="s">
        <v>739</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73"/>
        <v>92</v>
      </c>
      <c r="Q1198">
        <f t="shared" si="74"/>
        <v>92</v>
      </c>
      <c r="R1198" t="b">
        <f t="shared" ca="1" si="75"/>
        <v>1</v>
      </c>
      <c r="T1198" t="b">
        <f t="shared" ca="1" si="76"/>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G1198">
        <v>9.8000000000000007</v>
      </c>
      <c r="AH1198">
        <v>1</v>
      </c>
    </row>
    <row r="1199" spans="1:34"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
    (VLOOKUP(SUBSTITUTE(SUBSTITUTE(E$1,"standard",""),"|Float","")&amp;"인게임누적곱배수",ChapterTable!$S:$T,2,0)^C1199
    +VLOOKUP(SUBSTITUTE(SUBSTITUTE(E$1,"standard",""),"|Float","")&amp;"인게임누적합배수",ChapterTable!$S:$T,2,0)*C1199)
  )
  )
  )
)</f>
        <v>6363294.4100986719</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(VLOOKUP(SUBSTITUTE(SUBSTITUTE(F$1,"standard",""),"|Float","")&amp;"인게임누적곱배수",ChapterTable!$S:$T,2,0)^D1199
    +VLOOKUP(SUBSTITUTE(SUBSTITUTE(F$1,"standard",""),"|Float","")&amp;"인게임누적합배수",ChapterTable!$S:$T,2,0)*D1199)
  )
  )
  )
)</f>
        <v>2035875.4437071644</v>
      </c>
      <c r="G1199" t="s">
        <v>739</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73"/>
        <v>21</v>
      </c>
      <c r="Q1199">
        <f t="shared" si="74"/>
        <v>21</v>
      </c>
      <c r="R1199" t="b">
        <f t="shared" ca="1" si="75"/>
        <v>0</v>
      </c>
      <c r="T1199" t="b">
        <f t="shared" ca="1" si="76"/>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G1199">
        <v>9.8000000000000007</v>
      </c>
      <c r="AH1199">
        <v>1</v>
      </c>
    </row>
    <row r="1200" spans="1:34"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
    (VLOOKUP(SUBSTITUTE(SUBSTITUTE(E$1,"standard",""),"|Float","")&amp;"인게임누적곱배수",ChapterTable!$S:$T,2,0)^C1200
    +VLOOKUP(SUBSTITUTE(SUBSTITUTE(E$1,"standard",""),"|Float","")&amp;"인게임누적합배수",ChapterTable!$S:$T,2,0)*C1200)
  )
  )
  )
)</f>
        <v>6363294.4100986719</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(VLOOKUP(SUBSTITUTE(SUBSTITUTE(F$1,"standard",""),"|Float","")&amp;"인게임누적곱배수",ChapterTable!$S:$T,2,0)^D1200
    +VLOOKUP(SUBSTITUTE(SUBSTITUTE(F$1,"standard",""),"|Float","")&amp;"인게임누적합배수",ChapterTable!$S:$T,2,0)*D1200)
  )
  )
  )
)</f>
        <v>2177913.2653611526</v>
      </c>
      <c r="G1200" t="s">
        <v>739</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73"/>
        <v>3</v>
      </c>
      <c r="Q1200">
        <f t="shared" si="74"/>
        <v>3</v>
      </c>
      <c r="R1200" t="b">
        <f t="shared" ca="1" si="75"/>
        <v>0</v>
      </c>
      <c r="T1200" t="b">
        <f t="shared" ca="1" si="76"/>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G1200">
        <v>9.8000000000000007</v>
      </c>
      <c r="AH1200">
        <v>1</v>
      </c>
    </row>
    <row r="1201" spans="1:34"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
    (VLOOKUP(SUBSTITUTE(SUBSTITUTE(E$1,"standard",""),"|Float","")&amp;"인게임누적곱배수",ChapterTable!$S:$T,2,0)^C1201
    +VLOOKUP(SUBSTITUTE(SUBSTITUTE(E$1,"standard",""),"|Float","")&amp;"인게임누적합배수",ChapterTable!$S:$T,2,0)*C1201)
  )
  )
  )
)</f>
        <v>6363294.4100986719</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(VLOOKUP(SUBSTITUTE(SUBSTITUTE(F$1,"standard",""),"|Float","")&amp;"인게임누적곱배수",ChapterTable!$S:$T,2,0)^D1201
    +VLOOKUP(SUBSTITUTE(SUBSTITUTE(F$1,"standard",""),"|Float","")&amp;"인게임누적합배수",ChapterTable!$S:$T,2,0)*D1201)
  )
  )
  )
)</f>
        <v>2177913.2653611526</v>
      </c>
      <c r="G1201" t="s">
        <v>739</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73"/>
        <v>3</v>
      </c>
      <c r="Q1201">
        <f t="shared" si="74"/>
        <v>3</v>
      </c>
      <c r="R1201" t="b">
        <f t="shared" ca="1" si="75"/>
        <v>0</v>
      </c>
      <c r="T1201" t="b">
        <f t="shared" ca="1" si="76"/>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G1201">
        <v>9.8000000000000007</v>
      </c>
      <c r="AH1201">
        <v>1</v>
      </c>
    </row>
    <row r="1202" spans="1:34"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
    (VLOOKUP(SUBSTITUTE(SUBSTITUTE(E$1,"standard",""),"|Float","")&amp;"인게임누적곱배수",ChapterTable!$S:$T,2,0)^C1202
    +VLOOKUP(SUBSTITUTE(SUBSTITUTE(E$1,"standard",""),"|Float","")&amp;"인게임누적합배수",ChapterTable!$S:$T,2,0)*C1202)
  )
  )
  )
)</f>
        <v>6363294.4100986719</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(VLOOKUP(SUBSTITUTE(SUBSTITUTE(F$1,"standard",""),"|Float","")&amp;"인게임누적곱배수",ChapterTable!$S:$T,2,0)^D1202
    +VLOOKUP(SUBSTITUTE(SUBSTITUTE(F$1,"standard",""),"|Float","")&amp;"인게임누적합배수",ChapterTable!$S:$T,2,0)*D1202)
  )
  )
  )
)</f>
        <v>2177913.2653611526</v>
      </c>
      <c r="G1202" t="s">
        <v>739</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73"/>
        <v>3</v>
      </c>
      <c r="Q1202">
        <f t="shared" si="74"/>
        <v>3</v>
      </c>
      <c r="R1202" t="b">
        <f t="shared" ca="1" si="75"/>
        <v>0</v>
      </c>
      <c r="T1202" t="b">
        <f t="shared" ca="1" si="76"/>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G1202">
        <v>9.8000000000000007</v>
      </c>
      <c r="AH1202">
        <v>1</v>
      </c>
    </row>
    <row r="1203" spans="1:34"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
    (VLOOKUP(SUBSTITUTE(SUBSTITUTE(E$1,"standard",""),"|Float","")&amp;"인게임누적곱배수",ChapterTable!$S:$T,2,0)^C1203
    +VLOOKUP(SUBSTITUTE(SUBSTITUTE(E$1,"standard",""),"|Float","")&amp;"인게임누적합배수",ChapterTable!$S:$T,2,0)*C1203)
  )
  )
  )
)</f>
        <v>6363294.4100986719</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(VLOOKUP(SUBSTITUTE(SUBSTITUTE(F$1,"standard",""),"|Float","")&amp;"인게임누적곱배수",ChapterTable!$S:$T,2,0)^D1203
    +VLOOKUP(SUBSTITUTE(SUBSTITUTE(F$1,"standard",""),"|Float","")&amp;"인게임누적합배수",ChapterTable!$S:$T,2,0)*D1203)
  )
  )
  )
)</f>
        <v>2177913.2653611526</v>
      </c>
      <c r="G1203" t="s">
        <v>739</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73"/>
        <v>3</v>
      </c>
      <c r="Q1203">
        <f t="shared" si="74"/>
        <v>3</v>
      </c>
      <c r="R1203" t="b">
        <f t="shared" ca="1" si="75"/>
        <v>0</v>
      </c>
      <c r="T1203" t="b">
        <f t="shared" ca="1" si="76"/>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G1203">
        <v>9.8000000000000007</v>
      </c>
      <c r="AH1203">
        <v>1</v>
      </c>
    </row>
    <row r="1204" spans="1:34"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
    (VLOOKUP(SUBSTITUTE(SUBSTITUTE(E$1,"standard",""),"|Float","")&amp;"인게임누적곱배수",ChapterTable!$S:$T,2,0)^C1204
    +VLOOKUP(SUBSTITUTE(SUBSTITUTE(E$1,"standard",""),"|Float","")&amp;"인게임누적합배수",ChapterTable!$S:$T,2,0)*C1204)
  )
  )
  )
)</f>
        <v>6363294.4100986719</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(VLOOKUP(SUBSTITUTE(SUBSTITUTE(F$1,"standard",""),"|Float","")&amp;"인게임누적곱배수",ChapterTable!$S:$T,2,0)^D1204
    +VLOOKUP(SUBSTITUTE(SUBSTITUTE(F$1,"standard",""),"|Float","")&amp;"인게임누적합배수",ChapterTable!$S:$T,2,0)*D1204)
  )
  )
  )
)</f>
        <v>2177913.2653611526</v>
      </c>
      <c r="G1204" t="s">
        <v>739</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73"/>
        <v>11</v>
      </c>
      <c r="Q1204">
        <f t="shared" si="74"/>
        <v>11</v>
      </c>
      <c r="R1204" t="b">
        <f t="shared" ca="1" si="75"/>
        <v>0</v>
      </c>
      <c r="T1204" t="b">
        <f t="shared" ca="1" si="76"/>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G1204">
        <v>9.8000000000000007</v>
      </c>
      <c r="AH1204">
        <v>1</v>
      </c>
    </row>
    <row r="1205" spans="1:34"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
    (VLOOKUP(SUBSTITUTE(SUBSTITUTE(E$1,"standard",""),"|Float","")&amp;"인게임누적곱배수",ChapterTable!$S:$T,2,0)^C1205
    +VLOOKUP(SUBSTITUTE(SUBSTITUTE(E$1,"standard",""),"|Float","")&amp;"인게임누적합배수",ChapterTable!$S:$T,2,0)*C1205)
  )
  )
  )
)</f>
        <v>7272336.4686841965</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(VLOOKUP(SUBSTITUTE(SUBSTITUTE(F$1,"standard",""),"|Float","")&amp;"인게임누적곱배수",ChapterTable!$S:$T,2,0)^D1205
    +VLOOKUP(SUBSTITUTE(SUBSTITUTE(F$1,"standard",""),"|Float","")&amp;"인게임누적합배수",ChapterTable!$S:$T,2,0)*D1205)
  )
  )
  )
)</f>
        <v>2177913.2653611526</v>
      </c>
      <c r="G1205" t="s">
        <v>739</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73"/>
        <v>3</v>
      </c>
      <c r="Q1205">
        <f t="shared" si="74"/>
        <v>3</v>
      </c>
      <c r="R1205" t="b">
        <f t="shared" ca="1" si="75"/>
        <v>0</v>
      </c>
      <c r="T1205" t="b">
        <f t="shared" ca="1" si="76"/>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G1205">
        <v>9.8000000000000007</v>
      </c>
      <c r="AH1205">
        <v>1</v>
      </c>
    </row>
    <row r="1206" spans="1:34"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
    (VLOOKUP(SUBSTITUTE(SUBSTITUTE(E$1,"standard",""),"|Float","")&amp;"인게임누적곱배수",ChapterTable!$S:$T,2,0)^C1206
    +VLOOKUP(SUBSTITUTE(SUBSTITUTE(E$1,"standard",""),"|Float","")&amp;"인게임누적합배수",ChapterTable!$S:$T,2,0)*C1206)
  )
  )
  )
)</f>
        <v>7272336.4686841965</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(VLOOKUP(SUBSTITUTE(SUBSTITUTE(F$1,"standard",""),"|Float","")&amp;"인게임누적곱배수",ChapterTable!$S:$T,2,0)^D1206
    +VLOOKUP(SUBSTITUTE(SUBSTITUTE(F$1,"standard",""),"|Float","")&amp;"인게임누적합배수",ChapterTable!$S:$T,2,0)*D1206)
  )
  )
  )
)</f>
        <v>2177913.2653611526</v>
      </c>
      <c r="G1206" t="s">
        <v>739</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73"/>
        <v>3</v>
      </c>
      <c r="Q1206">
        <f t="shared" si="74"/>
        <v>3</v>
      </c>
      <c r="R1206" t="b">
        <f t="shared" ca="1" si="75"/>
        <v>0</v>
      </c>
      <c r="T1206" t="b">
        <f t="shared" ca="1" si="76"/>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G1206">
        <v>9.8000000000000007</v>
      </c>
      <c r="AH1206">
        <v>1</v>
      </c>
    </row>
    <row r="1207" spans="1:34"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
    (VLOOKUP(SUBSTITUTE(SUBSTITUTE(E$1,"standard",""),"|Float","")&amp;"인게임누적곱배수",ChapterTable!$S:$T,2,0)^C1207
    +VLOOKUP(SUBSTITUTE(SUBSTITUTE(E$1,"standard",""),"|Float","")&amp;"인게임누적합배수",ChapterTable!$S:$T,2,0)*C1207)
  )
  )
  )
)</f>
        <v>7272336.4686841965</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(VLOOKUP(SUBSTITUTE(SUBSTITUTE(F$1,"standard",""),"|Float","")&amp;"인게임누적곱배수",ChapterTable!$S:$T,2,0)^D1207
    +VLOOKUP(SUBSTITUTE(SUBSTITUTE(F$1,"standard",""),"|Float","")&amp;"인게임누적합배수",ChapterTable!$S:$T,2,0)*D1207)
  )
  )
  )
)</f>
        <v>2177913.2653611526</v>
      </c>
      <c r="G1207" t="s">
        <v>739</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73"/>
        <v>3</v>
      </c>
      <c r="Q1207">
        <f t="shared" si="74"/>
        <v>3</v>
      </c>
      <c r="R1207" t="b">
        <f t="shared" ca="1" si="75"/>
        <v>0</v>
      </c>
      <c r="T1207" t="b">
        <f t="shared" ca="1" si="76"/>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G1207">
        <v>9.8000000000000007</v>
      </c>
      <c r="AH1207">
        <v>1</v>
      </c>
    </row>
    <row r="1208" spans="1:34"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
    (VLOOKUP(SUBSTITUTE(SUBSTITUTE(E$1,"standard",""),"|Float","")&amp;"인게임누적곱배수",ChapterTable!$S:$T,2,0)^C1208
    +VLOOKUP(SUBSTITUTE(SUBSTITUTE(E$1,"standard",""),"|Float","")&amp;"인게임누적합배수",ChapterTable!$S:$T,2,0)*C1208)
  )
  )
  )
)</f>
        <v>7272336.4686841965</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(VLOOKUP(SUBSTITUTE(SUBSTITUTE(F$1,"standard",""),"|Float","")&amp;"인게임누적곱배수",ChapterTable!$S:$T,2,0)^D1208
    +VLOOKUP(SUBSTITUTE(SUBSTITUTE(F$1,"standard",""),"|Float","")&amp;"인게임누적합배수",ChapterTable!$S:$T,2,0)*D1208)
  )
  )
  )
)</f>
        <v>2177913.2653611526</v>
      </c>
      <c r="G1208" t="s">
        <v>739</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73"/>
        <v>93</v>
      </c>
      <c r="Q1208">
        <f t="shared" si="74"/>
        <v>93</v>
      </c>
      <c r="R1208" t="b">
        <f t="shared" ca="1" si="75"/>
        <v>1</v>
      </c>
      <c r="T1208" t="b">
        <f t="shared" ca="1" si="76"/>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G1208">
        <v>9.8000000000000007</v>
      </c>
      <c r="AH1208">
        <v>1</v>
      </c>
    </row>
    <row r="1209" spans="1:34"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
    (VLOOKUP(SUBSTITUTE(SUBSTITUTE(E$1,"standard",""),"|Float","")&amp;"인게임누적곱배수",ChapterTable!$S:$T,2,0)^C1209
    +VLOOKUP(SUBSTITUTE(SUBSTITUTE(E$1,"standard",""),"|Float","")&amp;"인게임누적합배수",ChapterTable!$S:$T,2,0)*C1209)
  )
  )
  )
)</f>
        <v>7272336.4686841965</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(VLOOKUP(SUBSTITUTE(SUBSTITUTE(F$1,"standard",""),"|Float","")&amp;"인게임누적곱배수",ChapterTable!$S:$T,2,0)^D1209
    +VLOOKUP(SUBSTITUTE(SUBSTITUTE(F$1,"standard",""),"|Float","")&amp;"인게임누적합배수",ChapterTable!$S:$T,2,0)*D1209)
  )
  )
  )
)</f>
        <v>2177913.2653611526</v>
      </c>
      <c r="G1209" t="s">
        <v>739</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73"/>
        <v>21</v>
      </c>
      <c r="Q1209">
        <f t="shared" si="74"/>
        <v>21</v>
      </c>
      <c r="R1209" t="b">
        <f t="shared" ca="1" si="75"/>
        <v>0</v>
      </c>
      <c r="T1209" t="b">
        <f t="shared" ca="1" si="76"/>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G1209">
        <v>9.8000000000000007</v>
      </c>
      <c r="AH1209">
        <v>1</v>
      </c>
    </row>
    <row r="1210" spans="1:34"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
    (VLOOKUP(SUBSTITUTE(SUBSTITUTE(E$1,"standard",""),"|Float","")&amp;"인게임누적곱배수",ChapterTable!$S:$T,2,0)^C1210
    +VLOOKUP(SUBSTITUTE(SUBSTITUTE(E$1,"standard",""),"|Float","")&amp;"인게임누적합배수",ChapterTable!$S:$T,2,0)*C1210)
  )
  )
  )
)</f>
        <v>7272336.4686841965</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(VLOOKUP(SUBSTITUTE(SUBSTITUTE(F$1,"standard",""),"|Float","")&amp;"인게임누적곱배수",ChapterTable!$S:$T,2,0)^D1210
    +VLOOKUP(SUBSTITUTE(SUBSTITUTE(F$1,"standard",""),"|Float","")&amp;"인게임누적합배수",ChapterTable!$S:$T,2,0)*D1210)
  )
  )
  )
)</f>
        <v>2319951.0870151408</v>
      </c>
      <c r="G1210" t="s">
        <v>739</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73"/>
        <v>4</v>
      </c>
      <c r="Q1210">
        <f t="shared" si="74"/>
        <v>4</v>
      </c>
      <c r="R1210" t="b">
        <f t="shared" ca="1" si="75"/>
        <v>0</v>
      </c>
      <c r="T1210" t="b">
        <f t="shared" ca="1" si="76"/>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G1210">
        <v>9.8000000000000007</v>
      </c>
      <c r="AH1210">
        <v>1</v>
      </c>
    </row>
    <row r="1211" spans="1:34"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
    (VLOOKUP(SUBSTITUTE(SUBSTITUTE(E$1,"standard",""),"|Float","")&amp;"인게임누적곱배수",ChapterTable!$S:$T,2,0)^C1211
    +VLOOKUP(SUBSTITUTE(SUBSTITUTE(E$1,"standard",""),"|Float","")&amp;"인게임누적합배수",ChapterTable!$S:$T,2,0)*C1211)
  )
  )
  )
)</f>
        <v>7272336.4686841965</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(VLOOKUP(SUBSTITUTE(SUBSTITUTE(F$1,"standard",""),"|Float","")&amp;"인게임누적곱배수",ChapterTable!$S:$T,2,0)^D1211
    +VLOOKUP(SUBSTITUTE(SUBSTITUTE(F$1,"standard",""),"|Float","")&amp;"인게임누적합배수",ChapterTable!$S:$T,2,0)*D1211)
  )
  )
  )
)</f>
        <v>2319951.0870151408</v>
      </c>
      <c r="G1211" t="s">
        <v>739</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73"/>
        <v>4</v>
      </c>
      <c r="Q1211">
        <f t="shared" si="74"/>
        <v>4</v>
      </c>
      <c r="R1211" t="b">
        <f t="shared" ca="1" si="75"/>
        <v>0</v>
      </c>
      <c r="T1211" t="b">
        <f t="shared" ca="1" si="76"/>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G1211">
        <v>9.8000000000000007</v>
      </c>
      <c r="AH1211">
        <v>1</v>
      </c>
    </row>
    <row r="1212" spans="1:34"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
    (VLOOKUP(SUBSTITUTE(SUBSTITUTE(E$1,"standard",""),"|Float","")&amp;"인게임누적곱배수",ChapterTable!$S:$T,2,0)^C1212
    +VLOOKUP(SUBSTITUTE(SUBSTITUTE(E$1,"standard",""),"|Float","")&amp;"인게임누적합배수",ChapterTable!$S:$T,2,0)*C1212)
  )
  )
  )
)</f>
        <v>7272336.4686841965</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(VLOOKUP(SUBSTITUTE(SUBSTITUTE(F$1,"standard",""),"|Float","")&amp;"인게임누적곱배수",ChapterTable!$S:$T,2,0)^D1212
    +VLOOKUP(SUBSTITUTE(SUBSTITUTE(F$1,"standard",""),"|Float","")&amp;"인게임누적합배수",ChapterTable!$S:$T,2,0)*D1212)
  )
  )
  )
)</f>
        <v>2319951.0870151408</v>
      </c>
      <c r="G1212" t="s">
        <v>739</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73"/>
        <v>4</v>
      </c>
      <c r="Q1212">
        <f t="shared" si="74"/>
        <v>4</v>
      </c>
      <c r="R1212" t="b">
        <f t="shared" ca="1" si="75"/>
        <v>0</v>
      </c>
      <c r="T1212" t="b">
        <f t="shared" ca="1" si="76"/>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G1212">
        <v>9.8000000000000007</v>
      </c>
      <c r="AH1212">
        <v>1</v>
      </c>
    </row>
    <row r="1213" spans="1:34"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
    (VLOOKUP(SUBSTITUTE(SUBSTITUTE(E$1,"standard",""),"|Float","")&amp;"인게임누적곱배수",ChapterTable!$S:$T,2,0)^C1213
    +VLOOKUP(SUBSTITUTE(SUBSTITUTE(E$1,"standard",""),"|Float","")&amp;"인게임누적합배수",ChapterTable!$S:$T,2,0)*C1213)
  )
  )
  )
)</f>
        <v>7272336.4686841965</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(VLOOKUP(SUBSTITUTE(SUBSTITUTE(F$1,"standard",""),"|Float","")&amp;"인게임누적곱배수",ChapterTable!$S:$T,2,0)^D1213
    +VLOOKUP(SUBSTITUTE(SUBSTITUTE(F$1,"standard",""),"|Float","")&amp;"인게임누적합배수",ChapterTable!$S:$T,2,0)*D1213)
  )
  )
  )
)</f>
        <v>2319951.0870151408</v>
      </c>
      <c r="G1213" t="s">
        <v>739</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73"/>
        <v>4</v>
      </c>
      <c r="Q1213">
        <f t="shared" si="74"/>
        <v>4</v>
      </c>
      <c r="R1213" t="b">
        <f t="shared" ca="1" si="75"/>
        <v>0</v>
      </c>
      <c r="T1213" t="b">
        <f t="shared" ca="1" si="76"/>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G1213">
        <v>9.8000000000000007</v>
      </c>
      <c r="AH1213">
        <v>1</v>
      </c>
    </row>
    <row r="1214" spans="1:34"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
    (VLOOKUP(SUBSTITUTE(SUBSTITUTE(E$1,"standard",""),"|Float","")&amp;"인게임누적곱배수",ChapterTable!$S:$T,2,0)^C1214
    +VLOOKUP(SUBSTITUTE(SUBSTITUTE(E$1,"standard",""),"|Float","")&amp;"인게임누적합배수",ChapterTable!$S:$T,2,0)*C1214)
  )
  )
  )
)</f>
        <v>7272336.4686841965</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(VLOOKUP(SUBSTITUTE(SUBSTITUTE(F$1,"standard",""),"|Float","")&amp;"인게임누적곱배수",ChapterTable!$S:$T,2,0)^D1214
    +VLOOKUP(SUBSTITUTE(SUBSTITUTE(F$1,"standard",""),"|Float","")&amp;"인게임누적합배수",ChapterTable!$S:$T,2,0)*D1214)
  )
  )
  )
)</f>
        <v>2319951.0870151408</v>
      </c>
      <c r="G1214" t="s">
        <v>739</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73"/>
        <v>11</v>
      </c>
      <c r="Q1214">
        <f t="shared" si="74"/>
        <v>11</v>
      </c>
      <c r="R1214" t="b">
        <f t="shared" ca="1" si="75"/>
        <v>0</v>
      </c>
      <c r="T1214" t="b">
        <f t="shared" ca="1" si="76"/>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G1214">
        <v>9.8000000000000007</v>
      </c>
      <c r="AH1214">
        <v>1</v>
      </c>
    </row>
    <row r="1215" spans="1:34"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
    (VLOOKUP(SUBSTITUTE(SUBSTITUTE(E$1,"standard",""),"|Float","")&amp;"인게임누적곱배수",ChapterTable!$S:$T,2,0)^C1215
    +VLOOKUP(SUBSTITUTE(SUBSTITUTE(E$1,"standard",""),"|Float","")&amp;"인게임누적합배수",ChapterTable!$S:$T,2,0)*C1215)
  )
  )
  )
)</f>
        <v>8181378.527269721</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(VLOOKUP(SUBSTITUTE(SUBSTITUTE(F$1,"standard",""),"|Float","")&amp;"인게임누적곱배수",ChapterTable!$S:$T,2,0)^D1215
    +VLOOKUP(SUBSTITUTE(SUBSTITUTE(F$1,"standard",""),"|Float","")&amp;"인게임누적합배수",ChapterTable!$S:$T,2,0)*D1215)
  )
  )
  )
)</f>
        <v>2319951.0870151408</v>
      </c>
      <c r="G1215" t="s">
        <v>739</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73"/>
        <v>4</v>
      </c>
      <c r="Q1215">
        <f t="shared" si="74"/>
        <v>4</v>
      </c>
      <c r="R1215" t="b">
        <f t="shared" ca="1" si="75"/>
        <v>0</v>
      </c>
      <c r="T1215" t="b">
        <f t="shared" ca="1" si="76"/>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G1215">
        <v>9.8000000000000007</v>
      </c>
      <c r="AH1215">
        <v>1</v>
      </c>
    </row>
    <row r="1216" spans="1:34"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
    (VLOOKUP(SUBSTITUTE(SUBSTITUTE(E$1,"standard",""),"|Float","")&amp;"인게임누적곱배수",ChapterTable!$S:$T,2,0)^C1216
    +VLOOKUP(SUBSTITUTE(SUBSTITUTE(E$1,"standard",""),"|Float","")&amp;"인게임누적합배수",ChapterTable!$S:$T,2,0)*C1216)
  )
  )
  )
)</f>
        <v>8181378.527269721</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(VLOOKUP(SUBSTITUTE(SUBSTITUTE(F$1,"standard",""),"|Float","")&amp;"인게임누적곱배수",ChapterTable!$S:$T,2,0)^D1216
    +VLOOKUP(SUBSTITUTE(SUBSTITUTE(F$1,"standard",""),"|Float","")&amp;"인게임누적합배수",ChapterTable!$S:$T,2,0)*D1216)
  )
  )
  )
)</f>
        <v>2319951.0870151408</v>
      </c>
      <c r="G1216" t="s">
        <v>739</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73"/>
        <v>4</v>
      </c>
      <c r="Q1216">
        <f t="shared" si="74"/>
        <v>4</v>
      </c>
      <c r="R1216" t="b">
        <f t="shared" ca="1" si="75"/>
        <v>0</v>
      </c>
      <c r="T1216" t="b">
        <f t="shared" ca="1" si="76"/>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G1216">
        <v>9.8000000000000007</v>
      </c>
      <c r="AH1216">
        <v>1</v>
      </c>
    </row>
    <row r="1217" spans="1:34"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
    (VLOOKUP(SUBSTITUTE(SUBSTITUTE(E$1,"standard",""),"|Float","")&amp;"인게임누적곱배수",ChapterTable!$S:$T,2,0)^C1217
    +VLOOKUP(SUBSTITUTE(SUBSTITUTE(E$1,"standard",""),"|Float","")&amp;"인게임누적합배수",ChapterTable!$S:$T,2,0)*C1217)
  )
  )
  )
)</f>
        <v>8181378.527269721</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(VLOOKUP(SUBSTITUTE(SUBSTITUTE(F$1,"standard",""),"|Float","")&amp;"인게임누적곱배수",ChapterTable!$S:$T,2,0)^D1217
    +VLOOKUP(SUBSTITUTE(SUBSTITUTE(F$1,"standard",""),"|Float","")&amp;"인게임누적합배수",ChapterTable!$S:$T,2,0)*D1217)
  )
  )
  )
)</f>
        <v>2319951.0870151408</v>
      </c>
      <c r="G1217" t="s">
        <v>739</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73"/>
        <v>4</v>
      </c>
      <c r="Q1217">
        <f t="shared" si="74"/>
        <v>4</v>
      </c>
      <c r="R1217" t="b">
        <f t="shared" ca="1" si="75"/>
        <v>0</v>
      </c>
      <c r="T1217" t="b">
        <f t="shared" ca="1" si="76"/>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G1217">
        <v>9.8000000000000007</v>
      </c>
      <c r="AH1217">
        <v>1</v>
      </c>
    </row>
    <row r="1218" spans="1:34"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
    (VLOOKUP(SUBSTITUTE(SUBSTITUTE(E$1,"standard",""),"|Float","")&amp;"인게임누적곱배수",ChapterTable!$S:$T,2,0)^C1218
    +VLOOKUP(SUBSTITUTE(SUBSTITUTE(E$1,"standard",""),"|Float","")&amp;"인게임누적합배수",ChapterTable!$S:$T,2,0)*C1218)
  )
  )
  )
)</f>
        <v>8181378.527269721</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(VLOOKUP(SUBSTITUTE(SUBSTITUTE(F$1,"standard",""),"|Float","")&amp;"인게임누적곱배수",ChapterTable!$S:$T,2,0)^D1218
    +VLOOKUP(SUBSTITUTE(SUBSTITUTE(F$1,"standard",""),"|Float","")&amp;"인게임누적합배수",ChapterTable!$S:$T,2,0)*D1218)
  )
  )
  )
)</f>
        <v>2319951.0870151408</v>
      </c>
      <c r="G1218" t="s">
        <v>739</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73"/>
        <v>94</v>
      </c>
      <c r="Q1218">
        <f t="shared" si="74"/>
        <v>94</v>
      </c>
      <c r="R1218" t="b">
        <f t="shared" ca="1" si="75"/>
        <v>1</v>
      </c>
      <c r="T1218" t="b">
        <f t="shared" ca="1" si="76"/>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G1218">
        <v>9.8000000000000007</v>
      </c>
      <c r="AH1218">
        <v>1</v>
      </c>
    </row>
    <row r="1219" spans="1:34"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
    (VLOOKUP(SUBSTITUTE(SUBSTITUTE(E$1,"standard",""),"|Float","")&amp;"인게임누적곱배수",ChapterTable!$S:$T,2,0)^C1219
    +VLOOKUP(SUBSTITUTE(SUBSTITUTE(E$1,"standard",""),"|Float","")&amp;"인게임누적합배수",ChapterTable!$S:$T,2,0)*C1219)
  )
  )
  )
)</f>
        <v>8181378.527269721</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(VLOOKUP(SUBSTITUTE(SUBSTITUTE(F$1,"standard",""),"|Float","")&amp;"인게임누적곱배수",ChapterTable!$S:$T,2,0)^D1219
    +VLOOKUP(SUBSTITUTE(SUBSTITUTE(F$1,"standard",""),"|Float","")&amp;"인게임누적합배수",ChapterTable!$S:$T,2,0)*D1219)
  )
  )
  )
)</f>
        <v>2319951.0870151408</v>
      </c>
      <c r="G1219" t="s">
        <v>739</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77">IF(B1219=0,0,
  IF(AND(L1219=FALSE,A1219&lt;&gt;0,MOD(A1219,7)=0),21,
  IF(MOD(B1219,10)=0,21,
  IF(MOD(B1219,10)=5,11,
  IF(MOD(B1219,10)=9,INT(B1219/10)+91,
  INT(B1219/10+1))))))</f>
        <v>21</v>
      </c>
      <c r="Q1219">
        <f t="shared" ref="Q1219:Q1282" si="78">IF(ISBLANK(P1219),O1219,P1219)</f>
        <v>21</v>
      </c>
      <c r="R1219" t="b">
        <f t="shared" ref="R1219:R1282" ca="1" si="79">IF(OR(B1219=0,OFFSET(B1219,1,0)=0),FALSE,
IF(OFFSET(O1219,1,0)=21,TRUE,FALSE))</f>
        <v>0</v>
      </c>
      <c r="T1219" t="b">
        <f t="shared" ref="T1219:T1282" ca="1" si="80">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G1219">
        <v>9.8000000000000007</v>
      </c>
      <c r="AH1219">
        <v>1</v>
      </c>
    </row>
    <row r="1220" spans="1:34"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
    (VLOOKUP(SUBSTITUTE(SUBSTITUTE(E$1,"standard",""),"|Float","")&amp;"인게임누적곱배수",ChapterTable!$S:$T,2,0)^C1220
    +VLOOKUP(SUBSTITUTE(SUBSTITUTE(E$1,"standard",""),"|Float","")&amp;"인게임누적합배수",ChapterTable!$S:$T,2,0)*C1220)
  )
  )
  )
)</f>
        <v>8181378.527269721</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(VLOOKUP(SUBSTITUTE(SUBSTITUTE(F$1,"standard",""),"|Float","")&amp;"인게임누적곱배수",ChapterTable!$S:$T,2,0)^D1220
    +VLOOKUP(SUBSTITUTE(SUBSTITUTE(F$1,"standard",""),"|Float","")&amp;"인게임누적합배수",ChapterTable!$S:$T,2,0)*D1220)
  )
  )
  )
)</f>
        <v>2461988.908669129</v>
      </c>
      <c r="G1220" t="s">
        <v>739</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77"/>
        <v>5</v>
      </c>
      <c r="Q1220">
        <f t="shared" si="78"/>
        <v>5</v>
      </c>
      <c r="R1220" t="b">
        <f t="shared" ca="1" si="79"/>
        <v>0</v>
      </c>
      <c r="T1220" t="b">
        <f t="shared" ca="1" si="80"/>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G1220">
        <v>9.8000000000000007</v>
      </c>
      <c r="AH1220">
        <v>1</v>
      </c>
    </row>
    <row r="1221" spans="1:34"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
    (VLOOKUP(SUBSTITUTE(SUBSTITUTE(E$1,"standard",""),"|Float","")&amp;"인게임누적곱배수",ChapterTable!$S:$T,2,0)^C1221
    +VLOOKUP(SUBSTITUTE(SUBSTITUTE(E$1,"standard",""),"|Float","")&amp;"인게임누적합배수",ChapterTable!$S:$T,2,0)*C1221)
  )
  )
  )
)</f>
        <v>8181378.527269721</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(VLOOKUP(SUBSTITUTE(SUBSTITUTE(F$1,"standard",""),"|Float","")&amp;"인게임누적곱배수",ChapterTable!$S:$T,2,0)^D1221
    +VLOOKUP(SUBSTITUTE(SUBSTITUTE(F$1,"standard",""),"|Float","")&amp;"인게임누적합배수",ChapterTable!$S:$T,2,0)*D1221)
  )
  )
  )
)</f>
        <v>2461988.908669129</v>
      </c>
      <c r="G1221" t="s">
        <v>739</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77"/>
        <v>5</v>
      </c>
      <c r="Q1221">
        <f t="shared" si="78"/>
        <v>5</v>
      </c>
      <c r="R1221" t="b">
        <f t="shared" ca="1" si="79"/>
        <v>0</v>
      </c>
      <c r="T1221" t="b">
        <f t="shared" ca="1" si="80"/>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G1221">
        <v>9.8000000000000007</v>
      </c>
      <c r="AH1221">
        <v>1</v>
      </c>
    </row>
    <row r="1222" spans="1:34"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
    (VLOOKUP(SUBSTITUTE(SUBSTITUTE(E$1,"standard",""),"|Float","")&amp;"인게임누적곱배수",ChapterTable!$S:$T,2,0)^C1222
    +VLOOKUP(SUBSTITUTE(SUBSTITUTE(E$1,"standard",""),"|Float","")&amp;"인게임누적합배수",ChapterTable!$S:$T,2,0)*C1222)
  )
  )
  )
)</f>
        <v>8181378.527269721</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(VLOOKUP(SUBSTITUTE(SUBSTITUTE(F$1,"standard",""),"|Float","")&amp;"인게임누적곱배수",ChapterTable!$S:$T,2,0)^D1222
    +VLOOKUP(SUBSTITUTE(SUBSTITUTE(F$1,"standard",""),"|Float","")&amp;"인게임누적합배수",ChapterTable!$S:$T,2,0)*D1222)
  )
  )
  )
)</f>
        <v>2461988.908669129</v>
      </c>
      <c r="G1222" t="s">
        <v>739</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77"/>
        <v>5</v>
      </c>
      <c r="Q1222">
        <f t="shared" si="78"/>
        <v>5</v>
      </c>
      <c r="R1222" t="b">
        <f t="shared" ca="1" si="79"/>
        <v>0</v>
      </c>
      <c r="T1222" t="b">
        <f t="shared" ca="1" si="80"/>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G1222">
        <v>9.8000000000000007</v>
      </c>
      <c r="AH1222">
        <v>1</v>
      </c>
    </row>
    <row r="1223" spans="1:34"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
    (VLOOKUP(SUBSTITUTE(SUBSTITUTE(E$1,"standard",""),"|Float","")&amp;"인게임누적곱배수",ChapterTable!$S:$T,2,0)^C1223
    +VLOOKUP(SUBSTITUTE(SUBSTITUTE(E$1,"standard",""),"|Float","")&amp;"인게임누적합배수",ChapterTable!$S:$T,2,0)*C1223)
  )
  )
  )
)</f>
        <v>8181378.527269721</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(VLOOKUP(SUBSTITUTE(SUBSTITUTE(F$1,"standard",""),"|Float","")&amp;"인게임누적곱배수",ChapterTable!$S:$T,2,0)^D1223
    +VLOOKUP(SUBSTITUTE(SUBSTITUTE(F$1,"standard",""),"|Float","")&amp;"인게임누적합배수",ChapterTable!$S:$T,2,0)*D1223)
  )
  )
  )
)</f>
        <v>2461988.908669129</v>
      </c>
      <c r="G1223" t="s">
        <v>739</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77"/>
        <v>5</v>
      </c>
      <c r="Q1223">
        <f t="shared" si="78"/>
        <v>5</v>
      </c>
      <c r="R1223" t="b">
        <f t="shared" ca="1" si="79"/>
        <v>0</v>
      </c>
      <c r="T1223" t="b">
        <f t="shared" ca="1" si="80"/>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G1223">
        <v>9.8000000000000007</v>
      </c>
      <c r="AH1223">
        <v>1</v>
      </c>
    </row>
    <row r="1224" spans="1:34"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
    (VLOOKUP(SUBSTITUTE(SUBSTITUTE(E$1,"standard",""),"|Float","")&amp;"인게임누적곱배수",ChapterTable!$S:$T,2,0)^C1224
    +VLOOKUP(SUBSTITUTE(SUBSTITUTE(E$1,"standard",""),"|Float","")&amp;"인게임누적합배수",ChapterTable!$S:$T,2,0)*C1224)
  )
  )
  )
)</f>
        <v>8181378.527269721</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(VLOOKUP(SUBSTITUTE(SUBSTITUTE(F$1,"standard",""),"|Float","")&amp;"인게임누적곱배수",ChapterTable!$S:$T,2,0)^D1224
    +VLOOKUP(SUBSTITUTE(SUBSTITUTE(F$1,"standard",""),"|Float","")&amp;"인게임누적합배수",ChapterTable!$S:$T,2,0)*D1224)
  )
  )
  )
)</f>
        <v>2461988.908669129</v>
      </c>
      <c r="G1224" t="s">
        <v>739</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77"/>
        <v>11</v>
      </c>
      <c r="Q1224">
        <f t="shared" si="78"/>
        <v>11</v>
      </c>
      <c r="R1224" t="b">
        <f t="shared" ca="1" si="79"/>
        <v>0</v>
      </c>
      <c r="T1224" t="b">
        <f t="shared" ca="1" si="80"/>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G1224">
        <v>9.8000000000000007</v>
      </c>
      <c r="AH1224">
        <v>1</v>
      </c>
    </row>
    <row r="1225" spans="1:34"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
    (VLOOKUP(SUBSTITUTE(SUBSTITUTE(E$1,"standard",""),"|Float","")&amp;"인게임누적곱배수",ChapterTable!$S:$T,2,0)^C1225
    +VLOOKUP(SUBSTITUTE(SUBSTITUTE(E$1,"standard",""),"|Float","")&amp;"인게임누적합배수",ChapterTable!$S:$T,2,0)*C1225)
  )
  )
  )
)</f>
        <v>9090420.5858552456</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(VLOOKUP(SUBSTITUTE(SUBSTITUTE(F$1,"standard",""),"|Float","")&amp;"인게임누적곱배수",ChapterTable!$S:$T,2,0)^D1225
    +VLOOKUP(SUBSTITUTE(SUBSTITUTE(F$1,"standard",""),"|Float","")&amp;"인게임누적합배수",ChapterTable!$S:$T,2,0)*D1225)
  )
  )
  )
)</f>
        <v>2461988.908669129</v>
      </c>
      <c r="G1225" t="s">
        <v>739</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77"/>
        <v>5</v>
      </c>
      <c r="Q1225">
        <f t="shared" si="78"/>
        <v>5</v>
      </c>
      <c r="R1225" t="b">
        <f t="shared" ca="1" si="79"/>
        <v>0</v>
      </c>
      <c r="T1225" t="b">
        <f t="shared" ca="1" si="80"/>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G1225">
        <v>9.8000000000000007</v>
      </c>
      <c r="AH1225">
        <v>1</v>
      </c>
    </row>
    <row r="1226" spans="1:34"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
    (VLOOKUP(SUBSTITUTE(SUBSTITUTE(E$1,"standard",""),"|Float","")&amp;"인게임누적곱배수",ChapterTable!$S:$T,2,0)^C1226
    +VLOOKUP(SUBSTITUTE(SUBSTITUTE(E$1,"standard",""),"|Float","")&amp;"인게임누적합배수",ChapterTable!$S:$T,2,0)*C1226)
  )
  )
  )
)</f>
        <v>9090420.5858552456</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(VLOOKUP(SUBSTITUTE(SUBSTITUTE(F$1,"standard",""),"|Float","")&amp;"인게임누적곱배수",ChapterTable!$S:$T,2,0)^D1226
    +VLOOKUP(SUBSTITUTE(SUBSTITUTE(F$1,"standard",""),"|Float","")&amp;"인게임누적합배수",ChapterTable!$S:$T,2,0)*D1226)
  )
  )
  )
)</f>
        <v>2461988.908669129</v>
      </c>
      <c r="G1226" t="s">
        <v>739</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77"/>
        <v>5</v>
      </c>
      <c r="Q1226">
        <f t="shared" si="78"/>
        <v>5</v>
      </c>
      <c r="R1226" t="b">
        <f t="shared" ca="1" si="79"/>
        <v>0</v>
      </c>
      <c r="T1226" t="b">
        <f t="shared" ca="1" si="80"/>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G1226">
        <v>9.8000000000000007</v>
      </c>
      <c r="AH1226">
        <v>1</v>
      </c>
    </row>
    <row r="1227" spans="1:34"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
    (VLOOKUP(SUBSTITUTE(SUBSTITUTE(E$1,"standard",""),"|Float","")&amp;"인게임누적곱배수",ChapterTable!$S:$T,2,0)^C1227
    +VLOOKUP(SUBSTITUTE(SUBSTITUTE(E$1,"standard",""),"|Float","")&amp;"인게임누적합배수",ChapterTable!$S:$T,2,0)*C1227)
  )
  )
  )
)</f>
        <v>9090420.5858552456</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(VLOOKUP(SUBSTITUTE(SUBSTITUTE(F$1,"standard",""),"|Float","")&amp;"인게임누적곱배수",ChapterTable!$S:$T,2,0)^D1227
    +VLOOKUP(SUBSTITUTE(SUBSTITUTE(F$1,"standard",""),"|Float","")&amp;"인게임누적합배수",ChapterTable!$S:$T,2,0)*D1227)
  )
  )
  )
)</f>
        <v>2461988.908669129</v>
      </c>
      <c r="G1227" t="s">
        <v>739</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77"/>
        <v>5</v>
      </c>
      <c r="Q1227">
        <f t="shared" si="78"/>
        <v>5</v>
      </c>
      <c r="R1227" t="b">
        <f t="shared" ca="1" si="79"/>
        <v>0</v>
      </c>
      <c r="T1227" t="b">
        <f t="shared" ca="1" si="80"/>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G1227">
        <v>9.8000000000000007</v>
      </c>
      <c r="AH1227">
        <v>1</v>
      </c>
    </row>
    <row r="1228" spans="1:34"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
    (VLOOKUP(SUBSTITUTE(SUBSTITUTE(E$1,"standard",""),"|Float","")&amp;"인게임누적곱배수",ChapterTable!$S:$T,2,0)^C1228
    +VLOOKUP(SUBSTITUTE(SUBSTITUTE(E$1,"standard",""),"|Float","")&amp;"인게임누적합배수",ChapterTable!$S:$T,2,0)*C1228)
  )
  )
  )
)</f>
        <v>9090420.5858552456</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(VLOOKUP(SUBSTITUTE(SUBSTITUTE(F$1,"standard",""),"|Float","")&amp;"인게임누적곱배수",ChapterTable!$S:$T,2,0)^D1228
    +VLOOKUP(SUBSTITUTE(SUBSTITUTE(F$1,"standard",""),"|Float","")&amp;"인게임누적합배수",ChapterTable!$S:$T,2,0)*D1228)
  )
  )
  )
)</f>
        <v>2461988.908669129</v>
      </c>
      <c r="G1228" t="s">
        <v>739</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77"/>
        <v>95</v>
      </c>
      <c r="Q1228">
        <f t="shared" si="78"/>
        <v>95</v>
      </c>
      <c r="R1228" t="b">
        <f t="shared" ca="1" si="79"/>
        <v>1</v>
      </c>
      <c r="T1228" t="b">
        <f t="shared" ca="1" si="80"/>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G1228">
        <v>9.8000000000000007</v>
      </c>
      <c r="AH1228">
        <v>1</v>
      </c>
    </row>
    <row r="1229" spans="1:34"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
    (VLOOKUP(SUBSTITUTE(SUBSTITUTE(E$1,"standard",""),"|Float","")&amp;"인게임누적곱배수",ChapterTable!$S:$T,2,0)^C1229
    +VLOOKUP(SUBSTITUTE(SUBSTITUTE(E$1,"standard",""),"|Float","")&amp;"인게임누적합배수",ChapterTable!$S:$T,2,0)*C1229)
  )
  )
  )
)</f>
        <v>9090420.5858552456</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(VLOOKUP(SUBSTITUTE(SUBSTITUTE(F$1,"standard",""),"|Float","")&amp;"인게임누적곱배수",ChapterTable!$S:$T,2,0)^D1229
    +VLOOKUP(SUBSTITUTE(SUBSTITUTE(F$1,"standard",""),"|Float","")&amp;"인게임누적합배수",ChapterTable!$S:$T,2,0)*D1229)
  )
  )
  )
)</f>
        <v>2461988.908669129</v>
      </c>
      <c r="G1229" t="s">
        <v>739</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77"/>
        <v>21</v>
      </c>
      <c r="Q1229">
        <f t="shared" si="78"/>
        <v>21</v>
      </c>
      <c r="R1229" t="b">
        <f t="shared" ca="1" si="79"/>
        <v>0</v>
      </c>
      <c r="T1229" t="b">
        <f t="shared" ca="1" si="80"/>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G1229">
        <v>9.8000000000000007</v>
      </c>
      <c r="AH1229">
        <v>1</v>
      </c>
    </row>
    <row r="1230" spans="1:34"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
    (VLOOKUP(SUBSTITUTE(SUBSTITUTE(E$1,"standard",""),"|Float","")&amp;"인게임누적곱배수",ChapterTable!$S:$T,2,0)^C1230
    +VLOOKUP(SUBSTITUTE(SUBSTITUTE(E$1,"standard",""),"|Float","")&amp;"인게임누적합배수",ChapterTable!$S:$T,2,0)*C1230)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(VLOOKUP(SUBSTITUTE(SUBSTITUTE(F$1,"standard",""),"|Float","")&amp;"인게임누적곱배수",ChapterTable!$S:$T,2,0)^D1230
    +VLOOKUP(SUBSTITUTE(SUBSTITUTE(F$1,"standard",""),"|Float","")&amp;"인게임누적합배수",ChapterTable!$S:$T,2,0)*D1230)
  )
  )
  )
)</f>
        <v>2840756.4330797642</v>
      </c>
      <c r="G1230" t="s">
        <v>739</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77"/>
        <v>0</v>
      </c>
      <c r="Q1230">
        <f t="shared" si="78"/>
        <v>0</v>
      </c>
      <c r="R1230" t="b">
        <f t="shared" ca="1" si="79"/>
        <v>0</v>
      </c>
      <c r="T1230" t="b">
        <f t="shared" ca="1" si="80"/>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G1230">
        <v>9.8000000000000007</v>
      </c>
      <c r="AH1230">
        <v>1</v>
      </c>
    </row>
    <row r="1231" spans="1:34"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
    (VLOOKUP(SUBSTITUTE(SUBSTITUTE(E$1,"standard",""),"|Float","")&amp;"인게임누적곱배수",ChapterTable!$S:$T,2,0)^C1231
    +VLOOKUP(SUBSTITUTE(SUBSTITUTE(E$1,"standard",""),"|Float","")&amp;"인게임누적합배수",ChapterTable!$S:$T,2,0)*C1231)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(VLOOKUP(SUBSTITUTE(SUBSTITUTE(F$1,"standard",""),"|Float","")&amp;"인게임누적곱배수",ChapterTable!$S:$T,2,0)^D1231
    +VLOOKUP(SUBSTITUTE(SUBSTITUTE(F$1,"standard",""),"|Float","")&amp;"인게임누적합배수",ChapterTable!$S:$T,2,0)*D1231)
  )
  )
  )
)</f>
        <v>2840756.4330797642</v>
      </c>
      <c r="G1231" t="s">
        <v>739</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77"/>
        <v>1</v>
      </c>
      <c r="Q1231">
        <f t="shared" si="78"/>
        <v>1</v>
      </c>
      <c r="R1231" t="b">
        <f t="shared" ca="1" si="79"/>
        <v>0</v>
      </c>
      <c r="T1231" t="b">
        <f t="shared" ca="1" si="80"/>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G1231">
        <v>9.8000000000000007</v>
      </c>
      <c r="AH1231">
        <v>1</v>
      </c>
    </row>
    <row r="1232" spans="1:34"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
    (VLOOKUP(SUBSTITUTE(SUBSTITUTE(E$1,"standard",""),"|Float","")&amp;"인게임누적곱배수",ChapterTable!$S:$T,2,0)^C1232
    +VLOOKUP(SUBSTITUTE(SUBSTITUTE(E$1,"standard",""),"|Float","")&amp;"인게임누적합배수",ChapterTable!$S:$T,2,0)*C1232)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(VLOOKUP(SUBSTITUTE(SUBSTITUTE(F$1,"standard",""),"|Float","")&amp;"인게임누적곱배수",ChapterTable!$S:$T,2,0)^D1232
    +VLOOKUP(SUBSTITUTE(SUBSTITUTE(F$1,"standard",""),"|Float","")&amp;"인게임누적합배수",ChapterTable!$S:$T,2,0)*D1232)
  )
  )
  )
)</f>
        <v>2840756.4330797642</v>
      </c>
      <c r="G1232" t="s">
        <v>739</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77"/>
        <v>1</v>
      </c>
      <c r="Q1232">
        <f t="shared" si="78"/>
        <v>1</v>
      </c>
      <c r="R1232" t="b">
        <f t="shared" ca="1" si="79"/>
        <v>0</v>
      </c>
      <c r="T1232" t="b">
        <f t="shared" ca="1" si="80"/>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G1232">
        <v>9.8000000000000007</v>
      </c>
      <c r="AH1232">
        <v>1</v>
      </c>
    </row>
    <row r="1233" spans="1:34"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
    (VLOOKUP(SUBSTITUTE(SUBSTITUTE(E$1,"standard",""),"|Float","")&amp;"인게임누적곱배수",ChapterTable!$S:$T,2,0)^C1233
    +VLOOKUP(SUBSTITUTE(SUBSTITUTE(E$1,"standard",""),"|Float","")&amp;"인게임누적합배수",ChapterTable!$S:$T,2,0)*C1233)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(VLOOKUP(SUBSTITUTE(SUBSTITUTE(F$1,"standard",""),"|Float","")&amp;"인게임누적곱배수",ChapterTable!$S:$T,2,0)^D1233
    +VLOOKUP(SUBSTITUTE(SUBSTITUTE(F$1,"standard",""),"|Float","")&amp;"인게임누적합배수",ChapterTable!$S:$T,2,0)*D1233)
  )
  )
  )
)</f>
        <v>2840756.4330797642</v>
      </c>
      <c r="G1233" t="s">
        <v>739</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77"/>
        <v>1</v>
      </c>
      <c r="Q1233">
        <f t="shared" si="78"/>
        <v>1</v>
      </c>
      <c r="R1233" t="b">
        <f t="shared" ca="1" si="79"/>
        <v>0</v>
      </c>
      <c r="T1233" t="b">
        <f t="shared" ca="1" si="80"/>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G1233">
        <v>9.8000000000000007</v>
      </c>
      <c r="AH1233">
        <v>1</v>
      </c>
    </row>
    <row r="1234" spans="1:34"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
    (VLOOKUP(SUBSTITUTE(SUBSTITUTE(E$1,"standard",""),"|Float","")&amp;"인게임누적곱배수",ChapterTable!$S:$T,2,0)^C1234
    +VLOOKUP(SUBSTITUTE(SUBSTITUTE(E$1,"standard",""),"|Float","")&amp;"인게임누적합배수",ChapterTable!$S:$T,2,0)*C1234)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(VLOOKUP(SUBSTITUTE(SUBSTITUTE(F$1,"standard",""),"|Float","")&amp;"인게임누적곱배수",ChapterTable!$S:$T,2,0)^D1234
    +VLOOKUP(SUBSTITUTE(SUBSTITUTE(F$1,"standard",""),"|Float","")&amp;"인게임누적합배수",ChapterTable!$S:$T,2,0)*D1234)
  )
  )
  )
)</f>
        <v>2840756.4330797642</v>
      </c>
      <c r="G1234" t="s">
        <v>739</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77"/>
        <v>1</v>
      </c>
      <c r="Q1234">
        <f t="shared" si="78"/>
        <v>1</v>
      </c>
      <c r="R1234" t="b">
        <f t="shared" ca="1" si="79"/>
        <v>0</v>
      </c>
      <c r="T1234" t="b">
        <f t="shared" ca="1" si="80"/>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G1234">
        <v>9.8000000000000007</v>
      </c>
      <c r="AH1234">
        <v>1</v>
      </c>
    </row>
    <row r="1235" spans="1:34"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
    (VLOOKUP(SUBSTITUTE(SUBSTITUTE(E$1,"standard",""),"|Float","")&amp;"인게임누적곱배수",ChapterTable!$S:$T,2,0)^C1235
    +VLOOKUP(SUBSTITUTE(SUBSTITUTE(E$1,"standard",""),"|Float","")&amp;"인게임누적합배수",ChapterTable!$S:$T,2,0)*C1235)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(VLOOKUP(SUBSTITUTE(SUBSTITUTE(F$1,"standard",""),"|Float","")&amp;"인게임누적곱배수",ChapterTable!$S:$T,2,0)^D1235
    +VLOOKUP(SUBSTITUTE(SUBSTITUTE(F$1,"standard",""),"|Float","")&amp;"인게임누적합배수",ChapterTable!$S:$T,2,0)*D1235)
  )
  )
  )
)</f>
        <v>2840756.4330797642</v>
      </c>
      <c r="G1235" t="s">
        <v>739</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77"/>
        <v>11</v>
      </c>
      <c r="Q1235">
        <f t="shared" si="78"/>
        <v>11</v>
      </c>
      <c r="R1235" t="b">
        <f t="shared" ca="1" si="79"/>
        <v>0</v>
      </c>
      <c r="T1235" t="b">
        <f t="shared" ca="1" si="80"/>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G1235">
        <v>9.8000000000000007</v>
      </c>
      <c r="AH1235">
        <v>1</v>
      </c>
    </row>
    <row r="1236" spans="1:34"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
    (VLOOKUP(SUBSTITUTE(SUBSTITUTE(E$1,"standard",""),"|Float","")&amp;"인게임누적곱배수",ChapterTable!$S:$T,2,0)^C1236
    +VLOOKUP(SUBSTITUTE(SUBSTITUTE(E$1,"standard",""),"|Float","")&amp;"인게임누적합배수",ChapterTable!$S:$T,2,0)*C1236)
  )
  )
  )
)</f>
        <v>8181378.527269721</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(VLOOKUP(SUBSTITUTE(SUBSTITUTE(F$1,"standard",""),"|Float","")&amp;"인게임누적곱배수",ChapterTable!$S:$T,2,0)^D1236
    +VLOOKUP(SUBSTITUTE(SUBSTITUTE(F$1,"standard",""),"|Float","")&amp;"인게임누적합배수",ChapterTable!$S:$T,2,0)*D1236)
  )
  )
  )
)</f>
        <v>2840756.4330797642</v>
      </c>
      <c r="G1236" t="s">
        <v>739</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77"/>
        <v>1</v>
      </c>
      <c r="Q1236">
        <f t="shared" si="78"/>
        <v>1</v>
      </c>
      <c r="R1236" t="b">
        <f t="shared" ca="1" si="79"/>
        <v>0</v>
      </c>
      <c r="T1236" t="b">
        <f t="shared" ca="1" si="80"/>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G1236">
        <v>9.8000000000000007</v>
      </c>
      <c r="AH1236">
        <v>1</v>
      </c>
    </row>
    <row r="1237" spans="1:34"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
    (VLOOKUP(SUBSTITUTE(SUBSTITUTE(E$1,"standard",""),"|Float","")&amp;"인게임누적곱배수",ChapterTable!$S:$T,2,0)^C1237
    +VLOOKUP(SUBSTITUTE(SUBSTITUTE(E$1,"standard",""),"|Float","")&amp;"인게임누적합배수",ChapterTable!$S:$T,2,0)*C1237)
  )
  )
  )
)</f>
        <v>8181378.527269721</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(VLOOKUP(SUBSTITUTE(SUBSTITUTE(F$1,"standard",""),"|Float","")&amp;"인게임누적곱배수",ChapterTable!$S:$T,2,0)^D1237
    +VLOOKUP(SUBSTITUTE(SUBSTITUTE(F$1,"standard",""),"|Float","")&amp;"인게임누적합배수",ChapterTable!$S:$T,2,0)*D1237)
  )
  )
  )
)</f>
        <v>2840756.4330797642</v>
      </c>
      <c r="G1237" t="s">
        <v>739</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77"/>
        <v>1</v>
      </c>
      <c r="Q1237">
        <f t="shared" si="78"/>
        <v>1</v>
      </c>
      <c r="R1237" t="b">
        <f t="shared" ca="1" si="79"/>
        <v>0</v>
      </c>
      <c r="T1237" t="b">
        <f t="shared" ca="1" si="80"/>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G1237">
        <v>9.8000000000000007</v>
      </c>
      <c r="AH1237">
        <v>1</v>
      </c>
    </row>
    <row r="1238" spans="1:34"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
    (VLOOKUP(SUBSTITUTE(SUBSTITUTE(E$1,"standard",""),"|Float","")&amp;"인게임누적곱배수",ChapterTable!$S:$T,2,0)^C1238
    +VLOOKUP(SUBSTITUTE(SUBSTITUTE(E$1,"standard",""),"|Float","")&amp;"인게임누적합배수",ChapterTable!$S:$T,2,0)*C1238)
  )
  )
  )
)</f>
        <v>8181378.527269721</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(VLOOKUP(SUBSTITUTE(SUBSTITUTE(F$1,"standard",""),"|Float","")&amp;"인게임누적곱배수",ChapterTable!$S:$T,2,0)^D1238
    +VLOOKUP(SUBSTITUTE(SUBSTITUTE(F$1,"standard",""),"|Float","")&amp;"인게임누적합배수",ChapterTable!$S:$T,2,0)*D1238)
  )
  )
  )
)</f>
        <v>2840756.4330797642</v>
      </c>
      <c r="G1238" t="s">
        <v>739</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77"/>
        <v>1</v>
      </c>
      <c r="Q1238">
        <f t="shared" si="78"/>
        <v>1</v>
      </c>
      <c r="R1238" t="b">
        <f t="shared" ca="1" si="79"/>
        <v>0</v>
      </c>
      <c r="T1238" t="b">
        <f t="shared" ca="1" si="80"/>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G1238">
        <v>9.8000000000000007</v>
      </c>
      <c r="AH1238">
        <v>1</v>
      </c>
    </row>
    <row r="1239" spans="1:34"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
    (VLOOKUP(SUBSTITUTE(SUBSTITUTE(E$1,"standard",""),"|Float","")&amp;"인게임누적곱배수",ChapterTable!$S:$T,2,0)^C1239
    +VLOOKUP(SUBSTITUTE(SUBSTITUTE(E$1,"standard",""),"|Float","")&amp;"인게임누적합배수",ChapterTable!$S:$T,2,0)*C1239)
  )
  )
  )
)</f>
        <v>8181378.527269721</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(VLOOKUP(SUBSTITUTE(SUBSTITUTE(F$1,"standard",""),"|Float","")&amp;"인게임누적곱배수",ChapterTable!$S:$T,2,0)^D1239
    +VLOOKUP(SUBSTITUTE(SUBSTITUTE(F$1,"standard",""),"|Float","")&amp;"인게임누적합배수",ChapterTable!$S:$T,2,0)*D1239)
  )
  )
  )
)</f>
        <v>2840756.4330797642</v>
      </c>
      <c r="G1239" t="s">
        <v>739</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77"/>
        <v>91</v>
      </c>
      <c r="Q1239">
        <f t="shared" si="78"/>
        <v>91</v>
      </c>
      <c r="R1239" t="b">
        <f t="shared" ca="1" si="79"/>
        <v>1</v>
      </c>
      <c r="T1239" t="b">
        <f t="shared" ca="1" si="80"/>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G1239">
        <v>9.8000000000000007</v>
      </c>
      <c r="AH1239">
        <v>1</v>
      </c>
    </row>
    <row r="1240" spans="1:34"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
    (VLOOKUP(SUBSTITUTE(SUBSTITUTE(E$1,"standard",""),"|Float","")&amp;"인게임누적곱배수",ChapterTable!$S:$T,2,0)^C1240
    +VLOOKUP(SUBSTITUTE(SUBSTITUTE(E$1,"standard",""),"|Float","")&amp;"인게임누적합배수",ChapterTable!$S:$T,2,0)*C1240)
  )
  )
  )
)</f>
        <v>8181378.527269721</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(VLOOKUP(SUBSTITUTE(SUBSTITUTE(F$1,"standard",""),"|Float","")&amp;"인게임누적곱배수",ChapterTable!$S:$T,2,0)^D1240
    +VLOOKUP(SUBSTITUTE(SUBSTITUTE(F$1,"standard",""),"|Float","")&amp;"인게임누적합배수",ChapterTable!$S:$T,2,0)*D1240)
  )
  )
  )
)</f>
        <v>2840756.4330797642</v>
      </c>
      <c r="G1240" t="s">
        <v>739</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77"/>
        <v>21</v>
      </c>
      <c r="Q1240">
        <f t="shared" si="78"/>
        <v>21</v>
      </c>
      <c r="R1240" t="b">
        <f t="shared" ca="1" si="79"/>
        <v>0</v>
      </c>
      <c r="T1240" t="b">
        <f t="shared" ca="1" si="80"/>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G1240">
        <v>9.8000000000000007</v>
      </c>
      <c r="AH1240">
        <v>1</v>
      </c>
    </row>
    <row r="1241" spans="1:34"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
    (VLOOKUP(SUBSTITUTE(SUBSTITUTE(E$1,"standard",""),"|Float","")&amp;"인게임누적곱배수",ChapterTable!$S:$T,2,0)^C1241
    +VLOOKUP(SUBSTITUTE(SUBSTITUTE(E$1,"standard",""),"|Float","")&amp;"인게임누적합배수",ChapterTable!$S:$T,2,0)*C1241)
  )
  )
  )
)</f>
        <v>8181378.527269721</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(VLOOKUP(SUBSTITUTE(SUBSTITUTE(F$1,"standard",""),"|Float","")&amp;"인게임누적곱배수",ChapterTable!$S:$T,2,0)^D1241
    +VLOOKUP(SUBSTITUTE(SUBSTITUTE(F$1,"standard",""),"|Float","")&amp;"인게임누적합배수",ChapterTable!$S:$T,2,0)*D1241)
  )
  )
  )
)</f>
        <v>3053813.1655607466</v>
      </c>
      <c r="G1241" t="s">
        <v>739</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77"/>
        <v>2</v>
      </c>
      <c r="Q1241">
        <f t="shared" si="78"/>
        <v>2</v>
      </c>
      <c r="R1241" t="b">
        <f t="shared" ca="1" si="79"/>
        <v>0</v>
      </c>
      <c r="T1241" t="b">
        <f t="shared" ca="1" si="80"/>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G1241">
        <v>9.8000000000000007</v>
      </c>
      <c r="AH1241">
        <v>1</v>
      </c>
    </row>
    <row r="1242" spans="1:34"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
    (VLOOKUP(SUBSTITUTE(SUBSTITUTE(E$1,"standard",""),"|Float","")&amp;"인게임누적곱배수",ChapterTable!$S:$T,2,0)^C1242
    +VLOOKUP(SUBSTITUTE(SUBSTITUTE(E$1,"standard",""),"|Float","")&amp;"인게임누적합배수",ChapterTable!$S:$T,2,0)*C1242)
  )
  )
  )
)</f>
        <v>8181378.527269721</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(VLOOKUP(SUBSTITUTE(SUBSTITUTE(F$1,"standard",""),"|Float","")&amp;"인게임누적곱배수",ChapterTable!$S:$T,2,0)^D1242
    +VLOOKUP(SUBSTITUTE(SUBSTITUTE(F$1,"standard",""),"|Float","")&amp;"인게임누적합배수",ChapterTable!$S:$T,2,0)*D1242)
  )
  )
  )
)</f>
        <v>3053813.1655607466</v>
      </c>
      <c r="G1242" t="s">
        <v>739</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77"/>
        <v>2</v>
      </c>
      <c r="Q1242">
        <f t="shared" si="78"/>
        <v>2</v>
      </c>
      <c r="R1242" t="b">
        <f t="shared" ca="1" si="79"/>
        <v>0</v>
      </c>
      <c r="T1242" t="b">
        <f t="shared" ca="1" si="80"/>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G1242">
        <v>9.8000000000000007</v>
      </c>
      <c r="AH1242">
        <v>1</v>
      </c>
    </row>
    <row r="1243" spans="1:34"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
    (VLOOKUP(SUBSTITUTE(SUBSTITUTE(E$1,"standard",""),"|Float","")&amp;"인게임누적곱배수",ChapterTable!$S:$T,2,0)^C1243
    +VLOOKUP(SUBSTITUTE(SUBSTITUTE(E$1,"standard",""),"|Float","")&amp;"인게임누적합배수",ChapterTable!$S:$T,2,0)*C1243)
  )
  )
  )
)</f>
        <v>8181378.527269721</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(VLOOKUP(SUBSTITUTE(SUBSTITUTE(F$1,"standard",""),"|Float","")&amp;"인게임누적곱배수",ChapterTable!$S:$T,2,0)^D1243
    +VLOOKUP(SUBSTITUTE(SUBSTITUTE(F$1,"standard",""),"|Float","")&amp;"인게임누적합배수",ChapterTable!$S:$T,2,0)*D1243)
  )
  )
  )
)</f>
        <v>3053813.1655607466</v>
      </c>
      <c r="G1243" t="s">
        <v>739</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77"/>
        <v>2</v>
      </c>
      <c r="Q1243">
        <f t="shared" si="78"/>
        <v>2</v>
      </c>
      <c r="R1243" t="b">
        <f t="shared" ca="1" si="79"/>
        <v>0</v>
      </c>
      <c r="T1243" t="b">
        <f t="shared" ca="1" si="80"/>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G1243">
        <v>9.8000000000000007</v>
      </c>
      <c r="AH1243">
        <v>1</v>
      </c>
    </row>
    <row r="1244" spans="1:34"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
    (VLOOKUP(SUBSTITUTE(SUBSTITUTE(E$1,"standard",""),"|Float","")&amp;"인게임누적곱배수",ChapterTable!$S:$T,2,0)^C1244
    +VLOOKUP(SUBSTITUTE(SUBSTITUTE(E$1,"standard",""),"|Float","")&amp;"인게임누적합배수",ChapterTable!$S:$T,2,0)*C1244)
  )
  )
  )
)</f>
        <v>8181378.527269721</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(VLOOKUP(SUBSTITUTE(SUBSTITUTE(F$1,"standard",""),"|Float","")&amp;"인게임누적곱배수",ChapterTable!$S:$T,2,0)^D1244
    +VLOOKUP(SUBSTITUTE(SUBSTITUTE(F$1,"standard",""),"|Float","")&amp;"인게임누적합배수",ChapterTable!$S:$T,2,0)*D1244)
  )
  )
  )
)</f>
        <v>3053813.1655607466</v>
      </c>
      <c r="G1244" t="s">
        <v>739</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77"/>
        <v>2</v>
      </c>
      <c r="Q1244">
        <f t="shared" si="78"/>
        <v>2</v>
      </c>
      <c r="R1244" t="b">
        <f t="shared" ca="1" si="79"/>
        <v>0</v>
      </c>
      <c r="T1244" t="b">
        <f t="shared" ca="1" si="80"/>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G1244">
        <v>9.8000000000000007</v>
      </c>
      <c r="AH1244">
        <v>1</v>
      </c>
    </row>
    <row r="1245" spans="1:34"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
    (VLOOKUP(SUBSTITUTE(SUBSTITUTE(E$1,"standard",""),"|Float","")&amp;"인게임누적곱배수",ChapterTable!$S:$T,2,0)^C1245
    +VLOOKUP(SUBSTITUTE(SUBSTITUTE(E$1,"standard",""),"|Float","")&amp;"인게임누적합배수",ChapterTable!$S:$T,2,0)*C1245)
  )
  )
  )
)</f>
        <v>8181378.527269721</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(VLOOKUP(SUBSTITUTE(SUBSTITUTE(F$1,"standard",""),"|Float","")&amp;"인게임누적곱배수",ChapterTable!$S:$T,2,0)^D1245
    +VLOOKUP(SUBSTITUTE(SUBSTITUTE(F$1,"standard",""),"|Float","")&amp;"인게임누적합배수",ChapterTable!$S:$T,2,0)*D1245)
  )
  )
  )
)</f>
        <v>3053813.1655607466</v>
      </c>
      <c r="G1245" t="s">
        <v>739</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77"/>
        <v>11</v>
      </c>
      <c r="Q1245">
        <f t="shared" si="78"/>
        <v>11</v>
      </c>
      <c r="R1245" t="b">
        <f t="shared" ca="1" si="79"/>
        <v>0</v>
      </c>
      <c r="T1245" t="b">
        <f t="shared" ca="1" si="80"/>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G1245">
        <v>9.8000000000000007</v>
      </c>
      <c r="AH1245">
        <v>1</v>
      </c>
    </row>
    <row r="1246" spans="1:34"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
    (VLOOKUP(SUBSTITUTE(SUBSTITUTE(E$1,"standard",""),"|Float","")&amp;"인게임누적곱배수",ChapterTable!$S:$T,2,0)^C1246
    +VLOOKUP(SUBSTITUTE(SUBSTITUTE(E$1,"standard",""),"|Float","")&amp;"인게임누적합배수",ChapterTable!$S:$T,2,0)*C1246)
  )
  )
  )
)</f>
        <v>9544941.6151480079</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(VLOOKUP(SUBSTITUTE(SUBSTITUTE(F$1,"standard",""),"|Float","")&amp;"인게임누적곱배수",ChapterTable!$S:$T,2,0)^D1246
    +VLOOKUP(SUBSTITUTE(SUBSTITUTE(F$1,"standard",""),"|Float","")&amp;"인게임누적합배수",ChapterTable!$S:$T,2,0)*D1246)
  )
  )
  )
)</f>
        <v>3053813.1655607466</v>
      </c>
      <c r="G1246" t="s">
        <v>739</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77"/>
        <v>2</v>
      </c>
      <c r="Q1246">
        <f t="shared" si="78"/>
        <v>2</v>
      </c>
      <c r="R1246" t="b">
        <f t="shared" ca="1" si="79"/>
        <v>0</v>
      </c>
      <c r="T1246" t="b">
        <f t="shared" ca="1" si="80"/>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G1246">
        <v>9.8000000000000007</v>
      </c>
      <c r="AH1246">
        <v>1</v>
      </c>
    </row>
    <row r="1247" spans="1:34"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
    (VLOOKUP(SUBSTITUTE(SUBSTITUTE(E$1,"standard",""),"|Float","")&amp;"인게임누적곱배수",ChapterTable!$S:$T,2,0)^C1247
    +VLOOKUP(SUBSTITUTE(SUBSTITUTE(E$1,"standard",""),"|Float","")&amp;"인게임누적합배수",ChapterTable!$S:$T,2,0)*C1247)
  )
  )
  )
)</f>
        <v>9544941.6151480079</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(VLOOKUP(SUBSTITUTE(SUBSTITUTE(F$1,"standard",""),"|Float","")&amp;"인게임누적곱배수",ChapterTable!$S:$T,2,0)^D1247
    +VLOOKUP(SUBSTITUTE(SUBSTITUTE(F$1,"standard",""),"|Float","")&amp;"인게임누적합배수",ChapterTable!$S:$T,2,0)*D1247)
  )
  )
  )
)</f>
        <v>3053813.1655607466</v>
      </c>
      <c r="G1247" t="s">
        <v>739</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77"/>
        <v>2</v>
      </c>
      <c r="Q1247">
        <f t="shared" si="78"/>
        <v>2</v>
      </c>
      <c r="R1247" t="b">
        <f t="shared" ca="1" si="79"/>
        <v>0</v>
      </c>
      <c r="T1247" t="b">
        <f t="shared" ca="1" si="80"/>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G1247">
        <v>9.8000000000000007</v>
      </c>
      <c r="AH1247">
        <v>1</v>
      </c>
    </row>
    <row r="1248" spans="1:34"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
    (VLOOKUP(SUBSTITUTE(SUBSTITUTE(E$1,"standard",""),"|Float","")&amp;"인게임누적곱배수",ChapterTable!$S:$T,2,0)^C1248
    +VLOOKUP(SUBSTITUTE(SUBSTITUTE(E$1,"standard",""),"|Float","")&amp;"인게임누적합배수",ChapterTable!$S:$T,2,0)*C1248)
  )
  )
  )
)</f>
        <v>9544941.6151480079</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(VLOOKUP(SUBSTITUTE(SUBSTITUTE(F$1,"standard",""),"|Float","")&amp;"인게임누적곱배수",ChapterTable!$S:$T,2,0)^D1248
    +VLOOKUP(SUBSTITUTE(SUBSTITUTE(F$1,"standard",""),"|Float","")&amp;"인게임누적합배수",ChapterTable!$S:$T,2,0)*D1248)
  )
  )
  )
)</f>
        <v>3053813.1655607466</v>
      </c>
      <c r="G1248" t="s">
        <v>739</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77"/>
        <v>2</v>
      </c>
      <c r="Q1248">
        <f t="shared" si="78"/>
        <v>2</v>
      </c>
      <c r="R1248" t="b">
        <f t="shared" ca="1" si="79"/>
        <v>0</v>
      </c>
      <c r="T1248" t="b">
        <f t="shared" ca="1" si="80"/>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G1248">
        <v>9.8000000000000007</v>
      </c>
      <c r="AH1248">
        <v>1</v>
      </c>
    </row>
    <row r="1249" spans="1:34"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
    (VLOOKUP(SUBSTITUTE(SUBSTITUTE(E$1,"standard",""),"|Float","")&amp;"인게임누적곱배수",ChapterTable!$S:$T,2,0)^C1249
    +VLOOKUP(SUBSTITUTE(SUBSTITUTE(E$1,"standard",""),"|Float","")&amp;"인게임누적합배수",ChapterTable!$S:$T,2,0)*C1249)
  )
  )
  )
)</f>
        <v>9544941.6151480079</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(VLOOKUP(SUBSTITUTE(SUBSTITUTE(F$1,"standard",""),"|Float","")&amp;"인게임누적곱배수",ChapterTable!$S:$T,2,0)^D1249
    +VLOOKUP(SUBSTITUTE(SUBSTITUTE(F$1,"standard",""),"|Float","")&amp;"인게임누적합배수",ChapterTable!$S:$T,2,0)*D1249)
  )
  )
  )
)</f>
        <v>3053813.1655607466</v>
      </c>
      <c r="G1249" t="s">
        <v>739</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77"/>
        <v>92</v>
      </c>
      <c r="Q1249">
        <f t="shared" si="78"/>
        <v>92</v>
      </c>
      <c r="R1249" t="b">
        <f t="shared" ca="1" si="79"/>
        <v>1</v>
      </c>
      <c r="T1249" t="b">
        <f t="shared" ca="1" si="80"/>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G1249">
        <v>9.8000000000000007</v>
      </c>
      <c r="AH1249">
        <v>1</v>
      </c>
    </row>
    <row r="1250" spans="1:34"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
    (VLOOKUP(SUBSTITUTE(SUBSTITUTE(E$1,"standard",""),"|Float","")&amp;"인게임누적곱배수",ChapterTable!$S:$T,2,0)^C1250
    +VLOOKUP(SUBSTITUTE(SUBSTITUTE(E$1,"standard",""),"|Float","")&amp;"인게임누적합배수",ChapterTable!$S:$T,2,0)*C1250)
  )
  )
  )
)</f>
        <v>9544941.6151480079</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(VLOOKUP(SUBSTITUTE(SUBSTITUTE(F$1,"standard",""),"|Float","")&amp;"인게임누적곱배수",ChapterTable!$S:$T,2,0)^D1250
    +VLOOKUP(SUBSTITUTE(SUBSTITUTE(F$1,"standard",""),"|Float","")&amp;"인게임누적합배수",ChapterTable!$S:$T,2,0)*D1250)
  )
  )
  )
)</f>
        <v>3053813.1655607466</v>
      </c>
      <c r="G1250" t="s">
        <v>739</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77"/>
        <v>21</v>
      </c>
      <c r="Q1250">
        <f t="shared" si="78"/>
        <v>21</v>
      </c>
      <c r="R1250" t="b">
        <f t="shared" ca="1" si="79"/>
        <v>0</v>
      </c>
      <c r="T1250" t="b">
        <f t="shared" ca="1" si="80"/>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G1250">
        <v>9.8000000000000007</v>
      </c>
      <c r="AH1250">
        <v>1</v>
      </c>
    </row>
    <row r="1251" spans="1:34"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
    (VLOOKUP(SUBSTITUTE(SUBSTITUTE(E$1,"standard",""),"|Float","")&amp;"인게임누적곱배수",ChapterTable!$S:$T,2,0)^C1251
    +VLOOKUP(SUBSTITUTE(SUBSTITUTE(E$1,"standard",""),"|Float","")&amp;"인게임누적합배수",ChapterTable!$S:$T,2,0)*C1251)
  )
  )
  )
)</f>
        <v>9544941.6151480079</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(VLOOKUP(SUBSTITUTE(SUBSTITUTE(F$1,"standard",""),"|Float","")&amp;"인게임누적곱배수",ChapterTable!$S:$T,2,0)^D1251
    +VLOOKUP(SUBSTITUTE(SUBSTITUTE(F$1,"standard",""),"|Float","")&amp;"인게임누적합배수",ChapterTable!$S:$T,2,0)*D1251)
  )
  )
  )
)</f>
        <v>3266869.8980417284</v>
      </c>
      <c r="G1251" t="s">
        <v>739</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77"/>
        <v>3</v>
      </c>
      <c r="Q1251">
        <f t="shared" si="78"/>
        <v>3</v>
      </c>
      <c r="R1251" t="b">
        <f t="shared" ca="1" si="79"/>
        <v>0</v>
      </c>
      <c r="T1251" t="b">
        <f t="shared" ca="1" si="80"/>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G1251">
        <v>9.8000000000000007</v>
      </c>
      <c r="AH1251">
        <v>1</v>
      </c>
    </row>
    <row r="1252" spans="1:34"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
    (VLOOKUP(SUBSTITUTE(SUBSTITUTE(E$1,"standard",""),"|Float","")&amp;"인게임누적곱배수",ChapterTable!$S:$T,2,0)^C1252
    +VLOOKUP(SUBSTITUTE(SUBSTITUTE(E$1,"standard",""),"|Float","")&amp;"인게임누적합배수",ChapterTable!$S:$T,2,0)*C1252)
  )
  )
  )
)</f>
        <v>9544941.6151480079</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(VLOOKUP(SUBSTITUTE(SUBSTITUTE(F$1,"standard",""),"|Float","")&amp;"인게임누적곱배수",ChapterTable!$S:$T,2,0)^D1252
    +VLOOKUP(SUBSTITUTE(SUBSTITUTE(F$1,"standard",""),"|Float","")&amp;"인게임누적합배수",ChapterTable!$S:$T,2,0)*D1252)
  )
  )
  )
)</f>
        <v>3266869.8980417284</v>
      </c>
      <c r="G1252" t="s">
        <v>739</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77"/>
        <v>3</v>
      </c>
      <c r="Q1252">
        <f t="shared" si="78"/>
        <v>3</v>
      </c>
      <c r="R1252" t="b">
        <f t="shared" ca="1" si="79"/>
        <v>0</v>
      </c>
      <c r="T1252" t="b">
        <f t="shared" ca="1" si="80"/>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G1252">
        <v>9.8000000000000007</v>
      </c>
      <c r="AH1252">
        <v>1</v>
      </c>
    </row>
    <row r="1253" spans="1:34"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
    (VLOOKUP(SUBSTITUTE(SUBSTITUTE(E$1,"standard",""),"|Float","")&amp;"인게임누적곱배수",ChapterTable!$S:$T,2,0)^C1253
    +VLOOKUP(SUBSTITUTE(SUBSTITUTE(E$1,"standard",""),"|Float","")&amp;"인게임누적합배수",ChapterTable!$S:$T,2,0)*C1253)
  )
  )
  )
)</f>
        <v>9544941.6151480079</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(VLOOKUP(SUBSTITUTE(SUBSTITUTE(F$1,"standard",""),"|Float","")&amp;"인게임누적곱배수",ChapterTable!$S:$T,2,0)^D1253
    +VLOOKUP(SUBSTITUTE(SUBSTITUTE(F$1,"standard",""),"|Float","")&amp;"인게임누적합배수",ChapterTable!$S:$T,2,0)*D1253)
  )
  )
  )
)</f>
        <v>3266869.8980417284</v>
      </c>
      <c r="G1253" t="s">
        <v>739</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77"/>
        <v>3</v>
      </c>
      <c r="Q1253">
        <f t="shared" si="78"/>
        <v>3</v>
      </c>
      <c r="R1253" t="b">
        <f t="shared" ca="1" si="79"/>
        <v>0</v>
      </c>
      <c r="T1253" t="b">
        <f t="shared" ca="1" si="80"/>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G1253">
        <v>9.8000000000000007</v>
      </c>
      <c r="AH1253">
        <v>1</v>
      </c>
    </row>
    <row r="1254" spans="1:34"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
    (VLOOKUP(SUBSTITUTE(SUBSTITUTE(E$1,"standard",""),"|Float","")&amp;"인게임누적곱배수",ChapterTable!$S:$T,2,0)^C1254
    +VLOOKUP(SUBSTITUTE(SUBSTITUTE(E$1,"standard",""),"|Float","")&amp;"인게임누적합배수",ChapterTable!$S:$T,2,0)*C1254)
  )
  )
  )
)</f>
        <v>9544941.6151480079</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(VLOOKUP(SUBSTITUTE(SUBSTITUTE(F$1,"standard",""),"|Float","")&amp;"인게임누적곱배수",ChapterTable!$S:$T,2,0)^D1254
    +VLOOKUP(SUBSTITUTE(SUBSTITUTE(F$1,"standard",""),"|Float","")&amp;"인게임누적합배수",ChapterTable!$S:$T,2,0)*D1254)
  )
  )
  )
)</f>
        <v>3266869.8980417284</v>
      </c>
      <c r="G1254" t="s">
        <v>739</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77"/>
        <v>3</v>
      </c>
      <c r="Q1254">
        <f t="shared" si="78"/>
        <v>3</v>
      </c>
      <c r="R1254" t="b">
        <f t="shared" ca="1" si="79"/>
        <v>0</v>
      </c>
      <c r="T1254" t="b">
        <f t="shared" ca="1" si="80"/>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G1254">
        <v>9.8000000000000007</v>
      </c>
      <c r="AH1254">
        <v>1</v>
      </c>
    </row>
    <row r="1255" spans="1:34"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
    (VLOOKUP(SUBSTITUTE(SUBSTITUTE(E$1,"standard",""),"|Float","")&amp;"인게임누적곱배수",ChapterTable!$S:$T,2,0)^C1255
    +VLOOKUP(SUBSTITUTE(SUBSTITUTE(E$1,"standard",""),"|Float","")&amp;"인게임누적합배수",ChapterTable!$S:$T,2,0)*C1255)
  )
  )
  )
)</f>
        <v>9544941.6151480079</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(VLOOKUP(SUBSTITUTE(SUBSTITUTE(F$1,"standard",""),"|Float","")&amp;"인게임누적곱배수",ChapterTable!$S:$T,2,0)^D1255
    +VLOOKUP(SUBSTITUTE(SUBSTITUTE(F$1,"standard",""),"|Float","")&amp;"인게임누적합배수",ChapterTable!$S:$T,2,0)*D1255)
  )
  )
  )
)</f>
        <v>3266869.8980417284</v>
      </c>
      <c r="G1255" t="s">
        <v>739</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77"/>
        <v>11</v>
      </c>
      <c r="Q1255">
        <f t="shared" si="78"/>
        <v>11</v>
      </c>
      <c r="R1255" t="b">
        <f t="shared" ca="1" si="79"/>
        <v>0</v>
      </c>
      <c r="T1255" t="b">
        <f t="shared" ca="1" si="80"/>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G1255">
        <v>9.8000000000000007</v>
      </c>
      <c r="AH1255">
        <v>1</v>
      </c>
    </row>
    <row r="1256" spans="1:34"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
    (VLOOKUP(SUBSTITUTE(SUBSTITUTE(E$1,"standard",""),"|Float","")&amp;"인게임누적곱배수",ChapterTable!$S:$T,2,0)^C1256
    +VLOOKUP(SUBSTITUTE(SUBSTITUTE(E$1,"standard",""),"|Float","")&amp;"인게임누적합배수",ChapterTable!$S:$T,2,0)*C1256)
  )
  )
  )
)</f>
        <v>10908504.703026295</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(VLOOKUP(SUBSTITUTE(SUBSTITUTE(F$1,"standard",""),"|Float","")&amp;"인게임누적곱배수",ChapterTable!$S:$T,2,0)^D1256
    +VLOOKUP(SUBSTITUTE(SUBSTITUTE(F$1,"standard",""),"|Float","")&amp;"인게임누적합배수",ChapterTable!$S:$T,2,0)*D1256)
  )
  )
  )
)</f>
        <v>3266869.8980417284</v>
      </c>
      <c r="G1256" t="s">
        <v>739</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77"/>
        <v>3</v>
      </c>
      <c r="Q1256">
        <f t="shared" si="78"/>
        <v>3</v>
      </c>
      <c r="R1256" t="b">
        <f t="shared" ca="1" si="79"/>
        <v>0</v>
      </c>
      <c r="T1256" t="b">
        <f t="shared" ca="1" si="80"/>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G1256">
        <v>9.8000000000000007</v>
      </c>
      <c r="AH1256">
        <v>1</v>
      </c>
    </row>
    <row r="1257" spans="1:34"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
    (VLOOKUP(SUBSTITUTE(SUBSTITUTE(E$1,"standard",""),"|Float","")&amp;"인게임누적곱배수",ChapterTable!$S:$T,2,0)^C1257
    +VLOOKUP(SUBSTITUTE(SUBSTITUTE(E$1,"standard",""),"|Float","")&amp;"인게임누적합배수",ChapterTable!$S:$T,2,0)*C1257)
  )
  )
  )
)</f>
        <v>10908504.703026295</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(VLOOKUP(SUBSTITUTE(SUBSTITUTE(F$1,"standard",""),"|Float","")&amp;"인게임누적곱배수",ChapterTable!$S:$T,2,0)^D1257
    +VLOOKUP(SUBSTITUTE(SUBSTITUTE(F$1,"standard",""),"|Float","")&amp;"인게임누적합배수",ChapterTable!$S:$T,2,0)*D1257)
  )
  )
  )
)</f>
        <v>3266869.8980417284</v>
      </c>
      <c r="G1257" t="s">
        <v>739</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77"/>
        <v>3</v>
      </c>
      <c r="Q1257">
        <f t="shared" si="78"/>
        <v>3</v>
      </c>
      <c r="R1257" t="b">
        <f t="shared" ca="1" si="79"/>
        <v>0</v>
      </c>
      <c r="T1257" t="b">
        <f t="shared" ca="1" si="80"/>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G1257">
        <v>9.8000000000000007</v>
      </c>
      <c r="AH1257">
        <v>1</v>
      </c>
    </row>
    <row r="1258" spans="1:34"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
    (VLOOKUP(SUBSTITUTE(SUBSTITUTE(E$1,"standard",""),"|Float","")&amp;"인게임누적곱배수",ChapterTable!$S:$T,2,0)^C1258
    +VLOOKUP(SUBSTITUTE(SUBSTITUTE(E$1,"standard",""),"|Float","")&amp;"인게임누적합배수",ChapterTable!$S:$T,2,0)*C1258)
  )
  )
  )
)</f>
        <v>10908504.703026295</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(VLOOKUP(SUBSTITUTE(SUBSTITUTE(F$1,"standard",""),"|Float","")&amp;"인게임누적곱배수",ChapterTable!$S:$T,2,0)^D1258
    +VLOOKUP(SUBSTITUTE(SUBSTITUTE(F$1,"standard",""),"|Float","")&amp;"인게임누적합배수",ChapterTable!$S:$T,2,0)*D1258)
  )
  )
  )
)</f>
        <v>3266869.8980417284</v>
      </c>
      <c r="G1258" t="s">
        <v>739</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77"/>
        <v>3</v>
      </c>
      <c r="Q1258">
        <f t="shared" si="78"/>
        <v>3</v>
      </c>
      <c r="R1258" t="b">
        <f t="shared" ca="1" si="79"/>
        <v>0</v>
      </c>
      <c r="T1258" t="b">
        <f t="shared" ca="1" si="80"/>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G1258">
        <v>9.8000000000000007</v>
      </c>
      <c r="AH1258">
        <v>1</v>
      </c>
    </row>
    <row r="1259" spans="1:34"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
    (VLOOKUP(SUBSTITUTE(SUBSTITUTE(E$1,"standard",""),"|Float","")&amp;"인게임누적곱배수",ChapterTable!$S:$T,2,0)^C1259
    +VLOOKUP(SUBSTITUTE(SUBSTITUTE(E$1,"standard",""),"|Float","")&amp;"인게임누적합배수",ChapterTable!$S:$T,2,0)*C1259)
  )
  )
  )
)</f>
        <v>10908504.703026295</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(VLOOKUP(SUBSTITUTE(SUBSTITUTE(F$1,"standard",""),"|Float","")&amp;"인게임누적곱배수",ChapterTable!$S:$T,2,0)^D1259
    +VLOOKUP(SUBSTITUTE(SUBSTITUTE(F$1,"standard",""),"|Float","")&amp;"인게임누적합배수",ChapterTable!$S:$T,2,0)*D1259)
  )
  )
  )
)</f>
        <v>3266869.8980417284</v>
      </c>
      <c r="G1259" t="s">
        <v>739</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77"/>
        <v>93</v>
      </c>
      <c r="Q1259">
        <f t="shared" si="78"/>
        <v>93</v>
      </c>
      <c r="R1259" t="b">
        <f t="shared" ca="1" si="79"/>
        <v>1</v>
      </c>
      <c r="T1259" t="b">
        <f t="shared" ca="1" si="80"/>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G1259">
        <v>9.8000000000000007</v>
      </c>
      <c r="AH1259">
        <v>1</v>
      </c>
    </row>
    <row r="1260" spans="1:34"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
    (VLOOKUP(SUBSTITUTE(SUBSTITUTE(E$1,"standard",""),"|Float","")&amp;"인게임누적곱배수",ChapterTable!$S:$T,2,0)^C1260
    +VLOOKUP(SUBSTITUTE(SUBSTITUTE(E$1,"standard",""),"|Float","")&amp;"인게임누적합배수",ChapterTable!$S:$T,2,0)*C1260)
  )
  )
  )
)</f>
        <v>10908504.703026295</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(VLOOKUP(SUBSTITUTE(SUBSTITUTE(F$1,"standard",""),"|Float","")&amp;"인게임누적곱배수",ChapterTable!$S:$T,2,0)^D1260
    +VLOOKUP(SUBSTITUTE(SUBSTITUTE(F$1,"standard",""),"|Float","")&amp;"인게임누적합배수",ChapterTable!$S:$T,2,0)*D1260)
  )
  )
  )
)</f>
        <v>3266869.8980417284</v>
      </c>
      <c r="G1260" t="s">
        <v>739</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77"/>
        <v>21</v>
      </c>
      <c r="Q1260">
        <f t="shared" si="78"/>
        <v>21</v>
      </c>
      <c r="R1260" t="b">
        <f t="shared" ca="1" si="79"/>
        <v>0</v>
      </c>
      <c r="T1260" t="b">
        <f t="shared" ca="1" si="80"/>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G1260">
        <v>9.8000000000000007</v>
      </c>
      <c r="AH1260">
        <v>1</v>
      </c>
    </row>
    <row r="1261" spans="1:34"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
    (VLOOKUP(SUBSTITUTE(SUBSTITUTE(E$1,"standard",""),"|Float","")&amp;"인게임누적곱배수",ChapterTable!$S:$T,2,0)^C1261
    +VLOOKUP(SUBSTITUTE(SUBSTITUTE(E$1,"standard",""),"|Float","")&amp;"인게임누적합배수",ChapterTable!$S:$T,2,0)*C1261)
  )
  )
  )
)</f>
        <v>10908504.703026295</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(VLOOKUP(SUBSTITUTE(SUBSTITUTE(F$1,"standard",""),"|Float","")&amp;"인게임누적곱배수",ChapterTable!$S:$T,2,0)^D1261
    +VLOOKUP(SUBSTITUTE(SUBSTITUTE(F$1,"standard",""),"|Float","")&amp;"인게임누적합배수",ChapterTable!$S:$T,2,0)*D1261)
  )
  )
  )
)</f>
        <v>3479926.6305227117</v>
      </c>
      <c r="G1261" t="s">
        <v>739</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77"/>
        <v>4</v>
      </c>
      <c r="Q1261">
        <f t="shared" si="78"/>
        <v>4</v>
      </c>
      <c r="R1261" t="b">
        <f t="shared" ca="1" si="79"/>
        <v>0</v>
      </c>
      <c r="T1261" t="b">
        <f t="shared" ca="1" si="80"/>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G1261">
        <v>9.8000000000000007</v>
      </c>
      <c r="AH1261">
        <v>1</v>
      </c>
    </row>
    <row r="1262" spans="1:34"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
    (VLOOKUP(SUBSTITUTE(SUBSTITUTE(E$1,"standard",""),"|Float","")&amp;"인게임누적곱배수",ChapterTable!$S:$T,2,0)^C1262
    +VLOOKUP(SUBSTITUTE(SUBSTITUTE(E$1,"standard",""),"|Float","")&amp;"인게임누적합배수",ChapterTable!$S:$T,2,0)*C1262)
  )
  )
  )
)</f>
        <v>10908504.703026295</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(VLOOKUP(SUBSTITUTE(SUBSTITUTE(F$1,"standard",""),"|Float","")&amp;"인게임누적곱배수",ChapterTable!$S:$T,2,0)^D1262
    +VLOOKUP(SUBSTITUTE(SUBSTITUTE(F$1,"standard",""),"|Float","")&amp;"인게임누적합배수",ChapterTable!$S:$T,2,0)*D1262)
  )
  )
  )
)</f>
        <v>3479926.6305227117</v>
      </c>
      <c r="G1262" t="s">
        <v>739</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77"/>
        <v>4</v>
      </c>
      <c r="Q1262">
        <f t="shared" si="78"/>
        <v>4</v>
      </c>
      <c r="R1262" t="b">
        <f t="shared" ca="1" si="79"/>
        <v>0</v>
      </c>
      <c r="T1262" t="b">
        <f t="shared" ca="1" si="80"/>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G1262">
        <v>9.8000000000000007</v>
      </c>
      <c r="AH1262">
        <v>1</v>
      </c>
    </row>
    <row r="1263" spans="1:34"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
    (VLOOKUP(SUBSTITUTE(SUBSTITUTE(E$1,"standard",""),"|Float","")&amp;"인게임누적곱배수",ChapterTable!$S:$T,2,0)^C1263
    +VLOOKUP(SUBSTITUTE(SUBSTITUTE(E$1,"standard",""),"|Float","")&amp;"인게임누적합배수",ChapterTable!$S:$T,2,0)*C1263)
  )
  )
  )
)</f>
        <v>10908504.703026295</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(VLOOKUP(SUBSTITUTE(SUBSTITUTE(F$1,"standard",""),"|Float","")&amp;"인게임누적곱배수",ChapterTable!$S:$T,2,0)^D1263
    +VLOOKUP(SUBSTITUTE(SUBSTITUTE(F$1,"standard",""),"|Float","")&amp;"인게임누적합배수",ChapterTable!$S:$T,2,0)*D1263)
  )
  )
  )
)</f>
        <v>3479926.6305227117</v>
      </c>
      <c r="G1263" t="s">
        <v>739</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77"/>
        <v>4</v>
      </c>
      <c r="Q1263">
        <f t="shared" si="78"/>
        <v>4</v>
      </c>
      <c r="R1263" t="b">
        <f t="shared" ca="1" si="79"/>
        <v>0</v>
      </c>
      <c r="T1263" t="b">
        <f t="shared" ca="1" si="80"/>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G1263">
        <v>9.8000000000000007</v>
      </c>
      <c r="AH1263">
        <v>1</v>
      </c>
    </row>
    <row r="1264" spans="1:34"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
    (VLOOKUP(SUBSTITUTE(SUBSTITUTE(E$1,"standard",""),"|Float","")&amp;"인게임누적곱배수",ChapterTable!$S:$T,2,0)^C1264
    +VLOOKUP(SUBSTITUTE(SUBSTITUTE(E$1,"standard",""),"|Float","")&amp;"인게임누적합배수",ChapterTable!$S:$T,2,0)*C1264)
  )
  )
  )
)</f>
        <v>10908504.703026295</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(VLOOKUP(SUBSTITUTE(SUBSTITUTE(F$1,"standard",""),"|Float","")&amp;"인게임누적곱배수",ChapterTable!$S:$T,2,0)^D1264
    +VLOOKUP(SUBSTITUTE(SUBSTITUTE(F$1,"standard",""),"|Float","")&amp;"인게임누적합배수",ChapterTable!$S:$T,2,0)*D1264)
  )
  )
  )
)</f>
        <v>3479926.6305227117</v>
      </c>
      <c r="G1264" t="s">
        <v>739</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77"/>
        <v>4</v>
      </c>
      <c r="Q1264">
        <f t="shared" si="78"/>
        <v>4</v>
      </c>
      <c r="R1264" t="b">
        <f t="shared" ca="1" si="79"/>
        <v>0</v>
      </c>
      <c r="T1264" t="b">
        <f t="shared" ca="1" si="80"/>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G1264">
        <v>9.8000000000000007</v>
      </c>
      <c r="AH1264">
        <v>1</v>
      </c>
    </row>
    <row r="1265" spans="1:34"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
    (VLOOKUP(SUBSTITUTE(SUBSTITUTE(E$1,"standard",""),"|Float","")&amp;"인게임누적곱배수",ChapterTable!$S:$T,2,0)^C1265
    +VLOOKUP(SUBSTITUTE(SUBSTITUTE(E$1,"standard",""),"|Float","")&amp;"인게임누적합배수",ChapterTable!$S:$T,2,0)*C1265)
  )
  )
  )
)</f>
        <v>10908504.703026295</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(VLOOKUP(SUBSTITUTE(SUBSTITUTE(F$1,"standard",""),"|Float","")&amp;"인게임누적곱배수",ChapterTable!$S:$T,2,0)^D1265
    +VLOOKUP(SUBSTITUTE(SUBSTITUTE(F$1,"standard",""),"|Float","")&amp;"인게임누적합배수",ChapterTable!$S:$T,2,0)*D1265)
  )
  )
  )
)</f>
        <v>3479926.6305227117</v>
      </c>
      <c r="G1265" t="s">
        <v>739</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77"/>
        <v>11</v>
      </c>
      <c r="Q1265">
        <f t="shared" si="78"/>
        <v>11</v>
      </c>
      <c r="R1265" t="b">
        <f t="shared" ca="1" si="79"/>
        <v>0</v>
      </c>
      <c r="T1265" t="b">
        <f t="shared" ca="1" si="80"/>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G1265">
        <v>9.8000000000000007</v>
      </c>
      <c r="AH1265">
        <v>1</v>
      </c>
    </row>
    <row r="1266" spans="1:34"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
    (VLOOKUP(SUBSTITUTE(SUBSTITUTE(E$1,"standard",""),"|Float","")&amp;"인게임누적곱배수",ChapterTable!$S:$T,2,0)^C1266
    +VLOOKUP(SUBSTITUTE(SUBSTITUTE(E$1,"standard",""),"|Float","")&amp;"인게임누적합배수",ChapterTable!$S:$T,2,0)*C1266)
  )
  )
  )
)</f>
        <v>12272067.790904582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(VLOOKUP(SUBSTITUTE(SUBSTITUTE(F$1,"standard",""),"|Float","")&amp;"인게임누적곱배수",ChapterTable!$S:$T,2,0)^D1266
    +VLOOKUP(SUBSTITUTE(SUBSTITUTE(F$1,"standard",""),"|Float","")&amp;"인게임누적합배수",ChapterTable!$S:$T,2,0)*D1266)
  )
  )
  )
)</f>
        <v>3479926.6305227117</v>
      </c>
      <c r="G1266" t="s">
        <v>739</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77"/>
        <v>4</v>
      </c>
      <c r="Q1266">
        <f t="shared" si="78"/>
        <v>4</v>
      </c>
      <c r="R1266" t="b">
        <f t="shared" ca="1" si="79"/>
        <v>0</v>
      </c>
      <c r="T1266" t="b">
        <f t="shared" ca="1" si="80"/>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G1266">
        <v>9.8000000000000007</v>
      </c>
      <c r="AH1266">
        <v>1</v>
      </c>
    </row>
    <row r="1267" spans="1:34"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
    (VLOOKUP(SUBSTITUTE(SUBSTITUTE(E$1,"standard",""),"|Float","")&amp;"인게임누적곱배수",ChapterTable!$S:$T,2,0)^C1267
    +VLOOKUP(SUBSTITUTE(SUBSTITUTE(E$1,"standard",""),"|Float","")&amp;"인게임누적합배수",ChapterTable!$S:$T,2,0)*C1267)
  )
  )
  )
)</f>
        <v>12272067.790904582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(VLOOKUP(SUBSTITUTE(SUBSTITUTE(F$1,"standard",""),"|Float","")&amp;"인게임누적곱배수",ChapterTable!$S:$T,2,0)^D1267
    +VLOOKUP(SUBSTITUTE(SUBSTITUTE(F$1,"standard",""),"|Float","")&amp;"인게임누적합배수",ChapterTable!$S:$T,2,0)*D1267)
  )
  )
  )
)</f>
        <v>3479926.6305227117</v>
      </c>
      <c r="G1267" t="s">
        <v>739</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77"/>
        <v>4</v>
      </c>
      <c r="Q1267">
        <f t="shared" si="78"/>
        <v>4</v>
      </c>
      <c r="R1267" t="b">
        <f t="shared" ca="1" si="79"/>
        <v>0</v>
      </c>
      <c r="T1267" t="b">
        <f t="shared" ca="1" si="80"/>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G1267">
        <v>9.8000000000000007</v>
      </c>
      <c r="AH1267">
        <v>1</v>
      </c>
    </row>
    <row r="1268" spans="1:34"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
    (VLOOKUP(SUBSTITUTE(SUBSTITUTE(E$1,"standard",""),"|Float","")&amp;"인게임누적곱배수",ChapterTable!$S:$T,2,0)^C1268
    +VLOOKUP(SUBSTITUTE(SUBSTITUTE(E$1,"standard",""),"|Float","")&amp;"인게임누적합배수",ChapterTable!$S:$T,2,0)*C1268)
  )
  )
  )
)</f>
        <v>12272067.790904582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(VLOOKUP(SUBSTITUTE(SUBSTITUTE(F$1,"standard",""),"|Float","")&amp;"인게임누적곱배수",ChapterTable!$S:$T,2,0)^D1268
    +VLOOKUP(SUBSTITUTE(SUBSTITUTE(F$1,"standard",""),"|Float","")&amp;"인게임누적합배수",ChapterTable!$S:$T,2,0)*D1268)
  )
  )
  )
)</f>
        <v>3479926.6305227117</v>
      </c>
      <c r="G1268" t="s">
        <v>739</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77"/>
        <v>4</v>
      </c>
      <c r="Q1268">
        <f t="shared" si="78"/>
        <v>4</v>
      </c>
      <c r="R1268" t="b">
        <f t="shared" ca="1" si="79"/>
        <v>0</v>
      </c>
      <c r="T1268" t="b">
        <f t="shared" ca="1" si="80"/>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G1268">
        <v>9.8000000000000007</v>
      </c>
      <c r="AH1268">
        <v>1</v>
      </c>
    </row>
    <row r="1269" spans="1:34"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
    (VLOOKUP(SUBSTITUTE(SUBSTITUTE(E$1,"standard",""),"|Float","")&amp;"인게임누적곱배수",ChapterTable!$S:$T,2,0)^C1269
    +VLOOKUP(SUBSTITUTE(SUBSTITUTE(E$1,"standard",""),"|Float","")&amp;"인게임누적합배수",ChapterTable!$S:$T,2,0)*C1269)
  )
  )
  )
)</f>
        <v>12272067.790904582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(VLOOKUP(SUBSTITUTE(SUBSTITUTE(F$1,"standard",""),"|Float","")&amp;"인게임누적곱배수",ChapterTable!$S:$T,2,0)^D1269
    +VLOOKUP(SUBSTITUTE(SUBSTITUTE(F$1,"standard",""),"|Float","")&amp;"인게임누적합배수",ChapterTable!$S:$T,2,0)*D1269)
  )
  )
  )
)</f>
        <v>3479926.6305227117</v>
      </c>
      <c r="G1269" t="s">
        <v>739</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77"/>
        <v>94</v>
      </c>
      <c r="Q1269">
        <f t="shared" si="78"/>
        <v>94</v>
      </c>
      <c r="R1269" t="b">
        <f t="shared" ca="1" si="79"/>
        <v>1</v>
      </c>
      <c r="T1269" t="b">
        <f t="shared" ca="1" si="80"/>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G1269">
        <v>9.8000000000000007</v>
      </c>
      <c r="AH1269">
        <v>1</v>
      </c>
    </row>
    <row r="1270" spans="1:34"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
    (VLOOKUP(SUBSTITUTE(SUBSTITUTE(E$1,"standard",""),"|Float","")&amp;"인게임누적곱배수",ChapterTable!$S:$T,2,0)^C1270
    +VLOOKUP(SUBSTITUTE(SUBSTITUTE(E$1,"standard",""),"|Float","")&amp;"인게임누적합배수",ChapterTable!$S:$T,2,0)*C1270)
  )
  )
  )
)</f>
        <v>12272067.790904582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(VLOOKUP(SUBSTITUTE(SUBSTITUTE(F$1,"standard",""),"|Float","")&amp;"인게임누적곱배수",ChapterTable!$S:$T,2,0)^D1270
    +VLOOKUP(SUBSTITUTE(SUBSTITUTE(F$1,"standard",""),"|Float","")&amp;"인게임누적합배수",ChapterTable!$S:$T,2,0)*D1270)
  )
  )
  )
)</f>
        <v>3479926.6305227117</v>
      </c>
      <c r="G1270" t="s">
        <v>739</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77"/>
        <v>21</v>
      </c>
      <c r="Q1270">
        <f t="shared" si="78"/>
        <v>21</v>
      </c>
      <c r="R1270" t="b">
        <f t="shared" ca="1" si="79"/>
        <v>0</v>
      </c>
      <c r="T1270" t="b">
        <f t="shared" ca="1" si="80"/>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G1270">
        <v>9.8000000000000007</v>
      </c>
      <c r="AH1270">
        <v>1</v>
      </c>
    </row>
    <row r="1271" spans="1:34"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
    (VLOOKUP(SUBSTITUTE(SUBSTITUTE(E$1,"standard",""),"|Float","")&amp;"인게임누적곱배수",ChapterTable!$S:$T,2,0)^C1271
    +VLOOKUP(SUBSTITUTE(SUBSTITUTE(E$1,"standard",""),"|Float","")&amp;"인게임누적합배수",ChapterTable!$S:$T,2,0)*C1271)
  )
  )
  )
)</f>
        <v>12272067.790904582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(VLOOKUP(SUBSTITUTE(SUBSTITUTE(F$1,"standard",""),"|Float","")&amp;"인게임누적곱배수",ChapterTable!$S:$T,2,0)^D1271
    +VLOOKUP(SUBSTITUTE(SUBSTITUTE(F$1,"standard",""),"|Float","")&amp;"인게임누적합배수",ChapterTable!$S:$T,2,0)*D1271)
  )
  )
  )
)</f>
        <v>3692983.3630036935</v>
      </c>
      <c r="G1271" t="s">
        <v>739</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77"/>
        <v>5</v>
      </c>
      <c r="Q1271">
        <f t="shared" si="78"/>
        <v>5</v>
      </c>
      <c r="R1271" t="b">
        <f t="shared" ca="1" si="79"/>
        <v>0</v>
      </c>
      <c r="T1271" t="b">
        <f t="shared" ca="1" si="80"/>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G1271">
        <v>9.8000000000000007</v>
      </c>
      <c r="AH1271">
        <v>1</v>
      </c>
    </row>
    <row r="1272" spans="1:34"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
    (VLOOKUP(SUBSTITUTE(SUBSTITUTE(E$1,"standard",""),"|Float","")&amp;"인게임누적곱배수",ChapterTable!$S:$T,2,0)^C1272
    +VLOOKUP(SUBSTITUTE(SUBSTITUTE(E$1,"standard",""),"|Float","")&amp;"인게임누적합배수",ChapterTable!$S:$T,2,0)*C1272)
  )
  )
  )
)</f>
        <v>12272067.790904582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(VLOOKUP(SUBSTITUTE(SUBSTITUTE(F$1,"standard",""),"|Float","")&amp;"인게임누적곱배수",ChapterTable!$S:$T,2,0)^D1272
    +VLOOKUP(SUBSTITUTE(SUBSTITUTE(F$1,"standard",""),"|Float","")&amp;"인게임누적합배수",ChapterTable!$S:$T,2,0)*D1272)
  )
  )
  )
)</f>
        <v>3692983.3630036935</v>
      </c>
      <c r="G1272" t="s">
        <v>739</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77"/>
        <v>5</v>
      </c>
      <c r="Q1272">
        <f t="shared" si="78"/>
        <v>5</v>
      </c>
      <c r="R1272" t="b">
        <f t="shared" ca="1" si="79"/>
        <v>0</v>
      </c>
      <c r="T1272" t="b">
        <f t="shared" ca="1" si="80"/>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G1272">
        <v>9.8000000000000007</v>
      </c>
      <c r="AH1272">
        <v>1</v>
      </c>
    </row>
    <row r="1273" spans="1:34"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
    (VLOOKUP(SUBSTITUTE(SUBSTITUTE(E$1,"standard",""),"|Float","")&amp;"인게임누적곱배수",ChapterTable!$S:$T,2,0)^C1273
    +VLOOKUP(SUBSTITUTE(SUBSTITUTE(E$1,"standard",""),"|Float","")&amp;"인게임누적합배수",ChapterTable!$S:$T,2,0)*C1273)
  )
  )
  )
)</f>
        <v>12272067.790904582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(VLOOKUP(SUBSTITUTE(SUBSTITUTE(F$1,"standard",""),"|Float","")&amp;"인게임누적곱배수",ChapterTable!$S:$T,2,0)^D1273
    +VLOOKUP(SUBSTITUTE(SUBSTITUTE(F$1,"standard",""),"|Float","")&amp;"인게임누적합배수",ChapterTable!$S:$T,2,0)*D1273)
  )
  )
  )
)</f>
        <v>3692983.3630036935</v>
      </c>
      <c r="G1273" t="s">
        <v>739</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77"/>
        <v>5</v>
      </c>
      <c r="Q1273">
        <f t="shared" si="78"/>
        <v>5</v>
      </c>
      <c r="R1273" t="b">
        <f t="shared" ca="1" si="79"/>
        <v>0</v>
      </c>
      <c r="T1273" t="b">
        <f t="shared" ca="1" si="80"/>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G1273">
        <v>9.8000000000000007</v>
      </c>
      <c r="AH1273">
        <v>1</v>
      </c>
    </row>
    <row r="1274" spans="1:34"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
    (VLOOKUP(SUBSTITUTE(SUBSTITUTE(E$1,"standard",""),"|Float","")&amp;"인게임누적곱배수",ChapterTable!$S:$T,2,0)^C1274
    +VLOOKUP(SUBSTITUTE(SUBSTITUTE(E$1,"standard",""),"|Float","")&amp;"인게임누적합배수",ChapterTable!$S:$T,2,0)*C1274)
  )
  )
  )
)</f>
        <v>12272067.790904582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(VLOOKUP(SUBSTITUTE(SUBSTITUTE(F$1,"standard",""),"|Float","")&amp;"인게임누적곱배수",ChapterTable!$S:$T,2,0)^D1274
    +VLOOKUP(SUBSTITUTE(SUBSTITUTE(F$1,"standard",""),"|Float","")&amp;"인게임누적합배수",ChapterTable!$S:$T,2,0)*D1274)
  )
  )
  )
)</f>
        <v>3692983.3630036935</v>
      </c>
      <c r="G1274" t="s">
        <v>739</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77"/>
        <v>5</v>
      </c>
      <c r="Q1274">
        <f t="shared" si="78"/>
        <v>5</v>
      </c>
      <c r="R1274" t="b">
        <f t="shared" ca="1" si="79"/>
        <v>0</v>
      </c>
      <c r="T1274" t="b">
        <f t="shared" ca="1" si="80"/>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G1274">
        <v>9.8000000000000007</v>
      </c>
      <c r="AH1274">
        <v>1</v>
      </c>
    </row>
    <row r="1275" spans="1:34"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
    (VLOOKUP(SUBSTITUTE(SUBSTITUTE(E$1,"standard",""),"|Float","")&amp;"인게임누적곱배수",ChapterTable!$S:$T,2,0)^C1275
    +VLOOKUP(SUBSTITUTE(SUBSTITUTE(E$1,"standard",""),"|Float","")&amp;"인게임누적합배수",ChapterTable!$S:$T,2,0)*C1275)
  )
  )
  )
)</f>
        <v>12272067.790904582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(VLOOKUP(SUBSTITUTE(SUBSTITUTE(F$1,"standard",""),"|Float","")&amp;"인게임누적곱배수",ChapterTable!$S:$T,2,0)^D1275
    +VLOOKUP(SUBSTITUTE(SUBSTITUTE(F$1,"standard",""),"|Float","")&amp;"인게임누적합배수",ChapterTable!$S:$T,2,0)*D1275)
  )
  )
  )
)</f>
        <v>3692983.3630036935</v>
      </c>
      <c r="G1275" t="s">
        <v>739</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77"/>
        <v>11</v>
      </c>
      <c r="Q1275">
        <f t="shared" si="78"/>
        <v>11</v>
      </c>
      <c r="R1275" t="b">
        <f t="shared" ca="1" si="79"/>
        <v>0</v>
      </c>
      <c r="T1275" t="b">
        <f t="shared" ca="1" si="80"/>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G1275">
        <v>9.8000000000000007</v>
      </c>
      <c r="AH1275">
        <v>1</v>
      </c>
    </row>
    <row r="1276" spans="1:34"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
    (VLOOKUP(SUBSTITUTE(SUBSTITUTE(E$1,"standard",""),"|Float","")&amp;"인게임누적곱배수",ChapterTable!$S:$T,2,0)^C1276
    +VLOOKUP(SUBSTITUTE(SUBSTITUTE(E$1,"standard",""),"|Float","")&amp;"인게임누적합배수",ChapterTable!$S:$T,2,0)*C1276)
  )
  )
  )
)</f>
        <v>13635630.878782868</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(VLOOKUP(SUBSTITUTE(SUBSTITUTE(F$1,"standard",""),"|Float","")&amp;"인게임누적곱배수",ChapterTable!$S:$T,2,0)^D1276
    +VLOOKUP(SUBSTITUTE(SUBSTITUTE(F$1,"standard",""),"|Float","")&amp;"인게임누적합배수",ChapterTable!$S:$T,2,0)*D1276)
  )
  )
  )
)</f>
        <v>3692983.3630036935</v>
      </c>
      <c r="G1276" t="s">
        <v>739</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77"/>
        <v>5</v>
      </c>
      <c r="Q1276">
        <f t="shared" si="78"/>
        <v>5</v>
      </c>
      <c r="R1276" t="b">
        <f t="shared" ca="1" si="79"/>
        <v>0</v>
      </c>
      <c r="T1276" t="b">
        <f t="shared" ca="1" si="80"/>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G1276">
        <v>9.8000000000000007</v>
      </c>
      <c r="AH1276">
        <v>1</v>
      </c>
    </row>
    <row r="1277" spans="1:34"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
    (VLOOKUP(SUBSTITUTE(SUBSTITUTE(E$1,"standard",""),"|Float","")&amp;"인게임누적곱배수",ChapterTable!$S:$T,2,0)^C1277
    +VLOOKUP(SUBSTITUTE(SUBSTITUTE(E$1,"standard",""),"|Float","")&amp;"인게임누적합배수",ChapterTable!$S:$T,2,0)*C1277)
  )
  )
  )
)</f>
        <v>13635630.878782868</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(VLOOKUP(SUBSTITUTE(SUBSTITUTE(F$1,"standard",""),"|Float","")&amp;"인게임누적곱배수",ChapterTable!$S:$T,2,0)^D1277
    +VLOOKUP(SUBSTITUTE(SUBSTITUTE(F$1,"standard",""),"|Float","")&amp;"인게임누적합배수",ChapterTable!$S:$T,2,0)*D1277)
  )
  )
  )
)</f>
        <v>3692983.3630036935</v>
      </c>
      <c r="G1277" t="s">
        <v>739</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77"/>
        <v>5</v>
      </c>
      <c r="Q1277">
        <f t="shared" si="78"/>
        <v>5</v>
      </c>
      <c r="R1277" t="b">
        <f t="shared" ca="1" si="79"/>
        <v>0</v>
      </c>
      <c r="T1277" t="b">
        <f t="shared" ca="1" si="80"/>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G1277">
        <v>9.8000000000000007</v>
      </c>
      <c r="AH1277">
        <v>1</v>
      </c>
    </row>
    <row r="1278" spans="1:34"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
    (VLOOKUP(SUBSTITUTE(SUBSTITUTE(E$1,"standard",""),"|Float","")&amp;"인게임누적곱배수",ChapterTable!$S:$T,2,0)^C1278
    +VLOOKUP(SUBSTITUTE(SUBSTITUTE(E$1,"standard",""),"|Float","")&amp;"인게임누적합배수",ChapterTable!$S:$T,2,0)*C1278)
  )
  )
  )
)</f>
        <v>13635630.878782868</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(VLOOKUP(SUBSTITUTE(SUBSTITUTE(F$1,"standard",""),"|Float","")&amp;"인게임누적곱배수",ChapterTable!$S:$T,2,0)^D1278
    +VLOOKUP(SUBSTITUTE(SUBSTITUTE(F$1,"standard",""),"|Float","")&amp;"인게임누적합배수",ChapterTable!$S:$T,2,0)*D1278)
  )
  )
  )
)</f>
        <v>3692983.3630036935</v>
      </c>
      <c r="G1278" t="s">
        <v>739</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77"/>
        <v>5</v>
      </c>
      <c r="Q1278">
        <f t="shared" si="78"/>
        <v>5</v>
      </c>
      <c r="R1278" t="b">
        <f t="shared" ca="1" si="79"/>
        <v>0</v>
      </c>
      <c r="T1278" t="b">
        <f t="shared" ca="1" si="80"/>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G1278">
        <v>9.8000000000000007</v>
      </c>
      <c r="AH1278">
        <v>1</v>
      </c>
    </row>
    <row r="1279" spans="1:34"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
    (VLOOKUP(SUBSTITUTE(SUBSTITUTE(E$1,"standard",""),"|Float","")&amp;"인게임누적곱배수",ChapterTable!$S:$T,2,0)^C1279
    +VLOOKUP(SUBSTITUTE(SUBSTITUTE(E$1,"standard",""),"|Float","")&amp;"인게임누적합배수",ChapterTable!$S:$T,2,0)*C1279)
  )
  )
  )
)</f>
        <v>13635630.878782868</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(VLOOKUP(SUBSTITUTE(SUBSTITUTE(F$1,"standard",""),"|Float","")&amp;"인게임누적곱배수",ChapterTable!$S:$T,2,0)^D1279
    +VLOOKUP(SUBSTITUTE(SUBSTITUTE(F$1,"standard",""),"|Float","")&amp;"인게임누적합배수",ChapterTable!$S:$T,2,0)*D1279)
  )
  )
  )
)</f>
        <v>3692983.3630036935</v>
      </c>
      <c r="G1279" t="s">
        <v>739</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77"/>
        <v>95</v>
      </c>
      <c r="Q1279">
        <f t="shared" si="78"/>
        <v>95</v>
      </c>
      <c r="R1279" t="b">
        <f t="shared" ca="1" si="79"/>
        <v>1</v>
      </c>
      <c r="T1279" t="b">
        <f t="shared" ca="1" si="80"/>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G1279">
        <v>9.8000000000000007</v>
      </c>
      <c r="AH1279">
        <v>1</v>
      </c>
    </row>
    <row r="1280" spans="1:34"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
    (VLOOKUP(SUBSTITUTE(SUBSTITUTE(E$1,"standard",""),"|Float","")&amp;"인게임누적곱배수",ChapterTable!$S:$T,2,0)^C1280
    +VLOOKUP(SUBSTITUTE(SUBSTITUTE(E$1,"standard",""),"|Float","")&amp;"인게임누적합배수",ChapterTable!$S:$T,2,0)*C1280)
  )
  )
  )
)</f>
        <v>13635630.878782868</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(VLOOKUP(SUBSTITUTE(SUBSTITUTE(F$1,"standard",""),"|Float","")&amp;"인게임누적곱배수",ChapterTable!$S:$T,2,0)^D1280
    +VLOOKUP(SUBSTITUTE(SUBSTITUTE(F$1,"standard",""),"|Float","")&amp;"인게임누적합배수",ChapterTable!$S:$T,2,0)*D1280)
  )
  )
  )
)</f>
        <v>3692983.3630036935</v>
      </c>
      <c r="G1280" t="s">
        <v>739</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77"/>
        <v>21</v>
      </c>
      <c r="Q1280">
        <f t="shared" si="78"/>
        <v>21</v>
      </c>
      <c r="R1280" t="b">
        <f t="shared" ca="1" si="79"/>
        <v>0</v>
      </c>
      <c r="T1280" t="b">
        <f t="shared" ca="1" si="80"/>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G1280">
        <v>9.8000000000000007</v>
      </c>
      <c r="AH1280">
        <v>1</v>
      </c>
    </row>
    <row r="1281" spans="1:34"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
    (VLOOKUP(SUBSTITUTE(SUBSTITUTE(E$1,"standard",""),"|Float","")&amp;"인게임누적곱배수",ChapterTable!$S:$T,2,0)^C1281
    +VLOOKUP(SUBSTITUTE(SUBSTITUTE(E$1,"standard",""),"|Float","")&amp;"인게임누적합배수",ChapterTable!$S:$T,2,0)*C1281)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(VLOOKUP(SUBSTITUTE(SUBSTITUTE(F$1,"standard",""),"|Float","")&amp;"인게임누적곱배수",ChapterTable!$S:$T,2,0)^D1281
    +VLOOKUP(SUBSTITUTE(SUBSTITUTE(F$1,"standard",""),"|Float","")&amp;"인게임누적합배수",ChapterTable!$S:$T,2,0)*D1281)
  )
  )
  )
)</f>
        <v>4261134.6496196464</v>
      </c>
      <c r="G1281" t="s">
        <v>739</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77"/>
        <v>0</v>
      </c>
      <c r="Q1281">
        <f t="shared" si="78"/>
        <v>0</v>
      </c>
      <c r="R1281" t="b">
        <f t="shared" ca="1" si="79"/>
        <v>0</v>
      </c>
      <c r="T1281" t="b">
        <f t="shared" ca="1" si="80"/>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G1281">
        <v>9.8000000000000007</v>
      </c>
      <c r="AH1281">
        <v>1</v>
      </c>
    </row>
    <row r="1282" spans="1:34"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
    (VLOOKUP(SUBSTITUTE(SUBSTITUTE(E$1,"standard",""),"|Float","")&amp;"인게임누적곱배수",ChapterTable!$S:$T,2,0)^C1282
    +VLOOKUP(SUBSTITUTE(SUBSTITUTE(E$1,"standard",""),"|Float","")&amp;"인게임누적합배수",ChapterTable!$S:$T,2,0)*C1282)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(VLOOKUP(SUBSTITUTE(SUBSTITUTE(F$1,"standard",""),"|Float","")&amp;"인게임누적곱배수",ChapterTable!$S:$T,2,0)^D1282
    +VLOOKUP(SUBSTITUTE(SUBSTITUTE(F$1,"standard",""),"|Float","")&amp;"인게임누적합배수",ChapterTable!$S:$T,2,0)*D1282)
  )
  )
  )
)</f>
        <v>4261134.6496196464</v>
      </c>
      <c r="G1282" t="s">
        <v>739</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77"/>
        <v>21</v>
      </c>
      <c r="Q1282">
        <f t="shared" si="78"/>
        <v>21</v>
      </c>
      <c r="R1282" t="b">
        <f t="shared" ca="1" si="79"/>
        <v>1</v>
      </c>
      <c r="T1282" t="b">
        <f t="shared" ca="1" si="80"/>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G1282">
        <v>9.8000000000000007</v>
      </c>
      <c r="AH1282">
        <v>1</v>
      </c>
    </row>
    <row r="1283" spans="1:34"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
    (VLOOKUP(SUBSTITUTE(SUBSTITUTE(E$1,"standard",""),"|Float","")&amp;"인게임누적곱배수",ChapterTable!$S:$T,2,0)^C1283
    +VLOOKUP(SUBSTITUTE(SUBSTITUTE(E$1,"standard",""),"|Float","")&amp;"인게임누적합배수",ChapterTable!$S:$T,2,0)*C1283)
  )
  )
  )
)</f>
        <v>12272067.790904582</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(VLOOKUP(SUBSTITUTE(SUBSTITUTE(F$1,"standard",""),"|Float","")&amp;"인게임누적곱배수",ChapterTable!$S:$T,2,0)^D1283
    +VLOOKUP(SUBSTITUTE(SUBSTITUTE(F$1,"standard",""),"|Float","")&amp;"인게임누적합배수",ChapterTable!$S:$T,2,0)*D1283)
  )
  )
  )
)</f>
        <v>4261134.6496196464</v>
      </c>
      <c r="G1283" t="s">
        <v>739</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81">IF(B1283=0,0,
  IF(AND(L1283=FALSE,A1283&lt;&gt;0,MOD(A1283,7)=0),21,
  IF(MOD(B1283,10)=0,21,
  IF(MOD(B1283,10)=5,11,
  IF(MOD(B1283,10)=9,INT(B1283/10)+91,
  INT(B1283/10+1))))))</f>
        <v>21</v>
      </c>
      <c r="Q1283">
        <f t="shared" ref="Q1283:Q1346" si="82">IF(ISBLANK(P1283),O1283,P1283)</f>
        <v>21</v>
      </c>
      <c r="R1283" t="b">
        <f t="shared" ref="R1283:R1346" ca="1" si="83">IF(OR(B1283=0,OFFSET(B1283,1,0)=0),FALSE,
IF(OFFSET(O1283,1,0)=21,TRUE,FALSE))</f>
        <v>1</v>
      </c>
      <c r="T1283" t="b">
        <f t="shared" ref="T1283:T1346" ca="1" si="84">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G1283">
        <v>9.8000000000000007</v>
      </c>
      <c r="AH1283">
        <v>1</v>
      </c>
    </row>
    <row r="1284" spans="1:34"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
    (VLOOKUP(SUBSTITUTE(SUBSTITUTE(E$1,"standard",""),"|Float","")&amp;"인게임누적곱배수",ChapterTable!$S:$T,2,0)^C1284
    +VLOOKUP(SUBSTITUTE(SUBSTITUTE(E$1,"standard",""),"|Float","")&amp;"인게임누적합배수",ChapterTable!$S:$T,2,0)*C1284)
  )
  )
  )
)</f>
        <v>14317412.422722012</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(VLOOKUP(SUBSTITUTE(SUBSTITUTE(F$1,"standard",""),"|Float","")&amp;"인게임누적곱배수",ChapterTable!$S:$T,2,0)^D1284
    +VLOOKUP(SUBSTITUTE(SUBSTITUTE(F$1,"standard",""),"|Float","")&amp;"인게임누적합배수",ChapterTable!$S:$T,2,0)*D1284)
  )
  )
  )
)</f>
        <v>4580719.7483411198</v>
      </c>
      <c r="G1284" t="s">
        <v>739</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81"/>
        <v>21</v>
      </c>
      <c r="Q1284">
        <f t="shared" si="82"/>
        <v>21</v>
      </c>
      <c r="R1284" t="b">
        <f t="shared" ca="1" si="83"/>
        <v>1</v>
      </c>
      <c r="T1284" t="b">
        <f t="shared" ca="1" si="84"/>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G1284">
        <v>9.8000000000000007</v>
      </c>
      <c r="AH1284">
        <v>1</v>
      </c>
    </row>
    <row r="1285" spans="1:34"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
    (VLOOKUP(SUBSTITUTE(SUBSTITUTE(E$1,"standard",""),"|Float","")&amp;"인게임누적곱배수",ChapterTable!$S:$T,2,0)^C1285
    +VLOOKUP(SUBSTITUTE(SUBSTITUTE(E$1,"standard",""),"|Float","")&amp;"인게임누적합배수",ChapterTable!$S:$T,2,0)*C1285)
  )
  )
  )
)</f>
        <v>16362757.054539442</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(VLOOKUP(SUBSTITUTE(SUBSTITUTE(F$1,"standard",""),"|Float","")&amp;"인게임누적곱배수",ChapterTable!$S:$T,2,0)^D1285
    +VLOOKUP(SUBSTITUTE(SUBSTITUTE(F$1,"standard",""),"|Float","")&amp;"인게임누적합배수",ChapterTable!$S:$T,2,0)*D1285)
  )
  )
  )
)</f>
        <v>4900304.8470625933</v>
      </c>
      <c r="G1285" t="s">
        <v>739</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81"/>
        <v>21</v>
      </c>
      <c r="Q1285">
        <f t="shared" si="82"/>
        <v>21</v>
      </c>
      <c r="R1285" t="b">
        <f t="shared" ca="1" si="83"/>
        <v>1</v>
      </c>
      <c r="T1285" t="b">
        <f t="shared" ca="1" si="84"/>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G1285">
        <v>9.8000000000000007</v>
      </c>
      <c r="AH1285">
        <v>1</v>
      </c>
    </row>
    <row r="1286" spans="1:34"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
    (VLOOKUP(SUBSTITUTE(SUBSTITUTE(E$1,"standard",""),"|Float","")&amp;"인게임누적곱배수",ChapterTable!$S:$T,2,0)^C1286
    +VLOOKUP(SUBSTITUTE(SUBSTITUTE(E$1,"standard",""),"|Float","")&amp;"인게임누적합배수",ChapterTable!$S:$T,2,0)*C1286)
  )
  )
  )
)</f>
        <v>18408101.686356872</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(VLOOKUP(SUBSTITUTE(SUBSTITUTE(F$1,"standard",""),"|Float","")&amp;"인게임누적곱배수",ChapterTable!$S:$T,2,0)^D1286
    +VLOOKUP(SUBSTITUTE(SUBSTITUTE(F$1,"standard",""),"|Float","")&amp;"인게임누적합배수",ChapterTable!$S:$T,2,0)*D1286)
  )
  )
  )
)</f>
        <v>5219889.9457840668</v>
      </c>
      <c r="G1286" t="s">
        <v>739</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81"/>
        <v>21</v>
      </c>
      <c r="Q1286">
        <f t="shared" si="82"/>
        <v>21</v>
      </c>
      <c r="R1286" t="b">
        <f t="shared" ca="1" si="83"/>
        <v>1</v>
      </c>
      <c r="T1286" t="b">
        <f t="shared" ca="1" si="84"/>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G1286">
        <v>9.8000000000000007</v>
      </c>
      <c r="AH1286">
        <v>1</v>
      </c>
    </row>
    <row r="1287" spans="1:34"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
    (VLOOKUP(SUBSTITUTE(SUBSTITUTE(E$1,"standard",""),"|Float","")&amp;"인게임누적곱배수",ChapterTable!$S:$T,2,0)^C1287
    +VLOOKUP(SUBSTITUTE(SUBSTITUTE(E$1,"standard",""),"|Float","")&amp;"인게임누적합배수",ChapterTable!$S:$T,2,0)*C1287)
  )
  )
  )
)</f>
        <v>20453446.318174303</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(VLOOKUP(SUBSTITUTE(SUBSTITUTE(F$1,"standard",""),"|Float","")&amp;"인게임누적곱배수",ChapterTable!$S:$T,2,0)^D1287
    +VLOOKUP(SUBSTITUTE(SUBSTITUTE(F$1,"standard",""),"|Float","")&amp;"인게임누적합배수",ChapterTable!$S:$T,2,0)*D1287)
  )
  )
  )
)</f>
        <v>5539475.0445055403</v>
      </c>
      <c r="G1287" t="s">
        <v>739</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81"/>
        <v>21</v>
      </c>
      <c r="Q1287">
        <f t="shared" si="82"/>
        <v>21</v>
      </c>
      <c r="R1287" t="b">
        <f t="shared" ca="1" si="83"/>
        <v>1</v>
      </c>
      <c r="T1287" t="b">
        <f t="shared" ca="1" si="84"/>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G1287">
        <v>9.8000000000000007</v>
      </c>
      <c r="AH1287">
        <v>1</v>
      </c>
    </row>
    <row r="1288" spans="1:34"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
    (VLOOKUP(SUBSTITUTE(SUBSTITUTE(E$1,"standard",""),"|Float","")&amp;"인게임누적곱배수",ChapterTable!$S:$T,2,0)^C1288
    +VLOOKUP(SUBSTITUTE(SUBSTITUTE(E$1,"standard",""),"|Float","")&amp;"인게임누적합배수",ChapterTable!$S:$T,2,0)*C1288)
  )
  )
  )
)</f>
        <v>22498790.949991733</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(VLOOKUP(SUBSTITUTE(SUBSTITUTE(F$1,"standard",""),"|Float","")&amp;"인게임누적곱배수",ChapterTable!$S:$T,2,0)^D1288
    +VLOOKUP(SUBSTITUTE(SUBSTITUTE(F$1,"standard",""),"|Float","")&amp;"인게임누적합배수",ChapterTable!$S:$T,2,0)*D1288)
  )
  )
  )
)</f>
        <v>5859060.1432270138</v>
      </c>
      <c r="G1288" t="s">
        <v>739</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81"/>
        <v>21</v>
      </c>
      <c r="Q1288">
        <f t="shared" si="82"/>
        <v>21</v>
      </c>
      <c r="R1288" t="b">
        <f t="shared" ca="1" si="83"/>
        <v>1</v>
      </c>
      <c r="T1288" t="b">
        <f t="shared" ca="1" si="84"/>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G1288">
        <v>9.8000000000000007</v>
      </c>
      <c r="AH1288">
        <v>1</v>
      </c>
    </row>
    <row r="1289" spans="1:34"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
    (VLOOKUP(SUBSTITUTE(SUBSTITUTE(E$1,"standard",""),"|Float","")&amp;"인게임누적곱배수",ChapterTable!$S:$T,2,0)^C1289
    +VLOOKUP(SUBSTITUTE(SUBSTITUTE(E$1,"standard",""),"|Float","")&amp;"인게임누적합배수",ChapterTable!$S:$T,2,0)*C1289)
  )
  )
  )
)</f>
        <v>24544135.581809167</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(VLOOKUP(SUBSTITUTE(SUBSTITUTE(F$1,"standard",""),"|Float","")&amp;"인게임누적곱배수",ChapterTable!$S:$T,2,0)^D1289
    +VLOOKUP(SUBSTITUTE(SUBSTITUTE(F$1,"standard",""),"|Float","")&amp;"인게임누적합배수",ChapterTable!$S:$T,2,0)*D1289)
  )
  )
  )
)</f>
        <v>6178645.2419484872</v>
      </c>
      <c r="G1289" t="s">
        <v>739</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81"/>
        <v>21</v>
      </c>
      <c r="Q1289">
        <f t="shared" si="82"/>
        <v>21</v>
      </c>
      <c r="R1289" t="b">
        <f t="shared" ca="1" si="83"/>
        <v>1</v>
      </c>
      <c r="T1289" t="b">
        <f t="shared" ca="1" si="84"/>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G1289">
        <v>9.8000000000000007</v>
      </c>
      <c r="AH1289">
        <v>1</v>
      </c>
    </row>
    <row r="1290" spans="1:34"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
    (VLOOKUP(SUBSTITUTE(SUBSTITUTE(E$1,"standard",""),"|Float","")&amp;"인게임누적곱배수",ChapterTable!$S:$T,2,0)^C1290
    +VLOOKUP(SUBSTITUTE(SUBSTITUTE(E$1,"standard",""),"|Float","")&amp;"인게임누적합배수",ChapterTable!$S:$T,2,0)*C1290)
  )
  )
  )
)</f>
        <v>26589480.213626593</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(VLOOKUP(SUBSTITUTE(SUBSTITUTE(F$1,"standard",""),"|Float","")&amp;"인게임누적곱배수",ChapterTable!$S:$T,2,0)^D1290
    +VLOOKUP(SUBSTITUTE(SUBSTITUTE(F$1,"standard",""),"|Float","")&amp;"인게임누적합배수",ChapterTable!$S:$T,2,0)*D1290)
  )
  )
  )
)</f>
        <v>6498230.3406699607</v>
      </c>
      <c r="G1290" t="s">
        <v>739</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81"/>
        <v>21</v>
      </c>
      <c r="Q1290">
        <f t="shared" si="82"/>
        <v>21</v>
      </c>
      <c r="R1290" t="b">
        <f t="shared" ca="1" si="83"/>
        <v>0</v>
      </c>
      <c r="T1290" t="b">
        <f t="shared" ca="1" si="84"/>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G1290">
        <v>9.8000000000000007</v>
      </c>
      <c r="AH1290">
        <v>1</v>
      </c>
    </row>
    <row r="1291" spans="1:34"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E1292,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
    (VLOOKUP(SUBSTITUTE(SUBSTITUTE(E$1,"standard",""),"|Float","")&amp;"인게임누적곱배수",ChapterTable!$S:$T,2,0)^C1291
    +VLOOKUP(SUBSTITUTE(SUBSTITUTE(E$1,"standard",""),"|Float","")&amp;"인게임누적합배수",ChapterTable!$S:$T,2,0)*C1291)
  )
  )
  )
)</f>
        <v>15340084.738630727</v>
      </c>
      <c r="F1291" s="1">
        <f ca="1">IF(AND($A1291=0,$B1291=1),
    VLOOKUP(1,ChapterTable!$1:$1048576,MATCH("최종"&amp;SUBSTITUTE(SUBSTITUTE(F$1,"standard",""),"|Float",""),ChapterTable!$1:$1,0),0)*ChapterTable!$Q$17,
  IF(AND($A1291=0,$B1291=0),
    F1292,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(VLOOKUP(SUBSTITUTE(SUBSTITUTE(F$1,"standard",""),"|Float","")&amp;"인게임누적곱배수",ChapterTable!$S:$T,2,0)^D1291
    +VLOOKUP(SUBSTITUTE(SUBSTITUTE(F$1,"standard",""),"|Float","")&amp;"인게임누적합배수",ChapterTable!$S:$T,2,0)*D1291)
  )
  )
  )
)</f>
        <v>6391701.9744294696</v>
      </c>
      <c r="G1291" t="s">
        <v>739</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81"/>
        <v>0</v>
      </c>
      <c r="Q1291">
        <f t="shared" si="82"/>
        <v>0</v>
      </c>
      <c r="R1291" t="b">
        <f t="shared" ca="1" si="83"/>
        <v>0</v>
      </c>
      <c r="T1291" t="b">
        <f t="shared" ca="1" si="84"/>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G1291">
        <v>9.8000000000000007</v>
      </c>
      <c r="AH1291">
        <v>1</v>
      </c>
    </row>
    <row r="1292" spans="1:34" x14ac:dyDescent="0.3">
      <c r="A1292">
        <v>4</v>
      </c>
      <c r="B1292">
        <v>1</v>
      </c>
      <c r="C1292">
        <f>IF(OR($L1292=TRUE,$A1292=0,MOD($A1292,ChapterTable!$S$20)&lt;&gt;0),
MAX(0,INT(($B1292+ChapterTable!$Q$26+VLOOKUP(SUBSTITUTE(C$1,"성장단계","")&amp;"단계오프셋",ChapterTable!$S:$T,2,0))/ChapterTable!$Q$23)),
MAX(0,INT(($B1292+ChapterTable!$S$26+VLOOKUP(SUBSTITUTE(C$1,"성장단계","")&amp;"보스단계오프셋",ChapterTable!$S:$T,2,0))/ChapterTable!$S$23)))</f>
        <v>0</v>
      </c>
      <c r="D1292">
        <f>IF(OR($L1292=TRUE,$A1292=0,MOD($A1292,ChapterTable!$S$20)&lt;&gt;0),
MAX(0,INT(($B1292+ChapterTable!$Q$26+VLOOKUP(SUBSTITUTE(D$1,"성장단계","")&amp;"단계오프셋",ChapterTable!$S:$T,2,0))/ChapterTable!$Q$23)),
MAX(0,INT(($B1292+ChapterTable!$S$26+VLOOKUP(SUBSTITUTE(D$1,"성장단계","")&amp;"보스단계오프셋",ChapterTable!$S:$T,2,0))/ChapterTable!$S$23)))</f>
        <v>0</v>
      </c>
      <c r="E1292" s="1">
        <f ca="1">IF(AND($A1292=0,$B1292=1),
    VLOOKUP(1,ChapterTable!$1:$1048576,MATCH("최종"&amp;SUBSTITUTE(SUBSTITUTE(E$1,"standard",""),"|Float",""),ChapterTable!$1:$1,0),0)*ChapterTable!$Q$17,
  IF(AND($A1292=0,$B1292=0),
    E1293,
  IF($B1292=0,
    VLOOKUP($A1292,ChapterTable!$1:$1048576,MATCH("최종"&amp;SUBSTITUTE(SUBSTITUTE(E$1,"standard",""),"|Float",""),ChapterTable!$1:$1,0),0),
  IF($B1292=1,
    IF($L1292=FALSE,
      VLOOKUP($A1292,ChapterTable!$1:$1048576,MATCH("최종"&amp;SUBSTITUTE(SUBSTITUTE(E$1,"standard",""),"|Float",""),ChapterTable!$1:$1,0),0),
      VLOOKUP($A1292-ChapterTable!$Q$11,ChapterTable!$1:$1048576,MATCH("최종"&amp;SUBSTITUTE(SUBSTITUTE(E$1,"standard",""),"|Float",""),ChapterTable!$1:$1,0),0)*ChapterTable!$Q$14
    ),
  OFFSET(E1292,-$B1292+IF($L1292,1,0),0)*
    (VLOOKUP(SUBSTITUTE(SUBSTITUTE(E$1,"standard",""),"|Float","")&amp;"인게임누적곱배수",ChapterTable!$S:$T,2,0)^C1292
    +VLOOKUP(SUBSTITUTE(SUBSTITUTE(E$1,"standard",""),"|Float","")&amp;"인게임누적합배수",ChapterTable!$S:$T,2,0)*C1292)
  )
  )
  )
)</f>
        <v>344.25</v>
      </c>
      <c r="F1292" s="1">
        <f ca="1">IF(AND($A1292=0,$B1292=1),
    VLOOKUP(1,ChapterTable!$1:$1048576,MATCH("최종"&amp;SUBSTITUTE(SUBSTITUTE(F$1,"standard",""),"|Float",""),ChapterTable!$1:$1,0),0)*ChapterTable!$Q$17,
  IF(AND($A1292=0,$B1292=0),
    F1293,
  IF($B1292=0,
    VLOOKUP($A1292,ChapterTable!$1:$1048576,MATCH("최종"&amp;SUBSTITUTE(SUBSTITUTE(F$1,"standard",""),"|Float",""),ChapterTable!$1:$1,0),0),
  IF($B1292=1,
    IF($L1292=FALSE,
      VLOOKUP($A1292,ChapterTable!$1:$1048576,MATCH("최종"&amp;SUBSTITUTE(SUBSTITUTE(F$1,"standard",""),"|Float",""),ChapterTable!$1:$1,0),0),
      VLOOKUP($A1292-ChapterTable!$Q$11,ChapterTable!$1:$1048576,MATCH("최종"&amp;SUBSTITUTE(SUBSTITUTE(F$1,"standard",""),"|Float",""),ChapterTable!$1:$1,0),0)*ChapterTable!$Q$14
    ),
  OFFSET(F1292,-$B1292+IF($L1292,1,0),0)*
    (VLOOKUP(SUBSTITUTE(SUBSTITUTE(F$1,"standard",""),"|Float","")&amp;"인게임누적곱배수",ChapterTable!$S:$T,2,0)^D1292
    +VLOOKUP(SUBSTITUTE(SUBSTITUTE(F$1,"standard",""),"|Float","")&amp;"인게임누적합배수",ChapterTable!$S:$T,2,0)*D1292)
  )
  )
  )
)</f>
        <v>143.4375</v>
      </c>
      <c r="G1292" t="s">
        <v>738</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81"/>
        <v>1</v>
      </c>
      <c r="Q1292">
        <f t="shared" si="82"/>
        <v>1</v>
      </c>
      <c r="R1292" t="b">
        <f t="shared" ca="1" si="83"/>
        <v>0</v>
      </c>
      <c r="T1292" t="b">
        <f t="shared" ca="1" si="84"/>
        <v>0</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AC1292" t="str">
        <f>IF(ISBLANK(AB1292),"",IF(ISERROR(VLOOKUP(AB1292,[3]DropTable!$A:$A,1,0)),"드랍없음",""))</f>
        <v/>
      </c>
      <c r="AE1292" t="str">
        <f>IF(ISBLANK(AD1292),"",IF(ISERROR(VLOOKUP(AD1292,[3]DropTable!$A:$A,1,0)),"드랍없음",""))</f>
        <v/>
      </c>
      <c r="AG1292">
        <v>9.8000000000000007</v>
      </c>
      <c r="AH1292">
        <v>1</v>
      </c>
    </row>
    <row r="1293" spans="1:34" x14ac:dyDescent="0.3">
      <c r="A1293">
        <v>4</v>
      </c>
      <c r="B1293">
        <v>2</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
    (VLOOKUP(SUBSTITUTE(SUBSTITUTE(E$1,"standard",""),"|Float","")&amp;"인게임누적곱배수",ChapterTable!$S:$T,2,0)^C1293
    +VLOOKUP(SUBSTITUTE(SUBSTITUTE(E$1,"standard",""),"|Float","")&amp;"인게임누적합배수",ChapterTable!$S:$T,2,0)*C1293)
  )
  )
  )
)</f>
        <v>344.25</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(VLOOKUP(SUBSTITUTE(SUBSTITUTE(F$1,"standard",""),"|Float","")&amp;"인게임누적곱배수",ChapterTable!$S:$T,2,0)^D1293
    +VLOOKUP(SUBSTITUTE(SUBSTITUTE(F$1,"standard",""),"|Float","")&amp;"인게임누적합배수",ChapterTable!$S:$T,2,0)*D1293)
  )
  )
  )
)</f>
        <v>143.4375</v>
      </c>
      <c r="G1293" t="s">
        <v>738</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81"/>
        <v>1</v>
      </c>
      <c r="Q1293">
        <f t="shared" si="82"/>
        <v>1</v>
      </c>
      <c r="R1293" t="b">
        <f t="shared" ca="1" si="83"/>
        <v>0</v>
      </c>
      <c r="T1293" t="b">
        <f t="shared" ca="1" si="84"/>
        <v>0</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C1293" t="str">
        <f>IF(ISBLANK(AB1293),"",IF(ISERROR(VLOOKUP(AB1293,[3]DropTable!$A:$A,1,0)),"드랍없음",""))</f>
        <v/>
      </c>
      <c r="AE1293" t="str">
        <f>IF(ISBLANK(AD1293),"",IF(ISERROR(VLOOKUP(AD1293,[3]DropTable!$A:$A,1,0)),"드랍없음",""))</f>
        <v/>
      </c>
      <c r="AG1293">
        <v>9.8000000000000007</v>
      </c>
      <c r="AH1293">
        <v>1</v>
      </c>
    </row>
    <row r="1294" spans="1:34" x14ac:dyDescent="0.3">
      <c r="A1294">
        <v>4</v>
      </c>
      <c r="B1294">
        <v>3</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
    (VLOOKUP(SUBSTITUTE(SUBSTITUTE(E$1,"standard",""),"|Float","")&amp;"인게임누적곱배수",ChapterTable!$S:$T,2,0)^C1294
    +VLOOKUP(SUBSTITUTE(SUBSTITUTE(E$1,"standard",""),"|Float","")&amp;"인게임누적합배수",ChapterTable!$S:$T,2,0)*C1294)
  )
  )
  )
)</f>
        <v>344.25</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(VLOOKUP(SUBSTITUTE(SUBSTITUTE(F$1,"standard",""),"|Float","")&amp;"인게임누적곱배수",ChapterTable!$S:$T,2,0)^D1294
    +VLOOKUP(SUBSTITUTE(SUBSTITUTE(F$1,"standard",""),"|Float","")&amp;"인게임누적합배수",ChapterTable!$S:$T,2,0)*D1294)
  )
  )
  )
)</f>
        <v>143.4375</v>
      </c>
      <c r="G1294" t="s">
        <v>738</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81"/>
        <v>1</v>
      </c>
      <c r="Q1294">
        <f t="shared" si="82"/>
        <v>1</v>
      </c>
      <c r="R1294" t="b">
        <f t="shared" ca="1" si="83"/>
        <v>0</v>
      </c>
      <c r="T1294" t="b">
        <f t="shared" ca="1" si="84"/>
        <v>0</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C1294" t="str">
        <f>IF(ISBLANK(AB1294),"",IF(ISERROR(VLOOKUP(AB1294,[3]DropTable!$A:$A,1,0)),"드랍없음",""))</f>
        <v/>
      </c>
      <c r="AE1294" t="str">
        <f>IF(ISBLANK(AD1294),"",IF(ISERROR(VLOOKUP(AD1294,[3]DropTable!$A:$A,1,0)),"드랍없음",""))</f>
        <v/>
      </c>
      <c r="AG1294">
        <v>9.8000000000000007</v>
      </c>
      <c r="AH1294">
        <v>1</v>
      </c>
    </row>
    <row r="1295" spans="1:34" x14ac:dyDescent="0.3">
      <c r="A1295">
        <v>4</v>
      </c>
      <c r="B1295">
        <v>4</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
    (VLOOKUP(SUBSTITUTE(SUBSTITUTE(E$1,"standard",""),"|Float","")&amp;"인게임누적곱배수",ChapterTable!$S:$T,2,0)^C1295
    +VLOOKUP(SUBSTITUTE(SUBSTITUTE(E$1,"standard",""),"|Float","")&amp;"인게임누적합배수",ChapterTable!$S:$T,2,0)*C1295)
  )
  )
  )
)</f>
        <v>344.25</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(VLOOKUP(SUBSTITUTE(SUBSTITUTE(F$1,"standard",""),"|Float","")&amp;"인게임누적곱배수",ChapterTable!$S:$T,2,0)^D1295
    +VLOOKUP(SUBSTITUTE(SUBSTITUTE(F$1,"standard",""),"|Float","")&amp;"인게임누적합배수",ChapterTable!$S:$T,2,0)*D1295)
  )
  )
  )
)</f>
        <v>143.4375</v>
      </c>
      <c r="G1295" t="s">
        <v>738</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81"/>
        <v>1</v>
      </c>
      <c r="Q1295">
        <f t="shared" si="82"/>
        <v>1</v>
      </c>
      <c r="R1295" t="b">
        <f t="shared" ca="1" si="83"/>
        <v>0</v>
      </c>
      <c r="T1295" t="b">
        <f t="shared" ca="1" si="84"/>
        <v>0</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C1295" t="str">
        <f>IF(ISBLANK(AB1295),"",IF(ISERROR(VLOOKUP(AB1295,[3]DropTable!$A:$A,1,0)),"드랍없음",""))</f>
        <v/>
      </c>
      <c r="AE1295" t="str">
        <f>IF(ISBLANK(AD1295),"",IF(ISERROR(VLOOKUP(AD1295,[3]DropTable!$A:$A,1,0)),"드랍없음",""))</f>
        <v/>
      </c>
      <c r="AG1295">
        <v>9.8000000000000007</v>
      </c>
      <c r="AH1295">
        <v>1</v>
      </c>
    </row>
    <row r="1296" spans="1:34" x14ac:dyDescent="0.3">
      <c r="A1296">
        <v>4</v>
      </c>
      <c r="B1296">
        <v>5</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
    (VLOOKUP(SUBSTITUTE(SUBSTITUTE(E$1,"standard",""),"|Float","")&amp;"인게임누적곱배수",ChapterTable!$S:$T,2,0)^C1296
    +VLOOKUP(SUBSTITUTE(SUBSTITUTE(E$1,"standard",""),"|Float","")&amp;"인게임누적합배수",ChapterTable!$S:$T,2,0)*C1296)
  )
  )
  )
)</f>
        <v>344.25</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(VLOOKUP(SUBSTITUTE(SUBSTITUTE(F$1,"standard",""),"|Float","")&amp;"인게임누적곱배수",ChapterTable!$S:$T,2,0)^D1296
    +VLOOKUP(SUBSTITUTE(SUBSTITUTE(F$1,"standard",""),"|Float","")&amp;"인게임누적합배수",ChapterTable!$S:$T,2,0)*D1296)
  )
  )
  )
)</f>
        <v>143.4375</v>
      </c>
      <c r="G1296" t="s">
        <v>738</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81"/>
        <v>11</v>
      </c>
      <c r="Q1296">
        <f t="shared" si="82"/>
        <v>11</v>
      </c>
      <c r="R1296" t="b">
        <f t="shared" ca="1" si="83"/>
        <v>0</v>
      </c>
      <c r="T1296" t="b">
        <f t="shared" ca="1" si="84"/>
        <v>0</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C1296" t="str">
        <f>IF(ISBLANK(AB1296),"",IF(ISERROR(VLOOKUP(AB1296,[3]DropTable!$A:$A,1,0)),"드랍없음",""))</f>
        <v/>
      </c>
      <c r="AE1296" t="str">
        <f>IF(ISBLANK(AD1296),"",IF(ISERROR(VLOOKUP(AD1296,[3]DropTable!$A:$A,1,0)),"드랍없음",""))</f>
        <v/>
      </c>
      <c r="AG1296">
        <v>9.8000000000000007</v>
      </c>
      <c r="AH1296">
        <v>1</v>
      </c>
    </row>
    <row r="1297" spans="1:34" x14ac:dyDescent="0.3">
      <c r="A1297">
        <v>4</v>
      </c>
      <c r="B1297">
        <v>6</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1</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
    (VLOOKUP(SUBSTITUTE(SUBSTITUTE(E$1,"standard",""),"|Float","")&amp;"인게임누적곱배수",ChapterTable!$S:$T,2,0)^C1297
    +VLOOKUP(SUBSTITUTE(SUBSTITUTE(E$1,"standard",""),"|Float","")&amp;"인게임누적합배수",ChapterTable!$S:$T,2,0)*C1297)
  )
  )
  )
)</f>
        <v>413.09999999999997</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(VLOOKUP(SUBSTITUTE(SUBSTITUTE(F$1,"standard",""),"|Float","")&amp;"인게임누적곱배수",ChapterTable!$S:$T,2,0)^D1297
    +VLOOKUP(SUBSTITUTE(SUBSTITUTE(F$1,"standard",""),"|Float","")&amp;"인게임누적합배수",ChapterTable!$S:$T,2,0)*D1297)
  )
  )
  )
)</f>
        <v>143.4375</v>
      </c>
      <c r="G1297" t="s">
        <v>738</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81"/>
        <v>1</v>
      </c>
      <c r="Q1297">
        <f t="shared" si="82"/>
        <v>1</v>
      </c>
      <c r="R1297" t="b">
        <f t="shared" ca="1" si="83"/>
        <v>0</v>
      </c>
      <c r="T1297" t="b">
        <f t="shared" ca="1" si="84"/>
        <v>0</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C1297" t="str">
        <f>IF(ISBLANK(AB1297),"",IF(ISERROR(VLOOKUP(AB1297,[3]DropTable!$A:$A,1,0)),"드랍없음",""))</f>
        <v/>
      </c>
      <c r="AE1297" t="str">
        <f>IF(ISBLANK(AD1297),"",IF(ISERROR(VLOOKUP(AD1297,[3]DropTable!$A:$A,1,0)),"드랍없음",""))</f>
        <v/>
      </c>
      <c r="AG1297">
        <v>9.8000000000000007</v>
      </c>
      <c r="AH1297">
        <v>1</v>
      </c>
    </row>
    <row r="1298" spans="1:34" x14ac:dyDescent="0.3">
      <c r="A1298">
        <v>4</v>
      </c>
      <c r="B1298">
        <v>7</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
    (VLOOKUP(SUBSTITUTE(SUBSTITUTE(E$1,"standard",""),"|Float","")&amp;"인게임누적곱배수",ChapterTable!$S:$T,2,0)^C1298
    +VLOOKUP(SUBSTITUTE(SUBSTITUTE(E$1,"standard",""),"|Float","")&amp;"인게임누적합배수",ChapterTable!$S:$T,2,0)*C1298)
  )
  )
  )
)</f>
        <v>413.09999999999997</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(VLOOKUP(SUBSTITUTE(SUBSTITUTE(F$1,"standard",""),"|Float","")&amp;"인게임누적곱배수",ChapterTable!$S:$T,2,0)^D1298
    +VLOOKUP(SUBSTITUTE(SUBSTITUTE(F$1,"standard",""),"|Float","")&amp;"인게임누적합배수",ChapterTable!$S:$T,2,0)*D1298)
  )
  )
  )
)</f>
        <v>143.4375</v>
      </c>
      <c r="G1298" t="s">
        <v>738</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81"/>
        <v>1</v>
      </c>
      <c r="Q1298">
        <f t="shared" si="82"/>
        <v>1</v>
      </c>
      <c r="R1298" t="b">
        <f t="shared" ca="1" si="83"/>
        <v>0</v>
      </c>
      <c r="T1298" t="b">
        <f t="shared" ca="1" si="84"/>
        <v>0</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C1298" t="str">
        <f>IF(ISBLANK(AB1298),"",IF(ISERROR(VLOOKUP(AB1298,[3]DropTable!$A:$A,1,0)),"드랍없음",""))</f>
        <v/>
      </c>
      <c r="AE1298" t="str">
        <f>IF(ISBLANK(AD1298),"",IF(ISERROR(VLOOKUP(AD1298,[3]DropTable!$A:$A,1,0)),"드랍없음",""))</f>
        <v/>
      </c>
      <c r="AG1298">
        <v>9.8000000000000007</v>
      </c>
      <c r="AH1298">
        <v>1</v>
      </c>
    </row>
    <row r="1299" spans="1:34" x14ac:dyDescent="0.3">
      <c r="A1299">
        <v>4</v>
      </c>
      <c r="B1299">
        <v>8</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
    (VLOOKUP(SUBSTITUTE(SUBSTITUTE(E$1,"standard",""),"|Float","")&amp;"인게임누적곱배수",ChapterTable!$S:$T,2,0)^C1299
    +VLOOKUP(SUBSTITUTE(SUBSTITUTE(E$1,"standard",""),"|Float","")&amp;"인게임누적합배수",ChapterTable!$S:$T,2,0)*C1299)
  )
  )
  )
)</f>
        <v>413.09999999999997</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(VLOOKUP(SUBSTITUTE(SUBSTITUTE(F$1,"standard",""),"|Float","")&amp;"인게임누적곱배수",ChapterTable!$S:$T,2,0)^D1299
    +VLOOKUP(SUBSTITUTE(SUBSTITUTE(F$1,"standard",""),"|Float","")&amp;"인게임누적합배수",ChapterTable!$S:$T,2,0)*D1299)
  )
  )
  )
)</f>
        <v>143.4375</v>
      </c>
      <c r="G1299" t="s">
        <v>738</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81"/>
        <v>1</v>
      </c>
      <c r="Q1299">
        <f t="shared" si="82"/>
        <v>1</v>
      </c>
      <c r="R1299" t="b">
        <f t="shared" ca="1" si="83"/>
        <v>0</v>
      </c>
      <c r="T1299" t="b">
        <f t="shared" ca="1" si="84"/>
        <v>0</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C1299" t="str">
        <f>IF(ISBLANK(AB1299),"",IF(ISERROR(VLOOKUP(AB1299,[3]DropTable!$A:$A,1,0)),"드랍없음",""))</f>
        <v/>
      </c>
      <c r="AE1299" t="str">
        <f>IF(ISBLANK(AD1299),"",IF(ISERROR(VLOOKUP(AD1299,[3]DropTable!$A:$A,1,0)),"드랍없음",""))</f>
        <v/>
      </c>
      <c r="AG1299">
        <v>9.8000000000000007</v>
      </c>
      <c r="AH1299">
        <v>1</v>
      </c>
    </row>
    <row r="1300" spans="1:34" x14ac:dyDescent="0.3">
      <c r="A1300">
        <v>4</v>
      </c>
      <c r="B1300">
        <v>9</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
    (VLOOKUP(SUBSTITUTE(SUBSTITUTE(E$1,"standard",""),"|Float","")&amp;"인게임누적곱배수",ChapterTable!$S:$T,2,0)^C1300
    +VLOOKUP(SUBSTITUTE(SUBSTITUTE(E$1,"standard",""),"|Float","")&amp;"인게임누적합배수",ChapterTable!$S:$T,2,0)*C1300)
  )
  )
  )
)</f>
        <v>413.09999999999997</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(VLOOKUP(SUBSTITUTE(SUBSTITUTE(F$1,"standard",""),"|Float","")&amp;"인게임누적곱배수",ChapterTable!$S:$T,2,0)^D1300
    +VLOOKUP(SUBSTITUTE(SUBSTITUTE(F$1,"standard",""),"|Float","")&amp;"인게임누적합배수",ChapterTable!$S:$T,2,0)*D1300)
  )
  )
  )
)</f>
        <v>143.4375</v>
      </c>
      <c r="G1300" t="s">
        <v>738</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81"/>
        <v>91</v>
      </c>
      <c r="Q1300">
        <f t="shared" si="82"/>
        <v>91</v>
      </c>
      <c r="R1300" t="b">
        <f t="shared" ca="1" si="83"/>
        <v>1</v>
      </c>
      <c r="T1300" t="b">
        <f t="shared" ca="1" si="84"/>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C1300" t="str">
        <f>IF(ISBLANK(AB1300),"",IF(ISERROR(VLOOKUP(AB1300,[3]DropTable!$A:$A,1,0)),"드랍없음",""))</f>
        <v/>
      </c>
      <c r="AE1300" t="str">
        <f>IF(ISBLANK(AD1300),"",IF(ISERROR(VLOOKUP(AD1300,[3]DropTable!$A:$A,1,0)),"드랍없음",""))</f>
        <v/>
      </c>
      <c r="AG1300">
        <v>9.8000000000000007</v>
      </c>
      <c r="AH1300">
        <v>1</v>
      </c>
    </row>
    <row r="1301" spans="1:34" x14ac:dyDescent="0.3">
      <c r="A1301">
        <v>4</v>
      </c>
      <c r="B1301">
        <v>10</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
    (VLOOKUP(SUBSTITUTE(SUBSTITUTE(E$1,"standard",""),"|Float","")&amp;"인게임누적곱배수",ChapterTable!$S:$T,2,0)^C1301
    +VLOOKUP(SUBSTITUTE(SUBSTITUTE(E$1,"standard",""),"|Float","")&amp;"인게임누적합배수",ChapterTable!$S:$T,2,0)*C1301)
  )
  )
  )
)</f>
        <v>413.09999999999997</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(VLOOKUP(SUBSTITUTE(SUBSTITUTE(F$1,"standard",""),"|Float","")&amp;"인게임누적곱배수",ChapterTable!$S:$T,2,0)^D1301
    +VLOOKUP(SUBSTITUTE(SUBSTITUTE(F$1,"standard",""),"|Float","")&amp;"인게임누적합배수",ChapterTable!$S:$T,2,0)*D1301)
  )
  )
  )
)</f>
        <v>143.4375</v>
      </c>
      <c r="G1301" t="s">
        <v>738</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81"/>
        <v>21</v>
      </c>
      <c r="Q1301">
        <f t="shared" si="82"/>
        <v>21</v>
      </c>
      <c r="R1301" t="b">
        <f t="shared" ca="1" si="83"/>
        <v>0</v>
      </c>
      <c r="T1301" t="b">
        <f t="shared" ca="1" si="84"/>
        <v>0</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C1301" t="str">
        <f>IF(ISBLANK(AB1301),"",IF(ISERROR(VLOOKUP(AB1301,[3]DropTable!$A:$A,1,0)),"드랍없음",""))</f>
        <v/>
      </c>
      <c r="AE1301" t="str">
        <f>IF(ISBLANK(AD1301),"",IF(ISERROR(VLOOKUP(AD1301,[3]DropTable!$A:$A,1,0)),"드랍없음",""))</f>
        <v/>
      </c>
      <c r="AG1301">
        <v>9.8000000000000007</v>
      </c>
      <c r="AH1301">
        <v>1</v>
      </c>
    </row>
    <row r="1302" spans="1:34" x14ac:dyDescent="0.3">
      <c r="A1302">
        <v>4</v>
      </c>
      <c r="B1302">
        <v>11</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1</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
    (VLOOKUP(SUBSTITUTE(SUBSTITUTE(E$1,"standard",""),"|Float","")&amp;"인게임누적곱배수",ChapterTable!$S:$T,2,0)^C1302
    +VLOOKUP(SUBSTITUTE(SUBSTITUTE(E$1,"standard",""),"|Float","")&amp;"인게임누적합배수",ChapterTable!$S:$T,2,0)*C1302)
  )
  )
  )
)</f>
        <v>413.09999999999997</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(VLOOKUP(SUBSTITUTE(SUBSTITUTE(F$1,"standard",""),"|Float","")&amp;"인게임누적곱배수",ChapterTable!$S:$T,2,0)^D1302
    +VLOOKUP(SUBSTITUTE(SUBSTITUTE(F$1,"standard",""),"|Float","")&amp;"인게임누적합배수",ChapterTable!$S:$T,2,0)*D1302)
  )
  )
  )
)</f>
        <v>154.1953125</v>
      </c>
      <c r="G1302" t="s">
        <v>738</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81"/>
        <v>2</v>
      </c>
      <c r="Q1302">
        <f t="shared" si="82"/>
        <v>2</v>
      </c>
      <c r="R1302" t="b">
        <f t="shared" ca="1" si="83"/>
        <v>0</v>
      </c>
      <c r="T1302" t="b">
        <f t="shared" ca="1" si="84"/>
        <v>0</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AC1302" t="str">
        <f>IF(ISBLANK(AB1302),"",IF(ISERROR(VLOOKUP(AB1302,[3]DropTable!$A:$A,1,0)),"드랍없음",""))</f>
        <v/>
      </c>
      <c r="AE1302" t="str">
        <f>IF(ISBLANK(AD1302),"",IF(ISERROR(VLOOKUP(AD1302,[3]DropTable!$A:$A,1,0)),"드랍없음",""))</f>
        <v/>
      </c>
      <c r="AG1302">
        <v>9.8000000000000007</v>
      </c>
      <c r="AH1302">
        <v>1</v>
      </c>
    </row>
    <row r="1303" spans="1:34" x14ac:dyDescent="0.3">
      <c r="A1303">
        <v>4</v>
      </c>
      <c r="B1303">
        <v>12</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
    (VLOOKUP(SUBSTITUTE(SUBSTITUTE(E$1,"standard",""),"|Float","")&amp;"인게임누적곱배수",ChapterTable!$S:$T,2,0)^C1303
    +VLOOKUP(SUBSTITUTE(SUBSTITUTE(E$1,"standard",""),"|Float","")&amp;"인게임누적합배수",ChapterTable!$S:$T,2,0)*C1303)
  )
  )
  )
)</f>
        <v>413.09999999999997</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(VLOOKUP(SUBSTITUTE(SUBSTITUTE(F$1,"standard",""),"|Float","")&amp;"인게임누적곱배수",ChapterTable!$S:$T,2,0)^D1303
    +VLOOKUP(SUBSTITUTE(SUBSTITUTE(F$1,"standard",""),"|Float","")&amp;"인게임누적합배수",ChapterTable!$S:$T,2,0)*D1303)
  )
  )
  )
)</f>
        <v>154.1953125</v>
      </c>
      <c r="G1303" t="s">
        <v>738</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81"/>
        <v>2</v>
      </c>
      <c r="Q1303">
        <f t="shared" si="82"/>
        <v>2</v>
      </c>
      <c r="R1303" t="b">
        <f t="shared" ca="1" si="83"/>
        <v>0</v>
      </c>
      <c r="T1303" t="b">
        <f t="shared" ca="1" si="84"/>
        <v>0</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C1303" t="str">
        <f>IF(ISBLANK(AB1303),"",IF(ISERROR(VLOOKUP(AB1303,[3]DropTable!$A:$A,1,0)),"드랍없음",""))</f>
        <v/>
      </c>
      <c r="AE1303" t="str">
        <f>IF(ISBLANK(AD1303),"",IF(ISERROR(VLOOKUP(AD1303,[3]DropTable!$A:$A,1,0)),"드랍없음",""))</f>
        <v/>
      </c>
      <c r="AG1303">
        <v>9.8000000000000007</v>
      </c>
      <c r="AH1303">
        <v>1</v>
      </c>
    </row>
    <row r="1304" spans="1:34" x14ac:dyDescent="0.3">
      <c r="A1304">
        <v>4</v>
      </c>
      <c r="B1304">
        <v>13</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
    (VLOOKUP(SUBSTITUTE(SUBSTITUTE(E$1,"standard",""),"|Float","")&amp;"인게임누적곱배수",ChapterTable!$S:$T,2,0)^C1304
    +VLOOKUP(SUBSTITUTE(SUBSTITUTE(E$1,"standard",""),"|Float","")&amp;"인게임누적합배수",ChapterTable!$S:$T,2,0)*C1304)
  )
  )
  )
)</f>
        <v>413.09999999999997</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(VLOOKUP(SUBSTITUTE(SUBSTITUTE(F$1,"standard",""),"|Float","")&amp;"인게임누적곱배수",ChapterTable!$S:$T,2,0)^D1304
    +VLOOKUP(SUBSTITUTE(SUBSTITUTE(F$1,"standard",""),"|Float","")&amp;"인게임누적합배수",ChapterTable!$S:$T,2,0)*D1304)
  )
  )
  )
)</f>
        <v>154.1953125</v>
      </c>
      <c r="G1304" t="s">
        <v>738</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81"/>
        <v>2</v>
      </c>
      <c r="Q1304">
        <f t="shared" si="82"/>
        <v>2</v>
      </c>
      <c r="R1304" t="b">
        <f t="shared" ca="1" si="83"/>
        <v>0</v>
      </c>
      <c r="T1304" t="b">
        <f t="shared" ca="1" si="84"/>
        <v>0</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C1304" t="str">
        <f>IF(ISBLANK(AB1304),"",IF(ISERROR(VLOOKUP(AB1304,[3]DropTable!$A:$A,1,0)),"드랍없음",""))</f>
        <v/>
      </c>
      <c r="AE1304" t="str">
        <f>IF(ISBLANK(AD1304),"",IF(ISERROR(VLOOKUP(AD1304,[3]DropTable!$A:$A,1,0)),"드랍없음",""))</f>
        <v/>
      </c>
      <c r="AG1304">
        <v>9.8000000000000007</v>
      </c>
      <c r="AH1304">
        <v>1</v>
      </c>
    </row>
    <row r="1305" spans="1:34" x14ac:dyDescent="0.3">
      <c r="A1305">
        <v>4</v>
      </c>
      <c r="B1305">
        <v>14</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
    (VLOOKUP(SUBSTITUTE(SUBSTITUTE(E$1,"standard",""),"|Float","")&amp;"인게임누적곱배수",ChapterTable!$S:$T,2,0)^C1305
    +VLOOKUP(SUBSTITUTE(SUBSTITUTE(E$1,"standard",""),"|Float","")&amp;"인게임누적합배수",ChapterTable!$S:$T,2,0)*C1305)
  )
  )
  )
)</f>
        <v>413.09999999999997</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(VLOOKUP(SUBSTITUTE(SUBSTITUTE(F$1,"standard",""),"|Float","")&amp;"인게임누적곱배수",ChapterTable!$S:$T,2,0)^D1305
    +VLOOKUP(SUBSTITUTE(SUBSTITUTE(F$1,"standard",""),"|Float","")&amp;"인게임누적합배수",ChapterTable!$S:$T,2,0)*D1305)
  )
  )
  )
)</f>
        <v>154.1953125</v>
      </c>
      <c r="G1305" t="s">
        <v>738</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81"/>
        <v>2</v>
      </c>
      <c r="Q1305">
        <f t="shared" si="82"/>
        <v>2</v>
      </c>
      <c r="R1305" t="b">
        <f t="shared" ca="1" si="83"/>
        <v>0</v>
      </c>
      <c r="T1305" t="b">
        <f t="shared" ca="1" si="84"/>
        <v>0</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C1305" t="str">
        <f>IF(ISBLANK(AB1305),"",IF(ISERROR(VLOOKUP(AB1305,[3]DropTable!$A:$A,1,0)),"드랍없음",""))</f>
        <v/>
      </c>
      <c r="AE1305" t="str">
        <f>IF(ISBLANK(AD1305),"",IF(ISERROR(VLOOKUP(AD1305,[3]DropTable!$A:$A,1,0)),"드랍없음",""))</f>
        <v/>
      </c>
      <c r="AG1305">
        <v>9.8000000000000007</v>
      </c>
      <c r="AH1305">
        <v>1</v>
      </c>
    </row>
    <row r="1306" spans="1:34" x14ac:dyDescent="0.3">
      <c r="A1306">
        <v>4</v>
      </c>
      <c r="B1306">
        <v>15</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
    (VLOOKUP(SUBSTITUTE(SUBSTITUTE(E$1,"standard",""),"|Float","")&amp;"인게임누적곱배수",ChapterTable!$S:$T,2,0)^C1306
    +VLOOKUP(SUBSTITUTE(SUBSTITUTE(E$1,"standard",""),"|Float","")&amp;"인게임누적합배수",ChapterTable!$S:$T,2,0)*C1306)
  )
  )
  )
)</f>
        <v>413.09999999999997</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(VLOOKUP(SUBSTITUTE(SUBSTITUTE(F$1,"standard",""),"|Float","")&amp;"인게임누적곱배수",ChapterTable!$S:$T,2,0)^D1306
    +VLOOKUP(SUBSTITUTE(SUBSTITUTE(F$1,"standard",""),"|Float","")&amp;"인게임누적합배수",ChapterTable!$S:$T,2,0)*D1306)
  )
  )
  )
)</f>
        <v>154.1953125</v>
      </c>
      <c r="G1306" t="s">
        <v>738</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81"/>
        <v>11</v>
      </c>
      <c r="Q1306">
        <f t="shared" si="82"/>
        <v>11</v>
      </c>
      <c r="R1306" t="b">
        <f t="shared" ca="1" si="83"/>
        <v>0</v>
      </c>
      <c r="T1306" t="b">
        <f t="shared" ca="1" si="84"/>
        <v>0</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C1306" t="str">
        <f>IF(ISBLANK(AB1306),"",IF(ISERROR(VLOOKUP(AB1306,[3]DropTable!$A:$A,1,0)),"드랍없음",""))</f>
        <v/>
      </c>
      <c r="AE1306" t="str">
        <f>IF(ISBLANK(AD1306),"",IF(ISERROR(VLOOKUP(AD1306,[3]DropTable!$A:$A,1,0)),"드랍없음",""))</f>
        <v/>
      </c>
      <c r="AG1306">
        <v>9.8000000000000007</v>
      </c>
      <c r="AH1306">
        <v>1</v>
      </c>
    </row>
    <row r="1307" spans="1:34" x14ac:dyDescent="0.3">
      <c r="A1307">
        <v>4</v>
      </c>
      <c r="B1307">
        <v>16</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2</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
    (VLOOKUP(SUBSTITUTE(SUBSTITUTE(E$1,"standard",""),"|Float","")&amp;"인게임누적곱배수",ChapterTable!$S:$T,2,0)^C1307
    +VLOOKUP(SUBSTITUTE(SUBSTITUTE(E$1,"standard",""),"|Float","")&amp;"인게임누적합배수",ChapterTable!$S:$T,2,0)*C1307)
  )
  )
  )
)</f>
        <v>481.95</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(VLOOKUP(SUBSTITUTE(SUBSTITUTE(F$1,"standard",""),"|Float","")&amp;"인게임누적곱배수",ChapterTable!$S:$T,2,0)^D1307
    +VLOOKUP(SUBSTITUTE(SUBSTITUTE(F$1,"standard",""),"|Float","")&amp;"인게임누적합배수",ChapterTable!$S:$T,2,0)*D1307)
  )
  )
  )
)</f>
        <v>154.1953125</v>
      </c>
      <c r="G1307" t="s">
        <v>738</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81"/>
        <v>2</v>
      </c>
      <c r="Q1307">
        <f t="shared" si="82"/>
        <v>2</v>
      </c>
      <c r="R1307" t="b">
        <f t="shared" ca="1" si="83"/>
        <v>0</v>
      </c>
      <c r="T1307" t="b">
        <f t="shared" ca="1" si="84"/>
        <v>0</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C1307" t="str">
        <f>IF(ISBLANK(AB1307),"",IF(ISERROR(VLOOKUP(AB1307,[3]DropTable!$A:$A,1,0)),"드랍없음",""))</f>
        <v/>
      </c>
      <c r="AE1307" t="str">
        <f>IF(ISBLANK(AD1307),"",IF(ISERROR(VLOOKUP(AD1307,[3]DropTable!$A:$A,1,0)),"드랍없음",""))</f>
        <v/>
      </c>
      <c r="AG1307">
        <v>9.8000000000000007</v>
      </c>
      <c r="AH1307">
        <v>1</v>
      </c>
    </row>
    <row r="1308" spans="1:34" x14ac:dyDescent="0.3">
      <c r="A1308">
        <v>4</v>
      </c>
      <c r="B1308">
        <v>17</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
    (VLOOKUP(SUBSTITUTE(SUBSTITUTE(E$1,"standard",""),"|Float","")&amp;"인게임누적곱배수",ChapterTable!$S:$T,2,0)^C1308
    +VLOOKUP(SUBSTITUTE(SUBSTITUTE(E$1,"standard",""),"|Float","")&amp;"인게임누적합배수",ChapterTable!$S:$T,2,0)*C1308)
  )
  )
  )
)</f>
        <v>481.95</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(VLOOKUP(SUBSTITUTE(SUBSTITUTE(F$1,"standard",""),"|Float","")&amp;"인게임누적곱배수",ChapterTable!$S:$T,2,0)^D1308
    +VLOOKUP(SUBSTITUTE(SUBSTITUTE(F$1,"standard",""),"|Float","")&amp;"인게임누적합배수",ChapterTable!$S:$T,2,0)*D1308)
  )
  )
  )
)</f>
        <v>154.1953125</v>
      </c>
      <c r="G1308" t="s">
        <v>738</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81"/>
        <v>2</v>
      </c>
      <c r="Q1308">
        <f t="shared" si="82"/>
        <v>2</v>
      </c>
      <c r="R1308" t="b">
        <f t="shared" ca="1" si="83"/>
        <v>0</v>
      </c>
      <c r="T1308" t="b">
        <f t="shared" ca="1" si="84"/>
        <v>0</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C1308" t="str">
        <f>IF(ISBLANK(AB1308),"",IF(ISERROR(VLOOKUP(AB1308,[3]DropTable!$A:$A,1,0)),"드랍없음",""))</f>
        <v/>
      </c>
      <c r="AE1308" t="str">
        <f>IF(ISBLANK(AD1308),"",IF(ISERROR(VLOOKUP(AD1308,[3]DropTable!$A:$A,1,0)),"드랍없음",""))</f>
        <v/>
      </c>
      <c r="AG1308">
        <v>9.8000000000000007</v>
      </c>
      <c r="AH1308">
        <v>1</v>
      </c>
    </row>
    <row r="1309" spans="1:34" x14ac:dyDescent="0.3">
      <c r="A1309">
        <v>4</v>
      </c>
      <c r="B1309">
        <v>18</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
    (VLOOKUP(SUBSTITUTE(SUBSTITUTE(E$1,"standard",""),"|Float","")&amp;"인게임누적곱배수",ChapterTable!$S:$T,2,0)^C1309
    +VLOOKUP(SUBSTITUTE(SUBSTITUTE(E$1,"standard",""),"|Float","")&amp;"인게임누적합배수",ChapterTable!$S:$T,2,0)*C1309)
  )
  )
  )
)</f>
        <v>481.95</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(VLOOKUP(SUBSTITUTE(SUBSTITUTE(F$1,"standard",""),"|Float","")&amp;"인게임누적곱배수",ChapterTable!$S:$T,2,0)^D1309
    +VLOOKUP(SUBSTITUTE(SUBSTITUTE(F$1,"standard",""),"|Float","")&amp;"인게임누적합배수",ChapterTable!$S:$T,2,0)*D1309)
  )
  )
  )
)</f>
        <v>154.1953125</v>
      </c>
      <c r="G1309" t="s">
        <v>738</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81"/>
        <v>2</v>
      </c>
      <c r="Q1309">
        <f t="shared" si="82"/>
        <v>2</v>
      </c>
      <c r="R1309" t="b">
        <f t="shared" ca="1" si="83"/>
        <v>0</v>
      </c>
      <c r="T1309" t="b">
        <f t="shared" ca="1" si="84"/>
        <v>0</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C1309" t="str">
        <f>IF(ISBLANK(AB1309),"",IF(ISERROR(VLOOKUP(AB1309,[3]DropTable!$A:$A,1,0)),"드랍없음",""))</f>
        <v/>
      </c>
      <c r="AE1309" t="str">
        <f>IF(ISBLANK(AD1309),"",IF(ISERROR(VLOOKUP(AD1309,[3]DropTable!$A:$A,1,0)),"드랍없음",""))</f>
        <v/>
      </c>
      <c r="AG1309">
        <v>9.8000000000000007</v>
      </c>
      <c r="AH1309">
        <v>1</v>
      </c>
    </row>
    <row r="1310" spans="1:34" x14ac:dyDescent="0.3">
      <c r="A1310">
        <v>4</v>
      </c>
      <c r="B1310">
        <v>19</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
    (VLOOKUP(SUBSTITUTE(SUBSTITUTE(E$1,"standard",""),"|Float","")&amp;"인게임누적곱배수",ChapterTable!$S:$T,2,0)^C1310
    +VLOOKUP(SUBSTITUTE(SUBSTITUTE(E$1,"standard",""),"|Float","")&amp;"인게임누적합배수",ChapterTable!$S:$T,2,0)*C1310)
  )
  )
  )
)</f>
        <v>481.95</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(VLOOKUP(SUBSTITUTE(SUBSTITUTE(F$1,"standard",""),"|Float","")&amp;"인게임누적곱배수",ChapterTable!$S:$T,2,0)^D1310
    +VLOOKUP(SUBSTITUTE(SUBSTITUTE(F$1,"standard",""),"|Float","")&amp;"인게임누적합배수",ChapterTable!$S:$T,2,0)*D1310)
  )
  )
  )
)</f>
        <v>154.1953125</v>
      </c>
      <c r="G1310" t="s">
        <v>738</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81"/>
        <v>92</v>
      </c>
      <c r="Q1310">
        <f t="shared" si="82"/>
        <v>92</v>
      </c>
      <c r="R1310" t="b">
        <f t="shared" ca="1" si="83"/>
        <v>1</v>
      </c>
      <c r="T1310" t="b">
        <f t="shared" ca="1" si="84"/>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C1310" t="str">
        <f>IF(ISBLANK(AB1310),"",IF(ISERROR(VLOOKUP(AB1310,[3]DropTable!$A:$A,1,0)),"드랍없음",""))</f>
        <v/>
      </c>
      <c r="AE1310" t="str">
        <f>IF(ISBLANK(AD1310),"",IF(ISERROR(VLOOKUP(AD1310,[3]DropTable!$A:$A,1,0)),"드랍없음",""))</f>
        <v/>
      </c>
      <c r="AG1310">
        <v>9.8000000000000007</v>
      </c>
      <c r="AH1310">
        <v>1</v>
      </c>
    </row>
    <row r="1311" spans="1:34" x14ac:dyDescent="0.3">
      <c r="A1311">
        <v>4</v>
      </c>
      <c r="B1311">
        <v>20</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
    (VLOOKUP(SUBSTITUTE(SUBSTITUTE(E$1,"standard",""),"|Float","")&amp;"인게임누적곱배수",ChapterTable!$S:$T,2,0)^C1311
    +VLOOKUP(SUBSTITUTE(SUBSTITUTE(E$1,"standard",""),"|Float","")&amp;"인게임누적합배수",ChapterTable!$S:$T,2,0)*C1311)
  )
  )
  )
)</f>
        <v>481.95</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(VLOOKUP(SUBSTITUTE(SUBSTITUTE(F$1,"standard",""),"|Float","")&amp;"인게임누적곱배수",ChapterTable!$S:$T,2,0)^D1311
    +VLOOKUP(SUBSTITUTE(SUBSTITUTE(F$1,"standard",""),"|Float","")&amp;"인게임누적합배수",ChapterTable!$S:$T,2,0)*D1311)
  )
  )
  )
)</f>
        <v>154.1953125</v>
      </c>
      <c r="G1311" t="s">
        <v>738</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81"/>
        <v>21</v>
      </c>
      <c r="Q1311">
        <f t="shared" si="82"/>
        <v>21</v>
      </c>
      <c r="R1311" t="b">
        <f t="shared" ca="1" si="83"/>
        <v>0</v>
      </c>
      <c r="T1311" t="b">
        <f t="shared" ca="1" si="84"/>
        <v>0</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C1311" t="str">
        <f>IF(ISBLANK(AB1311),"",IF(ISERROR(VLOOKUP(AB1311,[3]DropTable!$A:$A,1,0)),"드랍없음",""))</f>
        <v/>
      </c>
      <c r="AE1311" t="str">
        <f>IF(ISBLANK(AD1311),"",IF(ISERROR(VLOOKUP(AD1311,[3]DropTable!$A:$A,1,0)),"드랍없음",""))</f>
        <v/>
      </c>
      <c r="AG1311">
        <v>9.8000000000000007</v>
      </c>
      <c r="AH1311">
        <v>1</v>
      </c>
    </row>
    <row r="1312" spans="1:34" x14ac:dyDescent="0.3">
      <c r="A1312">
        <v>4</v>
      </c>
      <c r="B1312">
        <v>21</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2</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
    (VLOOKUP(SUBSTITUTE(SUBSTITUTE(E$1,"standard",""),"|Float","")&amp;"인게임누적곱배수",ChapterTable!$S:$T,2,0)^C1312
    +VLOOKUP(SUBSTITUTE(SUBSTITUTE(E$1,"standard",""),"|Float","")&amp;"인게임누적합배수",ChapterTable!$S:$T,2,0)*C1312)
  )
  )
  )
)</f>
        <v>481.95</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(VLOOKUP(SUBSTITUTE(SUBSTITUTE(F$1,"standard",""),"|Float","")&amp;"인게임누적곱배수",ChapterTable!$S:$T,2,0)^D1312
    +VLOOKUP(SUBSTITUTE(SUBSTITUTE(F$1,"standard",""),"|Float","")&amp;"인게임누적합배수",ChapterTable!$S:$T,2,0)*D1312)
  )
  )
  )
)</f>
        <v>164.953125</v>
      </c>
      <c r="G1312" t="s">
        <v>738</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81"/>
        <v>3</v>
      </c>
      <c r="Q1312">
        <f t="shared" si="82"/>
        <v>3</v>
      </c>
      <c r="R1312" t="b">
        <f t="shared" ca="1" si="83"/>
        <v>0</v>
      </c>
      <c r="T1312" t="b">
        <f t="shared" ca="1" si="84"/>
        <v>0</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AC1312" t="str">
        <f>IF(ISBLANK(AB1312),"",IF(ISERROR(VLOOKUP(AB1312,[3]DropTable!$A:$A,1,0)),"드랍없음",""))</f>
        <v/>
      </c>
      <c r="AE1312" t="str">
        <f>IF(ISBLANK(AD1312),"",IF(ISERROR(VLOOKUP(AD1312,[3]DropTable!$A:$A,1,0)),"드랍없음",""))</f>
        <v/>
      </c>
      <c r="AG1312">
        <v>9.8000000000000007</v>
      </c>
      <c r="AH1312">
        <v>1</v>
      </c>
    </row>
    <row r="1313" spans="1:34" x14ac:dyDescent="0.3">
      <c r="A1313">
        <v>4</v>
      </c>
      <c r="B1313">
        <v>22</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
    (VLOOKUP(SUBSTITUTE(SUBSTITUTE(E$1,"standard",""),"|Float","")&amp;"인게임누적곱배수",ChapterTable!$S:$T,2,0)^C1313
    +VLOOKUP(SUBSTITUTE(SUBSTITUTE(E$1,"standard",""),"|Float","")&amp;"인게임누적합배수",ChapterTable!$S:$T,2,0)*C1313)
  )
  )
  )
)</f>
        <v>481.95</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(VLOOKUP(SUBSTITUTE(SUBSTITUTE(F$1,"standard",""),"|Float","")&amp;"인게임누적곱배수",ChapterTable!$S:$T,2,0)^D1313
    +VLOOKUP(SUBSTITUTE(SUBSTITUTE(F$1,"standard",""),"|Float","")&amp;"인게임누적합배수",ChapterTable!$S:$T,2,0)*D1313)
  )
  )
  )
)</f>
        <v>164.953125</v>
      </c>
      <c r="G1313" t="s">
        <v>738</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81"/>
        <v>3</v>
      </c>
      <c r="Q1313">
        <f t="shared" si="82"/>
        <v>3</v>
      </c>
      <c r="R1313" t="b">
        <f t="shared" ca="1" si="83"/>
        <v>0</v>
      </c>
      <c r="T1313" t="b">
        <f t="shared" ca="1" si="84"/>
        <v>0</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C1313" t="str">
        <f>IF(ISBLANK(AB1313),"",IF(ISERROR(VLOOKUP(AB1313,[3]DropTable!$A:$A,1,0)),"드랍없음",""))</f>
        <v/>
      </c>
      <c r="AE1313" t="str">
        <f>IF(ISBLANK(AD1313),"",IF(ISERROR(VLOOKUP(AD1313,[3]DropTable!$A:$A,1,0)),"드랍없음",""))</f>
        <v/>
      </c>
      <c r="AG1313">
        <v>9.8000000000000007</v>
      </c>
      <c r="AH1313">
        <v>1</v>
      </c>
    </row>
    <row r="1314" spans="1:34" x14ac:dyDescent="0.3">
      <c r="A1314">
        <v>4</v>
      </c>
      <c r="B1314">
        <v>23</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
    (VLOOKUP(SUBSTITUTE(SUBSTITUTE(E$1,"standard",""),"|Float","")&amp;"인게임누적곱배수",ChapterTable!$S:$T,2,0)^C1314
    +VLOOKUP(SUBSTITUTE(SUBSTITUTE(E$1,"standard",""),"|Float","")&amp;"인게임누적합배수",ChapterTable!$S:$T,2,0)*C1314)
  )
  )
  )
)</f>
        <v>481.95</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(VLOOKUP(SUBSTITUTE(SUBSTITUTE(F$1,"standard",""),"|Float","")&amp;"인게임누적곱배수",ChapterTable!$S:$T,2,0)^D1314
    +VLOOKUP(SUBSTITUTE(SUBSTITUTE(F$1,"standard",""),"|Float","")&amp;"인게임누적합배수",ChapterTable!$S:$T,2,0)*D1314)
  )
  )
  )
)</f>
        <v>164.953125</v>
      </c>
      <c r="G1314" t="s">
        <v>738</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81"/>
        <v>3</v>
      </c>
      <c r="Q1314">
        <f t="shared" si="82"/>
        <v>3</v>
      </c>
      <c r="R1314" t="b">
        <f t="shared" ca="1" si="83"/>
        <v>0</v>
      </c>
      <c r="T1314" t="b">
        <f t="shared" ca="1" si="84"/>
        <v>0</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C1314" t="str">
        <f>IF(ISBLANK(AB1314),"",IF(ISERROR(VLOOKUP(AB1314,[3]DropTable!$A:$A,1,0)),"드랍없음",""))</f>
        <v/>
      </c>
      <c r="AE1314" t="str">
        <f>IF(ISBLANK(AD1314),"",IF(ISERROR(VLOOKUP(AD1314,[3]DropTable!$A:$A,1,0)),"드랍없음",""))</f>
        <v/>
      </c>
      <c r="AG1314">
        <v>9.8000000000000007</v>
      </c>
      <c r="AH1314">
        <v>1</v>
      </c>
    </row>
    <row r="1315" spans="1:34" x14ac:dyDescent="0.3">
      <c r="A1315">
        <v>4</v>
      </c>
      <c r="B1315">
        <v>24</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
    (VLOOKUP(SUBSTITUTE(SUBSTITUTE(E$1,"standard",""),"|Float","")&amp;"인게임누적곱배수",ChapterTable!$S:$T,2,0)^C1315
    +VLOOKUP(SUBSTITUTE(SUBSTITUTE(E$1,"standard",""),"|Float","")&amp;"인게임누적합배수",ChapterTable!$S:$T,2,0)*C1315)
  )
  )
  )
)</f>
        <v>481.95</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(VLOOKUP(SUBSTITUTE(SUBSTITUTE(F$1,"standard",""),"|Float","")&amp;"인게임누적곱배수",ChapterTable!$S:$T,2,0)^D1315
    +VLOOKUP(SUBSTITUTE(SUBSTITUTE(F$1,"standard",""),"|Float","")&amp;"인게임누적합배수",ChapterTable!$S:$T,2,0)*D1315)
  )
  )
  )
)</f>
        <v>164.953125</v>
      </c>
      <c r="G1315" t="s">
        <v>738</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81"/>
        <v>3</v>
      </c>
      <c r="Q1315">
        <f t="shared" si="82"/>
        <v>3</v>
      </c>
      <c r="R1315" t="b">
        <f t="shared" ca="1" si="83"/>
        <v>0</v>
      </c>
      <c r="T1315" t="b">
        <f t="shared" ca="1" si="84"/>
        <v>0</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C1315" t="str">
        <f>IF(ISBLANK(AB1315),"",IF(ISERROR(VLOOKUP(AB1315,[3]DropTable!$A:$A,1,0)),"드랍없음",""))</f>
        <v/>
      </c>
      <c r="AE1315" t="str">
        <f>IF(ISBLANK(AD1315),"",IF(ISERROR(VLOOKUP(AD1315,[3]DropTable!$A:$A,1,0)),"드랍없음",""))</f>
        <v/>
      </c>
      <c r="AG1315">
        <v>9.8000000000000007</v>
      </c>
      <c r="AH1315">
        <v>1</v>
      </c>
    </row>
    <row r="1316" spans="1:34" x14ac:dyDescent="0.3">
      <c r="A1316">
        <v>4</v>
      </c>
      <c r="B1316">
        <v>25</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
    (VLOOKUP(SUBSTITUTE(SUBSTITUTE(E$1,"standard",""),"|Float","")&amp;"인게임누적곱배수",ChapterTable!$S:$T,2,0)^C1316
    +VLOOKUP(SUBSTITUTE(SUBSTITUTE(E$1,"standard",""),"|Float","")&amp;"인게임누적합배수",ChapterTable!$S:$T,2,0)*C1316)
  )
  )
  )
)</f>
        <v>481.95</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(VLOOKUP(SUBSTITUTE(SUBSTITUTE(F$1,"standard",""),"|Float","")&amp;"인게임누적곱배수",ChapterTable!$S:$T,2,0)^D1316
    +VLOOKUP(SUBSTITUTE(SUBSTITUTE(F$1,"standard",""),"|Float","")&amp;"인게임누적합배수",ChapterTable!$S:$T,2,0)*D1316)
  )
  )
  )
)</f>
        <v>164.953125</v>
      </c>
      <c r="G1316" t="s">
        <v>738</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81"/>
        <v>11</v>
      </c>
      <c r="Q1316">
        <f t="shared" si="82"/>
        <v>11</v>
      </c>
      <c r="R1316" t="b">
        <f t="shared" ca="1" si="83"/>
        <v>0</v>
      </c>
      <c r="T1316" t="b">
        <f t="shared" ca="1" si="84"/>
        <v>0</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C1316" t="str">
        <f>IF(ISBLANK(AB1316),"",IF(ISERROR(VLOOKUP(AB1316,[3]DropTable!$A:$A,1,0)),"드랍없음",""))</f>
        <v/>
      </c>
      <c r="AE1316" t="str">
        <f>IF(ISBLANK(AD1316),"",IF(ISERROR(VLOOKUP(AD1316,[3]DropTable!$A:$A,1,0)),"드랍없음",""))</f>
        <v/>
      </c>
      <c r="AG1316">
        <v>9.8000000000000007</v>
      </c>
      <c r="AH1316">
        <v>1</v>
      </c>
    </row>
    <row r="1317" spans="1:34" x14ac:dyDescent="0.3">
      <c r="A1317">
        <v>4</v>
      </c>
      <c r="B1317">
        <v>26</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3</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
    (VLOOKUP(SUBSTITUTE(SUBSTITUTE(E$1,"standard",""),"|Float","")&amp;"인게임누적곱배수",ChapterTable!$S:$T,2,0)^C1317
    +VLOOKUP(SUBSTITUTE(SUBSTITUTE(E$1,"standard",""),"|Float","")&amp;"인게임누적합배수",ChapterTable!$S:$T,2,0)*C1317)
  )
  )
  )
)</f>
        <v>550.80000000000007</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(VLOOKUP(SUBSTITUTE(SUBSTITUTE(F$1,"standard",""),"|Float","")&amp;"인게임누적곱배수",ChapterTable!$S:$T,2,0)^D1317
    +VLOOKUP(SUBSTITUTE(SUBSTITUTE(F$1,"standard",""),"|Float","")&amp;"인게임누적합배수",ChapterTable!$S:$T,2,0)*D1317)
  )
  )
  )
)</f>
        <v>164.953125</v>
      </c>
      <c r="G1317" t="s">
        <v>738</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81"/>
        <v>3</v>
      </c>
      <c r="Q1317">
        <f t="shared" si="82"/>
        <v>3</v>
      </c>
      <c r="R1317" t="b">
        <f t="shared" ca="1" si="83"/>
        <v>0</v>
      </c>
      <c r="T1317" t="b">
        <f t="shared" ca="1" si="84"/>
        <v>0</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C1317" t="str">
        <f>IF(ISBLANK(AB1317),"",IF(ISERROR(VLOOKUP(AB1317,[3]DropTable!$A:$A,1,0)),"드랍없음",""))</f>
        <v/>
      </c>
      <c r="AE1317" t="str">
        <f>IF(ISBLANK(AD1317),"",IF(ISERROR(VLOOKUP(AD1317,[3]DropTable!$A:$A,1,0)),"드랍없음",""))</f>
        <v/>
      </c>
      <c r="AG1317">
        <v>9.8000000000000007</v>
      </c>
      <c r="AH1317">
        <v>1</v>
      </c>
    </row>
    <row r="1318" spans="1:34" x14ac:dyDescent="0.3">
      <c r="A1318">
        <v>4</v>
      </c>
      <c r="B1318">
        <v>27</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
    (VLOOKUP(SUBSTITUTE(SUBSTITUTE(E$1,"standard",""),"|Float","")&amp;"인게임누적곱배수",ChapterTable!$S:$T,2,0)^C1318
    +VLOOKUP(SUBSTITUTE(SUBSTITUTE(E$1,"standard",""),"|Float","")&amp;"인게임누적합배수",ChapterTable!$S:$T,2,0)*C1318)
  )
  )
  )
)</f>
        <v>550.80000000000007</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(VLOOKUP(SUBSTITUTE(SUBSTITUTE(F$1,"standard",""),"|Float","")&amp;"인게임누적곱배수",ChapterTable!$S:$T,2,0)^D1318
    +VLOOKUP(SUBSTITUTE(SUBSTITUTE(F$1,"standard",""),"|Float","")&amp;"인게임누적합배수",ChapterTable!$S:$T,2,0)*D1318)
  )
  )
  )
)</f>
        <v>164.953125</v>
      </c>
      <c r="G1318" t="s">
        <v>738</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81"/>
        <v>3</v>
      </c>
      <c r="Q1318">
        <f t="shared" si="82"/>
        <v>3</v>
      </c>
      <c r="R1318" t="b">
        <f t="shared" ca="1" si="83"/>
        <v>0</v>
      </c>
      <c r="T1318" t="b">
        <f t="shared" ca="1" si="84"/>
        <v>0</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C1318" t="str">
        <f>IF(ISBLANK(AB1318),"",IF(ISERROR(VLOOKUP(AB1318,[3]DropTable!$A:$A,1,0)),"드랍없음",""))</f>
        <v/>
      </c>
      <c r="AE1318" t="str">
        <f>IF(ISBLANK(AD1318),"",IF(ISERROR(VLOOKUP(AD1318,[3]DropTable!$A:$A,1,0)),"드랍없음",""))</f>
        <v/>
      </c>
      <c r="AG1318">
        <v>9.8000000000000007</v>
      </c>
      <c r="AH1318">
        <v>1</v>
      </c>
    </row>
    <row r="1319" spans="1:34" x14ac:dyDescent="0.3">
      <c r="A1319">
        <v>4</v>
      </c>
      <c r="B1319">
        <v>28</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
    (VLOOKUP(SUBSTITUTE(SUBSTITUTE(E$1,"standard",""),"|Float","")&amp;"인게임누적곱배수",ChapterTable!$S:$T,2,0)^C1319
    +VLOOKUP(SUBSTITUTE(SUBSTITUTE(E$1,"standard",""),"|Float","")&amp;"인게임누적합배수",ChapterTable!$S:$T,2,0)*C1319)
  )
  )
  )
)</f>
        <v>550.80000000000007</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(VLOOKUP(SUBSTITUTE(SUBSTITUTE(F$1,"standard",""),"|Float","")&amp;"인게임누적곱배수",ChapterTable!$S:$T,2,0)^D1319
    +VLOOKUP(SUBSTITUTE(SUBSTITUTE(F$1,"standard",""),"|Float","")&amp;"인게임누적합배수",ChapterTable!$S:$T,2,0)*D1319)
  )
  )
  )
)</f>
        <v>164.953125</v>
      </c>
      <c r="G1319" t="s">
        <v>738</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81"/>
        <v>3</v>
      </c>
      <c r="Q1319">
        <f t="shared" si="82"/>
        <v>3</v>
      </c>
      <c r="R1319" t="b">
        <f t="shared" ca="1" si="83"/>
        <v>0</v>
      </c>
      <c r="T1319" t="b">
        <f t="shared" ca="1" si="84"/>
        <v>0</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C1319" t="str">
        <f>IF(ISBLANK(AB1319),"",IF(ISERROR(VLOOKUP(AB1319,[3]DropTable!$A:$A,1,0)),"드랍없음",""))</f>
        <v/>
      </c>
      <c r="AE1319" t="str">
        <f>IF(ISBLANK(AD1319),"",IF(ISERROR(VLOOKUP(AD1319,[3]DropTable!$A:$A,1,0)),"드랍없음",""))</f>
        <v/>
      </c>
      <c r="AG1319">
        <v>9.8000000000000007</v>
      </c>
      <c r="AH1319">
        <v>1</v>
      </c>
    </row>
    <row r="1320" spans="1:34" x14ac:dyDescent="0.3">
      <c r="A1320">
        <v>4</v>
      </c>
      <c r="B1320">
        <v>29</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
    (VLOOKUP(SUBSTITUTE(SUBSTITUTE(E$1,"standard",""),"|Float","")&amp;"인게임누적곱배수",ChapterTable!$S:$T,2,0)^C1320
    +VLOOKUP(SUBSTITUTE(SUBSTITUTE(E$1,"standard",""),"|Float","")&amp;"인게임누적합배수",ChapterTable!$S:$T,2,0)*C1320)
  )
  )
  )
)</f>
        <v>550.80000000000007</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(VLOOKUP(SUBSTITUTE(SUBSTITUTE(F$1,"standard",""),"|Float","")&amp;"인게임누적곱배수",ChapterTable!$S:$T,2,0)^D1320
    +VLOOKUP(SUBSTITUTE(SUBSTITUTE(F$1,"standard",""),"|Float","")&amp;"인게임누적합배수",ChapterTable!$S:$T,2,0)*D1320)
  )
  )
  )
)</f>
        <v>164.953125</v>
      </c>
      <c r="G1320" t="s">
        <v>738</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81"/>
        <v>93</v>
      </c>
      <c r="Q1320">
        <f t="shared" si="82"/>
        <v>93</v>
      </c>
      <c r="R1320" t="b">
        <f t="shared" ca="1" si="83"/>
        <v>1</v>
      </c>
      <c r="T1320" t="b">
        <f t="shared" ca="1" si="84"/>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C1320" t="str">
        <f>IF(ISBLANK(AB1320),"",IF(ISERROR(VLOOKUP(AB1320,[3]DropTable!$A:$A,1,0)),"드랍없음",""))</f>
        <v/>
      </c>
      <c r="AE1320" t="str">
        <f>IF(ISBLANK(AD1320),"",IF(ISERROR(VLOOKUP(AD1320,[3]DropTable!$A:$A,1,0)),"드랍없음",""))</f>
        <v/>
      </c>
      <c r="AG1320">
        <v>9.8000000000000007</v>
      </c>
      <c r="AH1320">
        <v>1</v>
      </c>
    </row>
    <row r="1321" spans="1:34" x14ac:dyDescent="0.3">
      <c r="A1321">
        <v>4</v>
      </c>
      <c r="B1321">
        <v>30</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
    (VLOOKUP(SUBSTITUTE(SUBSTITUTE(E$1,"standard",""),"|Float","")&amp;"인게임누적곱배수",ChapterTable!$S:$T,2,0)^C1321
    +VLOOKUP(SUBSTITUTE(SUBSTITUTE(E$1,"standard",""),"|Float","")&amp;"인게임누적합배수",ChapterTable!$S:$T,2,0)*C1321)
  )
  )
  )
)</f>
        <v>550.80000000000007</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(VLOOKUP(SUBSTITUTE(SUBSTITUTE(F$1,"standard",""),"|Float","")&amp;"인게임누적곱배수",ChapterTable!$S:$T,2,0)^D1321
    +VLOOKUP(SUBSTITUTE(SUBSTITUTE(F$1,"standard",""),"|Float","")&amp;"인게임누적합배수",ChapterTable!$S:$T,2,0)*D1321)
  )
  )
  )
)</f>
        <v>164.953125</v>
      </c>
      <c r="G1321" t="s">
        <v>738</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81"/>
        <v>21</v>
      </c>
      <c r="Q1321">
        <f t="shared" si="82"/>
        <v>21</v>
      </c>
      <c r="R1321" t="b">
        <f t="shared" ca="1" si="83"/>
        <v>0</v>
      </c>
      <c r="T1321" t="b">
        <f t="shared" ca="1" si="84"/>
        <v>0</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C1321" t="str">
        <f>IF(ISBLANK(AB1321),"",IF(ISERROR(VLOOKUP(AB1321,[3]DropTable!$A:$A,1,0)),"드랍없음",""))</f>
        <v/>
      </c>
      <c r="AE1321" t="str">
        <f>IF(ISBLANK(AD1321),"",IF(ISERROR(VLOOKUP(AD1321,[3]DropTable!$A:$A,1,0)),"드랍없음",""))</f>
        <v/>
      </c>
      <c r="AG1321">
        <v>9.8000000000000007</v>
      </c>
      <c r="AH1321">
        <v>1</v>
      </c>
    </row>
    <row r="1322" spans="1:34" x14ac:dyDescent="0.3">
      <c r="A1322">
        <v>4</v>
      </c>
      <c r="B1322">
        <v>31</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3</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
    (VLOOKUP(SUBSTITUTE(SUBSTITUTE(E$1,"standard",""),"|Float","")&amp;"인게임누적곱배수",ChapterTable!$S:$T,2,0)^C1322
    +VLOOKUP(SUBSTITUTE(SUBSTITUTE(E$1,"standard",""),"|Float","")&amp;"인게임누적합배수",ChapterTable!$S:$T,2,0)*C1322)
  )
  )
  )
)</f>
        <v>550.80000000000007</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(VLOOKUP(SUBSTITUTE(SUBSTITUTE(F$1,"standard",""),"|Float","")&amp;"인게임누적곱배수",ChapterTable!$S:$T,2,0)^D1322
    +VLOOKUP(SUBSTITUTE(SUBSTITUTE(F$1,"standard",""),"|Float","")&amp;"인게임누적합배수",ChapterTable!$S:$T,2,0)*D1322)
  )
  )
  )
)</f>
        <v>175.7109375</v>
      </c>
      <c r="G1322" t="s">
        <v>738</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81"/>
        <v>4</v>
      </c>
      <c r="Q1322">
        <f t="shared" si="82"/>
        <v>4</v>
      </c>
      <c r="R1322" t="b">
        <f t="shared" ca="1" si="83"/>
        <v>0</v>
      </c>
      <c r="T1322" t="b">
        <f t="shared" ca="1" si="84"/>
        <v>0</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AC1322" t="str">
        <f>IF(ISBLANK(AB1322),"",IF(ISERROR(VLOOKUP(AB1322,[3]DropTable!$A:$A,1,0)),"드랍없음",""))</f>
        <v/>
      </c>
      <c r="AE1322" t="str">
        <f>IF(ISBLANK(AD1322),"",IF(ISERROR(VLOOKUP(AD1322,[3]DropTable!$A:$A,1,0)),"드랍없음",""))</f>
        <v/>
      </c>
      <c r="AG1322">
        <v>9.8000000000000007</v>
      </c>
      <c r="AH1322">
        <v>1</v>
      </c>
    </row>
    <row r="1323" spans="1:34" x14ac:dyDescent="0.3">
      <c r="A1323">
        <v>4</v>
      </c>
      <c r="B1323">
        <v>32</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
    (VLOOKUP(SUBSTITUTE(SUBSTITUTE(E$1,"standard",""),"|Float","")&amp;"인게임누적곱배수",ChapterTable!$S:$T,2,0)^C1323
    +VLOOKUP(SUBSTITUTE(SUBSTITUTE(E$1,"standard",""),"|Float","")&amp;"인게임누적합배수",ChapterTable!$S:$T,2,0)*C1323)
  )
  )
  )
)</f>
        <v>550.80000000000007</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(VLOOKUP(SUBSTITUTE(SUBSTITUTE(F$1,"standard",""),"|Float","")&amp;"인게임누적곱배수",ChapterTable!$S:$T,2,0)^D1323
    +VLOOKUP(SUBSTITUTE(SUBSTITUTE(F$1,"standard",""),"|Float","")&amp;"인게임누적합배수",ChapterTable!$S:$T,2,0)*D1323)
  )
  )
  )
)</f>
        <v>175.7109375</v>
      </c>
      <c r="G1323" t="s">
        <v>738</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81"/>
        <v>4</v>
      </c>
      <c r="Q1323">
        <f t="shared" si="82"/>
        <v>4</v>
      </c>
      <c r="R1323" t="b">
        <f t="shared" ca="1" si="83"/>
        <v>0</v>
      </c>
      <c r="T1323" t="b">
        <f t="shared" ca="1" si="84"/>
        <v>0</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C1323" t="str">
        <f>IF(ISBLANK(AB1323),"",IF(ISERROR(VLOOKUP(AB1323,[3]DropTable!$A:$A,1,0)),"드랍없음",""))</f>
        <v/>
      </c>
      <c r="AE1323" t="str">
        <f>IF(ISBLANK(AD1323),"",IF(ISERROR(VLOOKUP(AD1323,[3]DropTable!$A:$A,1,0)),"드랍없음",""))</f>
        <v/>
      </c>
      <c r="AG1323">
        <v>9.8000000000000007</v>
      </c>
      <c r="AH1323">
        <v>1</v>
      </c>
    </row>
    <row r="1324" spans="1:34" x14ac:dyDescent="0.3">
      <c r="A1324">
        <v>4</v>
      </c>
      <c r="B1324">
        <v>33</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
    (VLOOKUP(SUBSTITUTE(SUBSTITUTE(E$1,"standard",""),"|Float","")&amp;"인게임누적곱배수",ChapterTable!$S:$T,2,0)^C1324
    +VLOOKUP(SUBSTITUTE(SUBSTITUTE(E$1,"standard",""),"|Float","")&amp;"인게임누적합배수",ChapterTable!$S:$T,2,0)*C1324)
  )
  )
  )
)</f>
        <v>550.80000000000007</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(VLOOKUP(SUBSTITUTE(SUBSTITUTE(F$1,"standard",""),"|Float","")&amp;"인게임누적곱배수",ChapterTable!$S:$T,2,0)^D1324
    +VLOOKUP(SUBSTITUTE(SUBSTITUTE(F$1,"standard",""),"|Float","")&amp;"인게임누적합배수",ChapterTable!$S:$T,2,0)*D1324)
  )
  )
  )
)</f>
        <v>175.7109375</v>
      </c>
      <c r="G1324" t="s">
        <v>738</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81"/>
        <v>4</v>
      </c>
      <c r="Q1324">
        <f t="shared" si="82"/>
        <v>4</v>
      </c>
      <c r="R1324" t="b">
        <f t="shared" ca="1" si="83"/>
        <v>0</v>
      </c>
      <c r="T1324" t="b">
        <f t="shared" ca="1" si="84"/>
        <v>0</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C1324" t="str">
        <f>IF(ISBLANK(AB1324),"",IF(ISERROR(VLOOKUP(AB1324,[3]DropTable!$A:$A,1,0)),"드랍없음",""))</f>
        <v/>
      </c>
      <c r="AE1324" t="str">
        <f>IF(ISBLANK(AD1324),"",IF(ISERROR(VLOOKUP(AD1324,[3]DropTable!$A:$A,1,0)),"드랍없음",""))</f>
        <v/>
      </c>
      <c r="AG1324">
        <v>9.8000000000000007</v>
      </c>
      <c r="AH1324">
        <v>1</v>
      </c>
    </row>
    <row r="1325" spans="1:34" x14ac:dyDescent="0.3">
      <c r="A1325">
        <v>4</v>
      </c>
      <c r="B1325">
        <v>34</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
    (VLOOKUP(SUBSTITUTE(SUBSTITUTE(E$1,"standard",""),"|Float","")&amp;"인게임누적곱배수",ChapterTable!$S:$T,2,0)^C1325
    +VLOOKUP(SUBSTITUTE(SUBSTITUTE(E$1,"standard",""),"|Float","")&amp;"인게임누적합배수",ChapterTable!$S:$T,2,0)*C1325)
  )
  )
  )
)</f>
        <v>550.80000000000007</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(VLOOKUP(SUBSTITUTE(SUBSTITUTE(F$1,"standard",""),"|Float","")&amp;"인게임누적곱배수",ChapterTable!$S:$T,2,0)^D1325
    +VLOOKUP(SUBSTITUTE(SUBSTITUTE(F$1,"standard",""),"|Float","")&amp;"인게임누적합배수",ChapterTable!$S:$T,2,0)*D1325)
  )
  )
  )
)</f>
        <v>175.7109375</v>
      </c>
      <c r="G1325" t="s">
        <v>738</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81"/>
        <v>4</v>
      </c>
      <c r="Q1325">
        <f t="shared" si="82"/>
        <v>4</v>
      </c>
      <c r="R1325" t="b">
        <f t="shared" ca="1" si="83"/>
        <v>0</v>
      </c>
      <c r="T1325" t="b">
        <f t="shared" ca="1" si="84"/>
        <v>0</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C1325" t="str">
        <f>IF(ISBLANK(AB1325),"",IF(ISERROR(VLOOKUP(AB1325,[3]DropTable!$A:$A,1,0)),"드랍없음",""))</f>
        <v/>
      </c>
      <c r="AE1325" t="str">
        <f>IF(ISBLANK(AD1325),"",IF(ISERROR(VLOOKUP(AD1325,[3]DropTable!$A:$A,1,0)),"드랍없음",""))</f>
        <v/>
      </c>
      <c r="AG1325">
        <v>9.8000000000000007</v>
      </c>
      <c r="AH1325">
        <v>1</v>
      </c>
    </row>
    <row r="1326" spans="1:34" x14ac:dyDescent="0.3">
      <c r="A1326">
        <v>4</v>
      </c>
      <c r="B1326">
        <v>35</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
    (VLOOKUP(SUBSTITUTE(SUBSTITUTE(E$1,"standard",""),"|Float","")&amp;"인게임누적곱배수",ChapterTable!$S:$T,2,0)^C1326
    +VLOOKUP(SUBSTITUTE(SUBSTITUTE(E$1,"standard",""),"|Float","")&amp;"인게임누적합배수",ChapterTable!$S:$T,2,0)*C1326)
  )
  )
  )
)</f>
        <v>550.80000000000007</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(VLOOKUP(SUBSTITUTE(SUBSTITUTE(F$1,"standard",""),"|Float","")&amp;"인게임누적곱배수",ChapterTable!$S:$T,2,0)^D1326
    +VLOOKUP(SUBSTITUTE(SUBSTITUTE(F$1,"standard",""),"|Float","")&amp;"인게임누적합배수",ChapterTable!$S:$T,2,0)*D1326)
  )
  )
  )
)</f>
        <v>175.7109375</v>
      </c>
      <c r="G1326" t="s">
        <v>738</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81"/>
        <v>11</v>
      </c>
      <c r="Q1326">
        <f t="shared" si="82"/>
        <v>11</v>
      </c>
      <c r="R1326" t="b">
        <f t="shared" ca="1" si="83"/>
        <v>0</v>
      </c>
      <c r="T1326" t="b">
        <f t="shared" ca="1" si="84"/>
        <v>0</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C1326" t="str">
        <f>IF(ISBLANK(AB1326),"",IF(ISERROR(VLOOKUP(AB1326,[3]DropTable!$A:$A,1,0)),"드랍없음",""))</f>
        <v/>
      </c>
      <c r="AE1326" t="str">
        <f>IF(ISBLANK(AD1326),"",IF(ISERROR(VLOOKUP(AD1326,[3]DropTable!$A:$A,1,0)),"드랍없음",""))</f>
        <v/>
      </c>
      <c r="AG1326">
        <v>9.8000000000000007</v>
      </c>
      <c r="AH1326">
        <v>1</v>
      </c>
    </row>
    <row r="1327" spans="1:34" x14ac:dyDescent="0.3">
      <c r="A1327">
        <v>4</v>
      </c>
      <c r="B1327">
        <v>36</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4</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
    (VLOOKUP(SUBSTITUTE(SUBSTITUTE(E$1,"standard",""),"|Float","")&amp;"인게임누적곱배수",ChapterTable!$S:$T,2,0)^C1327
    +VLOOKUP(SUBSTITUTE(SUBSTITUTE(E$1,"standard",""),"|Float","")&amp;"인게임누적합배수",ChapterTable!$S:$T,2,0)*C1327)
  )
  )
  )
)</f>
        <v>619.65</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(VLOOKUP(SUBSTITUTE(SUBSTITUTE(F$1,"standard",""),"|Float","")&amp;"인게임누적곱배수",ChapterTable!$S:$T,2,0)^D1327
    +VLOOKUP(SUBSTITUTE(SUBSTITUTE(F$1,"standard",""),"|Float","")&amp;"인게임누적합배수",ChapterTable!$S:$T,2,0)*D1327)
  )
  )
  )
)</f>
        <v>175.7109375</v>
      </c>
      <c r="G1327" t="s">
        <v>738</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81"/>
        <v>4</v>
      </c>
      <c r="Q1327">
        <f t="shared" si="82"/>
        <v>4</v>
      </c>
      <c r="R1327" t="b">
        <f t="shared" ca="1" si="83"/>
        <v>0</v>
      </c>
      <c r="T1327" t="b">
        <f t="shared" ca="1" si="84"/>
        <v>0</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C1327" t="str">
        <f>IF(ISBLANK(AB1327),"",IF(ISERROR(VLOOKUP(AB1327,[3]DropTable!$A:$A,1,0)),"드랍없음",""))</f>
        <v/>
      </c>
      <c r="AE1327" t="str">
        <f>IF(ISBLANK(AD1327),"",IF(ISERROR(VLOOKUP(AD1327,[3]DropTable!$A:$A,1,0)),"드랍없음",""))</f>
        <v/>
      </c>
      <c r="AG1327">
        <v>9.8000000000000007</v>
      </c>
      <c r="AH1327">
        <v>1</v>
      </c>
    </row>
    <row r="1328" spans="1:34" x14ac:dyDescent="0.3">
      <c r="A1328">
        <v>4</v>
      </c>
      <c r="B1328">
        <v>37</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
    (VLOOKUP(SUBSTITUTE(SUBSTITUTE(E$1,"standard",""),"|Float","")&amp;"인게임누적곱배수",ChapterTable!$S:$T,2,0)^C1328
    +VLOOKUP(SUBSTITUTE(SUBSTITUTE(E$1,"standard",""),"|Float","")&amp;"인게임누적합배수",ChapterTable!$S:$T,2,0)*C1328)
  )
  )
  )
)</f>
        <v>619.65</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(VLOOKUP(SUBSTITUTE(SUBSTITUTE(F$1,"standard",""),"|Float","")&amp;"인게임누적곱배수",ChapterTable!$S:$T,2,0)^D1328
    +VLOOKUP(SUBSTITUTE(SUBSTITUTE(F$1,"standard",""),"|Float","")&amp;"인게임누적합배수",ChapterTable!$S:$T,2,0)*D1328)
  )
  )
  )
)</f>
        <v>175.7109375</v>
      </c>
      <c r="G1328" t="s">
        <v>738</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81"/>
        <v>4</v>
      </c>
      <c r="Q1328">
        <f t="shared" si="82"/>
        <v>4</v>
      </c>
      <c r="R1328" t="b">
        <f t="shared" ca="1" si="83"/>
        <v>0</v>
      </c>
      <c r="T1328" t="b">
        <f t="shared" ca="1" si="84"/>
        <v>0</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C1328" t="str">
        <f>IF(ISBLANK(AB1328),"",IF(ISERROR(VLOOKUP(AB1328,[3]DropTable!$A:$A,1,0)),"드랍없음",""))</f>
        <v/>
      </c>
      <c r="AE1328" t="str">
        <f>IF(ISBLANK(AD1328),"",IF(ISERROR(VLOOKUP(AD1328,[3]DropTable!$A:$A,1,0)),"드랍없음",""))</f>
        <v/>
      </c>
      <c r="AG1328">
        <v>9.8000000000000007</v>
      </c>
      <c r="AH1328">
        <v>1</v>
      </c>
    </row>
    <row r="1329" spans="1:34" x14ac:dyDescent="0.3">
      <c r="A1329">
        <v>4</v>
      </c>
      <c r="B1329">
        <v>38</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
    (VLOOKUP(SUBSTITUTE(SUBSTITUTE(E$1,"standard",""),"|Float","")&amp;"인게임누적곱배수",ChapterTable!$S:$T,2,0)^C1329
    +VLOOKUP(SUBSTITUTE(SUBSTITUTE(E$1,"standard",""),"|Float","")&amp;"인게임누적합배수",ChapterTable!$S:$T,2,0)*C1329)
  )
  )
  )
)</f>
        <v>619.65</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(VLOOKUP(SUBSTITUTE(SUBSTITUTE(F$1,"standard",""),"|Float","")&amp;"인게임누적곱배수",ChapterTable!$S:$T,2,0)^D1329
    +VLOOKUP(SUBSTITUTE(SUBSTITUTE(F$1,"standard",""),"|Float","")&amp;"인게임누적합배수",ChapterTable!$S:$T,2,0)*D1329)
  )
  )
  )
)</f>
        <v>175.7109375</v>
      </c>
      <c r="G1329" t="s">
        <v>738</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81"/>
        <v>4</v>
      </c>
      <c r="Q1329">
        <f t="shared" si="82"/>
        <v>4</v>
      </c>
      <c r="R1329" t="b">
        <f t="shared" ca="1" si="83"/>
        <v>0</v>
      </c>
      <c r="T1329" t="b">
        <f t="shared" ca="1" si="84"/>
        <v>0</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C1329" t="str">
        <f>IF(ISBLANK(AB1329),"",IF(ISERROR(VLOOKUP(AB1329,[3]DropTable!$A:$A,1,0)),"드랍없음",""))</f>
        <v/>
      </c>
      <c r="AE1329" t="str">
        <f>IF(ISBLANK(AD1329),"",IF(ISERROR(VLOOKUP(AD1329,[3]DropTable!$A:$A,1,0)),"드랍없음",""))</f>
        <v/>
      </c>
      <c r="AG1329">
        <v>9.8000000000000007</v>
      </c>
      <c r="AH1329">
        <v>1</v>
      </c>
    </row>
    <row r="1330" spans="1:34" x14ac:dyDescent="0.3">
      <c r="A1330">
        <v>4</v>
      </c>
      <c r="B1330">
        <v>39</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
    (VLOOKUP(SUBSTITUTE(SUBSTITUTE(E$1,"standard",""),"|Float","")&amp;"인게임누적곱배수",ChapterTable!$S:$T,2,0)^C1330
    +VLOOKUP(SUBSTITUTE(SUBSTITUTE(E$1,"standard",""),"|Float","")&amp;"인게임누적합배수",ChapterTable!$S:$T,2,0)*C1330)
  )
  )
  )
)</f>
        <v>619.65</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(VLOOKUP(SUBSTITUTE(SUBSTITUTE(F$1,"standard",""),"|Float","")&amp;"인게임누적곱배수",ChapterTable!$S:$T,2,0)^D1330
    +VLOOKUP(SUBSTITUTE(SUBSTITUTE(F$1,"standard",""),"|Float","")&amp;"인게임누적합배수",ChapterTable!$S:$T,2,0)*D1330)
  )
  )
  )
)</f>
        <v>175.7109375</v>
      </c>
      <c r="G1330" t="s">
        <v>738</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81"/>
        <v>94</v>
      </c>
      <c r="Q1330">
        <f t="shared" si="82"/>
        <v>94</v>
      </c>
      <c r="R1330" t="b">
        <f t="shared" ca="1" si="83"/>
        <v>1</v>
      </c>
      <c r="T1330" t="b">
        <f t="shared" ca="1" si="84"/>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C1330" t="str">
        <f>IF(ISBLANK(AB1330),"",IF(ISERROR(VLOOKUP(AB1330,[3]DropTable!$A:$A,1,0)),"드랍없음",""))</f>
        <v/>
      </c>
      <c r="AE1330" t="str">
        <f>IF(ISBLANK(AD1330),"",IF(ISERROR(VLOOKUP(AD1330,[3]DropTable!$A:$A,1,0)),"드랍없음",""))</f>
        <v/>
      </c>
      <c r="AG1330">
        <v>9.8000000000000007</v>
      </c>
      <c r="AH1330">
        <v>1</v>
      </c>
    </row>
    <row r="1331" spans="1:34" x14ac:dyDescent="0.3">
      <c r="A1331">
        <v>4</v>
      </c>
      <c r="B1331">
        <v>40</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
    (VLOOKUP(SUBSTITUTE(SUBSTITUTE(E$1,"standard",""),"|Float","")&amp;"인게임누적곱배수",ChapterTable!$S:$T,2,0)^C1331
    +VLOOKUP(SUBSTITUTE(SUBSTITUTE(E$1,"standard",""),"|Float","")&amp;"인게임누적합배수",ChapterTable!$S:$T,2,0)*C1331)
  )
  )
  )
)</f>
        <v>619.65</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(VLOOKUP(SUBSTITUTE(SUBSTITUTE(F$1,"standard",""),"|Float","")&amp;"인게임누적곱배수",ChapterTable!$S:$T,2,0)^D1331
    +VLOOKUP(SUBSTITUTE(SUBSTITUTE(F$1,"standard",""),"|Float","")&amp;"인게임누적합배수",ChapterTable!$S:$T,2,0)*D1331)
  )
  )
  )
)</f>
        <v>175.7109375</v>
      </c>
      <c r="G1331" t="s">
        <v>738</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81"/>
        <v>21</v>
      </c>
      <c r="Q1331">
        <f t="shared" si="82"/>
        <v>21</v>
      </c>
      <c r="R1331" t="b">
        <f t="shared" ca="1" si="83"/>
        <v>0</v>
      </c>
      <c r="T1331" t="b">
        <f t="shared" ca="1" si="84"/>
        <v>0</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C1331" t="str">
        <f>IF(ISBLANK(AB1331),"",IF(ISERROR(VLOOKUP(AB1331,[3]DropTable!$A:$A,1,0)),"드랍없음",""))</f>
        <v/>
      </c>
      <c r="AE1331" t="str">
        <f>IF(ISBLANK(AD1331),"",IF(ISERROR(VLOOKUP(AD1331,[3]DropTable!$A:$A,1,0)),"드랍없음",""))</f>
        <v/>
      </c>
      <c r="AG1331">
        <v>9.8000000000000007</v>
      </c>
      <c r="AH1331">
        <v>1</v>
      </c>
    </row>
    <row r="1332" spans="1:34" x14ac:dyDescent="0.3">
      <c r="A1332">
        <v>4</v>
      </c>
      <c r="B1332">
        <v>41</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4</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
    (VLOOKUP(SUBSTITUTE(SUBSTITUTE(E$1,"standard",""),"|Float","")&amp;"인게임누적곱배수",ChapterTable!$S:$T,2,0)^C1332
    +VLOOKUP(SUBSTITUTE(SUBSTITUTE(E$1,"standard",""),"|Float","")&amp;"인게임누적합배수",ChapterTable!$S:$T,2,0)*C1332)
  )
  )
  )
)</f>
        <v>619.65</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(VLOOKUP(SUBSTITUTE(SUBSTITUTE(F$1,"standard",""),"|Float","")&amp;"인게임누적곱배수",ChapterTable!$S:$T,2,0)^D1332
    +VLOOKUP(SUBSTITUTE(SUBSTITUTE(F$1,"standard",""),"|Float","")&amp;"인게임누적합배수",ChapterTable!$S:$T,2,0)*D1332)
  )
  )
  )
)</f>
        <v>186.46875</v>
      </c>
      <c r="G1332" t="s">
        <v>738</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81"/>
        <v>5</v>
      </c>
      <c r="Q1332">
        <f t="shared" si="82"/>
        <v>5</v>
      </c>
      <c r="R1332" t="b">
        <f t="shared" ca="1" si="83"/>
        <v>0</v>
      </c>
      <c r="T1332" t="b">
        <f t="shared" ca="1" si="84"/>
        <v>0</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AC1332" t="str">
        <f>IF(ISBLANK(AB1332),"",IF(ISERROR(VLOOKUP(AB1332,[3]DropTable!$A:$A,1,0)),"드랍없음",""))</f>
        <v/>
      </c>
      <c r="AE1332" t="str">
        <f>IF(ISBLANK(AD1332),"",IF(ISERROR(VLOOKUP(AD1332,[3]DropTable!$A:$A,1,0)),"드랍없음",""))</f>
        <v/>
      </c>
      <c r="AG1332">
        <v>9.8000000000000007</v>
      </c>
      <c r="AH1332">
        <v>1</v>
      </c>
    </row>
    <row r="1333" spans="1:34" x14ac:dyDescent="0.3">
      <c r="A1333">
        <v>4</v>
      </c>
      <c r="B1333">
        <v>42</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
    (VLOOKUP(SUBSTITUTE(SUBSTITUTE(E$1,"standard",""),"|Float","")&amp;"인게임누적곱배수",ChapterTable!$S:$T,2,0)^C1333
    +VLOOKUP(SUBSTITUTE(SUBSTITUTE(E$1,"standard",""),"|Float","")&amp;"인게임누적합배수",ChapterTable!$S:$T,2,0)*C1333)
  )
  )
  )
)</f>
        <v>619.65</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(VLOOKUP(SUBSTITUTE(SUBSTITUTE(F$1,"standard",""),"|Float","")&amp;"인게임누적곱배수",ChapterTable!$S:$T,2,0)^D1333
    +VLOOKUP(SUBSTITUTE(SUBSTITUTE(F$1,"standard",""),"|Float","")&amp;"인게임누적합배수",ChapterTable!$S:$T,2,0)*D1333)
  )
  )
  )
)</f>
        <v>186.46875</v>
      </c>
      <c r="G1333" t="s">
        <v>738</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81"/>
        <v>5</v>
      </c>
      <c r="Q1333">
        <f t="shared" si="82"/>
        <v>5</v>
      </c>
      <c r="R1333" t="b">
        <f t="shared" ca="1" si="83"/>
        <v>0</v>
      </c>
      <c r="T1333" t="b">
        <f t="shared" ca="1" si="84"/>
        <v>0</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C1333" t="str">
        <f>IF(ISBLANK(AB1333),"",IF(ISERROR(VLOOKUP(AB1333,[3]DropTable!$A:$A,1,0)),"드랍없음",""))</f>
        <v/>
      </c>
      <c r="AE1333" t="str">
        <f>IF(ISBLANK(AD1333),"",IF(ISERROR(VLOOKUP(AD1333,[3]DropTable!$A:$A,1,0)),"드랍없음",""))</f>
        <v/>
      </c>
      <c r="AG1333">
        <v>9.8000000000000007</v>
      </c>
      <c r="AH1333">
        <v>1</v>
      </c>
    </row>
    <row r="1334" spans="1:34" x14ac:dyDescent="0.3">
      <c r="A1334">
        <v>4</v>
      </c>
      <c r="B1334">
        <v>43</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
    (VLOOKUP(SUBSTITUTE(SUBSTITUTE(E$1,"standard",""),"|Float","")&amp;"인게임누적곱배수",ChapterTable!$S:$T,2,0)^C1334
    +VLOOKUP(SUBSTITUTE(SUBSTITUTE(E$1,"standard",""),"|Float","")&amp;"인게임누적합배수",ChapterTable!$S:$T,2,0)*C1334)
  )
  )
  )
)</f>
        <v>619.65</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(VLOOKUP(SUBSTITUTE(SUBSTITUTE(F$1,"standard",""),"|Float","")&amp;"인게임누적곱배수",ChapterTable!$S:$T,2,0)^D1334
    +VLOOKUP(SUBSTITUTE(SUBSTITUTE(F$1,"standard",""),"|Float","")&amp;"인게임누적합배수",ChapterTable!$S:$T,2,0)*D1334)
  )
  )
  )
)</f>
        <v>186.46875</v>
      </c>
      <c r="G1334" t="s">
        <v>738</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81"/>
        <v>5</v>
      </c>
      <c r="Q1334">
        <f t="shared" si="82"/>
        <v>5</v>
      </c>
      <c r="R1334" t="b">
        <f t="shared" ca="1" si="83"/>
        <v>0</v>
      </c>
      <c r="T1334" t="b">
        <f t="shared" ca="1" si="84"/>
        <v>0</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C1334" t="str">
        <f>IF(ISBLANK(AB1334),"",IF(ISERROR(VLOOKUP(AB1334,[3]DropTable!$A:$A,1,0)),"드랍없음",""))</f>
        <v/>
      </c>
      <c r="AE1334" t="str">
        <f>IF(ISBLANK(AD1334),"",IF(ISERROR(VLOOKUP(AD1334,[3]DropTable!$A:$A,1,0)),"드랍없음",""))</f>
        <v/>
      </c>
      <c r="AG1334">
        <v>9.8000000000000007</v>
      </c>
      <c r="AH1334">
        <v>1</v>
      </c>
    </row>
    <row r="1335" spans="1:34" x14ac:dyDescent="0.3">
      <c r="A1335">
        <v>4</v>
      </c>
      <c r="B1335">
        <v>44</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
    (VLOOKUP(SUBSTITUTE(SUBSTITUTE(E$1,"standard",""),"|Float","")&amp;"인게임누적곱배수",ChapterTable!$S:$T,2,0)^C1335
    +VLOOKUP(SUBSTITUTE(SUBSTITUTE(E$1,"standard",""),"|Float","")&amp;"인게임누적합배수",ChapterTable!$S:$T,2,0)*C1335)
  )
  )
  )
)</f>
        <v>619.65</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(VLOOKUP(SUBSTITUTE(SUBSTITUTE(F$1,"standard",""),"|Float","")&amp;"인게임누적곱배수",ChapterTable!$S:$T,2,0)^D1335
    +VLOOKUP(SUBSTITUTE(SUBSTITUTE(F$1,"standard",""),"|Float","")&amp;"인게임누적합배수",ChapterTable!$S:$T,2,0)*D1335)
  )
  )
  )
)</f>
        <v>186.46875</v>
      </c>
      <c r="G1335" t="s">
        <v>738</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81"/>
        <v>5</v>
      </c>
      <c r="Q1335">
        <f t="shared" si="82"/>
        <v>5</v>
      </c>
      <c r="R1335" t="b">
        <f t="shared" ca="1" si="83"/>
        <v>0</v>
      </c>
      <c r="T1335" t="b">
        <f t="shared" ca="1" si="84"/>
        <v>0</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C1335" t="str">
        <f>IF(ISBLANK(AB1335),"",IF(ISERROR(VLOOKUP(AB1335,[3]DropTable!$A:$A,1,0)),"드랍없음",""))</f>
        <v/>
      </c>
      <c r="AE1335" t="str">
        <f>IF(ISBLANK(AD1335),"",IF(ISERROR(VLOOKUP(AD1335,[3]DropTable!$A:$A,1,0)),"드랍없음",""))</f>
        <v/>
      </c>
      <c r="AG1335">
        <v>9.8000000000000007</v>
      </c>
      <c r="AH1335">
        <v>1</v>
      </c>
    </row>
    <row r="1336" spans="1:34" x14ac:dyDescent="0.3">
      <c r="A1336">
        <v>4</v>
      </c>
      <c r="B1336">
        <v>45</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
    (VLOOKUP(SUBSTITUTE(SUBSTITUTE(E$1,"standard",""),"|Float","")&amp;"인게임누적곱배수",ChapterTable!$S:$T,2,0)^C1336
    +VLOOKUP(SUBSTITUTE(SUBSTITUTE(E$1,"standard",""),"|Float","")&amp;"인게임누적합배수",ChapterTable!$S:$T,2,0)*C1336)
  )
  )
  )
)</f>
        <v>619.65</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(VLOOKUP(SUBSTITUTE(SUBSTITUTE(F$1,"standard",""),"|Float","")&amp;"인게임누적곱배수",ChapterTable!$S:$T,2,0)^D1336
    +VLOOKUP(SUBSTITUTE(SUBSTITUTE(F$1,"standard",""),"|Float","")&amp;"인게임누적합배수",ChapterTable!$S:$T,2,0)*D1336)
  )
  )
  )
)</f>
        <v>186.46875</v>
      </c>
      <c r="G1336" t="s">
        <v>738</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81"/>
        <v>11</v>
      </c>
      <c r="Q1336">
        <f t="shared" si="82"/>
        <v>11</v>
      </c>
      <c r="R1336" t="b">
        <f t="shared" ca="1" si="83"/>
        <v>0</v>
      </c>
      <c r="T1336" t="b">
        <f t="shared" ca="1" si="84"/>
        <v>0</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C1336" t="str">
        <f>IF(ISBLANK(AB1336),"",IF(ISERROR(VLOOKUP(AB1336,[3]DropTable!$A:$A,1,0)),"드랍없음",""))</f>
        <v/>
      </c>
      <c r="AE1336" t="str">
        <f>IF(ISBLANK(AD1336),"",IF(ISERROR(VLOOKUP(AD1336,[3]DropTable!$A:$A,1,0)),"드랍없음",""))</f>
        <v/>
      </c>
      <c r="AG1336">
        <v>9.8000000000000007</v>
      </c>
      <c r="AH1336">
        <v>1</v>
      </c>
    </row>
    <row r="1337" spans="1:34" x14ac:dyDescent="0.3">
      <c r="A1337">
        <v>4</v>
      </c>
      <c r="B1337">
        <v>46</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5</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
    (VLOOKUP(SUBSTITUTE(SUBSTITUTE(E$1,"standard",""),"|Float","")&amp;"인게임누적곱배수",ChapterTable!$S:$T,2,0)^C1337
    +VLOOKUP(SUBSTITUTE(SUBSTITUTE(E$1,"standard",""),"|Float","")&amp;"인게임누적합배수",ChapterTable!$S:$T,2,0)*C1337)
  )
  )
  )
)</f>
        <v>688.5</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(VLOOKUP(SUBSTITUTE(SUBSTITUTE(F$1,"standard",""),"|Float","")&amp;"인게임누적곱배수",ChapterTable!$S:$T,2,0)^D1337
    +VLOOKUP(SUBSTITUTE(SUBSTITUTE(F$1,"standard",""),"|Float","")&amp;"인게임누적합배수",ChapterTable!$S:$T,2,0)*D1337)
  )
  )
  )
)</f>
        <v>186.46875</v>
      </c>
      <c r="G1337" t="s">
        <v>738</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81"/>
        <v>5</v>
      </c>
      <c r="Q1337">
        <f t="shared" si="82"/>
        <v>5</v>
      </c>
      <c r="R1337" t="b">
        <f t="shared" ca="1" si="83"/>
        <v>0</v>
      </c>
      <c r="T1337" t="b">
        <f t="shared" ca="1" si="84"/>
        <v>0</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C1337" t="str">
        <f>IF(ISBLANK(AB1337),"",IF(ISERROR(VLOOKUP(AB1337,[3]DropTable!$A:$A,1,0)),"드랍없음",""))</f>
        <v/>
      </c>
      <c r="AE1337" t="str">
        <f>IF(ISBLANK(AD1337),"",IF(ISERROR(VLOOKUP(AD1337,[3]DropTable!$A:$A,1,0)),"드랍없음",""))</f>
        <v/>
      </c>
      <c r="AG1337">
        <v>9.8000000000000007</v>
      </c>
      <c r="AH1337">
        <v>1</v>
      </c>
    </row>
    <row r="1338" spans="1:34" x14ac:dyDescent="0.3">
      <c r="A1338">
        <v>4</v>
      </c>
      <c r="B1338">
        <v>47</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
    (VLOOKUP(SUBSTITUTE(SUBSTITUTE(E$1,"standard",""),"|Float","")&amp;"인게임누적곱배수",ChapterTable!$S:$T,2,0)^C1338
    +VLOOKUP(SUBSTITUTE(SUBSTITUTE(E$1,"standard",""),"|Float","")&amp;"인게임누적합배수",ChapterTable!$S:$T,2,0)*C1338)
  )
  )
  )
)</f>
        <v>688.5</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(VLOOKUP(SUBSTITUTE(SUBSTITUTE(F$1,"standard",""),"|Float","")&amp;"인게임누적곱배수",ChapterTable!$S:$T,2,0)^D1338
    +VLOOKUP(SUBSTITUTE(SUBSTITUTE(F$1,"standard",""),"|Float","")&amp;"인게임누적합배수",ChapterTable!$S:$T,2,0)*D1338)
  )
  )
  )
)</f>
        <v>186.46875</v>
      </c>
      <c r="G1338" t="s">
        <v>738</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81"/>
        <v>5</v>
      </c>
      <c r="Q1338">
        <f t="shared" si="82"/>
        <v>5</v>
      </c>
      <c r="R1338" t="b">
        <f t="shared" ca="1" si="83"/>
        <v>0</v>
      </c>
      <c r="T1338" t="b">
        <f t="shared" ca="1" si="84"/>
        <v>0</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C1338" t="str">
        <f>IF(ISBLANK(AB1338),"",IF(ISERROR(VLOOKUP(AB1338,[3]DropTable!$A:$A,1,0)),"드랍없음",""))</f>
        <v/>
      </c>
      <c r="AE1338" t="str">
        <f>IF(ISBLANK(AD1338),"",IF(ISERROR(VLOOKUP(AD1338,[3]DropTable!$A:$A,1,0)),"드랍없음",""))</f>
        <v/>
      </c>
      <c r="AG1338">
        <v>9.8000000000000007</v>
      </c>
      <c r="AH1338">
        <v>1</v>
      </c>
    </row>
    <row r="1339" spans="1:34" x14ac:dyDescent="0.3">
      <c r="A1339">
        <v>4</v>
      </c>
      <c r="B1339">
        <v>48</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
    (VLOOKUP(SUBSTITUTE(SUBSTITUTE(E$1,"standard",""),"|Float","")&amp;"인게임누적곱배수",ChapterTable!$S:$T,2,0)^C1339
    +VLOOKUP(SUBSTITUTE(SUBSTITUTE(E$1,"standard",""),"|Float","")&amp;"인게임누적합배수",ChapterTable!$S:$T,2,0)*C1339)
  )
  )
  )
)</f>
        <v>688.5</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(VLOOKUP(SUBSTITUTE(SUBSTITUTE(F$1,"standard",""),"|Float","")&amp;"인게임누적곱배수",ChapterTable!$S:$T,2,0)^D1339
    +VLOOKUP(SUBSTITUTE(SUBSTITUTE(F$1,"standard",""),"|Float","")&amp;"인게임누적합배수",ChapterTable!$S:$T,2,0)*D1339)
  )
  )
  )
)</f>
        <v>186.46875</v>
      </c>
      <c r="G1339" t="s">
        <v>738</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81"/>
        <v>5</v>
      </c>
      <c r="Q1339">
        <f t="shared" si="82"/>
        <v>5</v>
      </c>
      <c r="R1339" t="b">
        <f t="shared" ca="1" si="83"/>
        <v>0</v>
      </c>
      <c r="T1339" t="b">
        <f t="shared" ca="1" si="84"/>
        <v>0</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C1339" t="str">
        <f>IF(ISBLANK(AB1339),"",IF(ISERROR(VLOOKUP(AB1339,[3]DropTable!$A:$A,1,0)),"드랍없음",""))</f>
        <v/>
      </c>
      <c r="AE1339" t="str">
        <f>IF(ISBLANK(AD1339),"",IF(ISERROR(VLOOKUP(AD1339,[3]DropTable!$A:$A,1,0)),"드랍없음",""))</f>
        <v/>
      </c>
      <c r="AG1339">
        <v>9.8000000000000007</v>
      </c>
      <c r="AH1339">
        <v>1</v>
      </c>
    </row>
    <row r="1340" spans="1:34" x14ac:dyDescent="0.3">
      <c r="A1340">
        <v>4</v>
      </c>
      <c r="B1340">
        <v>49</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
    (VLOOKUP(SUBSTITUTE(SUBSTITUTE(E$1,"standard",""),"|Float","")&amp;"인게임누적곱배수",ChapterTable!$S:$T,2,0)^C1340
    +VLOOKUP(SUBSTITUTE(SUBSTITUTE(E$1,"standard",""),"|Float","")&amp;"인게임누적합배수",ChapterTable!$S:$T,2,0)*C1340)
  )
  )
  )
)</f>
        <v>688.5</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(VLOOKUP(SUBSTITUTE(SUBSTITUTE(F$1,"standard",""),"|Float","")&amp;"인게임누적곱배수",ChapterTable!$S:$T,2,0)^D1340
    +VLOOKUP(SUBSTITUTE(SUBSTITUTE(F$1,"standard",""),"|Float","")&amp;"인게임누적합배수",ChapterTable!$S:$T,2,0)*D1340)
  )
  )
  )
)</f>
        <v>186.46875</v>
      </c>
      <c r="G1340" t="s">
        <v>738</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81"/>
        <v>95</v>
      </c>
      <c r="Q1340">
        <f t="shared" si="82"/>
        <v>95</v>
      </c>
      <c r="R1340" t="b">
        <f t="shared" ca="1" si="83"/>
        <v>1</v>
      </c>
      <c r="T1340" t="b">
        <f t="shared" ca="1" si="84"/>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C1340" t="str">
        <f>IF(ISBLANK(AB1340),"",IF(ISERROR(VLOOKUP(AB1340,[3]DropTable!$A:$A,1,0)),"드랍없음",""))</f>
        <v/>
      </c>
      <c r="AE1340" t="str">
        <f>IF(ISBLANK(AD1340),"",IF(ISERROR(VLOOKUP(AD1340,[3]DropTable!$A:$A,1,0)),"드랍없음",""))</f>
        <v/>
      </c>
      <c r="AG1340">
        <v>9.8000000000000007</v>
      </c>
      <c r="AH1340">
        <v>1</v>
      </c>
    </row>
    <row r="1341" spans="1:34" x14ac:dyDescent="0.3">
      <c r="A1341">
        <v>4</v>
      </c>
      <c r="B1341">
        <v>50</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
    (VLOOKUP(SUBSTITUTE(SUBSTITUTE(E$1,"standard",""),"|Float","")&amp;"인게임누적곱배수",ChapterTable!$S:$T,2,0)^C1341
    +VLOOKUP(SUBSTITUTE(SUBSTITUTE(E$1,"standard",""),"|Float","")&amp;"인게임누적합배수",ChapterTable!$S:$T,2,0)*C1341)
  )
  )
  )
)</f>
        <v>688.5</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(VLOOKUP(SUBSTITUTE(SUBSTITUTE(F$1,"standard",""),"|Float","")&amp;"인게임누적곱배수",ChapterTable!$S:$T,2,0)^D1341
    +VLOOKUP(SUBSTITUTE(SUBSTITUTE(F$1,"standard",""),"|Float","")&amp;"인게임누적합배수",ChapterTable!$S:$T,2,0)*D1341)
  )
  )
  )
)</f>
        <v>186.46875</v>
      </c>
      <c r="G1341" t="s">
        <v>738</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81"/>
        <v>21</v>
      </c>
      <c r="Q1341">
        <f t="shared" si="82"/>
        <v>21</v>
      </c>
      <c r="R1341" t="b">
        <f t="shared" ca="1" si="83"/>
        <v>0</v>
      </c>
      <c r="T1341" t="b">
        <f t="shared" ca="1" si="84"/>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C1341" t="str">
        <f>IF(ISBLANK(AB1341),"",IF(ISERROR(VLOOKUP(AB1341,[3]DropTable!$A:$A,1,0)),"드랍없음",""))</f>
        <v/>
      </c>
      <c r="AE1341" t="str">
        <f>IF(ISBLANK(AD1341),"",IF(ISERROR(VLOOKUP(AD1341,[3]DropTable!$A:$A,1,0)),"드랍없음",""))</f>
        <v/>
      </c>
      <c r="AG1341">
        <v>9.8000000000000007</v>
      </c>
      <c r="AH1341">
        <v>1</v>
      </c>
    </row>
    <row r="1342" spans="1:34" x14ac:dyDescent="0.3">
      <c r="A1342">
        <v>5</v>
      </c>
      <c r="B1342">
        <v>1</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0</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0</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
    (VLOOKUP(SUBSTITUTE(SUBSTITUTE(E$1,"standard",""),"|Float","")&amp;"인게임누적곱배수",ChapterTable!$S:$T,2,0)^C1342
    +VLOOKUP(SUBSTITUTE(SUBSTITUTE(E$1,"standard",""),"|Float","")&amp;"인게임누적합배수",ChapterTable!$S:$T,2,0)*C1342)
  )
  )
  )
)</f>
        <v>516.375</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(VLOOKUP(SUBSTITUTE(SUBSTITUTE(F$1,"standard",""),"|Float","")&amp;"인게임누적곱배수",ChapterTable!$S:$T,2,0)^D1342
    +VLOOKUP(SUBSTITUTE(SUBSTITUTE(F$1,"standard",""),"|Float","")&amp;"인게임누적합배수",ChapterTable!$S:$T,2,0)*D1342)
  )
  )
  )
)</f>
        <v>215.15625</v>
      </c>
      <c r="G1342" t="s">
        <v>738</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81"/>
        <v>1</v>
      </c>
      <c r="Q1342">
        <f t="shared" si="82"/>
        <v>1</v>
      </c>
      <c r="R1342" t="b">
        <f t="shared" ca="1" si="83"/>
        <v>0</v>
      </c>
      <c r="T1342" t="b">
        <f t="shared" ca="1" si="84"/>
        <v>0</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G1342">
        <v>9.8000000000000007</v>
      </c>
      <c r="AH1342">
        <v>1</v>
      </c>
    </row>
    <row r="1343" spans="1:34" x14ac:dyDescent="0.3">
      <c r="A1343">
        <v>5</v>
      </c>
      <c r="B1343">
        <v>2</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
    (VLOOKUP(SUBSTITUTE(SUBSTITUTE(E$1,"standard",""),"|Float","")&amp;"인게임누적곱배수",ChapterTable!$S:$T,2,0)^C1343
    +VLOOKUP(SUBSTITUTE(SUBSTITUTE(E$1,"standard",""),"|Float","")&amp;"인게임누적합배수",ChapterTable!$S:$T,2,0)*C1343)
  )
  )
  )
)</f>
        <v>516.375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(VLOOKUP(SUBSTITUTE(SUBSTITUTE(F$1,"standard",""),"|Float","")&amp;"인게임누적곱배수",ChapterTable!$S:$T,2,0)^D1343
    +VLOOKUP(SUBSTITUTE(SUBSTITUTE(F$1,"standard",""),"|Float","")&amp;"인게임누적합배수",ChapterTable!$S:$T,2,0)*D1343)
  )
  )
  )
)</f>
        <v>215.15625</v>
      </c>
      <c r="G1343" t="s">
        <v>738</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81"/>
        <v>1</v>
      </c>
      <c r="Q1343">
        <f t="shared" si="82"/>
        <v>1</v>
      </c>
      <c r="R1343" t="b">
        <f t="shared" ca="1" si="83"/>
        <v>0</v>
      </c>
      <c r="T1343" t="b">
        <f t="shared" ca="1" si="84"/>
        <v>0</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G1343">
        <v>9.8000000000000007</v>
      </c>
      <c r="AH1343">
        <v>1</v>
      </c>
    </row>
    <row r="1344" spans="1:34" x14ac:dyDescent="0.3">
      <c r="A1344">
        <v>5</v>
      </c>
      <c r="B1344">
        <v>3</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
    (VLOOKUP(SUBSTITUTE(SUBSTITUTE(E$1,"standard",""),"|Float","")&amp;"인게임누적곱배수",ChapterTable!$S:$T,2,0)^C1344
    +VLOOKUP(SUBSTITUTE(SUBSTITUTE(E$1,"standard",""),"|Float","")&amp;"인게임누적합배수",ChapterTable!$S:$T,2,0)*C1344)
  )
  )
  )
)</f>
        <v>516.375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(VLOOKUP(SUBSTITUTE(SUBSTITUTE(F$1,"standard",""),"|Float","")&amp;"인게임누적곱배수",ChapterTable!$S:$T,2,0)^D1344
    +VLOOKUP(SUBSTITUTE(SUBSTITUTE(F$1,"standard",""),"|Float","")&amp;"인게임누적합배수",ChapterTable!$S:$T,2,0)*D1344)
  )
  )
  )
)</f>
        <v>215.15625</v>
      </c>
      <c r="G1344" t="s">
        <v>738</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81"/>
        <v>1</v>
      </c>
      <c r="Q1344">
        <f t="shared" si="82"/>
        <v>1</v>
      </c>
      <c r="R1344" t="b">
        <f t="shared" ca="1" si="83"/>
        <v>0</v>
      </c>
      <c r="T1344" t="b">
        <f t="shared" ca="1" si="84"/>
        <v>0</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G1344">
        <v>9.8000000000000007</v>
      </c>
      <c r="AH1344">
        <v>1</v>
      </c>
    </row>
    <row r="1345" spans="1:34" x14ac:dyDescent="0.3">
      <c r="A1345">
        <v>5</v>
      </c>
      <c r="B1345">
        <v>4</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
    (VLOOKUP(SUBSTITUTE(SUBSTITUTE(E$1,"standard",""),"|Float","")&amp;"인게임누적곱배수",ChapterTable!$S:$T,2,0)^C1345
    +VLOOKUP(SUBSTITUTE(SUBSTITUTE(E$1,"standard",""),"|Float","")&amp;"인게임누적합배수",ChapterTable!$S:$T,2,0)*C1345)
  )
  )
  )
)</f>
        <v>516.375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(VLOOKUP(SUBSTITUTE(SUBSTITUTE(F$1,"standard",""),"|Float","")&amp;"인게임누적곱배수",ChapterTable!$S:$T,2,0)^D1345
    +VLOOKUP(SUBSTITUTE(SUBSTITUTE(F$1,"standard",""),"|Float","")&amp;"인게임누적합배수",ChapterTable!$S:$T,2,0)*D1345)
  )
  )
  )
)</f>
        <v>215.15625</v>
      </c>
      <c r="G1345" t="s">
        <v>738</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81"/>
        <v>1</v>
      </c>
      <c r="Q1345">
        <f t="shared" si="82"/>
        <v>1</v>
      </c>
      <c r="R1345" t="b">
        <f t="shared" ca="1" si="83"/>
        <v>0</v>
      </c>
      <c r="T1345" t="b">
        <f t="shared" ca="1" si="84"/>
        <v>0</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G1345">
        <v>9.8000000000000007</v>
      </c>
      <c r="AH1345">
        <v>1</v>
      </c>
    </row>
    <row r="1346" spans="1:34" x14ac:dyDescent="0.3">
      <c r="A1346">
        <v>5</v>
      </c>
      <c r="B1346">
        <v>5</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
    (VLOOKUP(SUBSTITUTE(SUBSTITUTE(E$1,"standard",""),"|Float","")&amp;"인게임누적곱배수",ChapterTable!$S:$T,2,0)^C1346
    +VLOOKUP(SUBSTITUTE(SUBSTITUTE(E$1,"standard",""),"|Float","")&amp;"인게임누적합배수",ChapterTable!$S:$T,2,0)*C1346)
  )
  )
  )
)</f>
        <v>516.375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(VLOOKUP(SUBSTITUTE(SUBSTITUTE(F$1,"standard",""),"|Float","")&amp;"인게임누적곱배수",ChapterTable!$S:$T,2,0)^D1346
    +VLOOKUP(SUBSTITUTE(SUBSTITUTE(F$1,"standard",""),"|Float","")&amp;"인게임누적합배수",ChapterTable!$S:$T,2,0)*D1346)
  )
  )
  )
)</f>
        <v>215.15625</v>
      </c>
      <c r="G1346" t="s">
        <v>738</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81"/>
        <v>11</v>
      </c>
      <c r="Q1346">
        <f t="shared" si="82"/>
        <v>11</v>
      </c>
      <c r="R1346" t="b">
        <f t="shared" ca="1" si="83"/>
        <v>0</v>
      </c>
      <c r="T1346" t="b">
        <f t="shared" ca="1" si="84"/>
        <v>0</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G1346">
        <v>9.8000000000000007</v>
      </c>
      <c r="AH1346">
        <v>1</v>
      </c>
    </row>
    <row r="1347" spans="1:34" x14ac:dyDescent="0.3">
      <c r="A1347">
        <v>5</v>
      </c>
      <c r="B1347">
        <v>6</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1</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
    (VLOOKUP(SUBSTITUTE(SUBSTITUTE(E$1,"standard",""),"|Float","")&amp;"인게임누적곱배수",ChapterTable!$S:$T,2,0)^C1347
    +VLOOKUP(SUBSTITUTE(SUBSTITUTE(E$1,"standard",""),"|Float","")&amp;"인게임누적합배수",ChapterTable!$S:$T,2,0)*C1347)
  )
  )
  )
)</f>
        <v>619.65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(VLOOKUP(SUBSTITUTE(SUBSTITUTE(F$1,"standard",""),"|Float","")&amp;"인게임누적곱배수",ChapterTable!$S:$T,2,0)^D1347
    +VLOOKUP(SUBSTITUTE(SUBSTITUTE(F$1,"standard",""),"|Float","")&amp;"인게임누적합배수",ChapterTable!$S:$T,2,0)*D1347)
  )
  )
  )
)</f>
        <v>215.15625</v>
      </c>
      <c r="G1347" t="s">
        <v>738</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85">IF(B1347=0,0,
  IF(AND(L1347=FALSE,A1347&lt;&gt;0,MOD(A1347,7)=0),21,
  IF(MOD(B1347,10)=0,21,
  IF(MOD(B1347,10)=5,11,
  IF(MOD(B1347,10)=9,INT(B1347/10)+91,
  INT(B1347/10+1))))))</f>
        <v>1</v>
      </c>
      <c r="Q1347">
        <f t="shared" ref="Q1347:Q1410" si="86">IF(ISBLANK(P1347),O1347,P1347)</f>
        <v>1</v>
      </c>
      <c r="R1347" t="b">
        <f t="shared" ref="R1347:R1410" ca="1" si="87">IF(OR(B1347=0,OFFSET(B1347,1,0)=0),FALSE,
IF(OFFSET(O1347,1,0)=21,TRUE,FALSE))</f>
        <v>0</v>
      </c>
      <c r="T1347" t="b">
        <f t="shared" ref="T1347:T1410" ca="1" si="88">IF(ISBLANK(S1347),R1347,S1347)</f>
        <v>0</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G1347">
        <v>9.8000000000000007</v>
      </c>
      <c r="AH1347">
        <v>1</v>
      </c>
    </row>
    <row r="1348" spans="1:34" x14ac:dyDescent="0.3">
      <c r="A1348">
        <v>5</v>
      </c>
      <c r="B1348">
        <v>7</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
    (VLOOKUP(SUBSTITUTE(SUBSTITUTE(E$1,"standard",""),"|Float","")&amp;"인게임누적곱배수",ChapterTable!$S:$T,2,0)^C1348
    +VLOOKUP(SUBSTITUTE(SUBSTITUTE(E$1,"standard",""),"|Float","")&amp;"인게임누적합배수",ChapterTable!$S:$T,2,0)*C1348)
  )
  )
  )
)</f>
        <v>619.65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(VLOOKUP(SUBSTITUTE(SUBSTITUTE(F$1,"standard",""),"|Float","")&amp;"인게임누적곱배수",ChapterTable!$S:$T,2,0)^D1348
    +VLOOKUP(SUBSTITUTE(SUBSTITUTE(F$1,"standard",""),"|Float","")&amp;"인게임누적합배수",ChapterTable!$S:$T,2,0)*D1348)
  )
  )
  )
)</f>
        <v>215.15625</v>
      </c>
      <c r="G1348" t="s">
        <v>738</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85"/>
        <v>1</v>
      </c>
      <c r="Q1348">
        <f t="shared" si="86"/>
        <v>1</v>
      </c>
      <c r="R1348" t="b">
        <f t="shared" ca="1" si="87"/>
        <v>0</v>
      </c>
      <c r="T1348" t="b">
        <f t="shared" ca="1" si="88"/>
        <v>0</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G1348">
        <v>9.8000000000000007</v>
      </c>
      <c r="AH1348">
        <v>1</v>
      </c>
    </row>
    <row r="1349" spans="1:34" x14ac:dyDescent="0.3">
      <c r="A1349">
        <v>5</v>
      </c>
      <c r="B1349">
        <v>8</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
    (VLOOKUP(SUBSTITUTE(SUBSTITUTE(E$1,"standard",""),"|Float","")&amp;"인게임누적곱배수",ChapterTable!$S:$T,2,0)^C1349
    +VLOOKUP(SUBSTITUTE(SUBSTITUTE(E$1,"standard",""),"|Float","")&amp;"인게임누적합배수",ChapterTable!$S:$T,2,0)*C1349)
  )
  )
  )
)</f>
        <v>619.65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(VLOOKUP(SUBSTITUTE(SUBSTITUTE(F$1,"standard",""),"|Float","")&amp;"인게임누적곱배수",ChapterTable!$S:$T,2,0)^D1349
    +VLOOKUP(SUBSTITUTE(SUBSTITUTE(F$1,"standard",""),"|Float","")&amp;"인게임누적합배수",ChapterTable!$S:$T,2,0)*D1349)
  )
  )
  )
)</f>
        <v>215.15625</v>
      </c>
      <c r="G1349" t="s">
        <v>738</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85"/>
        <v>1</v>
      </c>
      <c r="Q1349">
        <f t="shared" si="86"/>
        <v>1</v>
      </c>
      <c r="R1349" t="b">
        <f t="shared" ca="1" si="87"/>
        <v>0</v>
      </c>
      <c r="T1349" t="b">
        <f t="shared" ca="1" si="88"/>
        <v>0</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G1349">
        <v>9.8000000000000007</v>
      </c>
      <c r="AH1349">
        <v>1</v>
      </c>
    </row>
    <row r="1350" spans="1:34" x14ac:dyDescent="0.3">
      <c r="A1350">
        <v>5</v>
      </c>
      <c r="B1350">
        <v>9</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
    (VLOOKUP(SUBSTITUTE(SUBSTITUTE(E$1,"standard",""),"|Float","")&amp;"인게임누적곱배수",ChapterTable!$S:$T,2,0)^C1350
    +VLOOKUP(SUBSTITUTE(SUBSTITUTE(E$1,"standard",""),"|Float","")&amp;"인게임누적합배수",ChapterTable!$S:$T,2,0)*C1350)
  )
  )
  )
)</f>
        <v>619.65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(VLOOKUP(SUBSTITUTE(SUBSTITUTE(F$1,"standard",""),"|Float","")&amp;"인게임누적곱배수",ChapterTable!$S:$T,2,0)^D1350
    +VLOOKUP(SUBSTITUTE(SUBSTITUTE(F$1,"standard",""),"|Float","")&amp;"인게임누적합배수",ChapterTable!$S:$T,2,0)*D1350)
  )
  )
  )
)</f>
        <v>215.15625</v>
      </c>
      <c r="G1350" t="s">
        <v>738</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85"/>
        <v>91</v>
      </c>
      <c r="Q1350">
        <f t="shared" si="86"/>
        <v>91</v>
      </c>
      <c r="R1350" t="b">
        <f t="shared" ca="1" si="87"/>
        <v>1</v>
      </c>
      <c r="T1350" t="b">
        <f t="shared" ca="1" si="88"/>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G1350">
        <v>9.8000000000000007</v>
      </c>
      <c r="AH1350">
        <v>1</v>
      </c>
    </row>
    <row r="1351" spans="1:34" x14ac:dyDescent="0.3">
      <c r="A1351">
        <v>5</v>
      </c>
      <c r="B1351">
        <v>10</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
    (VLOOKUP(SUBSTITUTE(SUBSTITUTE(E$1,"standard",""),"|Float","")&amp;"인게임누적곱배수",ChapterTable!$S:$T,2,0)^C1351
    +VLOOKUP(SUBSTITUTE(SUBSTITUTE(E$1,"standard",""),"|Float","")&amp;"인게임누적합배수",ChapterTable!$S:$T,2,0)*C1351)
  )
  )
  )
)</f>
        <v>619.65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(VLOOKUP(SUBSTITUTE(SUBSTITUTE(F$1,"standard",""),"|Float","")&amp;"인게임누적곱배수",ChapterTable!$S:$T,2,0)^D1351
    +VLOOKUP(SUBSTITUTE(SUBSTITUTE(F$1,"standard",""),"|Float","")&amp;"인게임누적합배수",ChapterTable!$S:$T,2,0)*D1351)
  )
  )
  )
)</f>
        <v>215.15625</v>
      </c>
      <c r="G1351" t="s">
        <v>738</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85"/>
        <v>21</v>
      </c>
      <c r="Q1351">
        <f t="shared" si="86"/>
        <v>21</v>
      </c>
      <c r="R1351" t="b">
        <f t="shared" ca="1" si="87"/>
        <v>0</v>
      </c>
      <c r="T1351" t="b">
        <f t="shared" ca="1" si="88"/>
        <v>0</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G1351">
        <v>9.8000000000000007</v>
      </c>
      <c r="AH1351">
        <v>1</v>
      </c>
    </row>
    <row r="1352" spans="1:34" x14ac:dyDescent="0.3">
      <c r="A1352">
        <v>5</v>
      </c>
      <c r="B1352">
        <v>11</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1</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
    (VLOOKUP(SUBSTITUTE(SUBSTITUTE(E$1,"standard",""),"|Float","")&amp;"인게임누적곱배수",ChapterTable!$S:$T,2,0)^C1352
    +VLOOKUP(SUBSTITUTE(SUBSTITUTE(E$1,"standard",""),"|Float","")&amp;"인게임누적합배수",ChapterTable!$S:$T,2,0)*C1352)
  )
  )
  )
)</f>
        <v>619.65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(VLOOKUP(SUBSTITUTE(SUBSTITUTE(F$1,"standard",""),"|Float","")&amp;"인게임누적곱배수",ChapterTable!$S:$T,2,0)^D1352
    +VLOOKUP(SUBSTITUTE(SUBSTITUTE(F$1,"standard",""),"|Float","")&amp;"인게임누적합배수",ChapterTable!$S:$T,2,0)*D1352)
  )
  )
  )
)</f>
        <v>231.29296875</v>
      </c>
      <c r="G1352" t="s">
        <v>738</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85"/>
        <v>2</v>
      </c>
      <c r="Q1352">
        <f t="shared" si="86"/>
        <v>2</v>
      </c>
      <c r="R1352" t="b">
        <f t="shared" ca="1" si="87"/>
        <v>0</v>
      </c>
      <c r="T1352" t="b">
        <f t="shared" ca="1" si="88"/>
        <v>0</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G1352">
        <v>9.8000000000000007</v>
      </c>
      <c r="AH1352">
        <v>1</v>
      </c>
    </row>
    <row r="1353" spans="1:34" x14ac:dyDescent="0.3">
      <c r="A1353">
        <v>5</v>
      </c>
      <c r="B1353">
        <v>12</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
    (VLOOKUP(SUBSTITUTE(SUBSTITUTE(E$1,"standard",""),"|Float","")&amp;"인게임누적곱배수",ChapterTable!$S:$T,2,0)^C1353
    +VLOOKUP(SUBSTITUTE(SUBSTITUTE(E$1,"standard",""),"|Float","")&amp;"인게임누적합배수",ChapterTable!$S:$T,2,0)*C1353)
  )
  )
  )
)</f>
        <v>619.65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(VLOOKUP(SUBSTITUTE(SUBSTITUTE(F$1,"standard",""),"|Float","")&amp;"인게임누적곱배수",ChapterTable!$S:$T,2,0)^D1353
    +VLOOKUP(SUBSTITUTE(SUBSTITUTE(F$1,"standard",""),"|Float","")&amp;"인게임누적합배수",ChapterTable!$S:$T,2,0)*D1353)
  )
  )
  )
)</f>
        <v>231.29296875</v>
      </c>
      <c r="G1353" t="s">
        <v>738</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85"/>
        <v>2</v>
      </c>
      <c r="Q1353">
        <f t="shared" si="86"/>
        <v>2</v>
      </c>
      <c r="R1353" t="b">
        <f t="shared" ca="1" si="87"/>
        <v>0</v>
      </c>
      <c r="T1353" t="b">
        <f t="shared" ca="1" si="88"/>
        <v>0</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G1353">
        <v>9.8000000000000007</v>
      </c>
      <c r="AH1353">
        <v>1</v>
      </c>
    </row>
    <row r="1354" spans="1:34" x14ac:dyDescent="0.3">
      <c r="A1354">
        <v>5</v>
      </c>
      <c r="B1354">
        <v>13</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
    (VLOOKUP(SUBSTITUTE(SUBSTITUTE(E$1,"standard",""),"|Float","")&amp;"인게임누적곱배수",ChapterTable!$S:$T,2,0)^C1354
    +VLOOKUP(SUBSTITUTE(SUBSTITUTE(E$1,"standard",""),"|Float","")&amp;"인게임누적합배수",ChapterTable!$S:$T,2,0)*C1354)
  )
  )
  )
)</f>
        <v>619.65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(VLOOKUP(SUBSTITUTE(SUBSTITUTE(F$1,"standard",""),"|Float","")&amp;"인게임누적곱배수",ChapterTable!$S:$T,2,0)^D1354
    +VLOOKUP(SUBSTITUTE(SUBSTITUTE(F$1,"standard",""),"|Float","")&amp;"인게임누적합배수",ChapterTable!$S:$T,2,0)*D1354)
  )
  )
  )
)</f>
        <v>231.29296875</v>
      </c>
      <c r="G1354" t="s">
        <v>738</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85"/>
        <v>2</v>
      </c>
      <c r="Q1354">
        <f t="shared" si="86"/>
        <v>2</v>
      </c>
      <c r="R1354" t="b">
        <f t="shared" ca="1" si="87"/>
        <v>0</v>
      </c>
      <c r="T1354" t="b">
        <f t="shared" ca="1" si="88"/>
        <v>0</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G1354">
        <v>9.8000000000000007</v>
      </c>
      <c r="AH1354">
        <v>1</v>
      </c>
    </row>
    <row r="1355" spans="1:34" x14ac:dyDescent="0.3">
      <c r="A1355">
        <v>5</v>
      </c>
      <c r="B1355">
        <v>14</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
    (VLOOKUP(SUBSTITUTE(SUBSTITUTE(E$1,"standard",""),"|Float","")&amp;"인게임누적곱배수",ChapterTable!$S:$T,2,0)^C1355
    +VLOOKUP(SUBSTITUTE(SUBSTITUTE(E$1,"standard",""),"|Float","")&amp;"인게임누적합배수",ChapterTable!$S:$T,2,0)*C1355)
  )
  )
  )
)</f>
        <v>619.65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(VLOOKUP(SUBSTITUTE(SUBSTITUTE(F$1,"standard",""),"|Float","")&amp;"인게임누적곱배수",ChapterTable!$S:$T,2,0)^D1355
    +VLOOKUP(SUBSTITUTE(SUBSTITUTE(F$1,"standard",""),"|Float","")&amp;"인게임누적합배수",ChapterTable!$S:$T,2,0)*D1355)
  )
  )
  )
)</f>
        <v>231.29296875</v>
      </c>
      <c r="G1355" t="s">
        <v>738</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85"/>
        <v>2</v>
      </c>
      <c r="Q1355">
        <f t="shared" si="86"/>
        <v>2</v>
      </c>
      <c r="R1355" t="b">
        <f t="shared" ca="1" si="87"/>
        <v>0</v>
      </c>
      <c r="T1355" t="b">
        <f t="shared" ca="1" si="88"/>
        <v>0</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G1355">
        <v>9.8000000000000007</v>
      </c>
      <c r="AH1355">
        <v>1</v>
      </c>
    </row>
    <row r="1356" spans="1:34" x14ac:dyDescent="0.3">
      <c r="A1356">
        <v>5</v>
      </c>
      <c r="B1356">
        <v>15</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
    (VLOOKUP(SUBSTITUTE(SUBSTITUTE(E$1,"standard",""),"|Float","")&amp;"인게임누적곱배수",ChapterTable!$S:$T,2,0)^C1356
    +VLOOKUP(SUBSTITUTE(SUBSTITUTE(E$1,"standard",""),"|Float","")&amp;"인게임누적합배수",ChapterTable!$S:$T,2,0)*C1356)
  )
  )
  )
)</f>
        <v>619.65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(VLOOKUP(SUBSTITUTE(SUBSTITUTE(F$1,"standard",""),"|Float","")&amp;"인게임누적곱배수",ChapterTable!$S:$T,2,0)^D1356
    +VLOOKUP(SUBSTITUTE(SUBSTITUTE(F$1,"standard",""),"|Float","")&amp;"인게임누적합배수",ChapterTable!$S:$T,2,0)*D1356)
  )
  )
  )
)</f>
        <v>231.29296875</v>
      </c>
      <c r="G1356" t="s">
        <v>738</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85"/>
        <v>11</v>
      </c>
      <c r="Q1356">
        <f t="shared" si="86"/>
        <v>11</v>
      </c>
      <c r="R1356" t="b">
        <f t="shared" ca="1" si="87"/>
        <v>0</v>
      </c>
      <c r="T1356" t="b">
        <f t="shared" ca="1" si="88"/>
        <v>0</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G1356">
        <v>9.8000000000000007</v>
      </c>
      <c r="AH1356">
        <v>1</v>
      </c>
    </row>
    <row r="1357" spans="1:34" x14ac:dyDescent="0.3">
      <c r="A1357">
        <v>5</v>
      </c>
      <c r="B1357">
        <v>16</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2</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
    (VLOOKUP(SUBSTITUTE(SUBSTITUTE(E$1,"standard",""),"|Float","")&amp;"인게임누적곱배수",ChapterTable!$S:$T,2,0)^C1357
    +VLOOKUP(SUBSTITUTE(SUBSTITUTE(E$1,"standard",""),"|Float","")&amp;"인게임누적합배수",ChapterTable!$S:$T,2,0)*C1357)
  )
  )
  )
)</f>
        <v>722.92499999999995</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(VLOOKUP(SUBSTITUTE(SUBSTITUTE(F$1,"standard",""),"|Float","")&amp;"인게임누적곱배수",ChapterTable!$S:$T,2,0)^D1357
    +VLOOKUP(SUBSTITUTE(SUBSTITUTE(F$1,"standard",""),"|Float","")&amp;"인게임누적합배수",ChapterTable!$S:$T,2,0)*D1357)
  )
  )
  )
)</f>
        <v>231.29296875</v>
      </c>
      <c r="G1357" t="s">
        <v>738</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85"/>
        <v>2</v>
      </c>
      <c r="Q1357">
        <f t="shared" si="86"/>
        <v>2</v>
      </c>
      <c r="R1357" t="b">
        <f t="shared" ca="1" si="87"/>
        <v>0</v>
      </c>
      <c r="T1357" t="b">
        <f t="shared" ca="1" si="88"/>
        <v>0</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G1357">
        <v>9.8000000000000007</v>
      </c>
      <c r="AH1357">
        <v>1</v>
      </c>
    </row>
    <row r="1358" spans="1:34" x14ac:dyDescent="0.3">
      <c r="A1358">
        <v>5</v>
      </c>
      <c r="B1358">
        <v>17</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
    (VLOOKUP(SUBSTITUTE(SUBSTITUTE(E$1,"standard",""),"|Float","")&amp;"인게임누적곱배수",ChapterTable!$S:$T,2,0)^C1358
    +VLOOKUP(SUBSTITUTE(SUBSTITUTE(E$1,"standard",""),"|Float","")&amp;"인게임누적합배수",ChapterTable!$S:$T,2,0)*C1358)
  )
  )
  )
)</f>
        <v>722.92499999999995</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(VLOOKUP(SUBSTITUTE(SUBSTITUTE(F$1,"standard",""),"|Float","")&amp;"인게임누적곱배수",ChapterTable!$S:$T,2,0)^D1358
    +VLOOKUP(SUBSTITUTE(SUBSTITUTE(F$1,"standard",""),"|Float","")&amp;"인게임누적합배수",ChapterTable!$S:$T,2,0)*D1358)
  )
  )
  )
)</f>
        <v>231.29296875</v>
      </c>
      <c r="G1358" t="s">
        <v>738</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85"/>
        <v>2</v>
      </c>
      <c r="Q1358">
        <f t="shared" si="86"/>
        <v>2</v>
      </c>
      <c r="R1358" t="b">
        <f t="shared" ca="1" si="87"/>
        <v>0</v>
      </c>
      <c r="T1358" t="b">
        <f t="shared" ca="1" si="88"/>
        <v>0</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G1358">
        <v>9.8000000000000007</v>
      </c>
      <c r="AH1358">
        <v>1</v>
      </c>
    </row>
    <row r="1359" spans="1:34" x14ac:dyDescent="0.3">
      <c r="A1359">
        <v>5</v>
      </c>
      <c r="B1359">
        <v>18</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
    (VLOOKUP(SUBSTITUTE(SUBSTITUTE(E$1,"standard",""),"|Float","")&amp;"인게임누적곱배수",ChapterTable!$S:$T,2,0)^C1359
    +VLOOKUP(SUBSTITUTE(SUBSTITUTE(E$1,"standard",""),"|Float","")&amp;"인게임누적합배수",ChapterTable!$S:$T,2,0)*C1359)
  )
  )
  )
)</f>
        <v>722.92499999999995</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(VLOOKUP(SUBSTITUTE(SUBSTITUTE(F$1,"standard",""),"|Float","")&amp;"인게임누적곱배수",ChapterTable!$S:$T,2,0)^D1359
    +VLOOKUP(SUBSTITUTE(SUBSTITUTE(F$1,"standard",""),"|Float","")&amp;"인게임누적합배수",ChapterTable!$S:$T,2,0)*D1359)
  )
  )
  )
)</f>
        <v>231.29296875</v>
      </c>
      <c r="G1359" t="s">
        <v>738</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85"/>
        <v>2</v>
      </c>
      <c r="Q1359">
        <f t="shared" si="86"/>
        <v>2</v>
      </c>
      <c r="R1359" t="b">
        <f t="shared" ca="1" si="87"/>
        <v>0</v>
      </c>
      <c r="T1359" t="b">
        <f t="shared" ca="1" si="88"/>
        <v>0</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G1359">
        <v>9.8000000000000007</v>
      </c>
      <c r="AH1359">
        <v>1</v>
      </c>
    </row>
    <row r="1360" spans="1:34" x14ac:dyDescent="0.3">
      <c r="A1360">
        <v>5</v>
      </c>
      <c r="B1360">
        <v>19</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
    (VLOOKUP(SUBSTITUTE(SUBSTITUTE(E$1,"standard",""),"|Float","")&amp;"인게임누적곱배수",ChapterTable!$S:$T,2,0)^C1360
    +VLOOKUP(SUBSTITUTE(SUBSTITUTE(E$1,"standard",""),"|Float","")&amp;"인게임누적합배수",ChapterTable!$S:$T,2,0)*C1360)
  )
  )
  )
)</f>
        <v>722.92499999999995</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(VLOOKUP(SUBSTITUTE(SUBSTITUTE(F$1,"standard",""),"|Float","")&amp;"인게임누적곱배수",ChapterTable!$S:$T,2,0)^D1360
    +VLOOKUP(SUBSTITUTE(SUBSTITUTE(F$1,"standard",""),"|Float","")&amp;"인게임누적합배수",ChapterTable!$S:$T,2,0)*D1360)
  )
  )
  )
)</f>
        <v>231.29296875</v>
      </c>
      <c r="G1360" t="s">
        <v>738</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85"/>
        <v>92</v>
      </c>
      <c r="Q1360">
        <f t="shared" si="86"/>
        <v>92</v>
      </c>
      <c r="R1360" t="b">
        <f t="shared" ca="1" si="87"/>
        <v>1</v>
      </c>
      <c r="T1360" t="b">
        <f t="shared" ca="1" si="88"/>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G1360">
        <v>9.8000000000000007</v>
      </c>
      <c r="AH1360">
        <v>1</v>
      </c>
    </row>
    <row r="1361" spans="1:34" x14ac:dyDescent="0.3">
      <c r="A1361">
        <v>5</v>
      </c>
      <c r="B1361">
        <v>20</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
    (VLOOKUP(SUBSTITUTE(SUBSTITUTE(E$1,"standard",""),"|Float","")&amp;"인게임누적곱배수",ChapterTable!$S:$T,2,0)^C1361
    +VLOOKUP(SUBSTITUTE(SUBSTITUTE(E$1,"standard",""),"|Float","")&amp;"인게임누적합배수",ChapterTable!$S:$T,2,0)*C1361)
  )
  )
  )
)</f>
        <v>722.92499999999995</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(VLOOKUP(SUBSTITUTE(SUBSTITUTE(F$1,"standard",""),"|Float","")&amp;"인게임누적곱배수",ChapterTable!$S:$T,2,0)^D1361
    +VLOOKUP(SUBSTITUTE(SUBSTITUTE(F$1,"standard",""),"|Float","")&amp;"인게임누적합배수",ChapterTable!$S:$T,2,0)*D1361)
  )
  )
  )
)</f>
        <v>231.29296875</v>
      </c>
      <c r="G1361" t="s">
        <v>738</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85"/>
        <v>21</v>
      </c>
      <c r="Q1361">
        <f t="shared" si="86"/>
        <v>21</v>
      </c>
      <c r="R1361" t="b">
        <f t="shared" ca="1" si="87"/>
        <v>0</v>
      </c>
      <c r="T1361" t="b">
        <f t="shared" ca="1" si="88"/>
        <v>0</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G1361">
        <v>9.8000000000000007</v>
      </c>
      <c r="AH1361">
        <v>1</v>
      </c>
    </row>
    <row r="1362" spans="1:34" x14ac:dyDescent="0.3">
      <c r="A1362">
        <v>5</v>
      </c>
      <c r="B1362">
        <v>21</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2</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
    (VLOOKUP(SUBSTITUTE(SUBSTITUTE(E$1,"standard",""),"|Float","")&amp;"인게임누적곱배수",ChapterTable!$S:$T,2,0)^C1362
    +VLOOKUP(SUBSTITUTE(SUBSTITUTE(E$1,"standard",""),"|Float","")&amp;"인게임누적합배수",ChapterTable!$S:$T,2,0)*C1362)
  )
  )
  )
)</f>
        <v>722.92499999999995</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(VLOOKUP(SUBSTITUTE(SUBSTITUTE(F$1,"standard",""),"|Float","")&amp;"인게임누적곱배수",ChapterTable!$S:$T,2,0)^D1362
    +VLOOKUP(SUBSTITUTE(SUBSTITUTE(F$1,"standard",""),"|Float","")&amp;"인게임누적합배수",ChapterTable!$S:$T,2,0)*D1362)
  )
  )
  )
)</f>
        <v>247.42968749999997</v>
      </c>
      <c r="G1362" t="s">
        <v>738</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85"/>
        <v>3</v>
      </c>
      <c r="Q1362">
        <f t="shared" si="86"/>
        <v>3</v>
      </c>
      <c r="R1362" t="b">
        <f t="shared" ca="1" si="87"/>
        <v>0</v>
      </c>
      <c r="T1362" t="b">
        <f t="shared" ca="1" si="88"/>
        <v>0</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G1362">
        <v>9.8000000000000007</v>
      </c>
      <c r="AH1362">
        <v>1</v>
      </c>
    </row>
    <row r="1363" spans="1:34" x14ac:dyDescent="0.3">
      <c r="A1363">
        <v>5</v>
      </c>
      <c r="B1363">
        <v>22</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
    (VLOOKUP(SUBSTITUTE(SUBSTITUTE(E$1,"standard",""),"|Float","")&amp;"인게임누적곱배수",ChapterTable!$S:$T,2,0)^C1363
    +VLOOKUP(SUBSTITUTE(SUBSTITUTE(E$1,"standard",""),"|Float","")&amp;"인게임누적합배수",ChapterTable!$S:$T,2,0)*C1363)
  )
  )
  )
)</f>
        <v>722.92499999999995</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(VLOOKUP(SUBSTITUTE(SUBSTITUTE(F$1,"standard",""),"|Float","")&amp;"인게임누적곱배수",ChapterTable!$S:$T,2,0)^D1363
    +VLOOKUP(SUBSTITUTE(SUBSTITUTE(F$1,"standard",""),"|Float","")&amp;"인게임누적합배수",ChapterTable!$S:$T,2,0)*D1363)
  )
  )
  )
)</f>
        <v>247.42968749999997</v>
      </c>
      <c r="G1363" t="s">
        <v>738</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85"/>
        <v>3</v>
      </c>
      <c r="Q1363">
        <f t="shared" si="86"/>
        <v>3</v>
      </c>
      <c r="R1363" t="b">
        <f t="shared" ca="1" si="87"/>
        <v>0</v>
      </c>
      <c r="T1363" t="b">
        <f t="shared" ca="1" si="88"/>
        <v>0</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G1363">
        <v>9.8000000000000007</v>
      </c>
      <c r="AH1363">
        <v>1</v>
      </c>
    </row>
    <row r="1364" spans="1:34" x14ac:dyDescent="0.3">
      <c r="A1364">
        <v>5</v>
      </c>
      <c r="B1364">
        <v>23</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
    (VLOOKUP(SUBSTITUTE(SUBSTITUTE(E$1,"standard",""),"|Float","")&amp;"인게임누적곱배수",ChapterTable!$S:$T,2,0)^C1364
    +VLOOKUP(SUBSTITUTE(SUBSTITUTE(E$1,"standard",""),"|Float","")&amp;"인게임누적합배수",ChapterTable!$S:$T,2,0)*C1364)
  )
  )
  )
)</f>
        <v>722.92499999999995</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(VLOOKUP(SUBSTITUTE(SUBSTITUTE(F$1,"standard",""),"|Float","")&amp;"인게임누적곱배수",ChapterTable!$S:$T,2,0)^D1364
    +VLOOKUP(SUBSTITUTE(SUBSTITUTE(F$1,"standard",""),"|Float","")&amp;"인게임누적합배수",ChapterTable!$S:$T,2,0)*D1364)
  )
  )
  )
)</f>
        <v>247.42968749999997</v>
      </c>
      <c r="G1364" t="s">
        <v>738</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85"/>
        <v>3</v>
      </c>
      <c r="Q1364">
        <f t="shared" si="86"/>
        <v>3</v>
      </c>
      <c r="R1364" t="b">
        <f t="shared" ca="1" si="87"/>
        <v>0</v>
      </c>
      <c r="T1364" t="b">
        <f t="shared" ca="1" si="88"/>
        <v>0</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G1364">
        <v>9.8000000000000007</v>
      </c>
      <c r="AH1364">
        <v>1</v>
      </c>
    </row>
    <row r="1365" spans="1:34" x14ac:dyDescent="0.3">
      <c r="A1365">
        <v>5</v>
      </c>
      <c r="B1365">
        <v>24</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
    (VLOOKUP(SUBSTITUTE(SUBSTITUTE(E$1,"standard",""),"|Float","")&amp;"인게임누적곱배수",ChapterTable!$S:$T,2,0)^C1365
    +VLOOKUP(SUBSTITUTE(SUBSTITUTE(E$1,"standard",""),"|Float","")&amp;"인게임누적합배수",ChapterTable!$S:$T,2,0)*C1365)
  )
  )
  )
)</f>
        <v>722.92499999999995</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(VLOOKUP(SUBSTITUTE(SUBSTITUTE(F$1,"standard",""),"|Float","")&amp;"인게임누적곱배수",ChapterTable!$S:$T,2,0)^D1365
    +VLOOKUP(SUBSTITUTE(SUBSTITUTE(F$1,"standard",""),"|Float","")&amp;"인게임누적합배수",ChapterTable!$S:$T,2,0)*D1365)
  )
  )
  )
)</f>
        <v>247.42968749999997</v>
      </c>
      <c r="G1365" t="s">
        <v>738</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85"/>
        <v>3</v>
      </c>
      <c r="Q1365">
        <f t="shared" si="86"/>
        <v>3</v>
      </c>
      <c r="R1365" t="b">
        <f t="shared" ca="1" si="87"/>
        <v>0</v>
      </c>
      <c r="T1365" t="b">
        <f t="shared" ca="1" si="88"/>
        <v>0</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G1365">
        <v>9.8000000000000007</v>
      </c>
      <c r="AH1365">
        <v>1</v>
      </c>
    </row>
    <row r="1366" spans="1:34" x14ac:dyDescent="0.3">
      <c r="A1366">
        <v>5</v>
      </c>
      <c r="B1366">
        <v>25</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
    (VLOOKUP(SUBSTITUTE(SUBSTITUTE(E$1,"standard",""),"|Float","")&amp;"인게임누적곱배수",ChapterTable!$S:$T,2,0)^C1366
    +VLOOKUP(SUBSTITUTE(SUBSTITUTE(E$1,"standard",""),"|Float","")&amp;"인게임누적합배수",ChapterTable!$S:$T,2,0)*C1366)
  )
  )
  )
)</f>
        <v>722.92499999999995</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(VLOOKUP(SUBSTITUTE(SUBSTITUTE(F$1,"standard",""),"|Float","")&amp;"인게임누적곱배수",ChapterTable!$S:$T,2,0)^D1366
    +VLOOKUP(SUBSTITUTE(SUBSTITUTE(F$1,"standard",""),"|Float","")&amp;"인게임누적합배수",ChapterTable!$S:$T,2,0)*D1366)
  )
  )
  )
)</f>
        <v>247.42968749999997</v>
      </c>
      <c r="G1366" t="s">
        <v>738</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85"/>
        <v>11</v>
      </c>
      <c r="Q1366">
        <f t="shared" si="86"/>
        <v>11</v>
      </c>
      <c r="R1366" t="b">
        <f t="shared" ca="1" si="87"/>
        <v>0</v>
      </c>
      <c r="T1366" t="b">
        <f t="shared" ca="1" si="88"/>
        <v>0</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G1366">
        <v>9.8000000000000007</v>
      </c>
      <c r="AH1366">
        <v>1</v>
      </c>
    </row>
    <row r="1367" spans="1:34" x14ac:dyDescent="0.3">
      <c r="A1367">
        <v>5</v>
      </c>
      <c r="B1367">
        <v>26</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3</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
    (VLOOKUP(SUBSTITUTE(SUBSTITUTE(E$1,"standard",""),"|Float","")&amp;"인게임누적곱배수",ChapterTable!$S:$T,2,0)^C1367
    +VLOOKUP(SUBSTITUTE(SUBSTITUTE(E$1,"standard",""),"|Float","")&amp;"인게임누적합배수",ChapterTable!$S:$T,2,0)*C1367)
  )
  )
  )
)</f>
        <v>826.2</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(VLOOKUP(SUBSTITUTE(SUBSTITUTE(F$1,"standard",""),"|Float","")&amp;"인게임누적곱배수",ChapterTable!$S:$T,2,0)^D1367
    +VLOOKUP(SUBSTITUTE(SUBSTITUTE(F$1,"standard",""),"|Float","")&amp;"인게임누적합배수",ChapterTable!$S:$T,2,0)*D1367)
  )
  )
  )
)</f>
        <v>247.42968749999997</v>
      </c>
      <c r="G1367" t="s">
        <v>738</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85"/>
        <v>3</v>
      </c>
      <c r="Q1367">
        <f t="shared" si="86"/>
        <v>3</v>
      </c>
      <c r="R1367" t="b">
        <f t="shared" ca="1" si="87"/>
        <v>0</v>
      </c>
      <c r="T1367" t="b">
        <f t="shared" ca="1" si="88"/>
        <v>0</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G1367">
        <v>9.8000000000000007</v>
      </c>
      <c r="AH1367">
        <v>1</v>
      </c>
    </row>
    <row r="1368" spans="1:34" x14ac:dyDescent="0.3">
      <c r="A1368">
        <v>5</v>
      </c>
      <c r="B1368">
        <v>27</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
    (VLOOKUP(SUBSTITUTE(SUBSTITUTE(E$1,"standard",""),"|Float","")&amp;"인게임누적곱배수",ChapterTable!$S:$T,2,0)^C1368
    +VLOOKUP(SUBSTITUTE(SUBSTITUTE(E$1,"standard",""),"|Float","")&amp;"인게임누적합배수",ChapterTable!$S:$T,2,0)*C1368)
  )
  )
  )
)</f>
        <v>826.2</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(VLOOKUP(SUBSTITUTE(SUBSTITUTE(F$1,"standard",""),"|Float","")&amp;"인게임누적곱배수",ChapterTable!$S:$T,2,0)^D1368
    +VLOOKUP(SUBSTITUTE(SUBSTITUTE(F$1,"standard",""),"|Float","")&amp;"인게임누적합배수",ChapterTable!$S:$T,2,0)*D1368)
  )
  )
  )
)</f>
        <v>247.42968749999997</v>
      </c>
      <c r="G1368" t="s">
        <v>738</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85"/>
        <v>3</v>
      </c>
      <c r="Q1368">
        <f t="shared" si="86"/>
        <v>3</v>
      </c>
      <c r="R1368" t="b">
        <f t="shared" ca="1" si="87"/>
        <v>0</v>
      </c>
      <c r="T1368" t="b">
        <f t="shared" ca="1" si="88"/>
        <v>0</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G1368">
        <v>9.8000000000000007</v>
      </c>
      <c r="AH1368">
        <v>1</v>
      </c>
    </row>
    <row r="1369" spans="1:34" x14ac:dyDescent="0.3">
      <c r="A1369">
        <v>5</v>
      </c>
      <c r="B1369">
        <v>28</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
    (VLOOKUP(SUBSTITUTE(SUBSTITUTE(E$1,"standard",""),"|Float","")&amp;"인게임누적곱배수",ChapterTable!$S:$T,2,0)^C1369
    +VLOOKUP(SUBSTITUTE(SUBSTITUTE(E$1,"standard",""),"|Float","")&amp;"인게임누적합배수",ChapterTable!$S:$T,2,0)*C1369)
  )
  )
  )
)</f>
        <v>826.2</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(VLOOKUP(SUBSTITUTE(SUBSTITUTE(F$1,"standard",""),"|Float","")&amp;"인게임누적곱배수",ChapterTable!$S:$T,2,0)^D1369
    +VLOOKUP(SUBSTITUTE(SUBSTITUTE(F$1,"standard",""),"|Float","")&amp;"인게임누적합배수",ChapterTable!$S:$T,2,0)*D1369)
  )
  )
  )
)</f>
        <v>247.42968749999997</v>
      </c>
      <c r="G1369" t="s">
        <v>738</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85"/>
        <v>3</v>
      </c>
      <c r="Q1369">
        <f t="shared" si="86"/>
        <v>3</v>
      </c>
      <c r="R1369" t="b">
        <f t="shared" ca="1" si="87"/>
        <v>0</v>
      </c>
      <c r="T1369" t="b">
        <f t="shared" ca="1" si="88"/>
        <v>0</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G1369">
        <v>9.8000000000000007</v>
      </c>
      <c r="AH1369">
        <v>1</v>
      </c>
    </row>
    <row r="1370" spans="1:34" x14ac:dyDescent="0.3">
      <c r="A1370">
        <v>5</v>
      </c>
      <c r="B1370">
        <v>29</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
    (VLOOKUP(SUBSTITUTE(SUBSTITUTE(E$1,"standard",""),"|Float","")&amp;"인게임누적곱배수",ChapterTable!$S:$T,2,0)^C1370
    +VLOOKUP(SUBSTITUTE(SUBSTITUTE(E$1,"standard",""),"|Float","")&amp;"인게임누적합배수",ChapterTable!$S:$T,2,0)*C1370)
  )
  )
  )
)</f>
        <v>826.2</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(VLOOKUP(SUBSTITUTE(SUBSTITUTE(F$1,"standard",""),"|Float","")&amp;"인게임누적곱배수",ChapterTable!$S:$T,2,0)^D1370
    +VLOOKUP(SUBSTITUTE(SUBSTITUTE(F$1,"standard",""),"|Float","")&amp;"인게임누적합배수",ChapterTable!$S:$T,2,0)*D1370)
  )
  )
  )
)</f>
        <v>247.42968749999997</v>
      </c>
      <c r="G1370" t="s">
        <v>738</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85"/>
        <v>93</v>
      </c>
      <c r="Q1370">
        <f t="shared" si="86"/>
        <v>93</v>
      </c>
      <c r="R1370" t="b">
        <f t="shared" ca="1" si="87"/>
        <v>1</v>
      </c>
      <c r="T1370" t="b">
        <f t="shared" ca="1" si="88"/>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G1370">
        <v>9.8000000000000007</v>
      </c>
      <c r="AH1370">
        <v>1</v>
      </c>
    </row>
    <row r="1371" spans="1:34" x14ac:dyDescent="0.3">
      <c r="A1371">
        <v>5</v>
      </c>
      <c r="B1371">
        <v>30</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
    (VLOOKUP(SUBSTITUTE(SUBSTITUTE(E$1,"standard",""),"|Float","")&amp;"인게임누적곱배수",ChapterTable!$S:$T,2,0)^C1371
    +VLOOKUP(SUBSTITUTE(SUBSTITUTE(E$1,"standard",""),"|Float","")&amp;"인게임누적합배수",ChapterTable!$S:$T,2,0)*C1371)
  )
  )
  )
)</f>
        <v>826.2</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(VLOOKUP(SUBSTITUTE(SUBSTITUTE(F$1,"standard",""),"|Float","")&amp;"인게임누적곱배수",ChapterTable!$S:$T,2,0)^D1371
    +VLOOKUP(SUBSTITUTE(SUBSTITUTE(F$1,"standard",""),"|Float","")&amp;"인게임누적합배수",ChapterTable!$S:$T,2,0)*D1371)
  )
  )
  )
)</f>
        <v>247.42968749999997</v>
      </c>
      <c r="G1371" t="s">
        <v>738</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85"/>
        <v>21</v>
      </c>
      <c r="Q1371">
        <f t="shared" si="86"/>
        <v>21</v>
      </c>
      <c r="R1371" t="b">
        <f t="shared" ca="1" si="87"/>
        <v>0</v>
      </c>
      <c r="T1371" t="b">
        <f t="shared" ca="1" si="88"/>
        <v>0</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G1371">
        <v>9.8000000000000007</v>
      </c>
      <c r="AH1371">
        <v>1</v>
      </c>
    </row>
    <row r="1372" spans="1:34" x14ac:dyDescent="0.3">
      <c r="A1372">
        <v>5</v>
      </c>
      <c r="B1372">
        <v>31</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3</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
    (VLOOKUP(SUBSTITUTE(SUBSTITUTE(E$1,"standard",""),"|Float","")&amp;"인게임누적곱배수",ChapterTable!$S:$T,2,0)^C1372
    +VLOOKUP(SUBSTITUTE(SUBSTITUTE(E$1,"standard",""),"|Float","")&amp;"인게임누적합배수",ChapterTable!$S:$T,2,0)*C1372)
  )
  )
  )
)</f>
        <v>826.2</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(VLOOKUP(SUBSTITUTE(SUBSTITUTE(F$1,"standard",""),"|Float","")&amp;"인게임누적곱배수",ChapterTable!$S:$T,2,0)^D1372
    +VLOOKUP(SUBSTITUTE(SUBSTITUTE(F$1,"standard",""),"|Float","")&amp;"인게임누적합배수",ChapterTable!$S:$T,2,0)*D1372)
  )
  )
  )
)</f>
        <v>263.56640625</v>
      </c>
      <c r="G1372" t="s">
        <v>738</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85"/>
        <v>4</v>
      </c>
      <c r="Q1372">
        <f t="shared" si="86"/>
        <v>4</v>
      </c>
      <c r="R1372" t="b">
        <f t="shared" ca="1" si="87"/>
        <v>0</v>
      </c>
      <c r="T1372" t="b">
        <f t="shared" ca="1" si="88"/>
        <v>0</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G1372">
        <v>9.8000000000000007</v>
      </c>
      <c r="AH1372">
        <v>1</v>
      </c>
    </row>
    <row r="1373" spans="1:34" x14ac:dyDescent="0.3">
      <c r="A1373">
        <v>5</v>
      </c>
      <c r="B1373">
        <v>32</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
    (VLOOKUP(SUBSTITUTE(SUBSTITUTE(E$1,"standard",""),"|Float","")&amp;"인게임누적곱배수",ChapterTable!$S:$T,2,0)^C1373
    +VLOOKUP(SUBSTITUTE(SUBSTITUTE(E$1,"standard",""),"|Float","")&amp;"인게임누적합배수",ChapterTable!$S:$T,2,0)*C1373)
  )
  )
  )
)</f>
        <v>826.2</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(VLOOKUP(SUBSTITUTE(SUBSTITUTE(F$1,"standard",""),"|Float","")&amp;"인게임누적곱배수",ChapterTable!$S:$T,2,0)^D1373
    +VLOOKUP(SUBSTITUTE(SUBSTITUTE(F$1,"standard",""),"|Float","")&amp;"인게임누적합배수",ChapterTable!$S:$T,2,0)*D1373)
  )
  )
  )
)</f>
        <v>263.56640625</v>
      </c>
      <c r="G1373" t="s">
        <v>738</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85"/>
        <v>4</v>
      </c>
      <c r="Q1373">
        <f t="shared" si="86"/>
        <v>4</v>
      </c>
      <c r="R1373" t="b">
        <f t="shared" ca="1" si="87"/>
        <v>0</v>
      </c>
      <c r="T1373" t="b">
        <f t="shared" ca="1" si="88"/>
        <v>0</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G1373">
        <v>9.8000000000000007</v>
      </c>
      <c r="AH1373">
        <v>1</v>
      </c>
    </row>
    <row r="1374" spans="1:34" x14ac:dyDescent="0.3">
      <c r="A1374">
        <v>5</v>
      </c>
      <c r="B1374">
        <v>33</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
    (VLOOKUP(SUBSTITUTE(SUBSTITUTE(E$1,"standard",""),"|Float","")&amp;"인게임누적곱배수",ChapterTable!$S:$T,2,0)^C1374
    +VLOOKUP(SUBSTITUTE(SUBSTITUTE(E$1,"standard",""),"|Float","")&amp;"인게임누적합배수",ChapterTable!$S:$T,2,0)*C1374)
  )
  )
  )
)</f>
        <v>826.2</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(VLOOKUP(SUBSTITUTE(SUBSTITUTE(F$1,"standard",""),"|Float","")&amp;"인게임누적곱배수",ChapterTable!$S:$T,2,0)^D1374
    +VLOOKUP(SUBSTITUTE(SUBSTITUTE(F$1,"standard",""),"|Float","")&amp;"인게임누적합배수",ChapterTable!$S:$T,2,0)*D1374)
  )
  )
  )
)</f>
        <v>263.56640625</v>
      </c>
      <c r="G1374" t="s">
        <v>738</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85"/>
        <v>4</v>
      </c>
      <c r="Q1374">
        <f t="shared" si="86"/>
        <v>4</v>
      </c>
      <c r="R1374" t="b">
        <f t="shared" ca="1" si="87"/>
        <v>0</v>
      </c>
      <c r="T1374" t="b">
        <f t="shared" ca="1" si="88"/>
        <v>0</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G1374">
        <v>9.8000000000000007</v>
      </c>
      <c r="AH1374">
        <v>1</v>
      </c>
    </row>
    <row r="1375" spans="1:34" x14ac:dyDescent="0.3">
      <c r="A1375">
        <v>5</v>
      </c>
      <c r="B1375">
        <v>34</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
    (VLOOKUP(SUBSTITUTE(SUBSTITUTE(E$1,"standard",""),"|Float","")&amp;"인게임누적곱배수",ChapterTable!$S:$T,2,0)^C1375
    +VLOOKUP(SUBSTITUTE(SUBSTITUTE(E$1,"standard",""),"|Float","")&amp;"인게임누적합배수",ChapterTable!$S:$T,2,0)*C1375)
  )
  )
  )
)</f>
        <v>826.2</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(VLOOKUP(SUBSTITUTE(SUBSTITUTE(F$1,"standard",""),"|Float","")&amp;"인게임누적곱배수",ChapterTable!$S:$T,2,0)^D1375
    +VLOOKUP(SUBSTITUTE(SUBSTITUTE(F$1,"standard",""),"|Float","")&amp;"인게임누적합배수",ChapterTable!$S:$T,2,0)*D1375)
  )
  )
  )
)</f>
        <v>263.56640625</v>
      </c>
      <c r="G1375" t="s">
        <v>738</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85"/>
        <v>4</v>
      </c>
      <c r="Q1375">
        <f t="shared" si="86"/>
        <v>4</v>
      </c>
      <c r="R1375" t="b">
        <f t="shared" ca="1" si="87"/>
        <v>0</v>
      </c>
      <c r="T1375" t="b">
        <f t="shared" ca="1" si="88"/>
        <v>0</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G1375">
        <v>9.8000000000000007</v>
      </c>
      <c r="AH1375">
        <v>1</v>
      </c>
    </row>
    <row r="1376" spans="1:34" x14ac:dyDescent="0.3">
      <c r="A1376">
        <v>5</v>
      </c>
      <c r="B1376">
        <v>35</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
    (VLOOKUP(SUBSTITUTE(SUBSTITUTE(E$1,"standard",""),"|Float","")&amp;"인게임누적곱배수",ChapterTable!$S:$T,2,0)^C1376
    +VLOOKUP(SUBSTITUTE(SUBSTITUTE(E$1,"standard",""),"|Float","")&amp;"인게임누적합배수",ChapterTable!$S:$T,2,0)*C1376)
  )
  )
  )
)</f>
        <v>826.2</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(VLOOKUP(SUBSTITUTE(SUBSTITUTE(F$1,"standard",""),"|Float","")&amp;"인게임누적곱배수",ChapterTable!$S:$T,2,0)^D1376
    +VLOOKUP(SUBSTITUTE(SUBSTITUTE(F$1,"standard",""),"|Float","")&amp;"인게임누적합배수",ChapterTable!$S:$T,2,0)*D1376)
  )
  )
  )
)</f>
        <v>263.56640625</v>
      </c>
      <c r="G1376" t="s">
        <v>738</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85"/>
        <v>11</v>
      </c>
      <c r="Q1376">
        <f t="shared" si="86"/>
        <v>11</v>
      </c>
      <c r="R1376" t="b">
        <f t="shared" ca="1" si="87"/>
        <v>0</v>
      </c>
      <c r="T1376" t="b">
        <f t="shared" ca="1" si="88"/>
        <v>0</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G1376">
        <v>9.8000000000000007</v>
      </c>
      <c r="AH1376">
        <v>1</v>
      </c>
    </row>
    <row r="1377" spans="1:34" x14ac:dyDescent="0.3">
      <c r="A1377">
        <v>5</v>
      </c>
      <c r="B1377">
        <v>36</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4</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
    (VLOOKUP(SUBSTITUTE(SUBSTITUTE(E$1,"standard",""),"|Float","")&amp;"인게임누적곱배수",ChapterTable!$S:$T,2,0)^C1377
    +VLOOKUP(SUBSTITUTE(SUBSTITUTE(E$1,"standard",""),"|Float","")&amp;"인게임누적합배수",ChapterTable!$S:$T,2,0)*C1377)
  )
  )
  )
)</f>
        <v>929.47500000000002</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(VLOOKUP(SUBSTITUTE(SUBSTITUTE(F$1,"standard",""),"|Float","")&amp;"인게임누적곱배수",ChapterTable!$S:$T,2,0)^D1377
    +VLOOKUP(SUBSTITUTE(SUBSTITUTE(F$1,"standard",""),"|Float","")&amp;"인게임누적합배수",ChapterTable!$S:$T,2,0)*D1377)
  )
  )
  )
)</f>
        <v>263.56640625</v>
      </c>
      <c r="G1377" t="s">
        <v>738</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85"/>
        <v>4</v>
      </c>
      <c r="Q1377">
        <f t="shared" si="86"/>
        <v>4</v>
      </c>
      <c r="R1377" t="b">
        <f t="shared" ca="1" si="87"/>
        <v>0</v>
      </c>
      <c r="T1377" t="b">
        <f t="shared" ca="1" si="88"/>
        <v>0</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G1377">
        <v>9.8000000000000007</v>
      </c>
      <c r="AH1377">
        <v>1</v>
      </c>
    </row>
    <row r="1378" spans="1:34" x14ac:dyDescent="0.3">
      <c r="A1378">
        <v>5</v>
      </c>
      <c r="B1378">
        <v>37</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
    (VLOOKUP(SUBSTITUTE(SUBSTITUTE(E$1,"standard",""),"|Float","")&amp;"인게임누적곱배수",ChapterTable!$S:$T,2,0)^C1378
    +VLOOKUP(SUBSTITUTE(SUBSTITUTE(E$1,"standard",""),"|Float","")&amp;"인게임누적합배수",ChapterTable!$S:$T,2,0)*C1378)
  )
  )
  )
)</f>
        <v>929.47500000000002</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(VLOOKUP(SUBSTITUTE(SUBSTITUTE(F$1,"standard",""),"|Float","")&amp;"인게임누적곱배수",ChapterTable!$S:$T,2,0)^D1378
    +VLOOKUP(SUBSTITUTE(SUBSTITUTE(F$1,"standard",""),"|Float","")&amp;"인게임누적합배수",ChapterTable!$S:$T,2,0)*D1378)
  )
  )
  )
)</f>
        <v>263.56640625</v>
      </c>
      <c r="G1378" t="s">
        <v>738</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85"/>
        <v>4</v>
      </c>
      <c r="Q1378">
        <f t="shared" si="86"/>
        <v>4</v>
      </c>
      <c r="R1378" t="b">
        <f t="shared" ca="1" si="87"/>
        <v>0</v>
      </c>
      <c r="T1378" t="b">
        <f t="shared" ca="1" si="88"/>
        <v>0</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G1378">
        <v>9.8000000000000007</v>
      </c>
      <c r="AH1378">
        <v>1</v>
      </c>
    </row>
    <row r="1379" spans="1:34" x14ac:dyDescent="0.3">
      <c r="A1379">
        <v>5</v>
      </c>
      <c r="B1379">
        <v>38</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
    (VLOOKUP(SUBSTITUTE(SUBSTITUTE(E$1,"standard",""),"|Float","")&amp;"인게임누적곱배수",ChapterTable!$S:$T,2,0)^C1379
    +VLOOKUP(SUBSTITUTE(SUBSTITUTE(E$1,"standard",""),"|Float","")&amp;"인게임누적합배수",ChapterTable!$S:$T,2,0)*C1379)
  )
  )
  )
)</f>
        <v>929.47500000000002</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(VLOOKUP(SUBSTITUTE(SUBSTITUTE(F$1,"standard",""),"|Float","")&amp;"인게임누적곱배수",ChapterTable!$S:$T,2,0)^D1379
    +VLOOKUP(SUBSTITUTE(SUBSTITUTE(F$1,"standard",""),"|Float","")&amp;"인게임누적합배수",ChapterTable!$S:$T,2,0)*D1379)
  )
  )
  )
)</f>
        <v>263.56640625</v>
      </c>
      <c r="G1379" t="s">
        <v>738</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85"/>
        <v>4</v>
      </c>
      <c r="Q1379">
        <f t="shared" si="86"/>
        <v>4</v>
      </c>
      <c r="R1379" t="b">
        <f t="shared" ca="1" si="87"/>
        <v>0</v>
      </c>
      <c r="T1379" t="b">
        <f t="shared" ca="1" si="88"/>
        <v>0</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G1379">
        <v>9.8000000000000007</v>
      </c>
      <c r="AH1379">
        <v>1</v>
      </c>
    </row>
    <row r="1380" spans="1:34" x14ac:dyDescent="0.3">
      <c r="A1380">
        <v>5</v>
      </c>
      <c r="B1380">
        <v>39</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
    (VLOOKUP(SUBSTITUTE(SUBSTITUTE(E$1,"standard",""),"|Float","")&amp;"인게임누적곱배수",ChapterTable!$S:$T,2,0)^C1380
    +VLOOKUP(SUBSTITUTE(SUBSTITUTE(E$1,"standard",""),"|Float","")&amp;"인게임누적합배수",ChapterTable!$S:$T,2,0)*C1380)
  )
  )
  )
)</f>
        <v>929.47500000000002</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(VLOOKUP(SUBSTITUTE(SUBSTITUTE(F$1,"standard",""),"|Float","")&amp;"인게임누적곱배수",ChapterTable!$S:$T,2,0)^D1380
    +VLOOKUP(SUBSTITUTE(SUBSTITUTE(F$1,"standard",""),"|Float","")&amp;"인게임누적합배수",ChapterTable!$S:$T,2,0)*D1380)
  )
  )
  )
)</f>
        <v>263.56640625</v>
      </c>
      <c r="G1380" t="s">
        <v>738</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85"/>
        <v>94</v>
      </c>
      <c r="Q1380">
        <f t="shared" si="86"/>
        <v>94</v>
      </c>
      <c r="R1380" t="b">
        <f t="shared" ca="1" si="87"/>
        <v>1</v>
      </c>
      <c r="T1380" t="b">
        <f t="shared" ca="1" si="88"/>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G1380">
        <v>9.8000000000000007</v>
      </c>
      <c r="AH1380">
        <v>1</v>
      </c>
    </row>
    <row r="1381" spans="1:34" x14ac:dyDescent="0.3">
      <c r="A1381">
        <v>5</v>
      </c>
      <c r="B1381">
        <v>40</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
    (VLOOKUP(SUBSTITUTE(SUBSTITUTE(E$1,"standard",""),"|Float","")&amp;"인게임누적곱배수",ChapterTable!$S:$T,2,0)^C1381
    +VLOOKUP(SUBSTITUTE(SUBSTITUTE(E$1,"standard",""),"|Float","")&amp;"인게임누적합배수",ChapterTable!$S:$T,2,0)*C1381)
  )
  )
  )
)</f>
        <v>929.47500000000002</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(VLOOKUP(SUBSTITUTE(SUBSTITUTE(F$1,"standard",""),"|Float","")&amp;"인게임누적곱배수",ChapterTable!$S:$T,2,0)^D1381
    +VLOOKUP(SUBSTITUTE(SUBSTITUTE(F$1,"standard",""),"|Float","")&amp;"인게임누적합배수",ChapterTable!$S:$T,2,0)*D1381)
  )
  )
  )
)</f>
        <v>263.56640625</v>
      </c>
      <c r="G1381" t="s">
        <v>738</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85"/>
        <v>21</v>
      </c>
      <c r="Q1381">
        <f t="shared" si="86"/>
        <v>21</v>
      </c>
      <c r="R1381" t="b">
        <f t="shared" ca="1" si="87"/>
        <v>0</v>
      </c>
      <c r="T1381" t="b">
        <f t="shared" ca="1" si="88"/>
        <v>0</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G1381">
        <v>9.8000000000000007</v>
      </c>
      <c r="AH1381">
        <v>1</v>
      </c>
    </row>
    <row r="1382" spans="1:34" x14ac:dyDescent="0.3">
      <c r="A1382">
        <v>5</v>
      </c>
      <c r="B1382">
        <v>41</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4</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
    (VLOOKUP(SUBSTITUTE(SUBSTITUTE(E$1,"standard",""),"|Float","")&amp;"인게임누적곱배수",ChapterTable!$S:$T,2,0)^C1382
    +VLOOKUP(SUBSTITUTE(SUBSTITUTE(E$1,"standard",""),"|Float","")&amp;"인게임누적합배수",ChapterTable!$S:$T,2,0)*C1382)
  )
  )
  )
)</f>
        <v>929.47500000000002</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(VLOOKUP(SUBSTITUTE(SUBSTITUTE(F$1,"standard",""),"|Float","")&amp;"인게임누적곱배수",ChapterTable!$S:$T,2,0)^D1382
    +VLOOKUP(SUBSTITUTE(SUBSTITUTE(F$1,"standard",""),"|Float","")&amp;"인게임누적합배수",ChapterTable!$S:$T,2,0)*D1382)
  )
  )
  )
)</f>
        <v>279.703125</v>
      </c>
      <c r="G1382" t="s">
        <v>738</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85"/>
        <v>5</v>
      </c>
      <c r="Q1382">
        <f t="shared" si="86"/>
        <v>5</v>
      </c>
      <c r="R1382" t="b">
        <f t="shared" ca="1" si="87"/>
        <v>0</v>
      </c>
      <c r="T1382" t="b">
        <f t="shared" ca="1" si="88"/>
        <v>0</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G1382">
        <v>9.8000000000000007</v>
      </c>
      <c r="AH1382">
        <v>1</v>
      </c>
    </row>
    <row r="1383" spans="1:34" x14ac:dyDescent="0.3">
      <c r="A1383">
        <v>5</v>
      </c>
      <c r="B1383">
        <v>42</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
    (VLOOKUP(SUBSTITUTE(SUBSTITUTE(E$1,"standard",""),"|Float","")&amp;"인게임누적곱배수",ChapterTable!$S:$T,2,0)^C1383
    +VLOOKUP(SUBSTITUTE(SUBSTITUTE(E$1,"standard",""),"|Float","")&amp;"인게임누적합배수",ChapterTable!$S:$T,2,0)*C1383)
  )
  )
  )
)</f>
        <v>929.47500000000002</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(VLOOKUP(SUBSTITUTE(SUBSTITUTE(F$1,"standard",""),"|Float","")&amp;"인게임누적곱배수",ChapterTable!$S:$T,2,0)^D1383
    +VLOOKUP(SUBSTITUTE(SUBSTITUTE(F$1,"standard",""),"|Float","")&amp;"인게임누적합배수",ChapterTable!$S:$T,2,0)*D1383)
  )
  )
  )
)</f>
        <v>279.703125</v>
      </c>
      <c r="G1383" t="s">
        <v>738</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85"/>
        <v>5</v>
      </c>
      <c r="Q1383">
        <f t="shared" si="86"/>
        <v>5</v>
      </c>
      <c r="R1383" t="b">
        <f t="shared" ca="1" si="87"/>
        <v>0</v>
      </c>
      <c r="T1383" t="b">
        <f t="shared" ca="1" si="88"/>
        <v>0</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G1383">
        <v>9.8000000000000007</v>
      </c>
      <c r="AH1383">
        <v>1</v>
      </c>
    </row>
    <row r="1384" spans="1:34" x14ac:dyDescent="0.3">
      <c r="A1384">
        <v>5</v>
      </c>
      <c r="B1384">
        <v>43</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
    (VLOOKUP(SUBSTITUTE(SUBSTITUTE(E$1,"standard",""),"|Float","")&amp;"인게임누적곱배수",ChapterTable!$S:$T,2,0)^C1384
    +VLOOKUP(SUBSTITUTE(SUBSTITUTE(E$1,"standard",""),"|Float","")&amp;"인게임누적합배수",ChapterTable!$S:$T,2,0)*C1384)
  )
  )
  )
)</f>
        <v>929.47500000000002</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(VLOOKUP(SUBSTITUTE(SUBSTITUTE(F$1,"standard",""),"|Float","")&amp;"인게임누적곱배수",ChapterTable!$S:$T,2,0)^D1384
    +VLOOKUP(SUBSTITUTE(SUBSTITUTE(F$1,"standard",""),"|Float","")&amp;"인게임누적합배수",ChapterTable!$S:$T,2,0)*D1384)
  )
  )
  )
)</f>
        <v>279.703125</v>
      </c>
      <c r="G1384" t="s">
        <v>738</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85"/>
        <v>5</v>
      </c>
      <c r="Q1384">
        <f t="shared" si="86"/>
        <v>5</v>
      </c>
      <c r="R1384" t="b">
        <f t="shared" ca="1" si="87"/>
        <v>0</v>
      </c>
      <c r="T1384" t="b">
        <f t="shared" ca="1" si="88"/>
        <v>0</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G1384">
        <v>9.8000000000000007</v>
      </c>
      <c r="AH1384">
        <v>1</v>
      </c>
    </row>
    <row r="1385" spans="1:34" x14ac:dyDescent="0.3">
      <c r="A1385">
        <v>5</v>
      </c>
      <c r="B1385">
        <v>44</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
    (VLOOKUP(SUBSTITUTE(SUBSTITUTE(E$1,"standard",""),"|Float","")&amp;"인게임누적곱배수",ChapterTable!$S:$T,2,0)^C1385
    +VLOOKUP(SUBSTITUTE(SUBSTITUTE(E$1,"standard",""),"|Float","")&amp;"인게임누적합배수",ChapterTable!$S:$T,2,0)*C1385)
  )
  )
  )
)</f>
        <v>929.47500000000002</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(VLOOKUP(SUBSTITUTE(SUBSTITUTE(F$1,"standard",""),"|Float","")&amp;"인게임누적곱배수",ChapterTable!$S:$T,2,0)^D1385
    +VLOOKUP(SUBSTITUTE(SUBSTITUTE(F$1,"standard",""),"|Float","")&amp;"인게임누적합배수",ChapterTable!$S:$T,2,0)*D1385)
  )
  )
  )
)</f>
        <v>279.703125</v>
      </c>
      <c r="G1385" t="s">
        <v>738</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85"/>
        <v>5</v>
      </c>
      <c r="Q1385">
        <f t="shared" si="86"/>
        <v>5</v>
      </c>
      <c r="R1385" t="b">
        <f t="shared" ca="1" si="87"/>
        <v>0</v>
      </c>
      <c r="T1385" t="b">
        <f t="shared" ca="1" si="88"/>
        <v>0</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G1385">
        <v>9.8000000000000007</v>
      </c>
      <c r="AH1385">
        <v>1</v>
      </c>
    </row>
    <row r="1386" spans="1:34" x14ac:dyDescent="0.3">
      <c r="A1386">
        <v>5</v>
      </c>
      <c r="B1386">
        <v>45</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
    (VLOOKUP(SUBSTITUTE(SUBSTITUTE(E$1,"standard",""),"|Float","")&amp;"인게임누적곱배수",ChapterTable!$S:$T,2,0)^C1386
    +VLOOKUP(SUBSTITUTE(SUBSTITUTE(E$1,"standard",""),"|Float","")&amp;"인게임누적합배수",ChapterTable!$S:$T,2,0)*C1386)
  )
  )
  )
)</f>
        <v>929.47500000000002</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(VLOOKUP(SUBSTITUTE(SUBSTITUTE(F$1,"standard",""),"|Float","")&amp;"인게임누적곱배수",ChapterTable!$S:$T,2,0)^D1386
    +VLOOKUP(SUBSTITUTE(SUBSTITUTE(F$1,"standard",""),"|Float","")&amp;"인게임누적합배수",ChapterTable!$S:$T,2,0)*D1386)
  )
  )
  )
)</f>
        <v>279.703125</v>
      </c>
      <c r="G1386" t="s">
        <v>738</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85"/>
        <v>11</v>
      </c>
      <c r="Q1386">
        <f t="shared" si="86"/>
        <v>11</v>
      </c>
      <c r="R1386" t="b">
        <f t="shared" ca="1" si="87"/>
        <v>0</v>
      </c>
      <c r="T1386" t="b">
        <f t="shared" ca="1" si="88"/>
        <v>0</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G1386">
        <v>9.8000000000000007</v>
      </c>
      <c r="AH1386">
        <v>1</v>
      </c>
    </row>
    <row r="1387" spans="1:34" x14ac:dyDescent="0.3">
      <c r="A1387">
        <v>5</v>
      </c>
      <c r="B1387">
        <v>46</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5</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
    (VLOOKUP(SUBSTITUTE(SUBSTITUTE(E$1,"standard",""),"|Float","")&amp;"인게임누적곱배수",ChapterTable!$S:$T,2,0)^C1387
    +VLOOKUP(SUBSTITUTE(SUBSTITUTE(E$1,"standard",""),"|Float","")&amp;"인게임누적합배수",ChapterTable!$S:$T,2,0)*C1387)
  )
  )
  )
)</f>
        <v>1032.75</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(VLOOKUP(SUBSTITUTE(SUBSTITUTE(F$1,"standard",""),"|Float","")&amp;"인게임누적곱배수",ChapterTable!$S:$T,2,0)^D1387
    +VLOOKUP(SUBSTITUTE(SUBSTITUTE(F$1,"standard",""),"|Float","")&amp;"인게임누적합배수",ChapterTable!$S:$T,2,0)*D1387)
  )
  )
  )
)</f>
        <v>279.703125</v>
      </c>
      <c r="G1387" t="s">
        <v>738</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85"/>
        <v>5</v>
      </c>
      <c r="Q1387">
        <f t="shared" si="86"/>
        <v>5</v>
      </c>
      <c r="R1387" t="b">
        <f t="shared" ca="1" si="87"/>
        <v>0</v>
      </c>
      <c r="T1387" t="b">
        <f t="shared" ca="1" si="88"/>
        <v>0</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G1387">
        <v>9.8000000000000007</v>
      </c>
      <c r="AH1387">
        <v>1</v>
      </c>
    </row>
    <row r="1388" spans="1:34" x14ac:dyDescent="0.3">
      <c r="A1388">
        <v>5</v>
      </c>
      <c r="B1388">
        <v>47</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
    (VLOOKUP(SUBSTITUTE(SUBSTITUTE(E$1,"standard",""),"|Float","")&amp;"인게임누적곱배수",ChapterTable!$S:$T,2,0)^C1388
    +VLOOKUP(SUBSTITUTE(SUBSTITUTE(E$1,"standard",""),"|Float","")&amp;"인게임누적합배수",ChapterTable!$S:$T,2,0)*C1388)
  )
  )
  )
)</f>
        <v>1032.75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(VLOOKUP(SUBSTITUTE(SUBSTITUTE(F$1,"standard",""),"|Float","")&amp;"인게임누적곱배수",ChapterTable!$S:$T,2,0)^D1388
    +VLOOKUP(SUBSTITUTE(SUBSTITUTE(F$1,"standard",""),"|Float","")&amp;"인게임누적합배수",ChapterTable!$S:$T,2,0)*D1388)
  )
  )
  )
)</f>
        <v>279.703125</v>
      </c>
      <c r="G1388" t="s">
        <v>738</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85"/>
        <v>5</v>
      </c>
      <c r="Q1388">
        <f t="shared" si="86"/>
        <v>5</v>
      </c>
      <c r="R1388" t="b">
        <f t="shared" ca="1" si="87"/>
        <v>0</v>
      </c>
      <c r="T1388" t="b">
        <f t="shared" ca="1" si="88"/>
        <v>0</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G1388">
        <v>9.8000000000000007</v>
      </c>
      <c r="AH1388">
        <v>1</v>
      </c>
    </row>
    <row r="1389" spans="1:34" x14ac:dyDescent="0.3">
      <c r="A1389">
        <v>5</v>
      </c>
      <c r="B1389">
        <v>48</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
    (VLOOKUP(SUBSTITUTE(SUBSTITUTE(E$1,"standard",""),"|Float","")&amp;"인게임누적곱배수",ChapterTable!$S:$T,2,0)^C1389
    +VLOOKUP(SUBSTITUTE(SUBSTITUTE(E$1,"standard",""),"|Float","")&amp;"인게임누적합배수",ChapterTable!$S:$T,2,0)*C1389)
  )
  )
  )
)</f>
        <v>1032.75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(VLOOKUP(SUBSTITUTE(SUBSTITUTE(F$1,"standard",""),"|Float","")&amp;"인게임누적곱배수",ChapterTable!$S:$T,2,0)^D1389
    +VLOOKUP(SUBSTITUTE(SUBSTITUTE(F$1,"standard",""),"|Float","")&amp;"인게임누적합배수",ChapterTable!$S:$T,2,0)*D1389)
  )
  )
  )
)</f>
        <v>279.703125</v>
      </c>
      <c r="G1389" t="s">
        <v>738</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85"/>
        <v>5</v>
      </c>
      <c r="Q1389">
        <f t="shared" si="86"/>
        <v>5</v>
      </c>
      <c r="R1389" t="b">
        <f t="shared" ca="1" si="87"/>
        <v>0</v>
      </c>
      <c r="T1389" t="b">
        <f t="shared" ca="1" si="88"/>
        <v>0</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G1389">
        <v>9.8000000000000007</v>
      </c>
      <c r="AH1389">
        <v>1</v>
      </c>
    </row>
    <row r="1390" spans="1:34" x14ac:dyDescent="0.3">
      <c r="A1390">
        <v>5</v>
      </c>
      <c r="B1390">
        <v>49</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
    (VLOOKUP(SUBSTITUTE(SUBSTITUTE(E$1,"standard",""),"|Float","")&amp;"인게임누적곱배수",ChapterTable!$S:$T,2,0)^C1390
    +VLOOKUP(SUBSTITUTE(SUBSTITUTE(E$1,"standard",""),"|Float","")&amp;"인게임누적합배수",ChapterTable!$S:$T,2,0)*C1390)
  )
  )
  )
)</f>
        <v>1032.75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(VLOOKUP(SUBSTITUTE(SUBSTITUTE(F$1,"standard",""),"|Float","")&amp;"인게임누적곱배수",ChapterTable!$S:$T,2,0)^D1390
    +VLOOKUP(SUBSTITUTE(SUBSTITUTE(F$1,"standard",""),"|Float","")&amp;"인게임누적합배수",ChapterTable!$S:$T,2,0)*D1390)
  )
  )
  )
)</f>
        <v>279.703125</v>
      </c>
      <c r="G1390" t="s">
        <v>738</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85"/>
        <v>95</v>
      </c>
      <c r="Q1390">
        <f t="shared" si="86"/>
        <v>95</v>
      </c>
      <c r="R1390" t="b">
        <f t="shared" ca="1" si="87"/>
        <v>1</v>
      </c>
      <c r="T1390" t="b">
        <f t="shared" ca="1" si="88"/>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G1390">
        <v>9.8000000000000007</v>
      </c>
      <c r="AH1390">
        <v>1</v>
      </c>
    </row>
    <row r="1391" spans="1:34" x14ac:dyDescent="0.3">
      <c r="A1391">
        <v>5</v>
      </c>
      <c r="B1391">
        <v>50</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
    (VLOOKUP(SUBSTITUTE(SUBSTITUTE(E$1,"standard",""),"|Float","")&amp;"인게임누적곱배수",ChapterTable!$S:$T,2,0)^C1391
    +VLOOKUP(SUBSTITUTE(SUBSTITUTE(E$1,"standard",""),"|Float","")&amp;"인게임누적합배수",ChapterTable!$S:$T,2,0)*C1391)
  )
  )
  )
)</f>
        <v>1032.75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(VLOOKUP(SUBSTITUTE(SUBSTITUTE(F$1,"standard",""),"|Float","")&amp;"인게임누적곱배수",ChapterTable!$S:$T,2,0)^D1391
    +VLOOKUP(SUBSTITUTE(SUBSTITUTE(F$1,"standard",""),"|Float","")&amp;"인게임누적합배수",ChapterTable!$S:$T,2,0)*D1391)
  )
  )
  )
)</f>
        <v>279.703125</v>
      </c>
      <c r="G1391" t="s">
        <v>738</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85"/>
        <v>21</v>
      </c>
      <c r="Q1391">
        <f t="shared" si="86"/>
        <v>21</v>
      </c>
      <c r="R1391" t="b">
        <f t="shared" ca="1" si="87"/>
        <v>0</v>
      </c>
      <c r="T1391" t="b">
        <f t="shared" ca="1" si="88"/>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G1391">
        <v>9.8000000000000007</v>
      </c>
      <c r="AH1391">
        <v>1</v>
      </c>
    </row>
    <row r="1392" spans="1:34" x14ac:dyDescent="0.3">
      <c r="A1392">
        <v>6</v>
      </c>
      <c r="B1392">
        <v>1</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0</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0</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
    (VLOOKUP(SUBSTITUTE(SUBSTITUTE(E$1,"standard",""),"|Float","")&amp;"인게임누적곱배수",ChapterTable!$S:$T,2,0)^C1392
    +VLOOKUP(SUBSTITUTE(SUBSTITUTE(E$1,"standard",""),"|Float","")&amp;"인게임누적합배수",ChapterTable!$S:$T,2,0)*C1392)
  )
  )
  )
)</f>
        <v>774.5625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(VLOOKUP(SUBSTITUTE(SUBSTITUTE(F$1,"standard",""),"|Float","")&amp;"인게임누적곱배수",ChapterTable!$S:$T,2,0)^D1392
    +VLOOKUP(SUBSTITUTE(SUBSTITUTE(F$1,"standard",""),"|Float","")&amp;"인게임누적합배수",ChapterTable!$S:$T,2,0)*D1392)
  )
  )
  )
)</f>
        <v>322.734375</v>
      </c>
      <c r="G1392" t="s">
        <v>738</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85"/>
        <v>1</v>
      </c>
      <c r="Q1392">
        <f t="shared" si="86"/>
        <v>1</v>
      </c>
      <c r="R1392" t="b">
        <f t="shared" ca="1" si="87"/>
        <v>0</v>
      </c>
      <c r="T1392" t="b">
        <f t="shared" ca="1" si="88"/>
        <v>0</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G1392">
        <v>9.8000000000000007</v>
      </c>
      <c r="AH1392">
        <v>1</v>
      </c>
    </row>
    <row r="1393" spans="1:34" x14ac:dyDescent="0.3">
      <c r="A1393">
        <v>6</v>
      </c>
      <c r="B1393">
        <v>2</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
    (VLOOKUP(SUBSTITUTE(SUBSTITUTE(E$1,"standard",""),"|Float","")&amp;"인게임누적곱배수",ChapterTable!$S:$T,2,0)^C1393
    +VLOOKUP(SUBSTITUTE(SUBSTITUTE(E$1,"standard",""),"|Float","")&amp;"인게임누적합배수",ChapterTable!$S:$T,2,0)*C1393)
  )
  )
  )
)</f>
        <v>774.5625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(VLOOKUP(SUBSTITUTE(SUBSTITUTE(F$1,"standard",""),"|Float","")&amp;"인게임누적곱배수",ChapterTable!$S:$T,2,0)^D1393
    +VLOOKUP(SUBSTITUTE(SUBSTITUTE(F$1,"standard",""),"|Float","")&amp;"인게임누적합배수",ChapterTable!$S:$T,2,0)*D1393)
  )
  )
  )
)</f>
        <v>322.734375</v>
      </c>
      <c r="G1393" t="s">
        <v>738</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85"/>
        <v>1</v>
      </c>
      <c r="Q1393">
        <f t="shared" si="86"/>
        <v>1</v>
      </c>
      <c r="R1393" t="b">
        <f t="shared" ca="1" si="87"/>
        <v>0</v>
      </c>
      <c r="T1393" t="b">
        <f t="shared" ca="1" si="88"/>
        <v>0</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G1393">
        <v>9.8000000000000007</v>
      </c>
      <c r="AH1393">
        <v>1</v>
      </c>
    </row>
    <row r="1394" spans="1:34" x14ac:dyDescent="0.3">
      <c r="A1394">
        <v>6</v>
      </c>
      <c r="B1394">
        <v>3</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
    (VLOOKUP(SUBSTITUTE(SUBSTITUTE(E$1,"standard",""),"|Float","")&amp;"인게임누적곱배수",ChapterTable!$S:$T,2,0)^C1394
    +VLOOKUP(SUBSTITUTE(SUBSTITUTE(E$1,"standard",""),"|Float","")&amp;"인게임누적합배수",ChapterTable!$S:$T,2,0)*C1394)
  )
  )
  )
)</f>
        <v>774.5625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(VLOOKUP(SUBSTITUTE(SUBSTITUTE(F$1,"standard",""),"|Float","")&amp;"인게임누적곱배수",ChapterTable!$S:$T,2,0)^D1394
    +VLOOKUP(SUBSTITUTE(SUBSTITUTE(F$1,"standard",""),"|Float","")&amp;"인게임누적합배수",ChapterTable!$S:$T,2,0)*D1394)
  )
  )
  )
)</f>
        <v>322.734375</v>
      </c>
      <c r="G1394" t="s">
        <v>738</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85"/>
        <v>1</v>
      </c>
      <c r="Q1394">
        <f t="shared" si="86"/>
        <v>1</v>
      </c>
      <c r="R1394" t="b">
        <f t="shared" ca="1" si="87"/>
        <v>0</v>
      </c>
      <c r="T1394" t="b">
        <f t="shared" ca="1" si="88"/>
        <v>0</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G1394">
        <v>9.8000000000000007</v>
      </c>
      <c r="AH1394">
        <v>1</v>
      </c>
    </row>
    <row r="1395" spans="1:34" x14ac:dyDescent="0.3">
      <c r="A1395">
        <v>6</v>
      </c>
      <c r="B1395">
        <v>4</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
    (VLOOKUP(SUBSTITUTE(SUBSTITUTE(E$1,"standard",""),"|Float","")&amp;"인게임누적곱배수",ChapterTable!$S:$T,2,0)^C1395
    +VLOOKUP(SUBSTITUTE(SUBSTITUTE(E$1,"standard",""),"|Float","")&amp;"인게임누적합배수",ChapterTable!$S:$T,2,0)*C1395)
  )
  )
  )
)</f>
        <v>774.5625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(VLOOKUP(SUBSTITUTE(SUBSTITUTE(F$1,"standard",""),"|Float","")&amp;"인게임누적곱배수",ChapterTable!$S:$T,2,0)^D1395
    +VLOOKUP(SUBSTITUTE(SUBSTITUTE(F$1,"standard",""),"|Float","")&amp;"인게임누적합배수",ChapterTable!$S:$T,2,0)*D1395)
  )
  )
  )
)</f>
        <v>322.734375</v>
      </c>
      <c r="G1395" t="s">
        <v>738</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85"/>
        <v>1</v>
      </c>
      <c r="Q1395">
        <f t="shared" si="86"/>
        <v>1</v>
      </c>
      <c r="R1395" t="b">
        <f t="shared" ca="1" si="87"/>
        <v>0</v>
      </c>
      <c r="T1395" t="b">
        <f t="shared" ca="1" si="88"/>
        <v>0</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G1395">
        <v>9.8000000000000007</v>
      </c>
      <c r="AH1395">
        <v>1</v>
      </c>
    </row>
    <row r="1396" spans="1:34" x14ac:dyDescent="0.3">
      <c r="A1396">
        <v>6</v>
      </c>
      <c r="B1396">
        <v>5</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
    (VLOOKUP(SUBSTITUTE(SUBSTITUTE(E$1,"standard",""),"|Float","")&amp;"인게임누적곱배수",ChapterTable!$S:$T,2,0)^C1396
    +VLOOKUP(SUBSTITUTE(SUBSTITUTE(E$1,"standard",""),"|Float","")&amp;"인게임누적합배수",ChapterTable!$S:$T,2,0)*C1396)
  )
  )
  )
)</f>
        <v>774.5625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(VLOOKUP(SUBSTITUTE(SUBSTITUTE(F$1,"standard",""),"|Float","")&amp;"인게임누적곱배수",ChapterTable!$S:$T,2,0)^D1396
    +VLOOKUP(SUBSTITUTE(SUBSTITUTE(F$1,"standard",""),"|Float","")&amp;"인게임누적합배수",ChapterTable!$S:$T,2,0)*D1396)
  )
  )
  )
)</f>
        <v>322.734375</v>
      </c>
      <c r="G1396" t="s">
        <v>738</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85"/>
        <v>11</v>
      </c>
      <c r="Q1396">
        <f t="shared" si="86"/>
        <v>11</v>
      </c>
      <c r="R1396" t="b">
        <f t="shared" ca="1" si="87"/>
        <v>0</v>
      </c>
      <c r="T1396" t="b">
        <f t="shared" ca="1" si="88"/>
        <v>0</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G1396">
        <v>9.8000000000000007</v>
      </c>
      <c r="AH1396">
        <v>1</v>
      </c>
    </row>
    <row r="1397" spans="1:34" x14ac:dyDescent="0.3">
      <c r="A1397">
        <v>6</v>
      </c>
      <c r="B1397">
        <v>6</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1</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
    (VLOOKUP(SUBSTITUTE(SUBSTITUTE(E$1,"standard",""),"|Float","")&amp;"인게임누적곱배수",ChapterTable!$S:$T,2,0)^C1397
    +VLOOKUP(SUBSTITUTE(SUBSTITUTE(E$1,"standard",""),"|Float","")&amp;"인게임누적합배수",ChapterTable!$S:$T,2,0)*C1397)
  )
  )
  )
)</f>
        <v>929.47499999999991</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(VLOOKUP(SUBSTITUTE(SUBSTITUTE(F$1,"standard",""),"|Float","")&amp;"인게임누적곱배수",ChapterTable!$S:$T,2,0)^D1397
    +VLOOKUP(SUBSTITUTE(SUBSTITUTE(F$1,"standard",""),"|Float","")&amp;"인게임누적합배수",ChapterTable!$S:$T,2,0)*D1397)
  )
  )
  )
)</f>
        <v>322.734375</v>
      </c>
      <c r="G1397" t="s">
        <v>738</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85"/>
        <v>1</v>
      </c>
      <c r="Q1397">
        <f t="shared" si="86"/>
        <v>1</v>
      </c>
      <c r="R1397" t="b">
        <f t="shared" ca="1" si="87"/>
        <v>0</v>
      </c>
      <c r="T1397" t="b">
        <f t="shared" ca="1" si="88"/>
        <v>0</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G1397">
        <v>9.8000000000000007</v>
      </c>
      <c r="AH1397">
        <v>1</v>
      </c>
    </row>
    <row r="1398" spans="1:34" x14ac:dyDescent="0.3">
      <c r="A1398">
        <v>6</v>
      </c>
      <c r="B1398">
        <v>7</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
    (VLOOKUP(SUBSTITUTE(SUBSTITUTE(E$1,"standard",""),"|Float","")&amp;"인게임누적곱배수",ChapterTable!$S:$T,2,0)^C1398
    +VLOOKUP(SUBSTITUTE(SUBSTITUTE(E$1,"standard",""),"|Float","")&amp;"인게임누적합배수",ChapterTable!$S:$T,2,0)*C1398)
  )
  )
  )
)</f>
        <v>929.47499999999991</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(VLOOKUP(SUBSTITUTE(SUBSTITUTE(F$1,"standard",""),"|Float","")&amp;"인게임누적곱배수",ChapterTable!$S:$T,2,0)^D1398
    +VLOOKUP(SUBSTITUTE(SUBSTITUTE(F$1,"standard",""),"|Float","")&amp;"인게임누적합배수",ChapterTable!$S:$T,2,0)*D1398)
  )
  )
  )
)</f>
        <v>322.734375</v>
      </c>
      <c r="G1398" t="s">
        <v>738</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85"/>
        <v>1</v>
      </c>
      <c r="Q1398">
        <f t="shared" si="86"/>
        <v>1</v>
      </c>
      <c r="R1398" t="b">
        <f t="shared" ca="1" si="87"/>
        <v>0</v>
      </c>
      <c r="T1398" t="b">
        <f t="shared" ca="1" si="88"/>
        <v>0</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G1398">
        <v>9.8000000000000007</v>
      </c>
      <c r="AH1398">
        <v>1</v>
      </c>
    </row>
    <row r="1399" spans="1:34" x14ac:dyDescent="0.3">
      <c r="A1399">
        <v>6</v>
      </c>
      <c r="B1399">
        <v>8</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
    (VLOOKUP(SUBSTITUTE(SUBSTITUTE(E$1,"standard",""),"|Float","")&amp;"인게임누적곱배수",ChapterTable!$S:$T,2,0)^C1399
    +VLOOKUP(SUBSTITUTE(SUBSTITUTE(E$1,"standard",""),"|Float","")&amp;"인게임누적합배수",ChapterTable!$S:$T,2,0)*C1399)
  )
  )
  )
)</f>
        <v>929.47499999999991</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(VLOOKUP(SUBSTITUTE(SUBSTITUTE(F$1,"standard",""),"|Float","")&amp;"인게임누적곱배수",ChapterTable!$S:$T,2,0)^D1399
    +VLOOKUP(SUBSTITUTE(SUBSTITUTE(F$1,"standard",""),"|Float","")&amp;"인게임누적합배수",ChapterTable!$S:$T,2,0)*D1399)
  )
  )
  )
)</f>
        <v>322.734375</v>
      </c>
      <c r="G1399" t="s">
        <v>738</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85"/>
        <v>1</v>
      </c>
      <c r="Q1399">
        <f t="shared" si="86"/>
        <v>1</v>
      </c>
      <c r="R1399" t="b">
        <f t="shared" ca="1" si="87"/>
        <v>0</v>
      </c>
      <c r="T1399" t="b">
        <f t="shared" ca="1" si="88"/>
        <v>0</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G1399">
        <v>9.8000000000000007</v>
      </c>
      <c r="AH1399">
        <v>1</v>
      </c>
    </row>
    <row r="1400" spans="1:34" x14ac:dyDescent="0.3">
      <c r="A1400">
        <v>6</v>
      </c>
      <c r="B1400">
        <v>9</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
    (VLOOKUP(SUBSTITUTE(SUBSTITUTE(E$1,"standard",""),"|Float","")&amp;"인게임누적곱배수",ChapterTable!$S:$T,2,0)^C1400
    +VLOOKUP(SUBSTITUTE(SUBSTITUTE(E$1,"standard",""),"|Float","")&amp;"인게임누적합배수",ChapterTable!$S:$T,2,0)*C1400)
  )
  )
  )
)</f>
        <v>929.47499999999991</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(VLOOKUP(SUBSTITUTE(SUBSTITUTE(F$1,"standard",""),"|Float","")&amp;"인게임누적곱배수",ChapterTable!$S:$T,2,0)^D1400
    +VLOOKUP(SUBSTITUTE(SUBSTITUTE(F$1,"standard",""),"|Float","")&amp;"인게임누적합배수",ChapterTable!$S:$T,2,0)*D1400)
  )
  )
  )
)</f>
        <v>322.734375</v>
      </c>
      <c r="G1400" t="s">
        <v>738</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85"/>
        <v>91</v>
      </c>
      <c r="Q1400">
        <f t="shared" si="86"/>
        <v>91</v>
      </c>
      <c r="R1400" t="b">
        <f t="shared" ca="1" si="87"/>
        <v>1</v>
      </c>
      <c r="T1400" t="b">
        <f t="shared" ca="1" si="88"/>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G1400">
        <v>9.8000000000000007</v>
      </c>
      <c r="AH1400">
        <v>1</v>
      </c>
    </row>
    <row r="1401" spans="1:34" x14ac:dyDescent="0.3">
      <c r="A1401">
        <v>6</v>
      </c>
      <c r="B1401">
        <v>10</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
    (VLOOKUP(SUBSTITUTE(SUBSTITUTE(E$1,"standard",""),"|Float","")&amp;"인게임누적곱배수",ChapterTable!$S:$T,2,0)^C1401
    +VLOOKUP(SUBSTITUTE(SUBSTITUTE(E$1,"standard",""),"|Float","")&amp;"인게임누적합배수",ChapterTable!$S:$T,2,0)*C1401)
  )
  )
  )
)</f>
        <v>929.47499999999991</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(VLOOKUP(SUBSTITUTE(SUBSTITUTE(F$1,"standard",""),"|Float","")&amp;"인게임누적곱배수",ChapterTable!$S:$T,2,0)^D1401
    +VLOOKUP(SUBSTITUTE(SUBSTITUTE(F$1,"standard",""),"|Float","")&amp;"인게임누적합배수",ChapterTable!$S:$T,2,0)*D1401)
  )
  )
  )
)</f>
        <v>322.734375</v>
      </c>
      <c r="G1401" t="s">
        <v>738</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85"/>
        <v>21</v>
      </c>
      <c r="Q1401">
        <f t="shared" si="86"/>
        <v>21</v>
      </c>
      <c r="R1401" t="b">
        <f t="shared" ca="1" si="87"/>
        <v>0</v>
      </c>
      <c r="T1401" t="b">
        <f t="shared" ca="1" si="88"/>
        <v>0</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G1401">
        <v>9.8000000000000007</v>
      </c>
      <c r="AH1401">
        <v>1</v>
      </c>
    </row>
    <row r="1402" spans="1:34" x14ac:dyDescent="0.3">
      <c r="A1402">
        <v>6</v>
      </c>
      <c r="B1402">
        <v>11</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1</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
    (VLOOKUP(SUBSTITUTE(SUBSTITUTE(E$1,"standard",""),"|Float","")&amp;"인게임누적곱배수",ChapterTable!$S:$T,2,0)^C1402
    +VLOOKUP(SUBSTITUTE(SUBSTITUTE(E$1,"standard",""),"|Float","")&amp;"인게임누적합배수",ChapterTable!$S:$T,2,0)*C1402)
  )
  )
  )
)</f>
        <v>929.47499999999991</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(VLOOKUP(SUBSTITUTE(SUBSTITUTE(F$1,"standard",""),"|Float","")&amp;"인게임누적곱배수",ChapterTable!$S:$T,2,0)^D1402
    +VLOOKUP(SUBSTITUTE(SUBSTITUTE(F$1,"standard",""),"|Float","")&amp;"인게임누적합배수",ChapterTable!$S:$T,2,0)*D1402)
  )
  )
  )
)</f>
        <v>346.939453125</v>
      </c>
      <c r="G1402" t="s">
        <v>738</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85"/>
        <v>2</v>
      </c>
      <c r="Q1402">
        <f t="shared" si="86"/>
        <v>2</v>
      </c>
      <c r="R1402" t="b">
        <f t="shared" ca="1" si="87"/>
        <v>0</v>
      </c>
      <c r="T1402" t="b">
        <f t="shared" ca="1" si="88"/>
        <v>0</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G1402">
        <v>9.8000000000000007</v>
      </c>
      <c r="AH1402">
        <v>1</v>
      </c>
    </row>
    <row r="1403" spans="1:34" x14ac:dyDescent="0.3">
      <c r="A1403">
        <v>6</v>
      </c>
      <c r="B1403">
        <v>12</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
    (VLOOKUP(SUBSTITUTE(SUBSTITUTE(E$1,"standard",""),"|Float","")&amp;"인게임누적곱배수",ChapterTable!$S:$T,2,0)^C1403
    +VLOOKUP(SUBSTITUTE(SUBSTITUTE(E$1,"standard",""),"|Float","")&amp;"인게임누적합배수",ChapterTable!$S:$T,2,0)*C1403)
  )
  )
  )
)</f>
        <v>929.47499999999991</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(VLOOKUP(SUBSTITUTE(SUBSTITUTE(F$1,"standard",""),"|Float","")&amp;"인게임누적곱배수",ChapterTable!$S:$T,2,0)^D1403
    +VLOOKUP(SUBSTITUTE(SUBSTITUTE(F$1,"standard",""),"|Float","")&amp;"인게임누적합배수",ChapterTable!$S:$T,2,0)*D1403)
  )
  )
  )
)</f>
        <v>346.939453125</v>
      </c>
      <c r="G1403" t="s">
        <v>738</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85"/>
        <v>2</v>
      </c>
      <c r="Q1403">
        <f t="shared" si="86"/>
        <v>2</v>
      </c>
      <c r="R1403" t="b">
        <f t="shared" ca="1" si="87"/>
        <v>0</v>
      </c>
      <c r="T1403" t="b">
        <f t="shared" ca="1" si="88"/>
        <v>0</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G1403">
        <v>9.8000000000000007</v>
      </c>
      <c r="AH1403">
        <v>1</v>
      </c>
    </row>
    <row r="1404" spans="1:34" x14ac:dyDescent="0.3">
      <c r="A1404">
        <v>6</v>
      </c>
      <c r="B1404">
        <v>13</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
    (VLOOKUP(SUBSTITUTE(SUBSTITUTE(E$1,"standard",""),"|Float","")&amp;"인게임누적곱배수",ChapterTable!$S:$T,2,0)^C1404
    +VLOOKUP(SUBSTITUTE(SUBSTITUTE(E$1,"standard",""),"|Float","")&amp;"인게임누적합배수",ChapterTable!$S:$T,2,0)*C1404)
  )
  )
  )
)</f>
        <v>929.47499999999991</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(VLOOKUP(SUBSTITUTE(SUBSTITUTE(F$1,"standard",""),"|Float","")&amp;"인게임누적곱배수",ChapterTable!$S:$T,2,0)^D1404
    +VLOOKUP(SUBSTITUTE(SUBSTITUTE(F$1,"standard",""),"|Float","")&amp;"인게임누적합배수",ChapterTable!$S:$T,2,0)*D1404)
  )
  )
  )
)</f>
        <v>346.939453125</v>
      </c>
      <c r="G1404" t="s">
        <v>738</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85"/>
        <v>2</v>
      </c>
      <c r="Q1404">
        <f t="shared" si="86"/>
        <v>2</v>
      </c>
      <c r="R1404" t="b">
        <f t="shared" ca="1" si="87"/>
        <v>0</v>
      </c>
      <c r="T1404" t="b">
        <f t="shared" ca="1" si="88"/>
        <v>0</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G1404">
        <v>9.8000000000000007</v>
      </c>
      <c r="AH1404">
        <v>1</v>
      </c>
    </row>
    <row r="1405" spans="1:34" x14ac:dyDescent="0.3">
      <c r="A1405">
        <v>6</v>
      </c>
      <c r="B1405">
        <v>14</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
    (VLOOKUP(SUBSTITUTE(SUBSTITUTE(E$1,"standard",""),"|Float","")&amp;"인게임누적곱배수",ChapterTable!$S:$T,2,0)^C1405
    +VLOOKUP(SUBSTITUTE(SUBSTITUTE(E$1,"standard",""),"|Float","")&amp;"인게임누적합배수",ChapterTable!$S:$T,2,0)*C1405)
  )
  )
  )
)</f>
        <v>929.47499999999991</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(VLOOKUP(SUBSTITUTE(SUBSTITUTE(F$1,"standard",""),"|Float","")&amp;"인게임누적곱배수",ChapterTable!$S:$T,2,0)^D1405
    +VLOOKUP(SUBSTITUTE(SUBSTITUTE(F$1,"standard",""),"|Float","")&amp;"인게임누적합배수",ChapterTable!$S:$T,2,0)*D1405)
  )
  )
  )
)</f>
        <v>346.939453125</v>
      </c>
      <c r="G1405" t="s">
        <v>738</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85"/>
        <v>2</v>
      </c>
      <c r="Q1405">
        <f t="shared" si="86"/>
        <v>2</v>
      </c>
      <c r="R1405" t="b">
        <f t="shared" ca="1" si="87"/>
        <v>0</v>
      </c>
      <c r="T1405" t="b">
        <f t="shared" ca="1" si="88"/>
        <v>0</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G1405">
        <v>9.8000000000000007</v>
      </c>
      <c r="AH1405">
        <v>1</v>
      </c>
    </row>
    <row r="1406" spans="1:34" x14ac:dyDescent="0.3">
      <c r="A1406">
        <v>6</v>
      </c>
      <c r="B1406">
        <v>15</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
    (VLOOKUP(SUBSTITUTE(SUBSTITUTE(E$1,"standard",""),"|Float","")&amp;"인게임누적곱배수",ChapterTable!$S:$T,2,0)^C1406
    +VLOOKUP(SUBSTITUTE(SUBSTITUTE(E$1,"standard",""),"|Float","")&amp;"인게임누적합배수",ChapterTable!$S:$T,2,0)*C1406)
  )
  )
  )
)</f>
        <v>929.47499999999991</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(VLOOKUP(SUBSTITUTE(SUBSTITUTE(F$1,"standard",""),"|Float","")&amp;"인게임누적곱배수",ChapterTable!$S:$T,2,0)^D1406
    +VLOOKUP(SUBSTITUTE(SUBSTITUTE(F$1,"standard",""),"|Float","")&amp;"인게임누적합배수",ChapterTable!$S:$T,2,0)*D1406)
  )
  )
  )
)</f>
        <v>346.939453125</v>
      </c>
      <c r="G1406" t="s">
        <v>738</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85"/>
        <v>11</v>
      </c>
      <c r="Q1406">
        <f t="shared" si="86"/>
        <v>11</v>
      </c>
      <c r="R1406" t="b">
        <f t="shared" ca="1" si="87"/>
        <v>0</v>
      </c>
      <c r="T1406" t="b">
        <f t="shared" ca="1" si="88"/>
        <v>0</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G1406">
        <v>9.8000000000000007</v>
      </c>
      <c r="AH1406">
        <v>1</v>
      </c>
    </row>
    <row r="1407" spans="1:34" x14ac:dyDescent="0.3">
      <c r="A1407">
        <v>6</v>
      </c>
      <c r="B1407">
        <v>16</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2</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
    (VLOOKUP(SUBSTITUTE(SUBSTITUTE(E$1,"standard",""),"|Float","")&amp;"인게임누적곱배수",ChapterTable!$S:$T,2,0)^C1407
    +VLOOKUP(SUBSTITUTE(SUBSTITUTE(E$1,"standard",""),"|Float","")&amp;"인게임누적합배수",ChapterTable!$S:$T,2,0)*C1407)
  )
  )
  )
)</f>
        <v>1084.3874999999998</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(VLOOKUP(SUBSTITUTE(SUBSTITUTE(F$1,"standard",""),"|Float","")&amp;"인게임누적곱배수",ChapterTable!$S:$T,2,0)^D1407
    +VLOOKUP(SUBSTITUTE(SUBSTITUTE(F$1,"standard",""),"|Float","")&amp;"인게임누적합배수",ChapterTable!$S:$T,2,0)*D1407)
  )
  )
  )
)</f>
        <v>346.939453125</v>
      </c>
      <c r="G1407" t="s">
        <v>738</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85"/>
        <v>2</v>
      </c>
      <c r="Q1407">
        <f t="shared" si="86"/>
        <v>2</v>
      </c>
      <c r="R1407" t="b">
        <f t="shared" ca="1" si="87"/>
        <v>0</v>
      </c>
      <c r="T1407" t="b">
        <f t="shared" ca="1" si="88"/>
        <v>0</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G1407">
        <v>9.8000000000000007</v>
      </c>
      <c r="AH1407">
        <v>1</v>
      </c>
    </row>
    <row r="1408" spans="1:34" x14ac:dyDescent="0.3">
      <c r="A1408">
        <v>6</v>
      </c>
      <c r="B1408">
        <v>17</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
    (VLOOKUP(SUBSTITUTE(SUBSTITUTE(E$1,"standard",""),"|Float","")&amp;"인게임누적곱배수",ChapterTable!$S:$T,2,0)^C1408
    +VLOOKUP(SUBSTITUTE(SUBSTITUTE(E$1,"standard",""),"|Float","")&amp;"인게임누적합배수",ChapterTable!$S:$T,2,0)*C1408)
  )
  )
  )
)</f>
        <v>1084.3874999999998</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(VLOOKUP(SUBSTITUTE(SUBSTITUTE(F$1,"standard",""),"|Float","")&amp;"인게임누적곱배수",ChapterTable!$S:$T,2,0)^D1408
    +VLOOKUP(SUBSTITUTE(SUBSTITUTE(F$1,"standard",""),"|Float","")&amp;"인게임누적합배수",ChapterTable!$S:$T,2,0)*D1408)
  )
  )
  )
)</f>
        <v>346.939453125</v>
      </c>
      <c r="G1408" t="s">
        <v>738</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85"/>
        <v>2</v>
      </c>
      <c r="Q1408">
        <f t="shared" si="86"/>
        <v>2</v>
      </c>
      <c r="R1408" t="b">
        <f t="shared" ca="1" si="87"/>
        <v>0</v>
      </c>
      <c r="T1408" t="b">
        <f t="shared" ca="1" si="88"/>
        <v>0</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G1408">
        <v>9.8000000000000007</v>
      </c>
      <c r="AH1408">
        <v>1</v>
      </c>
    </row>
    <row r="1409" spans="1:34" x14ac:dyDescent="0.3">
      <c r="A1409">
        <v>6</v>
      </c>
      <c r="B1409">
        <v>18</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
    (VLOOKUP(SUBSTITUTE(SUBSTITUTE(E$1,"standard",""),"|Float","")&amp;"인게임누적곱배수",ChapterTable!$S:$T,2,0)^C1409
    +VLOOKUP(SUBSTITUTE(SUBSTITUTE(E$1,"standard",""),"|Float","")&amp;"인게임누적합배수",ChapterTable!$S:$T,2,0)*C1409)
  )
  )
  )
)</f>
        <v>1084.3874999999998</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(VLOOKUP(SUBSTITUTE(SUBSTITUTE(F$1,"standard",""),"|Float","")&amp;"인게임누적곱배수",ChapterTable!$S:$T,2,0)^D1409
    +VLOOKUP(SUBSTITUTE(SUBSTITUTE(F$1,"standard",""),"|Float","")&amp;"인게임누적합배수",ChapterTable!$S:$T,2,0)*D1409)
  )
  )
  )
)</f>
        <v>346.939453125</v>
      </c>
      <c r="G1409" t="s">
        <v>738</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85"/>
        <v>2</v>
      </c>
      <c r="Q1409">
        <f t="shared" si="86"/>
        <v>2</v>
      </c>
      <c r="R1409" t="b">
        <f t="shared" ca="1" si="87"/>
        <v>0</v>
      </c>
      <c r="T1409" t="b">
        <f t="shared" ca="1" si="88"/>
        <v>0</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G1409">
        <v>9.8000000000000007</v>
      </c>
      <c r="AH1409">
        <v>1</v>
      </c>
    </row>
    <row r="1410" spans="1:34" x14ac:dyDescent="0.3">
      <c r="A1410">
        <v>6</v>
      </c>
      <c r="B1410">
        <v>19</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
    (VLOOKUP(SUBSTITUTE(SUBSTITUTE(E$1,"standard",""),"|Float","")&amp;"인게임누적곱배수",ChapterTable!$S:$T,2,0)^C1410
    +VLOOKUP(SUBSTITUTE(SUBSTITUTE(E$1,"standard",""),"|Float","")&amp;"인게임누적합배수",ChapterTable!$S:$T,2,0)*C1410)
  )
  )
  )
)</f>
        <v>1084.3874999999998</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(VLOOKUP(SUBSTITUTE(SUBSTITUTE(F$1,"standard",""),"|Float","")&amp;"인게임누적곱배수",ChapterTable!$S:$T,2,0)^D1410
    +VLOOKUP(SUBSTITUTE(SUBSTITUTE(F$1,"standard",""),"|Float","")&amp;"인게임누적합배수",ChapterTable!$S:$T,2,0)*D1410)
  )
  )
  )
)</f>
        <v>346.939453125</v>
      </c>
      <c r="G1410" t="s">
        <v>738</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85"/>
        <v>92</v>
      </c>
      <c r="Q1410">
        <f t="shared" si="86"/>
        <v>92</v>
      </c>
      <c r="R1410" t="b">
        <f t="shared" ca="1" si="87"/>
        <v>1</v>
      </c>
      <c r="T1410" t="b">
        <f t="shared" ca="1" si="88"/>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G1410">
        <v>9.8000000000000007</v>
      </c>
      <c r="AH1410">
        <v>1</v>
      </c>
    </row>
    <row r="1411" spans="1:34" x14ac:dyDescent="0.3">
      <c r="A1411">
        <v>6</v>
      </c>
      <c r="B1411">
        <v>20</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
    (VLOOKUP(SUBSTITUTE(SUBSTITUTE(E$1,"standard",""),"|Float","")&amp;"인게임누적곱배수",ChapterTable!$S:$T,2,0)^C1411
    +VLOOKUP(SUBSTITUTE(SUBSTITUTE(E$1,"standard",""),"|Float","")&amp;"인게임누적합배수",ChapterTable!$S:$T,2,0)*C1411)
  )
  )
  )
)</f>
        <v>1084.3874999999998</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(VLOOKUP(SUBSTITUTE(SUBSTITUTE(F$1,"standard",""),"|Float","")&amp;"인게임누적곱배수",ChapterTable!$S:$T,2,0)^D1411
    +VLOOKUP(SUBSTITUTE(SUBSTITUTE(F$1,"standard",""),"|Float","")&amp;"인게임누적합배수",ChapterTable!$S:$T,2,0)*D1411)
  )
  )
  )
)</f>
        <v>346.939453125</v>
      </c>
      <c r="G1411" t="s">
        <v>738</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89">IF(B1411=0,0,
  IF(AND(L1411=FALSE,A1411&lt;&gt;0,MOD(A1411,7)=0),21,
  IF(MOD(B1411,10)=0,21,
  IF(MOD(B1411,10)=5,11,
  IF(MOD(B1411,10)=9,INT(B1411/10)+91,
  INT(B1411/10+1))))))</f>
        <v>21</v>
      </c>
      <c r="Q1411">
        <f t="shared" ref="Q1411:Q1474" si="90">IF(ISBLANK(P1411),O1411,P1411)</f>
        <v>21</v>
      </c>
      <c r="R1411" t="b">
        <f t="shared" ref="R1411:R1474" ca="1" si="91">IF(OR(B1411=0,OFFSET(B1411,1,0)=0),FALSE,
IF(OFFSET(O1411,1,0)=21,TRUE,FALSE))</f>
        <v>0</v>
      </c>
      <c r="T1411" t="b">
        <f t="shared" ref="T1411:T1474" ca="1" si="92">IF(ISBLANK(S1411),R1411,S1411)</f>
        <v>0</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G1411">
        <v>9.8000000000000007</v>
      </c>
      <c r="AH1411">
        <v>1</v>
      </c>
    </row>
    <row r="1412" spans="1:34" x14ac:dyDescent="0.3">
      <c r="A1412">
        <v>6</v>
      </c>
      <c r="B1412">
        <v>21</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2</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
    (VLOOKUP(SUBSTITUTE(SUBSTITUTE(E$1,"standard",""),"|Float","")&amp;"인게임누적곱배수",ChapterTable!$S:$T,2,0)^C1412
    +VLOOKUP(SUBSTITUTE(SUBSTITUTE(E$1,"standard",""),"|Float","")&amp;"인게임누적합배수",ChapterTable!$S:$T,2,0)*C1412)
  )
  )
  )
)</f>
        <v>1084.3874999999998</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(VLOOKUP(SUBSTITUTE(SUBSTITUTE(F$1,"standard",""),"|Float","")&amp;"인게임누적곱배수",ChapterTable!$S:$T,2,0)^D1412
    +VLOOKUP(SUBSTITUTE(SUBSTITUTE(F$1,"standard",""),"|Float","")&amp;"인게임누적합배수",ChapterTable!$S:$T,2,0)*D1412)
  )
  )
  )
)</f>
        <v>371.14453124999994</v>
      </c>
      <c r="G1412" t="s">
        <v>738</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89"/>
        <v>3</v>
      </c>
      <c r="Q1412">
        <f t="shared" si="90"/>
        <v>3</v>
      </c>
      <c r="R1412" t="b">
        <f t="shared" ca="1" si="91"/>
        <v>0</v>
      </c>
      <c r="T1412" t="b">
        <f t="shared" ca="1" si="92"/>
        <v>0</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G1412">
        <v>9.8000000000000007</v>
      </c>
      <c r="AH1412">
        <v>1</v>
      </c>
    </row>
    <row r="1413" spans="1:34" x14ac:dyDescent="0.3">
      <c r="A1413">
        <v>6</v>
      </c>
      <c r="B1413">
        <v>22</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
    (VLOOKUP(SUBSTITUTE(SUBSTITUTE(E$1,"standard",""),"|Float","")&amp;"인게임누적곱배수",ChapterTable!$S:$T,2,0)^C1413
    +VLOOKUP(SUBSTITUTE(SUBSTITUTE(E$1,"standard",""),"|Float","")&amp;"인게임누적합배수",ChapterTable!$S:$T,2,0)*C1413)
  )
  )
  )
)</f>
        <v>1084.3874999999998</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(VLOOKUP(SUBSTITUTE(SUBSTITUTE(F$1,"standard",""),"|Float","")&amp;"인게임누적곱배수",ChapterTable!$S:$T,2,0)^D1413
    +VLOOKUP(SUBSTITUTE(SUBSTITUTE(F$1,"standard",""),"|Float","")&amp;"인게임누적합배수",ChapterTable!$S:$T,2,0)*D1413)
  )
  )
  )
)</f>
        <v>371.14453124999994</v>
      </c>
      <c r="G1413" t="s">
        <v>738</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89"/>
        <v>3</v>
      </c>
      <c r="Q1413">
        <f t="shared" si="90"/>
        <v>3</v>
      </c>
      <c r="R1413" t="b">
        <f t="shared" ca="1" si="91"/>
        <v>0</v>
      </c>
      <c r="T1413" t="b">
        <f t="shared" ca="1" si="92"/>
        <v>0</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G1413">
        <v>9.8000000000000007</v>
      </c>
      <c r="AH1413">
        <v>1</v>
      </c>
    </row>
    <row r="1414" spans="1:34" x14ac:dyDescent="0.3">
      <c r="A1414">
        <v>6</v>
      </c>
      <c r="B1414">
        <v>23</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
    (VLOOKUP(SUBSTITUTE(SUBSTITUTE(E$1,"standard",""),"|Float","")&amp;"인게임누적곱배수",ChapterTable!$S:$T,2,0)^C1414
    +VLOOKUP(SUBSTITUTE(SUBSTITUTE(E$1,"standard",""),"|Float","")&amp;"인게임누적합배수",ChapterTable!$S:$T,2,0)*C1414)
  )
  )
  )
)</f>
        <v>1084.3874999999998</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(VLOOKUP(SUBSTITUTE(SUBSTITUTE(F$1,"standard",""),"|Float","")&amp;"인게임누적곱배수",ChapterTable!$S:$T,2,0)^D1414
    +VLOOKUP(SUBSTITUTE(SUBSTITUTE(F$1,"standard",""),"|Float","")&amp;"인게임누적합배수",ChapterTable!$S:$T,2,0)*D1414)
  )
  )
  )
)</f>
        <v>371.14453124999994</v>
      </c>
      <c r="G1414" t="s">
        <v>738</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89"/>
        <v>3</v>
      </c>
      <c r="Q1414">
        <f t="shared" si="90"/>
        <v>3</v>
      </c>
      <c r="R1414" t="b">
        <f t="shared" ca="1" si="91"/>
        <v>0</v>
      </c>
      <c r="T1414" t="b">
        <f t="shared" ca="1" si="92"/>
        <v>0</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G1414">
        <v>9.8000000000000007</v>
      </c>
      <c r="AH1414">
        <v>1</v>
      </c>
    </row>
    <row r="1415" spans="1:34" x14ac:dyDescent="0.3">
      <c r="A1415">
        <v>6</v>
      </c>
      <c r="B1415">
        <v>24</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
    (VLOOKUP(SUBSTITUTE(SUBSTITUTE(E$1,"standard",""),"|Float","")&amp;"인게임누적곱배수",ChapterTable!$S:$T,2,0)^C1415
    +VLOOKUP(SUBSTITUTE(SUBSTITUTE(E$1,"standard",""),"|Float","")&amp;"인게임누적합배수",ChapterTable!$S:$T,2,0)*C1415)
  )
  )
  )
)</f>
        <v>1084.3874999999998</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(VLOOKUP(SUBSTITUTE(SUBSTITUTE(F$1,"standard",""),"|Float","")&amp;"인게임누적곱배수",ChapterTable!$S:$T,2,0)^D1415
    +VLOOKUP(SUBSTITUTE(SUBSTITUTE(F$1,"standard",""),"|Float","")&amp;"인게임누적합배수",ChapterTable!$S:$T,2,0)*D1415)
  )
  )
  )
)</f>
        <v>371.14453124999994</v>
      </c>
      <c r="G1415" t="s">
        <v>738</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89"/>
        <v>3</v>
      </c>
      <c r="Q1415">
        <f t="shared" si="90"/>
        <v>3</v>
      </c>
      <c r="R1415" t="b">
        <f t="shared" ca="1" si="91"/>
        <v>0</v>
      </c>
      <c r="T1415" t="b">
        <f t="shared" ca="1" si="92"/>
        <v>0</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G1415">
        <v>9.8000000000000007</v>
      </c>
      <c r="AH1415">
        <v>1</v>
      </c>
    </row>
    <row r="1416" spans="1:34" x14ac:dyDescent="0.3">
      <c r="A1416">
        <v>6</v>
      </c>
      <c r="B1416">
        <v>25</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
    (VLOOKUP(SUBSTITUTE(SUBSTITUTE(E$1,"standard",""),"|Float","")&amp;"인게임누적곱배수",ChapterTable!$S:$T,2,0)^C1416
    +VLOOKUP(SUBSTITUTE(SUBSTITUTE(E$1,"standard",""),"|Float","")&amp;"인게임누적합배수",ChapterTable!$S:$T,2,0)*C1416)
  )
  )
  )
)</f>
        <v>1084.3874999999998</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(VLOOKUP(SUBSTITUTE(SUBSTITUTE(F$1,"standard",""),"|Float","")&amp;"인게임누적곱배수",ChapterTable!$S:$T,2,0)^D1416
    +VLOOKUP(SUBSTITUTE(SUBSTITUTE(F$1,"standard",""),"|Float","")&amp;"인게임누적합배수",ChapterTable!$S:$T,2,0)*D1416)
  )
  )
  )
)</f>
        <v>371.14453124999994</v>
      </c>
      <c r="G1416" t="s">
        <v>738</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89"/>
        <v>11</v>
      </c>
      <c r="Q1416">
        <f t="shared" si="90"/>
        <v>11</v>
      </c>
      <c r="R1416" t="b">
        <f t="shared" ca="1" si="91"/>
        <v>0</v>
      </c>
      <c r="T1416" t="b">
        <f t="shared" ca="1" si="92"/>
        <v>0</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G1416">
        <v>9.8000000000000007</v>
      </c>
      <c r="AH1416">
        <v>1</v>
      </c>
    </row>
    <row r="1417" spans="1:34" x14ac:dyDescent="0.3">
      <c r="A1417">
        <v>6</v>
      </c>
      <c r="B1417">
        <v>26</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3</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
    (VLOOKUP(SUBSTITUTE(SUBSTITUTE(E$1,"standard",""),"|Float","")&amp;"인게임누적곱배수",ChapterTable!$S:$T,2,0)^C1417
    +VLOOKUP(SUBSTITUTE(SUBSTITUTE(E$1,"standard",""),"|Float","")&amp;"인게임누적합배수",ChapterTable!$S:$T,2,0)*C1417)
  )
  )
  )
)</f>
        <v>1239.3000000000002</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(VLOOKUP(SUBSTITUTE(SUBSTITUTE(F$1,"standard",""),"|Float","")&amp;"인게임누적곱배수",ChapterTable!$S:$T,2,0)^D1417
    +VLOOKUP(SUBSTITUTE(SUBSTITUTE(F$1,"standard",""),"|Float","")&amp;"인게임누적합배수",ChapterTable!$S:$T,2,0)*D1417)
  )
  )
  )
)</f>
        <v>371.14453124999994</v>
      </c>
      <c r="G1417" t="s">
        <v>738</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89"/>
        <v>3</v>
      </c>
      <c r="Q1417">
        <f t="shared" si="90"/>
        <v>3</v>
      </c>
      <c r="R1417" t="b">
        <f t="shared" ca="1" si="91"/>
        <v>0</v>
      </c>
      <c r="T1417" t="b">
        <f t="shared" ca="1" si="92"/>
        <v>0</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G1417">
        <v>9.8000000000000007</v>
      </c>
      <c r="AH1417">
        <v>1</v>
      </c>
    </row>
    <row r="1418" spans="1:34" x14ac:dyDescent="0.3">
      <c r="A1418">
        <v>6</v>
      </c>
      <c r="B1418">
        <v>27</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
    (VLOOKUP(SUBSTITUTE(SUBSTITUTE(E$1,"standard",""),"|Float","")&amp;"인게임누적곱배수",ChapterTable!$S:$T,2,0)^C1418
    +VLOOKUP(SUBSTITUTE(SUBSTITUTE(E$1,"standard",""),"|Float","")&amp;"인게임누적합배수",ChapterTable!$S:$T,2,0)*C1418)
  )
  )
  )
)</f>
        <v>1239.3000000000002</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(VLOOKUP(SUBSTITUTE(SUBSTITUTE(F$1,"standard",""),"|Float","")&amp;"인게임누적곱배수",ChapterTable!$S:$T,2,0)^D1418
    +VLOOKUP(SUBSTITUTE(SUBSTITUTE(F$1,"standard",""),"|Float","")&amp;"인게임누적합배수",ChapterTable!$S:$T,2,0)*D1418)
  )
  )
  )
)</f>
        <v>371.14453124999994</v>
      </c>
      <c r="G1418" t="s">
        <v>738</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89"/>
        <v>3</v>
      </c>
      <c r="Q1418">
        <f t="shared" si="90"/>
        <v>3</v>
      </c>
      <c r="R1418" t="b">
        <f t="shared" ca="1" si="91"/>
        <v>0</v>
      </c>
      <c r="T1418" t="b">
        <f t="shared" ca="1" si="92"/>
        <v>0</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G1418">
        <v>9.8000000000000007</v>
      </c>
      <c r="AH1418">
        <v>1</v>
      </c>
    </row>
    <row r="1419" spans="1:34" x14ac:dyDescent="0.3">
      <c r="A1419">
        <v>6</v>
      </c>
      <c r="B1419">
        <v>28</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
    (VLOOKUP(SUBSTITUTE(SUBSTITUTE(E$1,"standard",""),"|Float","")&amp;"인게임누적곱배수",ChapterTable!$S:$T,2,0)^C1419
    +VLOOKUP(SUBSTITUTE(SUBSTITUTE(E$1,"standard",""),"|Float","")&amp;"인게임누적합배수",ChapterTable!$S:$T,2,0)*C1419)
  )
  )
  )
)</f>
        <v>1239.3000000000002</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(VLOOKUP(SUBSTITUTE(SUBSTITUTE(F$1,"standard",""),"|Float","")&amp;"인게임누적곱배수",ChapterTable!$S:$T,2,0)^D1419
    +VLOOKUP(SUBSTITUTE(SUBSTITUTE(F$1,"standard",""),"|Float","")&amp;"인게임누적합배수",ChapterTable!$S:$T,2,0)*D1419)
  )
  )
  )
)</f>
        <v>371.14453124999994</v>
      </c>
      <c r="G1419" t="s">
        <v>738</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89"/>
        <v>3</v>
      </c>
      <c r="Q1419">
        <f t="shared" si="90"/>
        <v>3</v>
      </c>
      <c r="R1419" t="b">
        <f t="shared" ca="1" si="91"/>
        <v>0</v>
      </c>
      <c r="T1419" t="b">
        <f t="shared" ca="1" si="92"/>
        <v>0</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G1419">
        <v>9.8000000000000007</v>
      </c>
      <c r="AH1419">
        <v>1</v>
      </c>
    </row>
    <row r="1420" spans="1:34" x14ac:dyDescent="0.3">
      <c r="A1420">
        <v>6</v>
      </c>
      <c r="B1420">
        <v>29</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
    (VLOOKUP(SUBSTITUTE(SUBSTITUTE(E$1,"standard",""),"|Float","")&amp;"인게임누적곱배수",ChapterTable!$S:$T,2,0)^C1420
    +VLOOKUP(SUBSTITUTE(SUBSTITUTE(E$1,"standard",""),"|Float","")&amp;"인게임누적합배수",ChapterTable!$S:$T,2,0)*C1420)
  )
  )
  )
)</f>
        <v>1239.3000000000002</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(VLOOKUP(SUBSTITUTE(SUBSTITUTE(F$1,"standard",""),"|Float","")&amp;"인게임누적곱배수",ChapterTable!$S:$T,2,0)^D1420
    +VLOOKUP(SUBSTITUTE(SUBSTITUTE(F$1,"standard",""),"|Float","")&amp;"인게임누적합배수",ChapterTable!$S:$T,2,0)*D1420)
  )
  )
  )
)</f>
        <v>371.14453124999994</v>
      </c>
      <c r="G1420" t="s">
        <v>738</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89"/>
        <v>93</v>
      </c>
      <c r="Q1420">
        <f t="shared" si="90"/>
        <v>93</v>
      </c>
      <c r="R1420" t="b">
        <f t="shared" ca="1" si="91"/>
        <v>1</v>
      </c>
      <c r="T1420" t="b">
        <f t="shared" ca="1" si="92"/>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G1420">
        <v>9.8000000000000007</v>
      </c>
      <c r="AH1420">
        <v>1</v>
      </c>
    </row>
    <row r="1421" spans="1:34" x14ac:dyDescent="0.3">
      <c r="A1421">
        <v>6</v>
      </c>
      <c r="B1421">
        <v>30</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
    (VLOOKUP(SUBSTITUTE(SUBSTITUTE(E$1,"standard",""),"|Float","")&amp;"인게임누적곱배수",ChapterTable!$S:$T,2,0)^C1421
    +VLOOKUP(SUBSTITUTE(SUBSTITUTE(E$1,"standard",""),"|Float","")&amp;"인게임누적합배수",ChapterTable!$S:$T,2,0)*C1421)
  )
  )
  )
)</f>
        <v>1239.3000000000002</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(VLOOKUP(SUBSTITUTE(SUBSTITUTE(F$1,"standard",""),"|Float","")&amp;"인게임누적곱배수",ChapterTable!$S:$T,2,0)^D1421
    +VLOOKUP(SUBSTITUTE(SUBSTITUTE(F$1,"standard",""),"|Float","")&amp;"인게임누적합배수",ChapterTable!$S:$T,2,0)*D1421)
  )
  )
  )
)</f>
        <v>371.14453124999994</v>
      </c>
      <c r="G1421" t="s">
        <v>738</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89"/>
        <v>21</v>
      </c>
      <c r="Q1421">
        <f t="shared" si="90"/>
        <v>21</v>
      </c>
      <c r="R1421" t="b">
        <f t="shared" ca="1" si="91"/>
        <v>0</v>
      </c>
      <c r="T1421" t="b">
        <f t="shared" ca="1" si="92"/>
        <v>0</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G1421">
        <v>9.8000000000000007</v>
      </c>
      <c r="AH1421">
        <v>1</v>
      </c>
    </row>
    <row r="1422" spans="1:34" x14ac:dyDescent="0.3">
      <c r="A1422">
        <v>6</v>
      </c>
      <c r="B1422">
        <v>31</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3</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
    (VLOOKUP(SUBSTITUTE(SUBSTITUTE(E$1,"standard",""),"|Float","")&amp;"인게임누적곱배수",ChapterTable!$S:$T,2,0)^C1422
    +VLOOKUP(SUBSTITUTE(SUBSTITUTE(E$1,"standard",""),"|Float","")&amp;"인게임누적합배수",ChapterTable!$S:$T,2,0)*C1422)
  )
  )
  )
)</f>
        <v>1239.3000000000002</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(VLOOKUP(SUBSTITUTE(SUBSTITUTE(F$1,"standard",""),"|Float","")&amp;"인게임누적곱배수",ChapterTable!$S:$T,2,0)^D1422
    +VLOOKUP(SUBSTITUTE(SUBSTITUTE(F$1,"standard",""),"|Float","")&amp;"인게임누적합배수",ChapterTable!$S:$T,2,0)*D1422)
  )
  )
  )
)</f>
        <v>395.34960937500006</v>
      </c>
      <c r="G1422" t="s">
        <v>738</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89"/>
        <v>4</v>
      </c>
      <c r="Q1422">
        <f t="shared" si="90"/>
        <v>4</v>
      </c>
      <c r="R1422" t="b">
        <f t="shared" ca="1" si="91"/>
        <v>0</v>
      </c>
      <c r="T1422" t="b">
        <f t="shared" ca="1" si="92"/>
        <v>0</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G1422">
        <v>9.8000000000000007</v>
      </c>
      <c r="AH1422">
        <v>1</v>
      </c>
    </row>
    <row r="1423" spans="1:34" x14ac:dyDescent="0.3">
      <c r="A1423">
        <v>6</v>
      </c>
      <c r="B1423">
        <v>32</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
    (VLOOKUP(SUBSTITUTE(SUBSTITUTE(E$1,"standard",""),"|Float","")&amp;"인게임누적곱배수",ChapterTable!$S:$T,2,0)^C1423
    +VLOOKUP(SUBSTITUTE(SUBSTITUTE(E$1,"standard",""),"|Float","")&amp;"인게임누적합배수",ChapterTable!$S:$T,2,0)*C1423)
  )
  )
  )
)</f>
        <v>1239.3000000000002</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(VLOOKUP(SUBSTITUTE(SUBSTITUTE(F$1,"standard",""),"|Float","")&amp;"인게임누적곱배수",ChapterTable!$S:$T,2,0)^D1423
    +VLOOKUP(SUBSTITUTE(SUBSTITUTE(F$1,"standard",""),"|Float","")&amp;"인게임누적합배수",ChapterTable!$S:$T,2,0)*D1423)
  )
  )
  )
)</f>
        <v>395.34960937500006</v>
      </c>
      <c r="G1423" t="s">
        <v>738</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89"/>
        <v>4</v>
      </c>
      <c r="Q1423">
        <f t="shared" si="90"/>
        <v>4</v>
      </c>
      <c r="R1423" t="b">
        <f t="shared" ca="1" si="91"/>
        <v>0</v>
      </c>
      <c r="T1423" t="b">
        <f t="shared" ca="1" si="92"/>
        <v>0</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G1423">
        <v>9.8000000000000007</v>
      </c>
      <c r="AH1423">
        <v>1</v>
      </c>
    </row>
    <row r="1424" spans="1:34" x14ac:dyDescent="0.3">
      <c r="A1424">
        <v>6</v>
      </c>
      <c r="B1424">
        <v>33</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
    (VLOOKUP(SUBSTITUTE(SUBSTITUTE(E$1,"standard",""),"|Float","")&amp;"인게임누적곱배수",ChapterTable!$S:$T,2,0)^C1424
    +VLOOKUP(SUBSTITUTE(SUBSTITUTE(E$1,"standard",""),"|Float","")&amp;"인게임누적합배수",ChapterTable!$S:$T,2,0)*C1424)
  )
  )
  )
)</f>
        <v>1239.3000000000002</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(VLOOKUP(SUBSTITUTE(SUBSTITUTE(F$1,"standard",""),"|Float","")&amp;"인게임누적곱배수",ChapterTable!$S:$T,2,0)^D1424
    +VLOOKUP(SUBSTITUTE(SUBSTITUTE(F$1,"standard",""),"|Float","")&amp;"인게임누적합배수",ChapterTable!$S:$T,2,0)*D1424)
  )
  )
  )
)</f>
        <v>395.34960937500006</v>
      </c>
      <c r="G1424" t="s">
        <v>738</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89"/>
        <v>4</v>
      </c>
      <c r="Q1424">
        <f t="shared" si="90"/>
        <v>4</v>
      </c>
      <c r="R1424" t="b">
        <f t="shared" ca="1" si="91"/>
        <v>0</v>
      </c>
      <c r="T1424" t="b">
        <f t="shared" ca="1" si="92"/>
        <v>0</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G1424">
        <v>9.8000000000000007</v>
      </c>
      <c r="AH1424">
        <v>1</v>
      </c>
    </row>
    <row r="1425" spans="1:34" x14ac:dyDescent="0.3">
      <c r="A1425">
        <v>6</v>
      </c>
      <c r="B1425">
        <v>34</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
    (VLOOKUP(SUBSTITUTE(SUBSTITUTE(E$1,"standard",""),"|Float","")&amp;"인게임누적곱배수",ChapterTable!$S:$T,2,0)^C1425
    +VLOOKUP(SUBSTITUTE(SUBSTITUTE(E$1,"standard",""),"|Float","")&amp;"인게임누적합배수",ChapterTable!$S:$T,2,0)*C1425)
  )
  )
  )
)</f>
        <v>1239.3000000000002</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(VLOOKUP(SUBSTITUTE(SUBSTITUTE(F$1,"standard",""),"|Float","")&amp;"인게임누적곱배수",ChapterTable!$S:$T,2,0)^D1425
    +VLOOKUP(SUBSTITUTE(SUBSTITUTE(F$1,"standard",""),"|Float","")&amp;"인게임누적합배수",ChapterTable!$S:$T,2,0)*D1425)
  )
  )
  )
)</f>
        <v>395.34960937500006</v>
      </c>
      <c r="G1425" t="s">
        <v>738</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89"/>
        <v>4</v>
      </c>
      <c r="Q1425">
        <f t="shared" si="90"/>
        <v>4</v>
      </c>
      <c r="R1425" t="b">
        <f t="shared" ca="1" si="91"/>
        <v>0</v>
      </c>
      <c r="T1425" t="b">
        <f t="shared" ca="1" si="92"/>
        <v>0</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G1425">
        <v>9.8000000000000007</v>
      </c>
      <c r="AH1425">
        <v>1</v>
      </c>
    </row>
    <row r="1426" spans="1:34" x14ac:dyDescent="0.3">
      <c r="A1426">
        <v>6</v>
      </c>
      <c r="B1426">
        <v>35</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
    (VLOOKUP(SUBSTITUTE(SUBSTITUTE(E$1,"standard",""),"|Float","")&amp;"인게임누적곱배수",ChapterTable!$S:$T,2,0)^C1426
    +VLOOKUP(SUBSTITUTE(SUBSTITUTE(E$1,"standard",""),"|Float","")&amp;"인게임누적합배수",ChapterTable!$S:$T,2,0)*C1426)
  )
  )
  )
)</f>
        <v>1239.3000000000002</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(VLOOKUP(SUBSTITUTE(SUBSTITUTE(F$1,"standard",""),"|Float","")&amp;"인게임누적곱배수",ChapterTable!$S:$T,2,0)^D1426
    +VLOOKUP(SUBSTITUTE(SUBSTITUTE(F$1,"standard",""),"|Float","")&amp;"인게임누적합배수",ChapterTable!$S:$T,2,0)*D1426)
  )
  )
  )
)</f>
        <v>395.34960937500006</v>
      </c>
      <c r="G1426" t="s">
        <v>738</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89"/>
        <v>11</v>
      </c>
      <c r="Q1426">
        <f t="shared" si="90"/>
        <v>11</v>
      </c>
      <c r="R1426" t="b">
        <f t="shared" ca="1" si="91"/>
        <v>0</v>
      </c>
      <c r="T1426" t="b">
        <f t="shared" ca="1" si="92"/>
        <v>0</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G1426">
        <v>9.8000000000000007</v>
      </c>
      <c r="AH1426">
        <v>1</v>
      </c>
    </row>
    <row r="1427" spans="1:34" x14ac:dyDescent="0.3">
      <c r="A1427">
        <v>6</v>
      </c>
      <c r="B1427">
        <v>36</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4</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
    (VLOOKUP(SUBSTITUTE(SUBSTITUTE(E$1,"standard",""),"|Float","")&amp;"인게임누적곱배수",ChapterTable!$S:$T,2,0)^C1427
    +VLOOKUP(SUBSTITUTE(SUBSTITUTE(E$1,"standard",""),"|Float","")&amp;"인게임누적합배수",ChapterTable!$S:$T,2,0)*C1427)
  )
  )
  )
)</f>
        <v>1394.2125000000001</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(VLOOKUP(SUBSTITUTE(SUBSTITUTE(F$1,"standard",""),"|Float","")&amp;"인게임누적곱배수",ChapterTable!$S:$T,2,0)^D1427
    +VLOOKUP(SUBSTITUTE(SUBSTITUTE(F$1,"standard",""),"|Float","")&amp;"인게임누적합배수",ChapterTable!$S:$T,2,0)*D1427)
  )
  )
  )
)</f>
        <v>395.34960937500006</v>
      </c>
      <c r="G1427" t="s">
        <v>738</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89"/>
        <v>4</v>
      </c>
      <c r="Q1427">
        <f t="shared" si="90"/>
        <v>4</v>
      </c>
      <c r="R1427" t="b">
        <f t="shared" ca="1" si="91"/>
        <v>0</v>
      </c>
      <c r="T1427" t="b">
        <f t="shared" ca="1" si="92"/>
        <v>0</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G1427">
        <v>9.8000000000000007</v>
      </c>
      <c r="AH1427">
        <v>1</v>
      </c>
    </row>
    <row r="1428" spans="1:34" x14ac:dyDescent="0.3">
      <c r="A1428">
        <v>6</v>
      </c>
      <c r="B1428">
        <v>37</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
    (VLOOKUP(SUBSTITUTE(SUBSTITUTE(E$1,"standard",""),"|Float","")&amp;"인게임누적곱배수",ChapterTable!$S:$T,2,0)^C1428
    +VLOOKUP(SUBSTITUTE(SUBSTITUTE(E$1,"standard",""),"|Float","")&amp;"인게임누적합배수",ChapterTable!$S:$T,2,0)*C1428)
  )
  )
  )
)</f>
        <v>1394.2125000000001</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(VLOOKUP(SUBSTITUTE(SUBSTITUTE(F$1,"standard",""),"|Float","")&amp;"인게임누적곱배수",ChapterTable!$S:$T,2,0)^D1428
    +VLOOKUP(SUBSTITUTE(SUBSTITUTE(F$1,"standard",""),"|Float","")&amp;"인게임누적합배수",ChapterTable!$S:$T,2,0)*D1428)
  )
  )
  )
)</f>
        <v>395.34960937500006</v>
      </c>
      <c r="G1428" t="s">
        <v>738</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89"/>
        <v>4</v>
      </c>
      <c r="Q1428">
        <f t="shared" si="90"/>
        <v>4</v>
      </c>
      <c r="R1428" t="b">
        <f t="shared" ca="1" si="91"/>
        <v>0</v>
      </c>
      <c r="T1428" t="b">
        <f t="shared" ca="1" si="92"/>
        <v>0</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G1428">
        <v>9.8000000000000007</v>
      </c>
      <c r="AH1428">
        <v>1</v>
      </c>
    </row>
    <row r="1429" spans="1:34" x14ac:dyDescent="0.3">
      <c r="A1429">
        <v>6</v>
      </c>
      <c r="B1429">
        <v>38</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
    (VLOOKUP(SUBSTITUTE(SUBSTITUTE(E$1,"standard",""),"|Float","")&amp;"인게임누적곱배수",ChapterTable!$S:$T,2,0)^C1429
    +VLOOKUP(SUBSTITUTE(SUBSTITUTE(E$1,"standard",""),"|Float","")&amp;"인게임누적합배수",ChapterTable!$S:$T,2,0)*C1429)
  )
  )
  )
)</f>
        <v>1394.2125000000001</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(VLOOKUP(SUBSTITUTE(SUBSTITUTE(F$1,"standard",""),"|Float","")&amp;"인게임누적곱배수",ChapterTable!$S:$T,2,0)^D1429
    +VLOOKUP(SUBSTITUTE(SUBSTITUTE(F$1,"standard",""),"|Float","")&amp;"인게임누적합배수",ChapterTable!$S:$T,2,0)*D1429)
  )
  )
  )
)</f>
        <v>395.34960937500006</v>
      </c>
      <c r="G1429" t="s">
        <v>738</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89"/>
        <v>4</v>
      </c>
      <c r="Q1429">
        <f t="shared" si="90"/>
        <v>4</v>
      </c>
      <c r="R1429" t="b">
        <f t="shared" ca="1" si="91"/>
        <v>0</v>
      </c>
      <c r="T1429" t="b">
        <f t="shared" ca="1" si="92"/>
        <v>0</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G1429">
        <v>9.8000000000000007</v>
      </c>
      <c r="AH1429">
        <v>1</v>
      </c>
    </row>
    <row r="1430" spans="1:34" x14ac:dyDescent="0.3">
      <c r="A1430">
        <v>6</v>
      </c>
      <c r="B1430">
        <v>39</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
    (VLOOKUP(SUBSTITUTE(SUBSTITUTE(E$1,"standard",""),"|Float","")&amp;"인게임누적곱배수",ChapterTable!$S:$T,2,0)^C1430
    +VLOOKUP(SUBSTITUTE(SUBSTITUTE(E$1,"standard",""),"|Float","")&amp;"인게임누적합배수",ChapterTable!$S:$T,2,0)*C1430)
  )
  )
  )
)</f>
        <v>1394.2125000000001</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(VLOOKUP(SUBSTITUTE(SUBSTITUTE(F$1,"standard",""),"|Float","")&amp;"인게임누적곱배수",ChapterTable!$S:$T,2,0)^D1430
    +VLOOKUP(SUBSTITUTE(SUBSTITUTE(F$1,"standard",""),"|Float","")&amp;"인게임누적합배수",ChapterTable!$S:$T,2,0)*D1430)
  )
  )
  )
)</f>
        <v>395.34960937500006</v>
      </c>
      <c r="G1430" t="s">
        <v>738</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89"/>
        <v>94</v>
      </c>
      <c r="Q1430">
        <f t="shared" si="90"/>
        <v>94</v>
      </c>
      <c r="R1430" t="b">
        <f t="shared" ca="1" si="91"/>
        <v>1</v>
      </c>
      <c r="T1430" t="b">
        <f t="shared" ca="1" si="92"/>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G1430">
        <v>9.8000000000000007</v>
      </c>
      <c r="AH1430">
        <v>1</v>
      </c>
    </row>
    <row r="1431" spans="1:34" x14ac:dyDescent="0.3">
      <c r="A1431">
        <v>6</v>
      </c>
      <c r="B1431">
        <v>40</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
    (VLOOKUP(SUBSTITUTE(SUBSTITUTE(E$1,"standard",""),"|Float","")&amp;"인게임누적곱배수",ChapterTable!$S:$T,2,0)^C1431
    +VLOOKUP(SUBSTITUTE(SUBSTITUTE(E$1,"standard",""),"|Float","")&amp;"인게임누적합배수",ChapterTable!$S:$T,2,0)*C1431)
  )
  )
  )
)</f>
        <v>1394.2125000000001</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(VLOOKUP(SUBSTITUTE(SUBSTITUTE(F$1,"standard",""),"|Float","")&amp;"인게임누적곱배수",ChapterTable!$S:$T,2,0)^D1431
    +VLOOKUP(SUBSTITUTE(SUBSTITUTE(F$1,"standard",""),"|Float","")&amp;"인게임누적합배수",ChapterTable!$S:$T,2,0)*D1431)
  )
  )
  )
)</f>
        <v>395.34960937500006</v>
      </c>
      <c r="G1431" t="s">
        <v>738</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89"/>
        <v>21</v>
      </c>
      <c r="Q1431">
        <f t="shared" si="90"/>
        <v>21</v>
      </c>
      <c r="R1431" t="b">
        <f t="shared" ca="1" si="91"/>
        <v>0</v>
      </c>
      <c r="T1431" t="b">
        <f t="shared" ca="1" si="92"/>
        <v>0</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G1431">
        <v>9.8000000000000007</v>
      </c>
      <c r="AH1431">
        <v>1</v>
      </c>
    </row>
    <row r="1432" spans="1:34" x14ac:dyDescent="0.3">
      <c r="A1432">
        <v>6</v>
      </c>
      <c r="B1432">
        <v>41</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4</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
    (VLOOKUP(SUBSTITUTE(SUBSTITUTE(E$1,"standard",""),"|Float","")&amp;"인게임누적곱배수",ChapterTable!$S:$T,2,0)^C1432
    +VLOOKUP(SUBSTITUTE(SUBSTITUTE(E$1,"standard",""),"|Float","")&amp;"인게임누적합배수",ChapterTable!$S:$T,2,0)*C1432)
  )
  )
  )
)</f>
        <v>1394.2125000000001</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(VLOOKUP(SUBSTITUTE(SUBSTITUTE(F$1,"standard",""),"|Float","")&amp;"인게임누적곱배수",ChapterTable!$S:$T,2,0)^D1432
    +VLOOKUP(SUBSTITUTE(SUBSTITUTE(F$1,"standard",""),"|Float","")&amp;"인게임누적합배수",ChapterTable!$S:$T,2,0)*D1432)
  )
  )
  )
)</f>
        <v>419.5546875</v>
      </c>
      <c r="G1432" t="s">
        <v>738</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89"/>
        <v>5</v>
      </c>
      <c r="Q1432">
        <f t="shared" si="90"/>
        <v>5</v>
      </c>
      <c r="R1432" t="b">
        <f t="shared" ca="1" si="91"/>
        <v>0</v>
      </c>
      <c r="T1432" t="b">
        <f t="shared" ca="1" si="92"/>
        <v>0</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G1432">
        <v>9.8000000000000007</v>
      </c>
      <c r="AH1432">
        <v>1</v>
      </c>
    </row>
    <row r="1433" spans="1:34" x14ac:dyDescent="0.3">
      <c r="A1433">
        <v>6</v>
      </c>
      <c r="B1433">
        <v>42</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
    (VLOOKUP(SUBSTITUTE(SUBSTITUTE(E$1,"standard",""),"|Float","")&amp;"인게임누적곱배수",ChapterTable!$S:$T,2,0)^C1433
    +VLOOKUP(SUBSTITUTE(SUBSTITUTE(E$1,"standard",""),"|Float","")&amp;"인게임누적합배수",ChapterTable!$S:$T,2,0)*C1433)
  )
  )
  )
)</f>
        <v>1394.2125000000001</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(VLOOKUP(SUBSTITUTE(SUBSTITUTE(F$1,"standard",""),"|Float","")&amp;"인게임누적곱배수",ChapterTable!$S:$T,2,0)^D1433
    +VLOOKUP(SUBSTITUTE(SUBSTITUTE(F$1,"standard",""),"|Float","")&amp;"인게임누적합배수",ChapterTable!$S:$T,2,0)*D1433)
  )
  )
  )
)</f>
        <v>419.5546875</v>
      </c>
      <c r="G1433" t="s">
        <v>738</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89"/>
        <v>5</v>
      </c>
      <c r="Q1433">
        <f t="shared" si="90"/>
        <v>5</v>
      </c>
      <c r="R1433" t="b">
        <f t="shared" ca="1" si="91"/>
        <v>0</v>
      </c>
      <c r="T1433" t="b">
        <f t="shared" ca="1" si="92"/>
        <v>0</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G1433">
        <v>9.8000000000000007</v>
      </c>
      <c r="AH1433">
        <v>1</v>
      </c>
    </row>
    <row r="1434" spans="1:34" x14ac:dyDescent="0.3">
      <c r="A1434">
        <v>6</v>
      </c>
      <c r="B1434">
        <v>43</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
    (VLOOKUP(SUBSTITUTE(SUBSTITUTE(E$1,"standard",""),"|Float","")&amp;"인게임누적곱배수",ChapterTable!$S:$T,2,0)^C1434
    +VLOOKUP(SUBSTITUTE(SUBSTITUTE(E$1,"standard",""),"|Float","")&amp;"인게임누적합배수",ChapterTable!$S:$T,2,0)*C1434)
  )
  )
  )
)</f>
        <v>1394.2125000000001</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(VLOOKUP(SUBSTITUTE(SUBSTITUTE(F$1,"standard",""),"|Float","")&amp;"인게임누적곱배수",ChapterTable!$S:$T,2,0)^D1434
    +VLOOKUP(SUBSTITUTE(SUBSTITUTE(F$1,"standard",""),"|Float","")&amp;"인게임누적합배수",ChapterTable!$S:$T,2,0)*D1434)
  )
  )
  )
)</f>
        <v>419.5546875</v>
      </c>
      <c r="G1434" t="s">
        <v>738</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89"/>
        <v>5</v>
      </c>
      <c r="Q1434">
        <f t="shared" si="90"/>
        <v>5</v>
      </c>
      <c r="R1434" t="b">
        <f t="shared" ca="1" si="91"/>
        <v>0</v>
      </c>
      <c r="T1434" t="b">
        <f t="shared" ca="1" si="92"/>
        <v>0</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G1434">
        <v>9.8000000000000007</v>
      </c>
      <c r="AH1434">
        <v>1</v>
      </c>
    </row>
    <row r="1435" spans="1:34" x14ac:dyDescent="0.3">
      <c r="A1435">
        <v>6</v>
      </c>
      <c r="B1435">
        <v>44</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
    (VLOOKUP(SUBSTITUTE(SUBSTITUTE(E$1,"standard",""),"|Float","")&amp;"인게임누적곱배수",ChapterTable!$S:$T,2,0)^C1435
    +VLOOKUP(SUBSTITUTE(SUBSTITUTE(E$1,"standard",""),"|Float","")&amp;"인게임누적합배수",ChapterTable!$S:$T,2,0)*C1435)
  )
  )
  )
)</f>
        <v>1394.2125000000001</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(VLOOKUP(SUBSTITUTE(SUBSTITUTE(F$1,"standard",""),"|Float","")&amp;"인게임누적곱배수",ChapterTable!$S:$T,2,0)^D1435
    +VLOOKUP(SUBSTITUTE(SUBSTITUTE(F$1,"standard",""),"|Float","")&amp;"인게임누적합배수",ChapterTable!$S:$T,2,0)*D1435)
  )
  )
  )
)</f>
        <v>419.5546875</v>
      </c>
      <c r="G1435" t="s">
        <v>738</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89"/>
        <v>5</v>
      </c>
      <c r="Q1435">
        <f t="shared" si="90"/>
        <v>5</v>
      </c>
      <c r="R1435" t="b">
        <f t="shared" ca="1" si="91"/>
        <v>0</v>
      </c>
      <c r="T1435" t="b">
        <f t="shared" ca="1" si="92"/>
        <v>0</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G1435">
        <v>9.8000000000000007</v>
      </c>
      <c r="AH1435">
        <v>1</v>
      </c>
    </row>
    <row r="1436" spans="1:34" x14ac:dyDescent="0.3">
      <c r="A1436">
        <v>6</v>
      </c>
      <c r="B1436">
        <v>45</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
    (VLOOKUP(SUBSTITUTE(SUBSTITUTE(E$1,"standard",""),"|Float","")&amp;"인게임누적곱배수",ChapterTable!$S:$T,2,0)^C1436
    +VLOOKUP(SUBSTITUTE(SUBSTITUTE(E$1,"standard",""),"|Float","")&amp;"인게임누적합배수",ChapterTable!$S:$T,2,0)*C1436)
  )
  )
  )
)</f>
        <v>1394.2125000000001</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(VLOOKUP(SUBSTITUTE(SUBSTITUTE(F$1,"standard",""),"|Float","")&amp;"인게임누적곱배수",ChapterTable!$S:$T,2,0)^D1436
    +VLOOKUP(SUBSTITUTE(SUBSTITUTE(F$1,"standard",""),"|Float","")&amp;"인게임누적합배수",ChapterTable!$S:$T,2,0)*D1436)
  )
  )
  )
)</f>
        <v>419.5546875</v>
      </c>
      <c r="G1436" t="s">
        <v>738</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89"/>
        <v>11</v>
      </c>
      <c r="Q1436">
        <f t="shared" si="90"/>
        <v>11</v>
      </c>
      <c r="R1436" t="b">
        <f t="shared" ca="1" si="91"/>
        <v>0</v>
      </c>
      <c r="T1436" t="b">
        <f t="shared" ca="1" si="92"/>
        <v>0</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G1436">
        <v>9.8000000000000007</v>
      </c>
      <c r="AH1436">
        <v>1</v>
      </c>
    </row>
    <row r="1437" spans="1:34" x14ac:dyDescent="0.3">
      <c r="A1437">
        <v>6</v>
      </c>
      <c r="B1437">
        <v>46</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5</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
    (VLOOKUP(SUBSTITUTE(SUBSTITUTE(E$1,"standard",""),"|Float","")&amp;"인게임누적곱배수",ChapterTable!$S:$T,2,0)^C1437
    +VLOOKUP(SUBSTITUTE(SUBSTITUTE(E$1,"standard",""),"|Float","")&amp;"인게임누적합배수",ChapterTable!$S:$T,2,0)*C1437)
  )
  )
  )
)</f>
        <v>1549.125</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(VLOOKUP(SUBSTITUTE(SUBSTITUTE(F$1,"standard",""),"|Float","")&amp;"인게임누적곱배수",ChapterTable!$S:$T,2,0)^D1437
    +VLOOKUP(SUBSTITUTE(SUBSTITUTE(F$1,"standard",""),"|Float","")&amp;"인게임누적합배수",ChapterTable!$S:$T,2,0)*D1437)
  )
  )
  )
)</f>
        <v>419.5546875</v>
      </c>
      <c r="G1437" t="s">
        <v>738</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89"/>
        <v>5</v>
      </c>
      <c r="Q1437">
        <f t="shared" si="90"/>
        <v>5</v>
      </c>
      <c r="R1437" t="b">
        <f t="shared" ca="1" si="91"/>
        <v>0</v>
      </c>
      <c r="T1437" t="b">
        <f t="shared" ca="1" si="92"/>
        <v>0</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G1437">
        <v>9.8000000000000007</v>
      </c>
      <c r="AH1437">
        <v>1</v>
      </c>
    </row>
    <row r="1438" spans="1:34" x14ac:dyDescent="0.3">
      <c r="A1438">
        <v>6</v>
      </c>
      <c r="B1438">
        <v>47</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
    (VLOOKUP(SUBSTITUTE(SUBSTITUTE(E$1,"standard",""),"|Float","")&amp;"인게임누적곱배수",ChapterTable!$S:$T,2,0)^C1438
    +VLOOKUP(SUBSTITUTE(SUBSTITUTE(E$1,"standard",""),"|Float","")&amp;"인게임누적합배수",ChapterTable!$S:$T,2,0)*C1438)
  )
  )
  )
)</f>
        <v>1549.125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(VLOOKUP(SUBSTITUTE(SUBSTITUTE(F$1,"standard",""),"|Float","")&amp;"인게임누적곱배수",ChapterTable!$S:$T,2,0)^D1438
    +VLOOKUP(SUBSTITUTE(SUBSTITUTE(F$1,"standard",""),"|Float","")&amp;"인게임누적합배수",ChapterTable!$S:$T,2,0)*D1438)
  )
  )
  )
)</f>
        <v>419.5546875</v>
      </c>
      <c r="G1438" t="s">
        <v>738</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89"/>
        <v>5</v>
      </c>
      <c r="Q1438">
        <f t="shared" si="90"/>
        <v>5</v>
      </c>
      <c r="R1438" t="b">
        <f t="shared" ca="1" si="91"/>
        <v>0</v>
      </c>
      <c r="T1438" t="b">
        <f t="shared" ca="1" si="92"/>
        <v>0</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G1438">
        <v>9.8000000000000007</v>
      </c>
      <c r="AH1438">
        <v>1</v>
      </c>
    </row>
    <row r="1439" spans="1:34" x14ac:dyDescent="0.3">
      <c r="A1439">
        <v>6</v>
      </c>
      <c r="B1439">
        <v>48</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
    (VLOOKUP(SUBSTITUTE(SUBSTITUTE(E$1,"standard",""),"|Float","")&amp;"인게임누적곱배수",ChapterTable!$S:$T,2,0)^C1439
    +VLOOKUP(SUBSTITUTE(SUBSTITUTE(E$1,"standard",""),"|Float","")&amp;"인게임누적합배수",ChapterTable!$S:$T,2,0)*C1439)
  )
  )
  )
)</f>
        <v>1549.125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(VLOOKUP(SUBSTITUTE(SUBSTITUTE(F$1,"standard",""),"|Float","")&amp;"인게임누적곱배수",ChapterTable!$S:$T,2,0)^D1439
    +VLOOKUP(SUBSTITUTE(SUBSTITUTE(F$1,"standard",""),"|Float","")&amp;"인게임누적합배수",ChapterTable!$S:$T,2,0)*D1439)
  )
  )
  )
)</f>
        <v>419.5546875</v>
      </c>
      <c r="G1439" t="s">
        <v>738</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89"/>
        <v>5</v>
      </c>
      <c r="Q1439">
        <f t="shared" si="90"/>
        <v>5</v>
      </c>
      <c r="R1439" t="b">
        <f t="shared" ca="1" si="91"/>
        <v>0</v>
      </c>
      <c r="T1439" t="b">
        <f t="shared" ca="1" si="92"/>
        <v>0</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G1439">
        <v>9.8000000000000007</v>
      </c>
      <c r="AH1439">
        <v>1</v>
      </c>
    </row>
    <row r="1440" spans="1:34" x14ac:dyDescent="0.3">
      <c r="A1440">
        <v>6</v>
      </c>
      <c r="B1440">
        <v>49</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
    (VLOOKUP(SUBSTITUTE(SUBSTITUTE(E$1,"standard",""),"|Float","")&amp;"인게임누적곱배수",ChapterTable!$S:$T,2,0)^C1440
    +VLOOKUP(SUBSTITUTE(SUBSTITUTE(E$1,"standard",""),"|Float","")&amp;"인게임누적합배수",ChapterTable!$S:$T,2,0)*C1440)
  )
  )
  )
)</f>
        <v>1549.125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(VLOOKUP(SUBSTITUTE(SUBSTITUTE(F$1,"standard",""),"|Float","")&amp;"인게임누적곱배수",ChapterTable!$S:$T,2,0)^D1440
    +VLOOKUP(SUBSTITUTE(SUBSTITUTE(F$1,"standard",""),"|Float","")&amp;"인게임누적합배수",ChapterTable!$S:$T,2,0)*D1440)
  )
  )
  )
)</f>
        <v>419.5546875</v>
      </c>
      <c r="G1440" t="s">
        <v>738</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89"/>
        <v>95</v>
      </c>
      <c r="Q1440">
        <f t="shared" si="90"/>
        <v>95</v>
      </c>
      <c r="R1440" t="b">
        <f t="shared" ca="1" si="91"/>
        <v>1</v>
      </c>
      <c r="T1440" t="b">
        <f t="shared" ca="1" si="92"/>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G1440">
        <v>9.8000000000000007</v>
      </c>
      <c r="AH1440">
        <v>1</v>
      </c>
    </row>
    <row r="1441" spans="1:34" x14ac:dyDescent="0.3">
      <c r="A1441">
        <v>6</v>
      </c>
      <c r="B1441">
        <v>50</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
    (VLOOKUP(SUBSTITUTE(SUBSTITUTE(E$1,"standard",""),"|Float","")&amp;"인게임누적곱배수",ChapterTable!$S:$T,2,0)^C1441
    +VLOOKUP(SUBSTITUTE(SUBSTITUTE(E$1,"standard",""),"|Float","")&amp;"인게임누적합배수",ChapterTable!$S:$T,2,0)*C1441)
  )
  )
  )
)</f>
        <v>1549.125</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(VLOOKUP(SUBSTITUTE(SUBSTITUTE(F$1,"standard",""),"|Float","")&amp;"인게임누적곱배수",ChapterTable!$S:$T,2,0)^D1441
    +VLOOKUP(SUBSTITUTE(SUBSTITUTE(F$1,"standard",""),"|Float","")&amp;"인게임누적합배수",ChapterTable!$S:$T,2,0)*D1441)
  )
  )
  )
)</f>
        <v>419.5546875</v>
      </c>
      <c r="G1441" t="s">
        <v>738</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89"/>
        <v>21</v>
      </c>
      <c r="Q1441">
        <f t="shared" si="90"/>
        <v>21</v>
      </c>
      <c r="R1441" t="b">
        <f t="shared" ca="1" si="91"/>
        <v>0</v>
      </c>
      <c r="T1441" t="b">
        <f t="shared" ca="1" si="92"/>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G1441">
        <v>9.8000000000000007</v>
      </c>
      <c r="AH1441">
        <v>1</v>
      </c>
    </row>
    <row r="1442" spans="1:34" x14ac:dyDescent="0.3">
      <c r="A1442">
        <v>7</v>
      </c>
      <c r="B1442">
        <v>1</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0</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0</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
    (VLOOKUP(SUBSTITUTE(SUBSTITUTE(E$1,"standard",""),"|Float","")&amp;"인게임누적곱배수",ChapterTable!$S:$T,2,0)^C1442
    +VLOOKUP(SUBSTITUTE(SUBSTITUTE(E$1,"standard",""),"|Float","")&amp;"인게임누적합배수",ChapterTable!$S:$T,2,0)*C1442)
  )
  )
  )
)</f>
        <v>1161.84375</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(VLOOKUP(SUBSTITUTE(SUBSTITUTE(F$1,"standard",""),"|Float","")&amp;"인게임누적곱배수",ChapterTable!$S:$T,2,0)^D1442
    +VLOOKUP(SUBSTITUTE(SUBSTITUTE(F$1,"standard",""),"|Float","")&amp;"인게임누적합배수",ChapterTable!$S:$T,2,0)*D1442)
  )
  )
  )
)</f>
        <v>484.1015625</v>
      </c>
      <c r="G1442" t="s">
        <v>738</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89"/>
        <v>1</v>
      </c>
      <c r="Q1442">
        <f t="shared" si="90"/>
        <v>1</v>
      </c>
      <c r="R1442" t="b">
        <f t="shared" ca="1" si="91"/>
        <v>0</v>
      </c>
      <c r="T1442" t="b">
        <f t="shared" ca="1" si="92"/>
        <v>0</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G1442">
        <v>9.8000000000000007</v>
      </c>
      <c r="AH1442">
        <v>1</v>
      </c>
    </row>
    <row r="1443" spans="1:34" x14ac:dyDescent="0.3">
      <c r="A1443">
        <v>7</v>
      </c>
      <c r="B1443">
        <v>2</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
    (VLOOKUP(SUBSTITUTE(SUBSTITUTE(E$1,"standard",""),"|Float","")&amp;"인게임누적곱배수",ChapterTable!$S:$T,2,0)^C1443
    +VLOOKUP(SUBSTITUTE(SUBSTITUTE(E$1,"standard",""),"|Float","")&amp;"인게임누적합배수",ChapterTable!$S:$T,2,0)*C1443)
  )
  )
  )
)</f>
        <v>1161.84375</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(VLOOKUP(SUBSTITUTE(SUBSTITUTE(F$1,"standard",""),"|Float","")&amp;"인게임누적곱배수",ChapterTable!$S:$T,2,0)^D1443
    +VLOOKUP(SUBSTITUTE(SUBSTITUTE(F$1,"standard",""),"|Float","")&amp;"인게임누적합배수",ChapterTable!$S:$T,2,0)*D1443)
  )
  )
  )
)</f>
        <v>484.1015625</v>
      </c>
      <c r="G1443" t="s">
        <v>738</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89"/>
        <v>1</v>
      </c>
      <c r="Q1443">
        <f t="shared" si="90"/>
        <v>1</v>
      </c>
      <c r="R1443" t="b">
        <f t="shared" ca="1" si="91"/>
        <v>0</v>
      </c>
      <c r="T1443" t="b">
        <f t="shared" ca="1" si="92"/>
        <v>0</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G1443">
        <v>9.8000000000000007</v>
      </c>
      <c r="AH1443">
        <v>1</v>
      </c>
    </row>
    <row r="1444" spans="1:34" x14ac:dyDescent="0.3">
      <c r="A1444">
        <v>7</v>
      </c>
      <c r="B1444">
        <v>3</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
    (VLOOKUP(SUBSTITUTE(SUBSTITUTE(E$1,"standard",""),"|Float","")&amp;"인게임누적곱배수",ChapterTable!$S:$T,2,0)^C1444
    +VLOOKUP(SUBSTITUTE(SUBSTITUTE(E$1,"standard",""),"|Float","")&amp;"인게임누적합배수",ChapterTable!$S:$T,2,0)*C1444)
  )
  )
  )
)</f>
        <v>1161.84375</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(VLOOKUP(SUBSTITUTE(SUBSTITUTE(F$1,"standard",""),"|Float","")&amp;"인게임누적곱배수",ChapterTable!$S:$T,2,0)^D1444
    +VLOOKUP(SUBSTITUTE(SUBSTITUTE(F$1,"standard",""),"|Float","")&amp;"인게임누적합배수",ChapterTable!$S:$T,2,0)*D1444)
  )
  )
  )
)</f>
        <v>484.1015625</v>
      </c>
      <c r="G1444" t="s">
        <v>738</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89"/>
        <v>1</v>
      </c>
      <c r="Q1444">
        <f t="shared" si="90"/>
        <v>1</v>
      </c>
      <c r="R1444" t="b">
        <f t="shared" ca="1" si="91"/>
        <v>0</v>
      </c>
      <c r="T1444" t="b">
        <f t="shared" ca="1" si="92"/>
        <v>0</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G1444">
        <v>9.8000000000000007</v>
      </c>
      <c r="AH1444">
        <v>1</v>
      </c>
    </row>
    <row r="1445" spans="1:34" x14ac:dyDescent="0.3">
      <c r="A1445">
        <v>7</v>
      </c>
      <c r="B1445">
        <v>4</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
    (VLOOKUP(SUBSTITUTE(SUBSTITUTE(E$1,"standard",""),"|Float","")&amp;"인게임누적곱배수",ChapterTable!$S:$T,2,0)^C1445
    +VLOOKUP(SUBSTITUTE(SUBSTITUTE(E$1,"standard",""),"|Float","")&amp;"인게임누적합배수",ChapterTable!$S:$T,2,0)*C1445)
  )
  )
  )
)</f>
        <v>1161.84375</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(VLOOKUP(SUBSTITUTE(SUBSTITUTE(F$1,"standard",""),"|Float","")&amp;"인게임누적곱배수",ChapterTable!$S:$T,2,0)^D1445
    +VLOOKUP(SUBSTITUTE(SUBSTITUTE(F$1,"standard",""),"|Float","")&amp;"인게임누적합배수",ChapterTable!$S:$T,2,0)*D1445)
  )
  )
  )
)</f>
        <v>484.1015625</v>
      </c>
      <c r="G1445" t="s">
        <v>738</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89"/>
        <v>1</v>
      </c>
      <c r="Q1445">
        <f t="shared" si="90"/>
        <v>1</v>
      </c>
      <c r="R1445" t="b">
        <f t="shared" ca="1" si="91"/>
        <v>0</v>
      </c>
      <c r="T1445" t="b">
        <f t="shared" ca="1" si="92"/>
        <v>0</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G1445">
        <v>9.8000000000000007</v>
      </c>
      <c r="AH1445">
        <v>1</v>
      </c>
    </row>
    <row r="1446" spans="1:34" x14ac:dyDescent="0.3">
      <c r="A1446">
        <v>7</v>
      </c>
      <c r="B1446">
        <v>5</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
    (VLOOKUP(SUBSTITUTE(SUBSTITUTE(E$1,"standard",""),"|Float","")&amp;"인게임누적곱배수",ChapterTable!$S:$T,2,0)^C1446
    +VLOOKUP(SUBSTITUTE(SUBSTITUTE(E$1,"standard",""),"|Float","")&amp;"인게임누적합배수",ChapterTable!$S:$T,2,0)*C1446)
  )
  )
  )
)</f>
        <v>1161.84375</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(VLOOKUP(SUBSTITUTE(SUBSTITUTE(F$1,"standard",""),"|Float","")&amp;"인게임누적곱배수",ChapterTable!$S:$T,2,0)^D1446
    +VLOOKUP(SUBSTITUTE(SUBSTITUTE(F$1,"standard",""),"|Float","")&amp;"인게임누적합배수",ChapterTable!$S:$T,2,0)*D1446)
  )
  )
  )
)</f>
        <v>484.1015625</v>
      </c>
      <c r="G1446" t="s">
        <v>738</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89"/>
        <v>11</v>
      </c>
      <c r="Q1446">
        <f t="shared" si="90"/>
        <v>11</v>
      </c>
      <c r="R1446" t="b">
        <f t="shared" ca="1" si="91"/>
        <v>0</v>
      </c>
      <c r="T1446" t="b">
        <f t="shared" ca="1" si="92"/>
        <v>0</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G1446">
        <v>9.8000000000000007</v>
      </c>
      <c r="AH1446">
        <v>1</v>
      </c>
    </row>
    <row r="1447" spans="1:34" x14ac:dyDescent="0.3">
      <c r="A1447">
        <v>7</v>
      </c>
      <c r="B1447">
        <v>6</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1</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
    (VLOOKUP(SUBSTITUTE(SUBSTITUTE(E$1,"standard",""),"|Float","")&amp;"인게임누적곱배수",ChapterTable!$S:$T,2,0)^C1447
    +VLOOKUP(SUBSTITUTE(SUBSTITUTE(E$1,"standard",""),"|Float","")&amp;"인게임누적합배수",ChapterTable!$S:$T,2,0)*C1447)
  )
  )
  )
)</f>
        <v>1394.2124999999999</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(VLOOKUP(SUBSTITUTE(SUBSTITUTE(F$1,"standard",""),"|Float","")&amp;"인게임누적곱배수",ChapterTable!$S:$T,2,0)^D1447
    +VLOOKUP(SUBSTITUTE(SUBSTITUTE(F$1,"standard",""),"|Float","")&amp;"인게임누적합배수",ChapterTable!$S:$T,2,0)*D1447)
  )
  )
  )
)</f>
        <v>484.1015625</v>
      </c>
      <c r="G1447" t="s">
        <v>738</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89"/>
        <v>1</v>
      </c>
      <c r="Q1447">
        <f t="shared" si="90"/>
        <v>1</v>
      </c>
      <c r="R1447" t="b">
        <f t="shared" ca="1" si="91"/>
        <v>0</v>
      </c>
      <c r="T1447" t="b">
        <f t="shared" ca="1" si="92"/>
        <v>0</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G1447">
        <v>9.8000000000000007</v>
      </c>
      <c r="AH1447">
        <v>1</v>
      </c>
    </row>
    <row r="1448" spans="1:34" x14ac:dyDescent="0.3">
      <c r="A1448">
        <v>7</v>
      </c>
      <c r="B1448">
        <v>7</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
    (VLOOKUP(SUBSTITUTE(SUBSTITUTE(E$1,"standard",""),"|Float","")&amp;"인게임누적곱배수",ChapterTable!$S:$T,2,0)^C1448
    +VLOOKUP(SUBSTITUTE(SUBSTITUTE(E$1,"standard",""),"|Float","")&amp;"인게임누적합배수",ChapterTable!$S:$T,2,0)*C1448)
  )
  )
  )
)</f>
        <v>1394.2124999999999</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(VLOOKUP(SUBSTITUTE(SUBSTITUTE(F$1,"standard",""),"|Float","")&amp;"인게임누적곱배수",ChapterTable!$S:$T,2,0)^D1448
    +VLOOKUP(SUBSTITUTE(SUBSTITUTE(F$1,"standard",""),"|Float","")&amp;"인게임누적합배수",ChapterTable!$S:$T,2,0)*D1448)
  )
  )
  )
)</f>
        <v>484.1015625</v>
      </c>
      <c r="G1448" t="s">
        <v>738</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89"/>
        <v>1</v>
      </c>
      <c r="Q1448">
        <f t="shared" si="90"/>
        <v>1</v>
      </c>
      <c r="R1448" t="b">
        <f t="shared" ca="1" si="91"/>
        <v>0</v>
      </c>
      <c r="T1448" t="b">
        <f t="shared" ca="1" si="92"/>
        <v>0</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G1448">
        <v>9.8000000000000007</v>
      </c>
      <c r="AH1448">
        <v>1</v>
      </c>
    </row>
    <row r="1449" spans="1:34" x14ac:dyDescent="0.3">
      <c r="A1449">
        <v>7</v>
      </c>
      <c r="B1449">
        <v>8</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
    (VLOOKUP(SUBSTITUTE(SUBSTITUTE(E$1,"standard",""),"|Float","")&amp;"인게임누적곱배수",ChapterTable!$S:$T,2,0)^C1449
    +VLOOKUP(SUBSTITUTE(SUBSTITUTE(E$1,"standard",""),"|Float","")&amp;"인게임누적합배수",ChapterTable!$S:$T,2,0)*C1449)
  )
  )
  )
)</f>
        <v>1394.2124999999999</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(VLOOKUP(SUBSTITUTE(SUBSTITUTE(F$1,"standard",""),"|Float","")&amp;"인게임누적곱배수",ChapterTable!$S:$T,2,0)^D1449
    +VLOOKUP(SUBSTITUTE(SUBSTITUTE(F$1,"standard",""),"|Float","")&amp;"인게임누적합배수",ChapterTable!$S:$T,2,0)*D1449)
  )
  )
  )
)</f>
        <v>484.1015625</v>
      </c>
      <c r="G1449" t="s">
        <v>738</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89"/>
        <v>1</v>
      </c>
      <c r="Q1449">
        <f t="shared" si="90"/>
        <v>1</v>
      </c>
      <c r="R1449" t="b">
        <f t="shared" ca="1" si="91"/>
        <v>0</v>
      </c>
      <c r="T1449" t="b">
        <f t="shared" ca="1" si="92"/>
        <v>0</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G1449">
        <v>9.8000000000000007</v>
      </c>
      <c r="AH1449">
        <v>1</v>
      </c>
    </row>
    <row r="1450" spans="1:34" x14ac:dyDescent="0.3">
      <c r="A1450">
        <v>7</v>
      </c>
      <c r="B1450">
        <v>9</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
    (VLOOKUP(SUBSTITUTE(SUBSTITUTE(E$1,"standard",""),"|Float","")&amp;"인게임누적곱배수",ChapterTable!$S:$T,2,0)^C1450
    +VLOOKUP(SUBSTITUTE(SUBSTITUTE(E$1,"standard",""),"|Float","")&amp;"인게임누적합배수",ChapterTable!$S:$T,2,0)*C1450)
  )
  )
  )
)</f>
        <v>1394.2124999999999</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(VLOOKUP(SUBSTITUTE(SUBSTITUTE(F$1,"standard",""),"|Float","")&amp;"인게임누적곱배수",ChapterTable!$S:$T,2,0)^D1450
    +VLOOKUP(SUBSTITUTE(SUBSTITUTE(F$1,"standard",""),"|Float","")&amp;"인게임누적합배수",ChapterTable!$S:$T,2,0)*D1450)
  )
  )
  )
)</f>
        <v>484.1015625</v>
      </c>
      <c r="G1450" t="s">
        <v>738</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89"/>
        <v>91</v>
      </c>
      <c r="Q1450">
        <f t="shared" si="90"/>
        <v>91</v>
      </c>
      <c r="R1450" t="b">
        <f t="shared" ca="1" si="91"/>
        <v>1</v>
      </c>
      <c r="T1450" t="b">
        <f t="shared" ca="1" si="92"/>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G1450">
        <v>9.8000000000000007</v>
      </c>
      <c r="AH1450">
        <v>1</v>
      </c>
    </row>
    <row r="1451" spans="1:34" x14ac:dyDescent="0.3">
      <c r="A1451">
        <v>7</v>
      </c>
      <c r="B1451">
        <v>10</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
    (VLOOKUP(SUBSTITUTE(SUBSTITUTE(E$1,"standard",""),"|Float","")&amp;"인게임누적곱배수",ChapterTable!$S:$T,2,0)^C1451
    +VLOOKUP(SUBSTITUTE(SUBSTITUTE(E$1,"standard",""),"|Float","")&amp;"인게임누적합배수",ChapterTable!$S:$T,2,0)*C1451)
  )
  )
  )
)</f>
        <v>1394.2124999999999</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(VLOOKUP(SUBSTITUTE(SUBSTITUTE(F$1,"standard",""),"|Float","")&amp;"인게임누적곱배수",ChapterTable!$S:$T,2,0)^D1451
    +VLOOKUP(SUBSTITUTE(SUBSTITUTE(F$1,"standard",""),"|Float","")&amp;"인게임누적합배수",ChapterTable!$S:$T,2,0)*D1451)
  )
  )
  )
)</f>
        <v>484.1015625</v>
      </c>
      <c r="G1451" t="s">
        <v>738</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89"/>
        <v>21</v>
      </c>
      <c r="Q1451">
        <f t="shared" si="90"/>
        <v>21</v>
      </c>
      <c r="R1451" t="b">
        <f t="shared" ca="1" si="91"/>
        <v>0</v>
      </c>
      <c r="T1451" t="b">
        <f t="shared" ca="1" si="92"/>
        <v>0</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G1451">
        <v>9.8000000000000007</v>
      </c>
      <c r="AH1451">
        <v>1</v>
      </c>
    </row>
    <row r="1452" spans="1:34" x14ac:dyDescent="0.3">
      <c r="A1452">
        <v>7</v>
      </c>
      <c r="B1452">
        <v>11</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1</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
    (VLOOKUP(SUBSTITUTE(SUBSTITUTE(E$1,"standard",""),"|Float","")&amp;"인게임누적곱배수",ChapterTable!$S:$T,2,0)^C1452
    +VLOOKUP(SUBSTITUTE(SUBSTITUTE(E$1,"standard",""),"|Float","")&amp;"인게임누적합배수",ChapterTable!$S:$T,2,0)*C1452)
  )
  )
  )
)</f>
        <v>1394.2124999999999</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(VLOOKUP(SUBSTITUTE(SUBSTITUTE(F$1,"standard",""),"|Float","")&amp;"인게임누적곱배수",ChapterTable!$S:$T,2,0)^D1452
    +VLOOKUP(SUBSTITUTE(SUBSTITUTE(F$1,"standard",""),"|Float","")&amp;"인게임누적합배수",ChapterTable!$S:$T,2,0)*D1452)
  )
  )
  )
)</f>
        <v>520.4091796875</v>
      </c>
      <c r="G1452" t="s">
        <v>738</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89"/>
        <v>2</v>
      </c>
      <c r="Q1452">
        <f t="shared" si="90"/>
        <v>2</v>
      </c>
      <c r="R1452" t="b">
        <f t="shared" ca="1" si="91"/>
        <v>0</v>
      </c>
      <c r="T1452" t="b">
        <f t="shared" ca="1" si="92"/>
        <v>0</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G1452">
        <v>9.8000000000000007</v>
      </c>
      <c r="AH1452">
        <v>1</v>
      </c>
    </row>
    <row r="1453" spans="1:34" x14ac:dyDescent="0.3">
      <c r="A1453">
        <v>7</v>
      </c>
      <c r="B1453">
        <v>12</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
    (VLOOKUP(SUBSTITUTE(SUBSTITUTE(E$1,"standard",""),"|Float","")&amp;"인게임누적곱배수",ChapterTable!$S:$T,2,0)^C1453
    +VLOOKUP(SUBSTITUTE(SUBSTITUTE(E$1,"standard",""),"|Float","")&amp;"인게임누적합배수",ChapterTable!$S:$T,2,0)*C1453)
  )
  )
  )
)</f>
        <v>1394.2124999999999</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(VLOOKUP(SUBSTITUTE(SUBSTITUTE(F$1,"standard",""),"|Float","")&amp;"인게임누적곱배수",ChapterTable!$S:$T,2,0)^D1453
    +VLOOKUP(SUBSTITUTE(SUBSTITUTE(F$1,"standard",""),"|Float","")&amp;"인게임누적합배수",ChapterTable!$S:$T,2,0)*D1453)
  )
  )
  )
)</f>
        <v>520.4091796875</v>
      </c>
      <c r="G1453" t="s">
        <v>738</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89"/>
        <v>2</v>
      </c>
      <c r="Q1453">
        <f t="shared" si="90"/>
        <v>2</v>
      </c>
      <c r="R1453" t="b">
        <f t="shared" ca="1" si="91"/>
        <v>0</v>
      </c>
      <c r="T1453" t="b">
        <f t="shared" ca="1" si="92"/>
        <v>0</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G1453">
        <v>9.8000000000000007</v>
      </c>
      <c r="AH1453">
        <v>1</v>
      </c>
    </row>
    <row r="1454" spans="1:34" x14ac:dyDescent="0.3">
      <c r="A1454">
        <v>7</v>
      </c>
      <c r="B1454">
        <v>13</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
    (VLOOKUP(SUBSTITUTE(SUBSTITUTE(E$1,"standard",""),"|Float","")&amp;"인게임누적곱배수",ChapterTable!$S:$T,2,0)^C1454
    +VLOOKUP(SUBSTITUTE(SUBSTITUTE(E$1,"standard",""),"|Float","")&amp;"인게임누적합배수",ChapterTable!$S:$T,2,0)*C1454)
  )
  )
  )
)</f>
        <v>1394.2124999999999</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(VLOOKUP(SUBSTITUTE(SUBSTITUTE(F$1,"standard",""),"|Float","")&amp;"인게임누적곱배수",ChapterTable!$S:$T,2,0)^D1454
    +VLOOKUP(SUBSTITUTE(SUBSTITUTE(F$1,"standard",""),"|Float","")&amp;"인게임누적합배수",ChapterTable!$S:$T,2,0)*D1454)
  )
  )
  )
)</f>
        <v>520.4091796875</v>
      </c>
      <c r="G1454" t="s">
        <v>738</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89"/>
        <v>2</v>
      </c>
      <c r="Q1454">
        <f t="shared" si="90"/>
        <v>2</v>
      </c>
      <c r="R1454" t="b">
        <f t="shared" ca="1" si="91"/>
        <v>0</v>
      </c>
      <c r="T1454" t="b">
        <f t="shared" ca="1" si="92"/>
        <v>0</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G1454">
        <v>9.8000000000000007</v>
      </c>
      <c r="AH1454">
        <v>1</v>
      </c>
    </row>
    <row r="1455" spans="1:34" x14ac:dyDescent="0.3">
      <c r="A1455">
        <v>7</v>
      </c>
      <c r="B1455">
        <v>14</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
    (VLOOKUP(SUBSTITUTE(SUBSTITUTE(E$1,"standard",""),"|Float","")&amp;"인게임누적곱배수",ChapterTable!$S:$T,2,0)^C1455
    +VLOOKUP(SUBSTITUTE(SUBSTITUTE(E$1,"standard",""),"|Float","")&amp;"인게임누적합배수",ChapterTable!$S:$T,2,0)*C1455)
  )
  )
  )
)</f>
        <v>1394.2124999999999</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(VLOOKUP(SUBSTITUTE(SUBSTITUTE(F$1,"standard",""),"|Float","")&amp;"인게임누적곱배수",ChapterTable!$S:$T,2,0)^D1455
    +VLOOKUP(SUBSTITUTE(SUBSTITUTE(F$1,"standard",""),"|Float","")&amp;"인게임누적합배수",ChapterTable!$S:$T,2,0)*D1455)
  )
  )
  )
)</f>
        <v>520.4091796875</v>
      </c>
      <c r="G1455" t="s">
        <v>738</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89"/>
        <v>2</v>
      </c>
      <c r="Q1455">
        <f t="shared" si="90"/>
        <v>2</v>
      </c>
      <c r="R1455" t="b">
        <f t="shared" ca="1" si="91"/>
        <v>0</v>
      </c>
      <c r="T1455" t="b">
        <f t="shared" ca="1" si="92"/>
        <v>0</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G1455">
        <v>9.8000000000000007</v>
      </c>
      <c r="AH1455">
        <v>1</v>
      </c>
    </row>
    <row r="1456" spans="1:34" x14ac:dyDescent="0.3">
      <c r="A1456">
        <v>7</v>
      </c>
      <c r="B1456">
        <v>15</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
    (VLOOKUP(SUBSTITUTE(SUBSTITUTE(E$1,"standard",""),"|Float","")&amp;"인게임누적곱배수",ChapterTable!$S:$T,2,0)^C1456
    +VLOOKUP(SUBSTITUTE(SUBSTITUTE(E$1,"standard",""),"|Float","")&amp;"인게임누적합배수",ChapterTable!$S:$T,2,0)*C1456)
  )
  )
  )
)</f>
        <v>1394.2124999999999</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(VLOOKUP(SUBSTITUTE(SUBSTITUTE(F$1,"standard",""),"|Float","")&amp;"인게임누적곱배수",ChapterTable!$S:$T,2,0)^D1456
    +VLOOKUP(SUBSTITUTE(SUBSTITUTE(F$1,"standard",""),"|Float","")&amp;"인게임누적합배수",ChapterTable!$S:$T,2,0)*D1456)
  )
  )
  )
)</f>
        <v>520.4091796875</v>
      </c>
      <c r="G1456" t="s">
        <v>738</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89"/>
        <v>11</v>
      </c>
      <c r="Q1456">
        <f t="shared" si="90"/>
        <v>11</v>
      </c>
      <c r="R1456" t="b">
        <f t="shared" ca="1" si="91"/>
        <v>0</v>
      </c>
      <c r="T1456" t="b">
        <f t="shared" ca="1" si="92"/>
        <v>0</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G1456">
        <v>9.8000000000000007</v>
      </c>
      <c r="AH1456">
        <v>1</v>
      </c>
    </row>
    <row r="1457" spans="1:34" x14ac:dyDescent="0.3">
      <c r="A1457">
        <v>7</v>
      </c>
      <c r="B1457">
        <v>16</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2</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
    (VLOOKUP(SUBSTITUTE(SUBSTITUTE(E$1,"standard",""),"|Float","")&amp;"인게임누적곱배수",ChapterTable!$S:$T,2,0)^C1457
    +VLOOKUP(SUBSTITUTE(SUBSTITUTE(E$1,"standard",""),"|Float","")&amp;"인게임누적합배수",ChapterTable!$S:$T,2,0)*C1457)
  )
  )
  )
)</f>
        <v>1626.58125</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(VLOOKUP(SUBSTITUTE(SUBSTITUTE(F$1,"standard",""),"|Float","")&amp;"인게임누적곱배수",ChapterTable!$S:$T,2,0)^D1457
    +VLOOKUP(SUBSTITUTE(SUBSTITUTE(F$1,"standard",""),"|Float","")&amp;"인게임누적합배수",ChapterTable!$S:$T,2,0)*D1457)
  )
  )
  )
)</f>
        <v>520.4091796875</v>
      </c>
      <c r="G1457" t="s">
        <v>738</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89"/>
        <v>2</v>
      </c>
      <c r="Q1457">
        <f t="shared" si="90"/>
        <v>2</v>
      </c>
      <c r="R1457" t="b">
        <f t="shared" ca="1" si="91"/>
        <v>0</v>
      </c>
      <c r="T1457" t="b">
        <f t="shared" ca="1" si="92"/>
        <v>0</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G1457">
        <v>9.8000000000000007</v>
      </c>
      <c r="AH1457">
        <v>1</v>
      </c>
    </row>
    <row r="1458" spans="1:34" x14ac:dyDescent="0.3">
      <c r="A1458">
        <v>7</v>
      </c>
      <c r="B1458">
        <v>17</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
    (VLOOKUP(SUBSTITUTE(SUBSTITUTE(E$1,"standard",""),"|Float","")&amp;"인게임누적곱배수",ChapterTable!$S:$T,2,0)^C1458
    +VLOOKUP(SUBSTITUTE(SUBSTITUTE(E$1,"standard",""),"|Float","")&amp;"인게임누적합배수",ChapterTable!$S:$T,2,0)*C1458)
  )
  )
  )
)</f>
        <v>1626.58125</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(VLOOKUP(SUBSTITUTE(SUBSTITUTE(F$1,"standard",""),"|Float","")&amp;"인게임누적곱배수",ChapterTable!$S:$T,2,0)^D1458
    +VLOOKUP(SUBSTITUTE(SUBSTITUTE(F$1,"standard",""),"|Float","")&amp;"인게임누적합배수",ChapterTable!$S:$T,2,0)*D1458)
  )
  )
  )
)</f>
        <v>520.4091796875</v>
      </c>
      <c r="G1458" t="s">
        <v>738</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89"/>
        <v>2</v>
      </c>
      <c r="Q1458">
        <f t="shared" si="90"/>
        <v>2</v>
      </c>
      <c r="R1458" t="b">
        <f t="shared" ca="1" si="91"/>
        <v>0</v>
      </c>
      <c r="T1458" t="b">
        <f t="shared" ca="1" si="92"/>
        <v>0</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G1458">
        <v>9.8000000000000007</v>
      </c>
      <c r="AH1458">
        <v>1</v>
      </c>
    </row>
    <row r="1459" spans="1:34" x14ac:dyDescent="0.3">
      <c r="A1459">
        <v>7</v>
      </c>
      <c r="B1459">
        <v>18</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
    (VLOOKUP(SUBSTITUTE(SUBSTITUTE(E$1,"standard",""),"|Float","")&amp;"인게임누적곱배수",ChapterTable!$S:$T,2,0)^C1459
    +VLOOKUP(SUBSTITUTE(SUBSTITUTE(E$1,"standard",""),"|Float","")&amp;"인게임누적합배수",ChapterTable!$S:$T,2,0)*C1459)
  )
  )
  )
)</f>
        <v>1626.58125</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(VLOOKUP(SUBSTITUTE(SUBSTITUTE(F$1,"standard",""),"|Float","")&amp;"인게임누적곱배수",ChapterTable!$S:$T,2,0)^D1459
    +VLOOKUP(SUBSTITUTE(SUBSTITUTE(F$1,"standard",""),"|Float","")&amp;"인게임누적합배수",ChapterTable!$S:$T,2,0)*D1459)
  )
  )
  )
)</f>
        <v>520.4091796875</v>
      </c>
      <c r="G1459" t="s">
        <v>738</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89"/>
        <v>2</v>
      </c>
      <c r="Q1459">
        <f t="shared" si="90"/>
        <v>2</v>
      </c>
      <c r="R1459" t="b">
        <f t="shared" ca="1" si="91"/>
        <v>0</v>
      </c>
      <c r="T1459" t="b">
        <f t="shared" ca="1" si="92"/>
        <v>0</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G1459">
        <v>9.8000000000000007</v>
      </c>
      <c r="AH1459">
        <v>1</v>
      </c>
    </row>
    <row r="1460" spans="1:34" x14ac:dyDescent="0.3">
      <c r="A1460">
        <v>7</v>
      </c>
      <c r="B1460">
        <v>19</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
    (VLOOKUP(SUBSTITUTE(SUBSTITUTE(E$1,"standard",""),"|Float","")&amp;"인게임누적곱배수",ChapterTable!$S:$T,2,0)^C1460
    +VLOOKUP(SUBSTITUTE(SUBSTITUTE(E$1,"standard",""),"|Float","")&amp;"인게임누적합배수",ChapterTable!$S:$T,2,0)*C1460)
  )
  )
  )
)</f>
        <v>1626.58125</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(VLOOKUP(SUBSTITUTE(SUBSTITUTE(F$1,"standard",""),"|Float","")&amp;"인게임누적곱배수",ChapterTable!$S:$T,2,0)^D1460
    +VLOOKUP(SUBSTITUTE(SUBSTITUTE(F$1,"standard",""),"|Float","")&amp;"인게임누적합배수",ChapterTable!$S:$T,2,0)*D1460)
  )
  )
  )
)</f>
        <v>520.4091796875</v>
      </c>
      <c r="G1460" t="s">
        <v>738</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89"/>
        <v>92</v>
      </c>
      <c r="Q1460">
        <f t="shared" si="90"/>
        <v>92</v>
      </c>
      <c r="R1460" t="b">
        <f t="shared" ca="1" si="91"/>
        <v>1</v>
      </c>
      <c r="T1460" t="b">
        <f t="shared" ca="1" si="92"/>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G1460">
        <v>9.8000000000000007</v>
      </c>
      <c r="AH1460">
        <v>1</v>
      </c>
    </row>
    <row r="1461" spans="1:34" x14ac:dyDescent="0.3">
      <c r="A1461">
        <v>7</v>
      </c>
      <c r="B1461">
        <v>20</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
    (VLOOKUP(SUBSTITUTE(SUBSTITUTE(E$1,"standard",""),"|Float","")&amp;"인게임누적곱배수",ChapterTable!$S:$T,2,0)^C1461
    +VLOOKUP(SUBSTITUTE(SUBSTITUTE(E$1,"standard",""),"|Float","")&amp;"인게임누적합배수",ChapterTable!$S:$T,2,0)*C1461)
  )
  )
  )
)</f>
        <v>1626.58125</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(VLOOKUP(SUBSTITUTE(SUBSTITUTE(F$1,"standard",""),"|Float","")&amp;"인게임누적곱배수",ChapterTable!$S:$T,2,0)^D1461
    +VLOOKUP(SUBSTITUTE(SUBSTITUTE(F$1,"standard",""),"|Float","")&amp;"인게임누적합배수",ChapterTable!$S:$T,2,0)*D1461)
  )
  )
  )
)</f>
        <v>520.4091796875</v>
      </c>
      <c r="G1461" t="s">
        <v>738</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89"/>
        <v>21</v>
      </c>
      <c r="Q1461">
        <f t="shared" si="90"/>
        <v>21</v>
      </c>
      <c r="R1461" t="b">
        <f t="shared" ca="1" si="91"/>
        <v>0</v>
      </c>
      <c r="T1461" t="b">
        <f t="shared" ca="1" si="92"/>
        <v>0</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G1461">
        <v>9.8000000000000007</v>
      </c>
      <c r="AH1461">
        <v>1</v>
      </c>
    </row>
    <row r="1462" spans="1:34" x14ac:dyDescent="0.3">
      <c r="A1462">
        <v>7</v>
      </c>
      <c r="B1462">
        <v>21</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2</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
    (VLOOKUP(SUBSTITUTE(SUBSTITUTE(E$1,"standard",""),"|Float","")&amp;"인게임누적곱배수",ChapterTable!$S:$T,2,0)^C1462
    +VLOOKUP(SUBSTITUTE(SUBSTITUTE(E$1,"standard",""),"|Float","")&amp;"인게임누적합배수",ChapterTable!$S:$T,2,0)*C1462)
  )
  )
  )
)</f>
        <v>1626.58125</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(VLOOKUP(SUBSTITUTE(SUBSTITUTE(F$1,"standard",""),"|Float","")&amp;"인게임누적곱배수",ChapterTable!$S:$T,2,0)^D1462
    +VLOOKUP(SUBSTITUTE(SUBSTITUTE(F$1,"standard",""),"|Float","")&amp;"인게임누적합배수",ChapterTable!$S:$T,2,0)*D1462)
  )
  )
  )
)</f>
        <v>556.716796875</v>
      </c>
      <c r="G1462" t="s">
        <v>738</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89"/>
        <v>3</v>
      </c>
      <c r="Q1462">
        <f t="shared" si="90"/>
        <v>3</v>
      </c>
      <c r="R1462" t="b">
        <f t="shared" ca="1" si="91"/>
        <v>0</v>
      </c>
      <c r="T1462" t="b">
        <f t="shared" ca="1" si="92"/>
        <v>0</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G1462">
        <v>9.8000000000000007</v>
      </c>
      <c r="AH1462">
        <v>1</v>
      </c>
    </row>
    <row r="1463" spans="1:34" x14ac:dyDescent="0.3">
      <c r="A1463">
        <v>7</v>
      </c>
      <c r="B1463">
        <v>22</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
    (VLOOKUP(SUBSTITUTE(SUBSTITUTE(E$1,"standard",""),"|Float","")&amp;"인게임누적곱배수",ChapterTable!$S:$T,2,0)^C1463
    +VLOOKUP(SUBSTITUTE(SUBSTITUTE(E$1,"standard",""),"|Float","")&amp;"인게임누적합배수",ChapterTable!$S:$T,2,0)*C1463)
  )
  )
  )
)</f>
        <v>1626.58125</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(VLOOKUP(SUBSTITUTE(SUBSTITUTE(F$1,"standard",""),"|Float","")&amp;"인게임누적곱배수",ChapterTable!$S:$T,2,0)^D1463
    +VLOOKUP(SUBSTITUTE(SUBSTITUTE(F$1,"standard",""),"|Float","")&amp;"인게임누적합배수",ChapterTable!$S:$T,2,0)*D1463)
  )
  )
  )
)</f>
        <v>556.716796875</v>
      </c>
      <c r="G1463" t="s">
        <v>738</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89"/>
        <v>3</v>
      </c>
      <c r="Q1463">
        <f t="shared" si="90"/>
        <v>3</v>
      </c>
      <c r="R1463" t="b">
        <f t="shared" ca="1" si="91"/>
        <v>0</v>
      </c>
      <c r="T1463" t="b">
        <f t="shared" ca="1" si="92"/>
        <v>0</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G1463">
        <v>9.8000000000000007</v>
      </c>
      <c r="AH1463">
        <v>1</v>
      </c>
    </row>
    <row r="1464" spans="1:34" x14ac:dyDescent="0.3">
      <c r="A1464">
        <v>7</v>
      </c>
      <c r="B1464">
        <v>23</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
    (VLOOKUP(SUBSTITUTE(SUBSTITUTE(E$1,"standard",""),"|Float","")&amp;"인게임누적곱배수",ChapterTable!$S:$T,2,0)^C1464
    +VLOOKUP(SUBSTITUTE(SUBSTITUTE(E$1,"standard",""),"|Float","")&amp;"인게임누적합배수",ChapterTable!$S:$T,2,0)*C1464)
  )
  )
  )
)</f>
        <v>1626.58125</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(VLOOKUP(SUBSTITUTE(SUBSTITUTE(F$1,"standard",""),"|Float","")&amp;"인게임누적곱배수",ChapterTable!$S:$T,2,0)^D1464
    +VLOOKUP(SUBSTITUTE(SUBSTITUTE(F$1,"standard",""),"|Float","")&amp;"인게임누적합배수",ChapterTable!$S:$T,2,0)*D1464)
  )
  )
  )
)</f>
        <v>556.716796875</v>
      </c>
      <c r="G1464" t="s">
        <v>738</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89"/>
        <v>3</v>
      </c>
      <c r="Q1464">
        <f t="shared" si="90"/>
        <v>3</v>
      </c>
      <c r="R1464" t="b">
        <f t="shared" ca="1" si="91"/>
        <v>0</v>
      </c>
      <c r="T1464" t="b">
        <f t="shared" ca="1" si="92"/>
        <v>0</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G1464">
        <v>9.8000000000000007</v>
      </c>
      <c r="AH1464">
        <v>1</v>
      </c>
    </row>
    <row r="1465" spans="1:34" x14ac:dyDescent="0.3">
      <c r="A1465">
        <v>7</v>
      </c>
      <c r="B1465">
        <v>24</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
    (VLOOKUP(SUBSTITUTE(SUBSTITUTE(E$1,"standard",""),"|Float","")&amp;"인게임누적곱배수",ChapterTable!$S:$T,2,0)^C1465
    +VLOOKUP(SUBSTITUTE(SUBSTITUTE(E$1,"standard",""),"|Float","")&amp;"인게임누적합배수",ChapterTable!$S:$T,2,0)*C1465)
  )
  )
  )
)</f>
        <v>1626.58125</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(VLOOKUP(SUBSTITUTE(SUBSTITUTE(F$1,"standard",""),"|Float","")&amp;"인게임누적곱배수",ChapterTable!$S:$T,2,0)^D1465
    +VLOOKUP(SUBSTITUTE(SUBSTITUTE(F$1,"standard",""),"|Float","")&amp;"인게임누적합배수",ChapterTable!$S:$T,2,0)*D1465)
  )
  )
  )
)</f>
        <v>556.716796875</v>
      </c>
      <c r="G1465" t="s">
        <v>738</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89"/>
        <v>3</v>
      </c>
      <c r="Q1465">
        <f t="shared" si="90"/>
        <v>3</v>
      </c>
      <c r="R1465" t="b">
        <f t="shared" ca="1" si="91"/>
        <v>0</v>
      </c>
      <c r="T1465" t="b">
        <f t="shared" ca="1" si="92"/>
        <v>0</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G1465">
        <v>9.8000000000000007</v>
      </c>
      <c r="AH1465">
        <v>1</v>
      </c>
    </row>
    <row r="1466" spans="1:34" x14ac:dyDescent="0.3">
      <c r="A1466">
        <v>7</v>
      </c>
      <c r="B1466">
        <v>25</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
    (VLOOKUP(SUBSTITUTE(SUBSTITUTE(E$1,"standard",""),"|Float","")&amp;"인게임누적곱배수",ChapterTable!$S:$T,2,0)^C1466
    +VLOOKUP(SUBSTITUTE(SUBSTITUTE(E$1,"standard",""),"|Float","")&amp;"인게임누적합배수",ChapterTable!$S:$T,2,0)*C1466)
  )
  )
  )
)</f>
        <v>1626.58125</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(VLOOKUP(SUBSTITUTE(SUBSTITUTE(F$1,"standard",""),"|Float","")&amp;"인게임누적곱배수",ChapterTable!$S:$T,2,0)^D1466
    +VLOOKUP(SUBSTITUTE(SUBSTITUTE(F$1,"standard",""),"|Float","")&amp;"인게임누적합배수",ChapterTable!$S:$T,2,0)*D1466)
  )
  )
  )
)</f>
        <v>556.716796875</v>
      </c>
      <c r="G1466" t="s">
        <v>738</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89"/>
        <v>11</v>
      </c>
      <c r="Q1466">
        <f t="shared" si="90"/>
        <v>11</v>
      </c>
      <c r="R1466" t="b">
        <f t="shared" ca="1" si="91"/>
        <v>0</v>
      </c>
      <c r="T1466" t="b">
        <f t="shared" ca="1" si="92"/>
        <v>0</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G1466">
        <v>9.8000000000000007</v>
      </c>
      <c r="AH1466">
        <v>1</v>
      </c>
    </row>
    <row r="1467" spans="1:34" x14ac:dyDescent="0.3">
      <c r="A1467">
        <v>7</v>
      </c>
      <c r="B1467">
        <v>26</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3</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
    (VLOOKUP(SUBSTITUTE(SUBSTITUTE(E$1,"standard",""),"|Float","")&amp;"인게임누적곱배수",ChapterTable!$S:$T,2,0)^C1467
    +VLOOKUP(SUBSTITUTE(SUBSTITUTE(E$1,"standard",""),"|Float","")&amp;"인게임누적합배수",ChapterTable!$S:$T,2,0)*C1467)
  )
  )
  )
)</f>
        <v>1858.95</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(VLOOKUP(SUBSTITUTE(SUBSTITUTE(F$1,"standard",""),"|Float","")&amp;"인게임누적곱배수",ChapterTable!$S:$T,2,0)^D1467
    +VLOOKUP(SUBSTITUTE(SUBSTITUTE(F$1,"standard",""),"|Float","")&amp;"인게임누적합배수",ChapterTable!$S:$T,2,0)*D1467)
  )
  )
  )
)</f>
        <v>556.716796875</v>
      </c>
      <c r="G1467" t="s">
        <v>738</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89"/>
        <v>3</v>
      </c>
      <c r="Q1467">
        <f t="shared" si="90"/>
        <v>3</v>
      </c>
      <c r="R1467" t="b">
        <f t="shared" ca="1" si="91"/>
        <v>0</v>
      </c>
      <c r="T1467" t="b">
        <f t="shared" ca="1" si="92"/>
        <v>0</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G1467">
        <v>9.8000000000000007</v>
      </c>
      <c r="AH1467">
        <v>1</v>
      </c>
    </row>
    <row r="1468" spans="1:34" x14ac:dyDescent="0.3">
      <c r="A1468">
        <v>7</v>
      </c>
      <c r="B1468">
        <v>27</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
    (VLOOKUP(SUBSTITUTE(SUBSTITUTE(E$1,"standard",""),"|Float","")&amp;"인게임누적곱배수",ChapterTable!$S:$T,2,0)^C1468
    +VLOOKUP(SUBSTITUTE(SUBSTITUTE(E$1,"standard",""),"|Float","")&amp;"인게임누적합배수",ChapterTable!$S:$T,2,0)*C1468)
  )
  )
  )
)</f>
        <v>1858.95</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(VLOOKUP(SUBSTITUTE(SUBSTITUTE(F$1,"standard",""),"|Float","")&amp;"인게임누적곱배수",ChapterTable!$S:$T,2,0)^D1468
    +VLOOKUP(SUBSTITUTE(SUBSTITUTE(F$1,"standard",""),"|Float","")&amp;"인게임누적합배수",ChapterTable!$S:$T,2,0)*D1468)
  )
  )
  )
)</f>
        <v>556.716796875</v>
      </c>
      <c r="G1468" t="s">
        <v>738</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89"/>
        <v>3</v>
      </c>
      <c r="Q1468">
        <f t="shared" si="90"/>
        <v>3</v>
      </c>
      <c r="R1468" t="b">
        <f t="shared" ca="1" si="91"/>
        <v>0</v>
      </c>
      <c r="T1468" t="b">
        <f t="shared" ca="1" si="92"/>
        <v>0</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G1468">
        <v>9.8000000000000007</v>
      </c>
      <c r="AH1468">
        <v>1</v>
      </c>
    </row>
    <row r="1469" spans="1:34" x14ac:dyDescent="0.3">
      <c r="A1469">
        <v>7</v>
      </c>
      <c r="B1469">
        <v>28</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
    (VLOOKUP(SUBSTITUTE(SUBSTITUTE(E$1,"standard",""),"|Float","")&amp;"인게임누적곱배수",ChapterTable!$S:$T,2,0)^C1469
    +VLOOKUP(SUBSTITUTE(SUBSTITUTE(E$1,"standard",""),"|Float","")&amp;"인게임누적합배수",ChapterTable!$S:$T,2,0)*C1469)
  )
  )
  )
)</f>
        <v>1858.95</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(VLOOKUP(SUBSTITUTE(SUBSTITUTE(F$1,"standard",""),"|Float","")&amp;"인게임누적곱배수",ChapterTable!$S:$T,2,0)^D1469
    +VLOOKUP(SUBSTITUTE(SUBSTITUTE(F$1,"standard",""),"|Float","")&amp;"인게임누적합배수",ChapterTable!$S:$T,2,0)*D1469)
  )
  )
  )
)</f>
        <v>556.716796875</v>
      </c>
      <c r="G1469" t="s">
        <v>738</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89"/>
        <v>3</v>
      </c>
      <c r="Q1469">
        <f t="shared" si="90"/>
        <v>3</v>
      </c>
      <c r="R1469" t="b">
        <f t="shared" ca="1" si="91"/>
        <v>0</v>
      </c>
      <c r="T1469" t="b">
        <f t="shared" ca="1" si="92"/>
        <v>0</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G1469">
        <v>9.8000000000000007</v>
      </c>
      <c r="AH1469">
        <v>1</v>
      </c>
    </row>
    <row r="1470" spans="1:34" x14ac:dyDescent="0.3">
      <c r="A1470">
        <v>7</v>
      </c>
      <c r="B1470">
        <v>29</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
    (VLOOKUP(SUBSTITUTE(SUBSTITUTE(E$1,"standard",""),"|Float","")&amp;"인게임누적곱배수",ChapterTable!$S:$T,2,0)^C1470
    +VLOOKUP(SUBSTITUTE(SUBSTITUTE(E$1,"standard",""),"|Float","")&amp;"인게임누적합배수",ChapterTable!$S:$T,2,0)*C1470)
  )
  )
  )
)</f>
        <v>1858.95</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(VLOOKUP(SUBSTITUTE(SUBSTITUTE(F$1,"standard",""),"|Float","")&amp;"인게임누적곱배수",ChapterTable!$S:$T,2,0)^D1470
    +VLOOKUP(SUBSTITUTE(SUBSTITUTE(F$1,"standard",""),"|Float","")&amp;"인게임누적합배수",ChapterTable!$S:$T,2,0)*D1470)
  )
  )
  )
)</f>
        <v>556.716796875</v>
      </c>
      <c r="G1470" t="s">
        <v>738</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89"/>
        <v>93</v>
      </c>
      <c r="Q1470">
        <f t="shared" si="90"/>
        <v>93</v>
      </c>
      <c r="R1470" t="b">
        <f t="shared" ca="1" si="91"/>
        <v>1</v>
      </c>
      <c r="T1470" t="b">
        <f t="shared" ca="1" si="92"/>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G1470">
        <v>9.8000000000000007</v>
      </c>
      <c r="AH1470">
        <v>1</v>
      </c>
    </row>
    <row r="1471" spans="1:34" x14ac:dyDescent="0.3">
      <c r="A1471">
        <v>7</v>
      </c>
      <c r="B1471">
        <v>30</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
    (VLOOKUP(SUBSTITUTE(SUBSTITUTE(E$1,"standard",""),"|Float","")&amp;"인게임누적곱배수",ChapterTable!$S:$T,2,0)^C1471
    +VLOOKUP(SUBSTITUTE(SUBSTITUTE(E$1,"standard",""),"|Float","")&amp;"인게임누적합배수",ChapterTable!$S:$T,2,0)*C1471)
  )
  )
  )
)</f>
        <v>1858.95</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(VLOOKUP(SUBSTITUTE(SUBSTITUTE(F$1,"standard",""),"|Float","")&amp;"인게임누적곱배수",ChapterTable!$S:$T,2,0)^D1471
    +VLOOKUP(SUBSTITUTE(SUBSTITUTE(F$1,"standard",""),"|Float","")&amp;"인게임누적합배수",ChapterTable!$S:$T,2,0)*D1471)
  )
  )
  )
)</f>
        <v>556.716796875</v>
      </c>
      <c r="G1471" t="s">
        <v>738</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89"/>
        <v>21</v>
      </c>
      <c r="Q1471">
        <f t="shared" si="90"/>
        <v>21</v>
      </c>
      <c r="R1471" t="b">
        <f t="shared" ca="1" si="91"/>
        <v>0</v>
      </c>
      <c r="T1471" t="b">
        <f t="shared" ca="1" si="92"/>
        <v>0</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G1471">
        <v>9.8000000000000007</v>
      </c>
      <c r="AH1471">
        <v>1</v>
      </c>
    </row>
    <row r="1472" spans="1:34" x14ac:dyDescent="0.3">
      <c r="A1472">
        <v>7</v>
      </c>
      <c r="B1472">
        <v>31</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3</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
    (VLOOKUP(SUBSTITUTE(SUBSTITUTE(E$1,"standard",""),"|Float","")&amp;"인게임누적곱배수",ChapterTable!$S:$T,2,0)^C1472
    +VLOOKUP(SUBSTITUTE(SUBSTITUTE(E$1,"standard",""),"|Float","")&amp;"인게임누적합배수",ChapterTable!$S:$T,2,0)*C1472)
  )
  )
  )
)</f>
        <v>1858.95</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(VLOOKUP(SUBSTITUTE(SUBSTITUTE(F$1,"standard",""),"|Float","")&amp;"인게임누적곱배수",ChapterTable!$S:$T,2,0)^D1472
    +VLOOKUP(SUBSTITUTE(SUBSTITUTE(F$1,"standard",""),"|Float","")&amp;"인게임누적합배수",ChapterTable!$S:$T,2,0)*D1472)
  )
  )
  )
)</f>
        <v>593.0244140625</v>
      </c>
      <c r="G1472" t="s">
        <v>738</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89"/>
        <v>4</v>
      </c>
      <c r="Q1472">
        <f t="shared" si="90"/>
        <v>4</v>
      </c>
      <c r="R1472" t="b">
        <f t="shared" ca="1" si="91"/>
        <v>0</v>
      </c>
      <c r="T1472" t="b">
        <f t="shared" ca="1" si="92"/>
        <v>0</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G1472">
        <v>9.8000000000000007</v>
      </c>
      <c r="AH1472">
        <v>1</v>
      </c>
    </row>
    <row r="1473" spans="1:34" x14ac:dyDescent="0.3">
      <c r="A1473">
        <v>7</v>
      </c>
      <c r="B1473">
        <v>32</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
    (VLOOKUP(SUBSTITUTE(SUBSTITUTE(E$1,"standard",""),"|Float","")&amp;"인게임누적곱배수",ChapterTable!$S:$T,2,0)^C1473
    +VLOOKUP(SUBSTITUTE(SUBSTITUTE(E$1,"standard",""),"|Float","")&amp;"인게임누적합배수",ChapterTable!$S:$T,2,0)*C1473)
  )
  )
  )
)</f>
        <v>1858.95</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(VLOOKUP(SUBSTITUTE(SUBSTITUTE(F$1,"standard",""),"|Float","")&amp;"인게임누적곱배수",ChapterTable!$S:$T,2,0)^D1473
    +VLOOKUP(SUBSTITUTE(SUBSTITUTE(F$1,"standard",""),"|Float","")&amp;"인게임누적합배수",ChapterTable!$S:$T,2,0)*D1473)
  )
  )
  )
)</f>
        <v>593.0244140625</v>
      </c>
      <c r="G1473" t="s">
        <v>738</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89"/>
        <v>4</v>
      </c>
      <c r="Q1473">
        <f t="shared" si="90"/>
        <v>4</v>
      </c>
      <c r="R1473" t="b">
        <f t="shared" ca="1" si="91"/>
        <v>0</v>
      </c>
      <c r="T1473" t="b">
        <f t="shared" ca="1" si="92"/>
        <v>0</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G1473">
        <v>9.8000000000000007</v>
      </c>
      <c r="AH1473">
        <v>1</v>
      </c>
    </row>
    <row r="1474" spans="1:34" x14ac:dyDescent="0.3">
      <c r="A1474">
        <v>7</v>
      </c>
      <c r="B1474">
        <v>33</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
    (VLOOKUP(SUBSTITUTE(SUBSTITUTE(E$1,"standard",""),"|Float","")&amp;"인게임누적곱배수",ChapterTable!$S:$T,2,0)^C1474
    +VLOOKUP(SUBSTITUTE(SUBSTITUTE(E$1,"standard",""),"|Float","")&amp;"인게임누적합배수",ChapterTable!$S:$T,2,0)*C1474)
  )
  )
  )
)</f>
        <v>1858.95</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(VLOOKUP(SUBSTITUTE(SUBSTITUTE(F$1,"standard",""),"|Float","")&amp;"인게임누적곱배수",ChapterTable!$S:$T,2,0)^D1474
    +VLOOKUP(SUBSTITUTE(SUBSTITUTE(F$1,"standard",""),"|Float","")&amp;"인게임누적합배수",ChapterTable!$S:$T,2,0)*D1474)
  )
  )
  )
)</f>
        <v>593.0244140625</v>
      </c>
      <c r="G1474" t="s">
        <v>738</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89"/>
        <v>4</v>
      </c>
      <c r="Q1474">
        <f t="shared" si="90"/>
        <v>4</v>
      </c>
      <c r="R1474" t="b">
        <f t="shared" ca="1" si="91"/>
        <v>0</v>
      </c>
      <c r="T1474" t="b">
        <f t="shared" ca="1" si="92"/>
        <v>0</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G1474">
        <v>9.8000000000000007</v>
      </c>
      <c r="AH1474">
        <v>1</v>
      </c>
    </row>
    <row r="1475" spans="1:34" x14ac:dyDescent="0.3">
      <c r="A1475">
        <v>7</v>
      </c>
      <c r="B1475">
        <v>34</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
    (VLOOKUP(SUBSTITUTE(SUBSTITUTE(E$1,"standard",""),"|Float","")&amp;"인게임누적곱배수",ChapterTable!$S:$T,2,0)^C1475
    +VLOOKUP(SUBSTITUTE(SUBSTITUTE(E$1,"standard",""),"|Float","")&amp;"인게임누적합배수",ChapterTable!$S:$T,2,0)*C1475)
  )
  )
  )
)</f>
        <v>1858.95</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(VLOOKUP(SUBSTITUTE(SUBSTITUTE(F$1,"standard",""),"|Float","")&amp;"인게임누적곱배수",ChapterTable!$S:$T,2,0)^D1475
    +VLOOKUP(SUBSTITUTE(SUBSTITUTE(F$1,"standard",""),"|Float","")&amp;"인게임누적합배수",ChapterTable!$S:$T,2,0)*D1475)
  )
  )
  )
)</f>
        <v>593.0244140625</v>
      </c>
      <c r="G1475" t="s">
        <v>738</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93">IF(B1475=0,0,
  IF(AND(L1475=FALSE,A1475&lt;&gt;0,MOD(A1475,7)=0),21,
  IF(MOD(B1475,10)=0,21,
  IF(MOD(B1475,10)=5,11,
  IF(MOD(B1475,10)=9,INT(B1475/10)+91,
  INT(B1475/10+1))))))</f>
        <v>4</v>
      </c>
      <c r="Q1475">
        <f t="shared" ref="Q1475:Q1538" si="94">IF(ISBLANK(P1475),O1475,P1475)</f>
        <v>4</v>
      </c>
      <c r="R1475" t="b">
        <f t="shared" ref="R1475:R1538" ca="1" si="95">IF(OR(B1475=0,OFFSET(B1475,1,0)=0),FALSE,
IF(OFFSET(O1475,1,0)=21,TRUE,FALSE))</f>
        <v>0</v>
      </c>
      <c r="T1475" t="b">
        <f t="shared" ref="T1475:T1538" ca="1" si="96">IF(ISBLANK(S1475),R1475,S1475)</f>
        <v>0</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G1475">
        <v>9.8000000000000007</v>
      </c>
      <c r="AH1475">
        <v>1</v>
      </c>
    </row>
    <row r="1476" spans="1:34" x14ac:dyDescent="0.3">
      <c r="A1476">
        <v>7</v>
      </c>
      <c r="B1476">
        <v>35</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
    (VLOOKUP(SUBSTITUTE(SUBSTITUTE(E$1,"standard",""),"|Float","")&amp;"인게임누적곱배수",ChapterTable!$S:$T,2,0)^C1476
    +VLOOKUP(SUBSTITUTE(SUBSTITUTE(E$1,"standard",""),"|Float","")&amp;"인게임누적합배수",ChapterTable!$S:$T,2,0)*C1476)
  )
  )
  )
)</f>
        <v>1858.95</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(VLOOKUP(SUBSTITUTE(SUBSTITUTE(F$1,"standard",""),"|Float","")&amp;"인게임누적곱배수",ChapterTable!$S:$T,2,0)^D1476
    +VLOOKUP(SUBSTITUTE(SUBSTITUTE(F$1,"standard",""),"|Float","")&amp;"인게임누적합배수",ChapterTable!$S:$T,2,0)*D1476)
  )
  )
  )
)</f>
        <v>593.0244140625</v>
      </c>
      <c r="G1476" t="s">
        <v>738</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93"/>
        <v>11</v>
      </c>
      <c r="Q1476">
        <f t="shared" si="94"/>
        <v>11</v>
      </c>
      <c r="R1476" t="b">
        <f t="shared" ca="1" si="95"/>
        <v>0</v>
      </c>
      <c r="T1476" t="b">
        <f t="shared" ca="1" si="96"/>
        <v>0</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G1476">
        <v>9.8000000000000007</v>
      </c>
      <c r="AH1476">
        <v>1</v>
      </c>
    </row>
    <row r="1477" spans="1:34" x14ac:dyDescent="0.3">
      <c r="A1477">
        <v>7</v>
      </c>
      <c r="B1477">
        <v>36</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4</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
    (VLOOKUP(SUBSTITUTE(SUBSTITUTE(E$1,"standard",""),"|Float","")&amp;"인게임누적곱배수",ChapterTable!$S:$T,2,0)^C1477
    +VLOOKUP(SUBSTITUTE(SUBSTITUTE(E$1,"standard",""),"|Float","")&amp;"인게임누적합배수",ChapterTable!$S:$T,2,0)*C1477)
  )
  )
  )
)</f>
        <v>2091.3187499999999</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(VLOOKUP(SUBSTITUTE(SUBSTITUTE(F$1,"standard",""),"|Float","")&amp;"인게임누적곱배수",ChapterTable!$S:$T,2,0)^D1477
    +VLOOKUP(SUBSTITUTE(SUBSTITUTE(F$1,"standard",""),"|Float","")&amp;"인게임누적합배수",ChapterTable!$S:$T,2,0)*D1477)
  )
  )
  )
)</f>
        <v>593.0244140625</v>
      </c>
      <c r="G1477" t="s">
        <v>738</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93"/>
        <v>4</v>
      </c>
      <c r="Q1477">
        <f t="shared" si="94"/>
        <v>4</v>
      </c>
      <c r="R1477" t="b">
        <f t="shared" ca="1" si="95"/>
        <v>0</v>
      </c>
      <c r="T1477" t="b">
        <f t="shared" ca="1" si="96"/>
        <v>0</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G1477">
        <v>9.8000000000000007</v>
      </c>
      <c r="AH1477">
        <v>1</v>
      </c>
    </row>
    <row r="1478" spans="1:34" x14ac:dyDescent="0.3">
      <c r="A1478">
        <v>7</v>
      </c>
      <c r="B1478">
        <v>37</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
    (VLOOKUP(SUBSTITUTE(SUBSTITUTE(E$1,"standard",""),"|Float","")&amp;"인게임누적곱배수",ChapterTable!$S:$T,2,0)^C1478
    +VLOOKUP(SUBSTITUTE(SUBSTITUTE(E$1,"standard",""),"|Float","")&amp;"인게임누적합배수",ChapterTable!$S:$T,2,0)*C1478)
  )
  )
  )
)</f>
        <v>2091.3187499999999</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(VLOOKUP(SUBSTITUTE(SUBSTITUTE(F$1,"standard",""),"|Float","")&amp;"인게임누적곱배수",ChapterTable!$S:$T,2,0)^D1478
    +VLOOKUP(SUBSTITUTE(SUBSTITUTE(F$1,"standard",""),"|Float","")&amp;"인게임누적합배수",ChapterTable!$S:$T,2,0)*D1478)
  )
  )
  )
)</f>
        <v>593.0244140625</v>
      </c>
      <c r="G1478" t="s">
        <v>738</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93"/>
        <v>4</v>
      </c>
      <c r="Q1478">
        <f t="shared" si="94"/>
        <v>4</v>
      </c>
      <c r="R1478" t="b">
        <f t="shared" ca="1" si="95"/>
        <v>0</v>
      </c>
      <c r="T1478" t="b">
        <f t="shared" ca="1" si="96"/>
        <v>0</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G1478">
        <v>9.8000000000000007</v>
      </c>
      <c r="AH1478">
        <v>1</v>
      </c>
    </row>
    <row r="1479" spans="1:34" x14ac:dyDescent="0.3">
      <c r="A1479">
        <v>7</v>
      </c>
      <c r="B1479">
        <v>38</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
    (VLOOKUP(SUBSTITUTE(SUBSTITUTE(E$1,"standard",""),"|Float","")&amp;"인게임누적곱배수",ChapterTable!$S:$T,2,0)^C1479
    +VLOOKUP(SUBSTITUTE(SUBSTITUTE(E$1,"standard",""),"|Float","")&amp;"인게임누적합배수",ChapterTable!$S:$T,2,0)*C1479)
  )
  )
  )
)</f>
        <v>2091.3187499999999</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(VLOOKUP(SUBSTITUTE(SUBSTITUTE(F$1,"standard",""),"|Float","")&amp;"인게임누적곱배수",ChapterTable!$S:$T,2,0)^D1479
    +VLOOKUP(SUBSTITUTE(SUBSTITUTE(F$1,"standard",""),"|Float","")&amp;"인게임누적합배수",ChapterTable!$S:$T,2,0)*D1479)
  )
  )
  )
)</f>
        <v>593.0244140625</v>
      </c>
      <c r="G1479" t="s">
        <v>738</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93"/>
        <v>4</v>
      </c>
      <c r="Q1479">
        <f t="shared" si="94"/>
        <v>4</v>
      </c>
      <c r="R1479" t="b">
        <f t="shared" ca="1" si="95"/>
        <v>0</v>
      </c>
      <c r="T1479" t="b">
        <f t="shared" ca="1" si="96"/>
        <v>0</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G1479">
        <v>9.8000000000000007</v>
      </c>
      <c r="AH1479">
        <v>1</v>
      </c>
    </row>
    <row r="1480" spans="1:34" x14ac:dyDescent="0.3">
      <c r="A1480">
        <v>7</v>
      </c>
      <c r="B1480">
        <v>39</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
    (VLOOKUP(SUBSTITUTE(SUBSTITUTE(E$1,"standard",""),"|Float","")&amp;"인게임누적곱배수",ChapterTable!$S:$T,2,0)^C1480
    +VLOOKUP(SUBSTITUTE(SUBSTITUTE(E$1,"standard",""),"|Float","")&amp;"인게임누적합배수",ChapterTable!$S:$T,2,0)*C1480)
  )
  )
  )
)</f>
        <v>2091.3187499999999</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(VLOOKUP(SUBSTITUTE(SUBSTITUTE(F$1,"standard",""),"|Float","")&amp;"인게임누적곱배수",ChapterTable!$S:$T,2,0)^D1480
    +VLOOKUP(SUBSTITUTE(SUBSTITUTE(F$1,"standard",""),"|Float","")&amp;"인게임누적합배수",ChapterTable!$S:$T,2,0)*D1480)
  )
  )
  )
)</f>
        <v>593.0244140625</v>
      </c>
      <c r="G1480" t="s">
        <v>738</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93"/>
        <v>94</v>
      </c>
      <c r="Q1480">
        <f t="shared" si="94"/>
        <v>94</v>
      </c>
      <c r="R1480" t="b">
        <f t="shared" ca="1" si="95"/>
        <v>1</v>
      </c>
      <c r="T1480" t="b">
        <f t="shared" ca="1" si="96"/>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G1480">
        <v>9.8000000000000007</v>
      </c>
      <c r="AH1480">
        <v>1</v>
      </c>
    </row>
    <row r="1481" spans="1:34" x14ac:dyDescent="0.3">
      <c r="A1481">
        <v>7</v>
      </c>
      <c r="B1481">
        <v>40</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
    (VLOOKUP(SUBSTITUTE(SUBSTITUTE(E$1,"standard",""),"|Float","")&amp;"인게임누적곱배수",ChapterTable!$S:$T,2,0)^C1481
    +VLOOKUP(SUBSTITUTE(SUBSTITUTE(E$1,"standard",""),"|Float","")&amp;"인게임누적합배수",ChapterTable!$S:$T,2,0)*C1481)
  )
  )
  )
)</f>
        <v>2091.3187499999999</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(VLOOKUP(SUBSTITUTE(SUBSTITUTE(F$1,"standard",""),"|Float","")&amp;"인게임누적곱배수",ChapterTable!$S:$T,2,0)^D1481
    +VLOOKUP(SUBSTITUTE(SUBSTITUTE(F$1,"standard",""),"|Float","")&amp;"인게임누적합배수",ChapterTable!$S:$T,2,0)*D1481)
  )
  )
  )
)</f>
        <v>593.0244140625</v>
      </c>
      <c r="G1481" t="s">
        <v>738</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93"/>
        <v>21</v>
      </c>
      <c r="Q1481">
        <f t="shared" si="94"/>
        <v>21</v>
      </c>
      <c r="R1481" t="b">
        <f t="shared" ca="1" si="95"/>
        <v>0</v>
      </c>
      <c r="T1481" t="b">
        <f t="shared" ca="1" si="96"/>
        <v>0</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G1481">
        <v>9.8000000000000007</v>
      </c>
      <c r="AH1481">
        <v>1</v>
      </c>
    </row>
    <row r="1482" spans="1:34" x14ac:dyDescent="0.3">
      <c r="A1482">
        <v>7</v>
      </c>
      <c r="B1482">
        <v>41</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4</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
    (VLOOKUP(SUBSTITUTE(SUBSTITUTE(E$1,"standard",""),"|Float","")&amp;"인게임누적곱배수",ChapterTable!$S:$T,2,0)^C1482
    +VLOOKUP(SUBSTITUTE(SUBSTITUTE(E$1,"standard",""),"|Float","")&amp;"인게임누적합배수",ChapterTable!$S:$T,2,0)*C1482)
  )
  )
  )
)</f>
        <v>2091.3187499999999</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(VLOOKUP(SUBSTITUTE(SUBSTITUTE(F$1,"standard",""),"|Float","")&amp;"인게임누적곱배수",ChapterTable!$S:$T,2,0)^D1482
    +VLOOKUP(SUBSTITUTE(SUBSTITUTE(F$1,"standard",""),"|Float","")&amp;"인게임누적합배수",ChapterTable!$S:$T,2,0)*D1482)
  )
  )
  )
)</f>
        <v>629.33203125</v>
      </c>
      <c r="G1482" t="s">
        <v>738</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93"/>
        <v>5</v>
      </c>
      <c r="Q1482">
        <f t="shared" si="94"/>
        <v>5</v>
      </c>
      <c r="R1482" t="b">
        <f t="shared" ca="1" si="95"/>
        <v>0</v>
      </c>
      <c r="T1482" t="b">
        <f t="shared" ca="1" si="96"/>
        <v>0</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G1482">
        <v>9.8000000000000007</v>
      </c>
      <c r="AH1482">
        <v>1</v>
      </c>
    </row>
    <row r="1483" spans="1:34" x14ac:dyDescent="0.3">
      <c r="A1483">
        <v>7</v>
      </c>
      <c r="B1483">
        <v>42</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
    (VLOOKUP(SUBSTITUTE(SUBSTITUTE(E$1,"standard",""),"|Float","")&amp;"인게임누적곱배수",ChapterTable!$S:$T,2,0)^C1483
    +VLOOKUP(SUBSTITUTE(SUBSTITUTE(E$1,"standard",""),"|Float","")&amp;"인게임누적합배수",ChapterTable!$S:$T,2,0)*C1483)
  )
  )
  )
)</f>
        <v>2091.3187499999999</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(VLOOKUP(SUBSTITUTE(SUBSTITUTE(F$1,"standard",""),"|Float","")&amp;"인게임누적곱배수",ChapterTable!$S:$T,2,0)^D1483
    +VLOOKUP(SUBSTITUTE(SUBSTITUTE(F$1,"standard",""),"|Float","")&amp;"인게임누적합배수",ChapterTable!$S:$T,2,0)*D1483)
  )
  )
  )
)</f>
        <v>629.33203125</v>
      </c>
      <c r="G1483" t="s">
        <v>738</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93"/>
        <v>5</v>
      </c>
      <c r="Q1483">
        <f t="shared" si="94"/>
        <v>5</v>
      </c>
      <c r="R1483" t="b">
        <f t="shared" ca="1" si="95"/>
        <v>0</v>
      </c>
      <c r="T1483" t="b">
        <f t="shared" ca="1" si="96"/>
        <v>0</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G1483">
        <v>9.8000000000000007</v>
      </c>
      <c r="AH1483">
        <v>1</v>
      </c>
    </row>
    <row r="1484" spans="1:34" x14ac:dyDescent="0.3">
      <c r="A1484">
        <v>7</v>
      </c>
      <c r="B1484">
        <v>43</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
    (VLOOKUP(SUBSTITUTE(SUBSTITUTE(E$1,"standard",""),"|Float","")&amp;"인게임누적곱배수",ChapterTable!$S:$T,2,0)^C1484
    +VLOOKUP(SUBSTITUTE(SUBSTITUTE(E$1,"standard",""),"|Float","")&amp;"인게임누적합배수",ChapterTable!$S:$T,2,0)*C1484)
  )
  )
  )
)</f>
        <v>2091.3187499999999</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(VLOOKUP(SUBSTITUTE(SUBSTITUTE(F$1,"standard",""),"|Float","")&amp;"인게임누적곱배수",ChapterTable!$S:$T,2,0)^D1484
    +VLOOKUP(SUBSTITUTE(SUBSTITUTE(F$1,"standard",""),"|Float","")&amp;"인게임누적합배수",ChapterTable!$S:$T,2,0)*D1484)
  )
  )
  )
)</f>
        <v>629.33203125</v>
      </c>
      <c r="G1484" t="s">
        <v>738</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93"/>
        <v>5</v>
      </c>
      <c r="Q1484">
        <f t="shared" si="94"/>
        <v>5</v>
      </c>
      <c r="R1484" t="b">
        <f t="shared" ca="1" si="95"/>
        <v>0</v>
      </c>
      <c r="T1484" t="b">
        <f t="shared" ca="1" si="96"/>
        <v>0</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G1484">
        <v>9.8000000000000007</v>
      </c>
      <c r="AH1484">
        <v>1</v>
      </c>
    </row>
    <row r="1485" spans="1:34" x14ac:dyDescent="0.3">
      <c r="A1485">
        <v>7</v>
      </c>
      <c r="B1485">
        <v>44</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
    (VLOOKUP(SUBSTITUTE(SUBSTITUTE(E$1,"standard",""),"|Float","")&amp;"인게임누적곱배수",ChapterTable!$S:$T,2,0)^C1485
    +VLOOKUP(SUBSTITUTE(SUBSTITUTE(E$1,"standard",""),"|Float","")&amp;"인게임누적합배수",ChapterTable!$S:$T,2,0)*C1485)
  )
  )
  )
)</f>
        <v>2091.3187499999999</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(VLOOKUP(SUBSTITUTE(SUBSTITUTE(F$1,"standard",""),"|Float","")&amp;"인게임누적곱배수",ChapterTable!$S:$T,2,0)^D1485
    +VLOOKUP(SUBSTITUTE(SUBSTITUTE(F$1,"standard",""),"|Float","")&amp;"인게임누적합배수",ChapterTable!$S:$T,2,0)*D1485)
  )
  )
  )
)</f>
        <v>629.33203125</v>
      </c>
      <c r="G1485" t="s">
        <v>738</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93"/>
        <v>5</v>
      </c>
      <c r="Q1485">
        <f t="shared" si="94"/>
        <v>5</v>
      </c>
      <c r="R1485" t="b">
        <f t="shared" ca="1" si="95"/>
        <v>0</v>
      </c>
      <c r="T1485" t="b">
        <f t="shared" ca="1" si="96"/>
        <v>0</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G1485">
        <v>9.8000000000000007</v>
      </c>
      <c r="AH1485">
        <v>1</v>
      </c>
    </row>
    <row r="1486" spans="1:34" x14ac:dyDescent="0.3">
      <c r="A1486">
        <v>7</v>
      </c>
      <c r="B1486">
        <v>45</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
    (VLOOKUP(SUBSTITUTE(SUBSTITUTE(E$1,"standard",""),"|Float","")&amp;"인게임누적곱배수",ChapterTable!$S:$T,2,0)^C1486
    +VLOOKUP(SUBSTITUTE(SUBSTITUTE(E$1,"standard",""),"|Float","")&amp;"인게임누적합배수",ChapterTable!$S:$T,2,0)*C1486)
  )
  )
  )
)</f>
        <v>2091.3187499999999</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(VLOOKUP(SUBSTITUTE(SUBSTITUTE(F$1,"standard",""),"|Float","")&amp;"인게임누적곱배수",ChapterTable!$S:$T,2,0)^D1486
    +VLOOKUP(SUBSTITUTE(SUBSTITUTE(F$1,"standard",""),"|Float","")&amp;"인게임누적합배수",ChapterTable!$S:$T,2,0)*D1486)
  )
  )
  )
)</f>
        <v>629.33203125</v>
      </c>
      <c r="G1486" t="s">
        <v>738</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93"/>
        <v>11</v>
      </c>
      <c r="Q1486">
        <f t="shared" si="94"/>
        <v>11</v>
      </c>
      <c r="R1486" t="b">
        <f t="shared" ca="1" si="95"/>
        <v>0</v>
      </c>
      <c r="T1486" t="b">
        <f t="shared" ca="1" si="96"/>
        <v>0</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G1486">
        <v>9.8000000000000007</v>
      </c>
      <c r="AH1486">
        <v>1</v>
      </c>
    </row>
    <row r="1487" spans="1:34" x14ac:dyDescent="0.3">
      <c r="A1487">
        <v>7</v>
      </c>
      <c r="B1487">
        <v>46</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5</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
    (VLOOKUP(SUBSTITUTE(SUBSTITUTE(E$1,"standard",""),"|Float","")&amp;"인게임누적곱배수",ChapterTable!$S:$T,2,0)^C1487
    +VLOOKUP(SUBSTITUTE(SUBSTITUTE(E$1,"standard",""),"|Float","")&amp;"인게임누적합배수",ChapterTable!$S:$T,2,0)*C1487)
  )
  )
  )
)</f>
        <v>2323.6875</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(VLOOKUP(SUBSTITUTE(SUBSTITUTE(F$1,"standard",""),"|Float","")&amp;"인게임누적곱배수",ChapterTable!$S:$T,2,0)^D1487
    +VLOOKUP(SUBSTITUTE(SUBSTITUTE(F$1,"standard",""),"|Float","")&amp;"인게임누적합배수",ChapterTable!$S:$T,2,0)*D1487)
  )
  )
  )
)</f>
        <v>629.33203125</v>
      </c>
      <c r="G1487" t="s">
        <v>738</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93"/>
        <v>5</v>
      </c>
      <c r="Q1487">
        <f t="shared" si="94"/>
        <v>5</v>
      </c>
      <c r="R1487" t="b">
        <f t="shared" ca="1" si="95"/>
        <v>0</v>
      </c>
      <c r="T1487" t="b">
        <f t="shared" ca="1" si="96"/>
        <v>0</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G1487">
        <v>9.8000000000000007</v>
      </c>
      <c r="AH1487">
        <v>1</v>
      </c>
    </row>
    <row r="1488" spans="1:34" x14ac:dyDescent="0.3">
      <c r="A1488">
        <v>7</v>
      </c>
      <c r="B1488">
        <v>47</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
    (VLOOKUP(SUBSTITUTE(SUBSTITUTE(E$1,"standard",""),"|Float","")&amp;"인게임누적곱배수",ChapterTable!$S:$T,2,0)^C1488
    +VLOOKUP(SUBSTITUTE(SUBSTITUTE(E$1,"standard",""),"|Float","")&amp;"인게임누적합배수",ChapterTable!$S:$T,2,0)*C1488)
  )
  )
  )
)</f>
        <v>2323.6875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(VLOOKUP(SUBSTITUTE(SUBSTITUTE(F$1,"standard",""),"|Float","")&amp;"인게임누적곱배수",ChapterTable!$S:$T,2,0)^D1488
    +VLOOKUP(SUBSTITUTE(SUBSTITUTE(F$1,"standard",""),"|Float","")&amp;"인게임누적합배수",ChapterTable!$S:$T,2,0)*D1488)
  )
  )
  )
)</f>
        <v>629.33203125</v>
      </c>
      <c r="G1488" t="s">
        <v>738</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93"/>
        <v>5</v>
      </c>
      <c r="Q1488">
        <f t="shared" si="94"/>
        <v>5</v>
      </c>
      <c r="R1488" t="b">
        <f t="shared" ca="1" si="95"/>
        <v>0</v>
      </c>
      <c r="T1488" t="b">
        <f t="shared" ca="1" si="96"/>
        <v>0</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G1488">
        <v>9.8000000000000007</v>
      </c>
      <c r="AH1488">
        <v>1</v>
      </c>
    </row>
    <row r="1489" spans="1:34" x14ac:dyDescent="0.3">
      <c r="A1489">
        <v>7</v>
      </c>
      <c r="B1489">
        <v>48</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
    (VLOOKUP(SUBSTITUTE(SUBSTITUTE(E$1,"standard",""),"|Float","")&amp;"인게임누적곱배수",ChapterTable!$S:$T,2,0)^C1489
    +VLOOKUP(SUBSTITUTE(SUBSTITUTE(E$1,"standard",""),"|Float","")&amp;"인게임누적합배수",ChapterTable!$S:$T,2,0)*C1489)
  )
  )
  )
)</f>
        <v>2323.6875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(VLOOKUP(SUBSTITUTE(SUBSTITUTE(F$1,"standard",""),"|Float","")&amp;"인게임누적곱배수",ChapterTable!$S:$T,2,0)^D1489
    +VLOOKUP(SUBSTITUTE(SUBSTITUTE(F$1,"standard",""),"|Float","")&amp;"인게임누적합배수",ChapterTable!$S:$T,2,0)*D1489)
  )
  )
  )
)</f>
        <v>629.33203125</v>
      </c>
      <c r="G1489" t="s">
        <v>738</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93"/>
        <v>5</v>
      </c>
      <c r="Q1489">
        <f t="shared" si="94"/>
        <v>5</v>
      </c>
      <c r="R1489" t="b">
        <f t="shared" ca="1" si="95"/>
        <v>0</v>
      </c>
      <c r="T1489" t="b">
        <f t="shared" ca="1" si="96"/>
        <v>0</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G1489">
        <v>9.8000000000000007</v>
      </c>
      <c r="AH1489">
        <v>1</v>
      </c>
    </row>
    <row r="1490" spans="1:34" x14ac:dyDescent="0.3">
      <c r="A1490">
        <v>7</v>
      </c>
      <c r="B1490">
        <v>49</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
    (VLOOKUP(SUBSTITUTE(SUBSTITUTE(E$1,"standard",""),"|Float","")&amp;"인게임누적곱배수",ChapterTable!$S:$T,2,0)^C1490
    +VLOOKUP(SUBSTITUTE(SUBSTITUTE(E$1,"standard",""),"|Float","")&amp;"인게임누적합배수",ChapterTable!$S:$T,2,0)*C1490)
  )
  )
  )
)</f>
        <v>2323.6875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(VLOOKUP(SUBSTITUTE(SUBSTITUTE(F$1,"standard",""),"|Float","")&amp;"인게임누적곱배수",ChapterTable!$S:$T,2,0)^D1490
    +VLOOKUP(SUBSTITUTE(SUBSTITUTE(F$1,"standard",""),"|Float","")&amp;"인게임누적합배수",ChapterTable!$S:$T,2,0)*D1490)
  )
  )
  )
)</f>
        <v>629.33203125</v>
      </c>
      <c r="G1490" t="s">
        <v>738</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93"/>
        <v>95</v>
      </c>
      <c r="Q1490">
        <f t="shared" si="94"/>
        <v>95</v>
      </c>
      <c r="R1490" t="b">
        <f t="shared" ca="1" si="95"/>
        <v>1</v>
      </c>
      <c r="T1490" t="b">
        <f t="shared" ca="1" si="96"/>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G1490">
        <v>9.8000000000000007</v>
      </c>
      <c r="AH1490">
        <v>1</v>
      </c>
    </row>
    <row r="1491" spans="1:34" x14ac:dyDescent="0.3">
      <c r="A1491">
        <v>7</v>
      </c>
      <c r="B1491">
        <v>50</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
    (VLOOKUP(SUBSTITUTE(SUBSTITUTE(E$1,"standard",""),"|Float","")&amp;"인게임누적곱배수",ChapterTable!$S:$T,2,0)^C1491
    +VLOOKUP(SUBSTITUTE(SUBSTITUTE(E$1,"standard",""),"|Float","")&amp;"인게임누적합배수",ChapterTable!$S:$T,2,0)*C1491)
  )
  )
  )
)</f>
        <v>2323.6875</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(VLOOKUP(SUBSTITUTE(SUBSTITUTE(F$1,"standard",""),"|Float","")&amp;"인게임누적곱배수",ChapterTable!$S:$T,2,0)^D1491
    +VLOOKUP(SUBSTITUTE(SUBSTITUTE(F$1,"standard",""),"|Float","")&amp;"인게임누적합배수",ChapterTable!$S:$T,2,0)*D1491)
  )
  )
  )
)</f>
        <v>629.33203125</v>
      </c>
      <c r="G1491" t="s">
        <v>738</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93"/>
        <v>21</v>
      </c>
      <c r="Q1491">
        <f t="shared" si="94"/>
        <v>21</v>
      </c>
      <c r="R1491" t="b">
        <f t="shared" ca="1" si="95"/>
        <v>0</v>
      </c>
      <c r="T1491" t="b">
        <f t="shared" ca="1" si="96"/>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G1491">
        <v>9.8000000000000007</v>
      </c>
      <c r="AH1491">
        <v>1</v>
      </c>
    </row>
    <row r="1492" spans="1:34" x14ac:dyDescent="0.3">
      <c r="A1492">
        <v>8</v>
      </c>
      <c r="B1492">
        <v>1</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0</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0</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
    (VLOOKUP(SUBSTITUTE(SUBSTITUTE(E$1,"standard",""),"|Float","")&amp;"인게임누적곱배수",ChapterTable!$S:$T,2,0)^C1492
    +VLOOKUP(SUBSTITUTE(SUBSTITUTE(E$1,"standard",""),"|Float","")&amp;"인게임누적합배수",ChapterTable!$S:$T,2,0)*C1492)
  )
  )
  )
)</f>
        <v>1742.765625</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(VLOOKUP(SUBSTITUTE(SUBSTITUTE(F$1,"standard",""),"|Float","")&amp;"인게임누적곱배수",ChapterTable!$S:$T,2,0)^D1492
    +VLOOKUP(SUBSTITUTE(SUBSTITUTE(F$1,"standard",""),"|Float","")&amp;"인게임누적합배수",ChapterTable!$S:$T,2,0)*D1492)
  )
  )
  )
)</f>
        <v>726.15234375</v>
      </c>
      <c r="G1492" t="s">
        <v>738</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93"/>
        <v>1</v>
      </c>
      <c r="Q1492">
        <f t="shared" si="94"/>
        <v>1</v>
      </c>
      <c r="R1492" t="b">
        <f t="shared" ca="1" si="95"/>
        <v>0</v>
      </c>
      <c r="T1492" t="b">
        <f t="shared" ca="1" si="96"/>
        <v>0</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G1492">
        <v>9.8000000000000007</v>
      </c>
      <c r="AH1492">
        <v>1</v>
      </c>
    </row>
    <row r="1493" spans="1:34" x14ac:dyDescent="0.3">
      <c r="A1493">
        <v>8</v>
      </c>
      <c r="B1493">
        <v>2</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
    (VLOOKUP(SUBSTITUTE(SUBSTITUTE(E$1,"standard",""),"|Float","")&amp;"인게임누적곱배수",ChapterTable!$S:$T,2,0)^C1493
    +VLOOKUP(SUBSTITUTE(SUBSTITUTE(E$1,"standard",""),"|Float","")&amp;"인게임누적합배수",ChapterTable!$S:$T,2,0)*C1493)
  )
  )
  )
)</f>
        <v>1742.765625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(VLOOKUP(SUBSTITUTE(SUBSTITUTE(F$1,"standard",""),"|Float","")&amp;"인게임누적곱배수",ChapterTable!$S:$T,2,0)^D1493
    +VLOOKUP(SUBSTITUTE(SUBSTITUTE(F$1,"standard",""),"|Float","")&amp;"인게임누적합배수",ChapterTable!$S:$T,2,0)*D1493)
  )
  )
  )
)</f>
        <v>726.15234375</v>
      </c>
      <c r="G1493" t="s">
        <v>738</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93"/>
        <v>1</v>
      </c>
      <c r="Q1493">
        <f t="shared" si="94"/>
        <v>1</v>
      </c>
      <c r="R1493" t="b">
        <f t="shared" ca="1" si="95"/>
        <v>0</v>
      </c>
      <c r="T1493" t="b">
        <f t="shared" ca="1" si="96"/>
        <v>0</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G1493">
        <v>9.8000000000000007</v>
      </c>
      <c r="AH1493">
        <v>1</v>
      </c>
    </row>
    <row r="1494" spans="1:34" x14ac:dyDescent="0.3">
      <c r="A1494">
        <v>8</v>
      </c>
      <c r="B1494">
        <v>3</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
    (VLOOKUP(SUBSTITUTE(SUBSTITUTE(E$1,"standard",""),"|Float","")&amp;"인게임누적곱배수",ChapterTable!$S:$T,2,0)^C1494
    +VLOOKUP(SUBSTITUTE(SUBSTITUTE(E$1,"standard",""),"|Float","")&amp;"인게임누적합배수",ChapterTable!$S:$T,2,0)*C1494)
  )
  )
  )
)</f>
        <v>1742.765625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(VLOOKUP(SUBSTITUTE(SUBSTITUTE(F$1,"standard",""),"|Float","")&amp;"인게임누적곱배수",ChapterTable!$S:$T,2,0)^D1494
    +VLOOKUP(SUBSTITUTE(SUBSTITUTE(F$1,"standard",""),"|Float","")&amp;"인게임누적합배수",ChapterTable!$S:$T,2,0)*D1494)
  )
  )
  )
)</f>
        <v>726.15234375</v>
      </c>
      <c r="G1494" t="s">
        <v>738</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93"/>
        <v>1</v>
      </c>
      <c r="Q1494">
        <f t="shared" si="94"/>
        <v>1</v>
      </c>
      <c r="R1494" t="b">
        <f t="shared" ca="1" si="95"/>
        <v>0</v>
      </c>
      <c r="T1494" t="b">
        <f t="shared" ca="1" si="96"/>
        <v>0</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G1494">
        <v>9.8000000000000007</v>
      </c>
      <c r="AH1494">
        <v>1</v>
      </c>
    </row>
    <row r="1495" spans="1:34" x14ac:dyDescent="0.3">
      <c r="A1495">
        <v>8</v>
      </c>
      <c r="B1495">
        <v>4</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
    (VLOOKUP(SUBSTITUTE(SUBSTITUTE(E$1,"standard",""),"|Float","")&amp;"인게임누적곱배수",ChapterTable!$S:$T,2,0)^C1495
    +VLOOKUP(SUBSTITUTE(SUBSTITUTE(E$1,"standard",""),"|Float","")&amp;"인게임누적합배수",ChapterTable!$S:$T,2,0)*C1495)
  )
  )
  )
)</f>
        <v>1742.765625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(VLOOKUP(SUBSTITUTE(SUBSTITUTE(F$1,"standard",""),"|Float","")&amp;"인게임누적곱배수",ChapterTable!$S:$T,2,0)^D1495
    +VLOOKUP(SUBSTITUTE(SUBSTITUTE(F$1,"standard",""),"|Float","")&amp;"인게임누적합배수",ChapterTable!$S:$T,2,0)*D1495)
  )
  )
  )
)</f>
        <v>726.15234375</v>
      </c>
      <c r="G1495" t="s">
        <v>738</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93"/>
        <v>1</v>
      </c>
      <c r="Q1495">
        <f t="shared" si="94"/>
        <v>1</v>
      </c>
      <c r="R1495" t="b">
        <f t="shared" ca="1" si="95"/>
        <v>0</v>
      </c>
      <c r="T1495" t="b">
        <f t="shared" ca="1" si="96"/>
        <v>0</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G1495">
        <v>9.8000000000000007</v>
      </c>
      <c r="AH1495">
        <v>1</v>
      </c>
    </row>
    <row r="1496" spans="1:34" x14ac:dyDescent="0.3">
      <c r="A1496">
        <v>8</v>
      </c>
      <c r="B1496">
        <v>5</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
    (VLOOKUP(SUBSTITUTE(SUBSTITUTE(E$1,"standard",""),"|Float","")&amp;"인게임누적곱배수",ChapterTable!$S:$T,2,0)^C1496
    +VLOOKUP(SUBSTITUTE(SUBSTITUTE(E$1,"standard",""),"|Float","")&amp;"인게임누적합배수",ChapterTable!$S:$T,2,0)*C1496)
  )
  )
  )
)</f>
        <v>1742.765625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(VLOOKUP(SUBSTITUTE(SUBSTITUTE(F$1,"standard",""),"|Float","")&amp;"인게임누적곱배수",ChapterTable!$S:$T,2,0)^D1496
    +VLOOKUP(SUBSTITUTE(SUBSTITUTE(F$1,"standard",""),"|Float","")&amp;"인게임누적합배수",ChapterTable!$S:$T,2,0)*D1496)
  )
  )
  )
)</f>
        <v>726.15234375</v>
      </c>
      <c r="G1496" t="s">
        <v>738</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93"/>
        <v>11</v>
      </c>
      <c r="Q1496">
        <f t="shared" si="94"/>
        <v>11</v>
      </c>
      <c r="R1496" t="b">
        <f t="shared" ca="1" si="95"/>
        <v>0</v>
      </c>
      <c r="T1496" t="b">
        <f t="shared" ca="1" si="96"/>
        <v>0</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G1496">
        <v>9.8000000000000007</v>
      </c>
      <c r="AH1496">
        <v>1</v>
      </c>
    </row>
    <row r="1497" spans="1:34" x14ac:dyDescent="0.3">
      <c r="A1497">
        <v>8</v>
      </c>
      <c r="B1497">
        <v>6</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1</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
    (VLOOKUP(SUBSTITUTE(SUBSTITUTE(E$1,"standard",""),"|Float","")&amp;"인게임누적곱배수",ChapterTable!$S:$T,2,0)^C1497
    +VLOOKUP(SUBSTITUTE(SUBSTITUTE(E$1,"standard",""),"|Float","")&amp;"인게임누적합배수",ChapterTable!$S:$T,2,0)*C1497)
  )
  )
  )
)</f>
        <v>2091.3187499999999</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(VLOOKUP(SUBSTITUTE(SUBSTITUTE(F$1,"standard",""),"|Float","")&amp;"인게임누적곱배수",ChapterTable!$S:$T,2,0)^D1497
    +VLOOKUP(SUBSTITUTE(SUBSTITUTE(F$1,"standard",""),"|Float","")&amp;"인게임누적합배수",ChapterTable!$S:$T,2,0)*D1497)
  )
  )
  )
)</f>
        <v>726.15234375</v>
      </c>
      <c r="G1497" t="s">
        <v>738</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93"/>
        <v>1</v>
      </c>
      <c r="Q1497">
        <f t="shared" si="94"/>
        <v>1</v>
      </c>
      <c r="R1497" t="b">
        <f t="shared" ca="1" si="95"/>
        <v>0</v>
      </c>
      <c r="T1497" t="b">
        <f t="shared" ca="1" si="96"/>
        <v>0</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G1497">
        <v>9.8000000000000007</v>
      </c>
      <c r="AH1497">
        <v>1</v>
      </c>
    </row>
    <row r="1498" spans="1:34" x14ac:dyDescent="0.3">
      <c r="A1498">
        <v>8</v>
      </c>
      <c r="B1498">
        <v>7</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
    (VLOOKUP(SUBSTITUTE(SUBSTITUTE(E$1,"standard",""),"|Float","")&amp;"인게임누적곱배수",ChapterTable!$S:$T,2,0)^C1498
    +VLOOKUP(SUBSTITUTE(SUBSTITUTE(E$1,"standard",""),"|Float","")&amp;"인게임누적합배수",ChapterTable!$S:$T,2,0)*C1498)
  )
  )
  )
)</f>
        <v>2091.3187499999999</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(VLOOKUP(SUBSTITUTE(SUBSTITUTE(F$1,"standard",""),"|Float","")&amp;"인게임누적곱배수",ChapterTable!$S:$T,2,0)^D1498
    +VLOOKUP(SUBSTITUTE(SUBSTITUTE(F$1,"standard",""),"|Float","")&amp;"인게임누적합배수",ChapterTable!$S:$T,2,0)*D1498)
  )
  )
  )
)</f>
        <v>726.15234375</v>
      </c>
      <c r="G1498" t="s">
        <v>738</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93"/>
        <v>1</v>
      </c>
      <c r="Q1498">
        <f t="shared" si="94"/>
        <v>1</v>
      </c>
      <c r="R1498" t="b">
        <f t="shared" ca="1" si="95"/>
        <v>0</v>
      </c>
      <c r="T1498" t="b">
        <f t="shared" ca="1" si="96"/>
        <v>0</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G1498">
        <v>9.8000000000000007</v>
      </c>
      <c r="AH1498">
        <v>1</v>
      </c>
    </row>
    <row r="1499" spans="1:34" x14ac:dyDescent="0.3">
      <c r="A1499">
        <v>8</v>
      </c>
      <c r="B1499">
        <v>8</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
    (VLOOKUP(SUBSTITUTE(SUBSTITUTE(E$1,"standard",""),"|Float","")&amp;"인게임누적곱배수",ChapterTable!$S:$T,2,0)^C1499
    +VLOOKUP(SUBSTITUTE(SUBSTITUTE(E$1,"standard",""),"|Float","")&amp;"인게임누적합배수",ChapterTable!$S:$T,2,0)*C1499)
  )
  )
  )
)</f>
        <v>2091.3187499999999</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(VLOOKUP(SUBSTITUTE(SUBSTITUTE(F$1,"standard",""),"|Float","")&amp;"인게임누적곱배수",ChapterTable!$S:$T,2,0)^D1499
    +VLOOKUP(SUBSTITUTE(SUBSTITUTE(F$1,"standard",""),"|Float","")&amp;"인게임누적합배수",ChapterTable!$S:$T,2,0)*D1499)
  )
  )
  )
)</f>
        <v>726.15234375</v>
      </c>
      <c r="G1499" t="s">
        <v>738</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93"/>
        <v>1</v>
      </c>
      <c r="Q1499">
        <f t="shared" si="94"/>
        <v>1</v>
      </c>
      <c r="R1499" t="b">
        <f t="shared" ca="1" si="95"/>
        <v>0</v>
      </c>
      <c r="T1499" t="b">
        <f t="shared" ca="1" si="96"/>
        <v>0</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G1499">
        <v>9.8000000000000007</v>
      </c>
      <c r="AH1499">
        <v>1</v>
      </c>
    </row>
    <row r="1500" spans="1:34" x14ac:dyDescent="0.3">
      <c r="A1500">
        <v>8</v>
      </c>
      <c r="B1500">
        <v>9</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
    (VLOOKUP(SUBSTITUTE(SUBSTITUTE(E$1,"standard",""),"|Float","")&amp;"인게임누적곱배수",ChapterTable!$S:$T,2,0)^C1500
    +VLOOKUP(SUBSTITUTE(SUBSTITUTE(E$1,"standard",""),"|Float","")&amp;"인게임누적합배수",ChapterTable!$S:$T,2,0)*C1500)
  )
  )
  )
)</f>
        <v>2091.3187499999999</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(VLOOKUP(SUBSTITUTE(SUBSTITUTE(F$1,"standard",""),"|Float","")&amp;"인게임누적곱배수",ChapterTable!$S:$T,2,0)^D1500
    +VLOOKUP(SUBSTITUTE(SUBSTITUTE(F$1,"standard",""),"|Float","")&amp;"인게임누적합배수",ChapterTable!$S:$T,2,0)*D1500)
  )
  )
  )
)</f>
        <v>726.15234375</v>
      </c>
      <c r="G1500" t="s">
        <v>738</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93"/>
        <v>91</v>
      </c>
      <c r="Q1500">
        <f t="shared" si="94"/>
        <v>91</v>
      </c>
      <c r="R1500" t="b">
        <f t="shared" ca="1" si="95"/>
        <v>1</v>
      </c>
      <c r="T1500" t="b">
        <f t="shared" ca="1" si="96"/>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G1500">
        <v>9.8000000000000007</v>
      </c>
      <c r="AH1500">
        <v>1</v>
      </c>
    </row>
    <row r="1501" spans="1:34" x14ac:dyDescent="0.3">
      <c r="A1501">
        <v>8</v>
      </c>
      <c r="B1501">
        <v>10</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
    (VLOOKUP(SUBSTITUTE(SUBSTITUTE(E$1,"standard",""),"|Float","")&amp;"인게임누적곱배수",ChapterTable!$S:$T,2,0)^C1501
    +VLOOKUP(SUBSTITUTE(SUBSTITUTE(E$1,"standard",""),"|Float","")&amp;"인게임누적합배수",ChapterTable!$S:$T,2,0)*C1501)
  )
  )
  )
)</f>
        <v>2091.3187499999999</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(VLOOKUP(SUBSTITUTE(SUBSTITUTE(F$1,"standard",""),"|Float","")&amp;"인게임누적곱배수",ChapterTable!$S:$T,2,0)^D1501
    +VLOOKUP(SUBSTITUTE(SUBSTITUTE(F$1,"standard",""),"|Float","")&amp;"인게임누적합배수",ChapterTable!$S:$T,2,0)*D1501)
  )
  )
  )
)</f>
        <v>726.15234375</v>
      </c>
      <c r="G1501" t="s">
        <v>738</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93"/>
        <v>21</v>
      </c>
      <c r="Q1501">
        <f t="shared" si="94"/>
        <v>21</v>
      </c>
      <c r="R1501" t="b">
        <f t="shared" ca="1" si="95"/>
        <v>0</v>
      </c>
      <c r="T1501" t="b">
        <f t="shared" ca="1" si="96"/>
        <v>0</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G1501">
        <v>9.8000000000000007</v>
      </c>
      <c r="AH1501">
        <v>1</v>
      </c>
    </row>
    <row r="1502" spans="1:34" x14ac:dyDescent="0.3">
      <c r="A1502">
        <v>8</v>
      </c>
      <c r="B1502">
        <v>11</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1</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
    (VLOOKUP(SUBSTITUTE(SUBSTITUTE(E$1,"standard",""),"|Float","")&amp;"인게임누적곱배수",ChapterTable!$S:$T,2,0)^C1502
    +VLOOKUP(SUBSTITUTE(SUBSTITUTE(E$1,"standard",""),"|Float","")&amp;"인게임누적합배수",ChapterTable!$S:$T,2,0)*C1502)
  )
  )
  )
)</f>
        <v>2091.3187499999999</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(VLOOKUP(SUBSTITUTE(SUBSTITUTE(F$1,"standard",""),"|Float","")&amp;"인게임누적곱배수",ChapterTable!$S:$T,2,0)^D1502
    +VLOOKUP(SUBSTITUTE(SUBSTITUTE(F$1,"standard",""),"|Float","")&amp;"인게임누적합배수",ChapterTable!$S:$T,2,0)*D1502)
  )
  )
  )
)</f>
        <v>780.61376953125</v>
      </c>
      <c r="G1502" t="s">
        <v>738</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93"/>
        <v>2</v>
      </c>
      <c r="Q1502">
        <f t="shared" si="94"/>
        <v>2</v>
      </c>
      <c r="R1502" t="b">
        <f t="shared" ca="1" si="95"/>
        <v>0</v>
      </c>
      <c r="T1502" t="b">
        <f t="shared" ca="1" si="96"/>
        <v>0</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G1502">
        <v>9.8000000000000007</v>
      </c>
      <c r="AH1502">
        <v>1</v>
      </c>
    </row>
    <row r="1503" spans="1:34" x14ac:dyDescent="0.3">
      <c r="A1503">
        <v>8</v>
      </c>
      <c r="B1503">
        <v>12</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
    (VLOOKUP(SUBSTITUTE(SUBSTITUTE(E$1,"standard",""),"|Float","")&amp;"인게임누적곱배수",ChapterTable!$S:$T,2,0)^C1503
    +VLOOKUP(SUBSTITUTE(SUBSTITUTE(E$1,"standard",""),"|Float","")&amp;"인게임누적합배수",ChapterTable!$S:$T,2,0)*C1503)
  )
  )
  )
)</f>
        <v>2091.3187499999999</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(VLOOKUP(SUBSTITUTE(SUBSTITUTE(F$1,"standard",""),"|Float","")&amp;"인게임누적곱배수",ChapterTable!$S:$T,2,0)^D1503
    +VLOOKUP(SUBSTITUTE(SUBSTITUTE(F$1,"standard",""),"|Float","")&amp;"인게임누적합배수",ChapterTable!$S:$T,2,0)*D1503)
  )
  )
  )
)</f>
        <v>780.61376953125</v>
      </c>
      <c r="G1503" t="s">
        <v>738</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93"/>
        <v>2</v>
      </c>
      <c r="Q1503">
        <f t="shared" si="94"/>
        <v>2</v>
      </c>
      <c r="R1503" t="b">
        <f t="shared" ca="1" si="95"/>
        <v>0</v>
      </c>
      <c r="T1503" t="b">
        <f t="shared" ca="1" si="96"/>
        <v>0</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G1503">
        <v>9.8000000000000007</v>
      </c>
      <c r="AH1503">
        <v>1</v>
      </c>
    </row>
    <row r="1504" spans="1:34" x14ac:dyDescent="0.3">
      <c r="A1504">
        <v>8</v>
      </c>
      <c r="B1504">
        <v>13</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
    (VLOOKUP(SUBSTITUTE(SUBSTITUTE(E$1,"standard",""),"|Float","")&amp;"인게임누적곱배수",ChapterTable!$S:$T,2,0)^C1504
    +VLOOKUP(SUBSTITUTE(SUBSTITUTE(E$1,"standard",""),"|Float","")&amp;"인게임누적합배수",ChapterTable!$S:$T,2,0)*C1504)
  )
  )
  )
)</f>
        <v>2091.3187499999999</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(VLOOKUP(SUBSTITUTE(SUBSTITUTE(F$1,"standard",""),"|Float","")&amp;"인게임누적곱배수",ChapterTable!$S:$T,2,0)^D1504
    +VLOOKUP(SUBSTITUTE(SUBSTITUTE(F$1,"standard",""),"|Float","")&amp;"인게임누적합배수",ChapterTable!$S:$T,2,0)*D1504)
  )
  )
  )
)</f>
        <v>780.61376953125</v>
      </c>
      <c r="G1504" t="s">
        <v>738</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93"/>
        <v>2</v>
      </c>
      <c r="Q1504">
        <f t="shared" si="94"/>
        <v>2</v>
      </c>
      <c r="R1504" t="b">
        <f t="shared" ca="1" si="95"/>
        <v>0</v>
      </c>
      <c r="T1504" t="b">
        <f t="shared" ca="1" si="96"/>
        <v>0</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G1504">
        <v>9.8000000000000007</v>
      </c>
      <c r="AH1504">
        <v>1</v>
      </c>
    </row>
    <row r="1505" spans="1:34" x14ac:dyDescent="0.3">
      <c r="A1505">
        <v>8</v>
      </c>
      <c r="B1505">
        <v>14</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
    (VLOOKUP(SUBSTITUTE(SUBSTITUTE(E$1,"standard",""),"|Float","")&amp;"인게임누적곱배수",ChapterTable!$S:$T,2,0)^C1505
    +VLOOKUP(SUBSTITUTE(SUBSTITUTE(E$1,"standard",""),"|Float","")&amp;"인게임누적합배수",ChapterTable!$S:$T,2,0)*C1505)
  )
  )
  )
)</f>
        <v>2091.3187499999999</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(VLOOKUP(SUBSTITUTE(SUBSTITUTE(F$1,"standard",""),"|Float","")&amp;"인게임누적곱배수",ChapterTable!$S:$T,2,0)^D1505
    +VLOOKUP(SUBSTITUTE(SUBSTITUTE(F$1,"standard",""),"|Float","")&amp;"인게임누적합배수",ChapterTable!$S:$T,2,0)*D1505)
  )
  )
  )
)</f>
        <v>780.61376953125</v>
      </c>
      <c r="G1505" t="s">
        <v>738</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93"/>
        <v>2</v>
      </c>
      <c r="Q1505">
        <f t="shared" si="94"/>
        <v>2</v>
      </c>
      <c r="R1505" t="b">
        <f t="shared" ca="1" si="95"/>
        <v>0</v>
      </c>
      <c r="T1505" t="b">
        <f t="shared" ca="1" si="96"/>
        <v>0</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G1505">
        <v>9.8000000000000007</v>
      </c>
      <c r="AH1505">
        <v>1</v>
      </c>
    </row>
    <row r="1506" spans="1:34" x14ac:dyDescent="0.3">
      <c r="A1506">
        <v>8</v>
      </c>
      <c r="B1506">
        <v>15</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
    (VLOOKUP(SUBSTITUTE(SUBSTITUTE(E$1,"standard",""),"|Float","")&amp;"인게임누적곱배수",ChapterTable!$S:$T,2,0)^C1506
    +VLOOKUP(SUBSTITUTE(SUBSTITUTE(E$1,"standard",""),"|Float","")&amp;"인게임누적합배수",ChapterTable!$S:$T,2,0)*C1506)
  )
  )
  )
)</f>
        <v>2091.3187499999999</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(VLOOKUP(SUBSTITUTE(SUBSTITUTE(F$1,"standard",""),"|Float","")&amp;"인게임누적곱배수",ChapterTable!$S:$T,2,0)^D1506
    +VLOOKUP(SUBSTITUTE(SUBSTITUTE(F$1,"standard",""),"|Float","")&amp;"인게임누적합배수",ChapterTable!$S:$T,2,0)*D1506)
  )
  )
  )
)</f>
        <v>780.61376953125</v>
      </c>
      <c r="G1506" t="s">
        <v>738</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93"/>
        <v>11</v>
      </c>
      <c r="Q1506">
        <f t="shared" si="94"/>
        <v>11</v>
      </c>
      <c r="R1506" t="b">
        <f t="shared" ca="1" si="95"/>
        <v>0</v>
      </c>
      <c r="T1506" t="b">
        <f t="shared" ca="1" si="96"/>
        <v>0</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G1506">
        <v>9.8000000000000007</v>
      </c>
      <c r="AH1506">
        <v>1</v>
      </c>
    </row>
    <row r="1507" spans="1:34" x14ac:dyDescent="0.3">
      <c r="A1507">
        <v>8</v>
      </c>
      <c r="B1507">
        <v>16</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2</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
    (VLOOKUP(SUBSTITUTE(SUBSTITUTE(E$1,"standard",""),"|Float","")&amp;"인게임누적곱배수",ChapterTable!$S:$T,2,0)^C1507
    +VLOOKUP(SUBSTITUTE(SUBSTITUTE(E$1,"standard",""),"|Float","")&amp;"인게임누적합배수",ChapterTable!$S:$T,2,0)*C1507)
  )
  )
  )
)</f>
        <v>2439.8718749999998</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(VLOOKUP(SUBSTITUTE(SUBSTITUTE(F$1,"standard",""),"|Float","")&amp;"인게임누적곱배수",ChapterTable!$S:$T,2,0)^D1507
    +VLOOKUP(SUBSTITUTE(SUBSTITUTE(F$1,"standard",""),"|Float","")&amp;"인게임누적합배수",ChapterTable!$S:$T,2,0)*D1507)
  )
  )
  )
)</f>
        <v>780.61376953125</v>
      </c>
      <c r="G1507" t="s">
        <v>738</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93"/>
        <v>2</v>
      </c>
      <c r="Q1507">
        <f t="shared" si="94"/>
        <v>2</v>
      </c>
      <c r="R1507" t="b">
        <f t="shared" ca="1" si="95"/>
        <v>0</v>
      </c>
      <c r="T1507" t="b">
        <f t="shared" ca="1" si="96"/>
        <v>0</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G1507">
        <v>9.8000000000000007</v>
      </c>
      <c r="AH1507">
        <v>1</v>
      </c>
    </row>
    <row r="1508" spans="1:34" x14ac:dyDescent="0.3">
      <c r="A1508">
        <v>8</v>
      </c>
      <c r="B1508">
        <v>17</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
    (VLOOKUP(SUBSTITUTE(SUBSTITUTE(E$1,"standard",""),"|Float","")&amp;"인게임누적곱배수",ChapterTable!$S:$T,2,0)^C1508
    +VLOOKUP(SUBSTITUTE(SUBSTITUTE(E$1,"standard",""),"|Float","")&amp;"인게임누적합배수",ChapterTable!$S:$T,2,0)*C1508)
  )
  )
  )
)</f>
        <v>2439.8718749999998</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(VLOOKUP(SUBSTITUTE(SUBSTITUTE(F$1,"standard",""),"|Float","")&amp;"인게임누적곱배수",ChapterTable!$S:$T,2,0)^D1508
    +VLOOKUP(SUBSTITUTE(SUBSTITUTE(F$1,"standard",""),"|Float","")&amp;"인게임누적합배수",ChapterTable!$S:$T,2,0)*D1508)
  )
  )
  )
)</f>
        <v>780.61376953125</v>
      </c>
      <c r="G1508" t="s">
        <v>738</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93"/>
        <v>2</v>
      </c>
      <c r="Q1508">
        <f t="shared" si="94"/>
        <v>2</v>
      </c>
      <c r="R1508" t="b">
        <f t="shared" ca="1" si="95"/>
        <v>0</v>
      </c>
      <c r="T1508" t="b">
        <f t="shared" ca="1" si="96"/>
        <v>0</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G1508">
        <v>9.8000000000000007</v>
      </c>
      <c r="AH1508">
        <v>1</v>
      </c>
    </row>
    <row r="1509" spans="1:34" x14ac:dyDescent="0.3">
      <c r="A1509">
        <v>8</v>
      </c>
      <c r="B1509">
        <v>18</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
    (VLOOKUP(SUBSTITUTE(SUBSTITUTE(E$1,"standard",""),"|Float","")&amp;"인게임누적곱배수",ChapterTable!$S:$T,2,0)^C1509
    +VLOOKUP(SUBSTITUTE(SUBSTITUTE(E$1,"standard",""),"|Float","")&amp;"인게임누적합배수",ChapterTable!$S:$T,2,0)*C1509)
  )
  )
  )
)</f>
        <v>2439.8718749999998</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(VLOOKUP(SUBSTITUTE(SUBSTITUTE(F$1,"standard",""),"|Float","")&amp;"인게임누적곱배수",ChapterTable!$S:$T,2,0)^D1509
    +VLOOKUP(SUBSTITUTE(SUBSTITUTE(F$1,"standard",""),"|Float","")&amp;"인게임누적합배수",ChapterTable!$S:$T,2,0)*D1509)
  )
  )
  )
)</f>
        <v>780.61376953125</v>
      </c>
      <c r="G1509" t="s">
        <v>738</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93"/>
        <v>2</v>
      </c>
      <c r="Q1509">
        <f t="shared" si="94"/>
        <v>2</v>
      </c>
      <c r="R1509" t="b">
        <f t="shared" ca="1" si="95"/>
        <v>0</v>
      </c>
      <c r="T1509" t="b">
        <f t="shared" ca="1" si="96"/>
        <v>0</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G1509">
        <v>9.8000000000000007</v>
      </c>
      <c r="AH1509">
        <v>1</v>
      </c>
    </row>
    <row r="1510" spans="1:34" x14ac:dyDescent="0.3">
      <c r="A1510">
        <v>8</v>
      </c>
      <c r="B1510">
        <v>19</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
    (VLOOKUP(SUBSTITUTE(SUBSTITUTE(E$1,"standard",""),"|Float","")&amp;"인게임누적곱배수",ChapterTable!$S:$T,2,0)^C1510
    +VLOOKUP(SUBSTITUTE(SUBSTITUTE(E$1,"standard",""),"|Float","")&amp;"인게임누적합배수",ChapterTable!$S:$T,2,0)*C1510)
  )
  )
  )
)</f>
        <v>2439.8718749999998</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(VLOOKUP(SUBSTITUTE(SUBSTITUTE(F$1,"standard",""),"|Float","")&amp;"인게임누적곱배수",ChapterTable!$S:$T,2,0)^D1510
    +VLOOKUP(SUBSTITUTE(SUBSTITUTE(F$1,"standard",""),"|Float","")&amp;"인게임누적합배수",ChapterTable!$S:$T,2,0)*D1510)
  )
  )
  )
)</f>
        <v>780.61376953125</v>
      </c>
      <c r="G1510" t="s">
        <v>738</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93"/>
        <v>92</v>
      </c>
      <c r="Q1510">
        <f t="shared" si="94"/>
        <v>92</v>
      </c>
      <c r="R1510" t="b">
        <f t="shared" ca="1" si="95"/>
        <v>1</v>
      </c>
      <c r="T1510" t="b">
        <f t="shared" ca="1" si="96"/>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G1510">
        <v>9.8000000000000007</v>
      </c>
      <c r="AH1510">
        <v>1</v>
      </c>
    </row>
    <row r="1511" spans="1:34" x14ac:dyDescent="0.3">
      <c r="A1511">
        <v>8</v>
      </c>
      <c r="B1511">
        <v>20</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
    (VLOOKUP(SUBSTITUTE(SUBSTITUTE(E$1,"standard",""),"|Float","")&amp;"인게임누적곱배수",ChapterTable!$S:$T,2,0)^C1511
    +VLOOKUP(SUBSTITUTE(SUBSTITUTE(E$1,"standard",""),"|Float","")&amp;"인게임누적합배수",ChapterTable!$S:$T,2,0)*C1511)
  )
  )
  )
)</f>
        <v>2439.8718749999998</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(VLOOKUP(SUBSTITUTE(SUBSTITUTE(F$1,"standard",""),"|Float","")&amp;"인게임누적곱배수",ChapterTable!$S:$T,2,0)^D1511
    +VLOOKUP(SUBSTITUTE(SUBSTITUTE(F$1,"standard",""),"|Float","")&amp;"인게임누적합배수",ChapterTable!$S:$T,2,0)*D1511)
  )
  )
  )
)</f>
        <v>780.61376953125</v>
      </c>
      <c r="G1511" t="s">
        <v>738</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93"/>
        <v>21</v>
      </c>
      <c r="Q1511">
        <f t="shared" si="94"/>
        <v>21</v>
      </c>
      <c r="R1511" t="b">
        <f t="shared" ca="1" si="95"/>
        <v>0</v>
      </c>
      <c r="T1511" t="b">
        <f t="shared" ca="1" si="96"/>
        <v>0</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G1511">
        <v>9.8000000000000007</v>
      </c>
      <c r="AH1511">
        <v>1</v>
      </c>
    </row>
    <row r="1512" spans="1:34" x14ac:dyDescent="0.3">
      <c r="A1512">
        <v>8</v>
      </c>
      <c r="B1512">
        <v>21</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2</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
    (VLOOKUP(SUBSTITUTE(SUBSTITUTE(E$1,"standard",""),"|Float","")&amp;"인게임누적곱배수",ChapterTable!$S:$T,2,0)^C1512
    +VLOOKUP(SUBSTITUTE(SUBSTITUTE(E$1,"standard",""),"|Float","")&amp;"인게임누적합배수",ChapterTable!$S:$T,2,0)*C1512)
  )
  )
  )
)</f>
        <v>2439.8718749999998</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(VLOOKUP(SUBSTITUTE(SUBSTITUTE(F$1,"standard",""),"|Float","")&amp;"인게임누적곱배수",ChapterTable!$S:$T,2,0)^D1512
    +VLOOKUP(SUBSTITUTE(SUBSTITUTE(F$1,"standard",""),"|Float","")&amp;"인게임누적합배수",ChapterTable!$S:$T,2,0)*D1512)
  )
  )
  )
)</f>
        <v>835.07519531249989</v>
      </c>
      <c r="G1512" t="s">
        <v>738</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93"/>
        <v>3</v>
      </c>
      <c r="Q1512">
        <f t="shared" si="94"/>
        <v>3</v>
      </c>
      <c r="R1512" t="b">
        <f t="shared" ca="1" si="95"/>
        <v>0</v>
      </c>
      <c r="T1512" t="b">
        <f t="shared" ca="1" si="96"/>
        <v>0</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G1512">
        <v>9.8000000000000007</v>
      </c>
      <c r="AH1512">
        <v>1</v>
      </c>
    </row>
    <row r="1513" spans="1:34" x14ac:dyDescent="0.3">
      <c r="A1513">
        <v>8</v>
      </c>
      <c r="B1513">
        <v>22</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
    (VLOOKUP(SUBSTITUTE(SUBSTITUTE(E$1,"standard",""),"|Float","")&amp;"인게임누적곱배수",ChapterTable!$S:$T,2,0)^C1513
    +VLOOKUP(SUBSTITUTE(SUBSTITUTE(E$1,"standard",""),"|Float","")&amp;"인게임누적합배수",ChapterTable!$S:$T,2,0)*C1513)
  )
  )
  )
)</f>
        <v>2439.8718749999998</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(VLOOKUP(SUBSTITUTE(SUBSTITUTE(F$1,"standard",""),"|Float","")&amp;"인게임누적곱배수",ChapterTable!$S:$T,2,0)^D1513
    +VLOOKUP(SUBSTITUTE(SUBSTITUTE(F$1,"standard",""),"|Float","")&amp;"인게임누적합배수",ChapterTable!$S:$T,2,0)*D1513)
  )
  )
  )
)</f>
        <v>835.07519531249989</v>
      </c>
      <c r="G1513" t="s">
        <v>738</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93"/>
        <v>3</v>
      </c>
      <c r="Q1513">
        <f t="shared" si="94"/>
        <v>3</v>
      </c>
      <c r="R1513" t="b">
        <f t="shared" ca="1" si="95"/>
        <v>0</v>
      </c>
      <c r="T1513" t="b">
        <f t="shared" ca="1" si="96"/>
        <v>0</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G1513">
        <v>9.8000000000000007</v>
      </c>
      <c r="AH1513">
        <v>1</v>
      </c>
    </row>
    <row r="1514" spans="1:34" x14ac:dyDescent="0.3">
      <c r="A1514">
        <v>8</v>
      </c>
      <c r="B1514">
        <v>23</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
    (VLOOKUP(SUBSTITUTE(SUBSTITUTE(E$1,"standard",""),"|Float","")&amp;"인게임누적곱배수",ChapterTable!$S:$T,2,0)^C1514
    +VLOOKUP(SUBSTITUTE(SUBSTITUTE(E$1,"standard",""),"|Float","")&amp;"인게임누적합배수",ChapterTable!$S:$T,2,0)*C1514)
  )
  )
  )
)</f>
        <v>2439.8718749999998</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(VLOOKUP(SUBSTITUTE(SUBSTITUTE(F$1,"standard",""),"|Float","")&amp;"인게임누적곱배수",ChapterTable!$S:$T,2,0)^D1514
    +VLOOKUP(SUBSTITUTE(SUBSTITUTE(F$1,"standard",""),"|Float","")&amp;"인게임누적합배수",ChapterTable!$S:$T,2,0)*D1514)
  )
  )
  )
)</f>
        <v>835.07519531249989</v>
      </c>
      <c r="G1514" t="s">
        <v>738</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93"/>
        <v>3</v>
      </c>
      <c r="Q1514">
        <f t="shared" si="94"/>
        <v>3</v>
      </c>
      <c r="R1514" t="b">
        <f t="shared" ca="1" si="95"/>
        <v>0</v>
      </c>
      <c r="T1514" t="b">
        <f t="shared" ca="1" si="96"/>
        <v>0</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G1514">
        <v>9.8000000000000007</v>
      </c>
      <c r="AH1514">
        <v>1</v>
      </c>
    </row>
    <row r="1515" spans="1:34" x14ac:dyDescent="0.3">
      <c r="A1515">
        <v>8</v>
      </c>
      <c r="B1515">
        <v>24</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
    (VLOOKUP(SUBSTITUTE(SUBSTITUTE(E$1,"standard",""),"|Float","")&amp;"인게임누적곱배수",ChapterTable!$S:$T,2,0)^C1515
    +VLOOKUP(SUBSTITUTE(SUBSTITUTE(E$1,"standard",""),"|Float","")&amp;"인게임누적합배수",ChapterTable!$S:$T,2,0)*C1515)
  )
  )
  )
)</f>
        <v>2439.8718749999998</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(VLOOKUP(SUBSTITUTE(SUBSTITUTE(F$1,"standard",""),"|Float","")&amp;"인게임누적곱배수",ChapterTable!$S:$T,2,0)^D1515
    +VLOOKUP(SUBSTITUTE(SUBSTITUTE(F$1,"standard",""),"|Float","")&amp;"인게임누적합배수",ChapterTable!$S:$T,2,0)*D1515)
  )
  )
  )
)</f>
        <v>835.07519531249989</v>
      </c>
      <c r="G1515" t="s">
        <v>738</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93"/>
        <v>3</v>
      </c>
      <c r="Q1515">
        <f t="shared" si="94"/>
        <v>3</v>
      </c>
      <c r="R1515" t="b">
        <f t="shared" ca="1" si="95"/>
        <v>0</v>
      </c>
      <c r="T1515" t="b">
        <f t="shared" ca="1" si="96"/>
        <v>0</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G1515">
        <v>9.8000000000000007</v>
      </c>
      <c r="AH1515">
        <v>1</v>
      </c>
    </row>
    <row r="1516" spans="1:34" x14ac:dyDescent="0.3">
      <c r="A1516">
        <v>8</v>
      </c>
      <c r="B1516">
        <v>25</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
    (VLOOKUP(SUBSTITUTE(SUBSTITUTE(E$1,"standard",""),"|Float","")&amp;"인게임누적곱배수",ChapterTable!$S:$T,2,0)^C1516
    +VLOOKUP(SUBSTITUTE(SUBSTITUTE(E$1,"standard",""),"|Float","")&amp;"인게임누적합배수",ChapterTable!$S:$T,2,0)*C1516)
  )
  )
  )
)</f>
        <v>2439.8718749999998</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(VLOOKUP(SUBSTITUTE(SUBSTITUTE(F$1,"standard",""),"|Float","")&amp;"인게임누적곱배수",ChapterTable!$S:$T,2,0)^D1516
    +VLOOKUP(SUBSTITUTE(SUBSTITUTE(F$1,"standard",""),"|Float","")&amp;"인게임누적합배수",ChapterTable!$S:$T,2,0)*D1516)
  )
  )
  )
)</f>
        <v>835.07519531249989</v>
      </c>
      <c r="G1516" t="s">
        <v>738</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93"/>
        <v>11</v>
      </c>
      <c r="Q1516">
        <f t="shared" si="94"/>
        <v>11</v>
      </c>
      <c r="R1516" t="b">
        <f t="shared" ca="1" si="95"/>
        <v>0</v>
      </c>
      <c r="T1516" t="b">
        <f t="shared" ca="1" si="96"/>
        <v>0</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G1516">
        <v>9.8000000000000007</v>
      </c>
      <c r="AH1516">
        <v>1</v>
      </c>
    </row>
    <row r="1517" spans="1:34" x14ac:dyDescent="0.3">
      <c r="A1517">
        <v>8</v>
      </c>
      <c r="B1517">
        <v>26</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3</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
    (VLOOKUP(SUBSTITUTE(SUBSTITUTE(E$1,"standard",""),"|Float","")&amp;"인게임누적곱배수",ChapterTable!$S:$T,2,0)^C1517
    +VLOOKUP(SUBSTITUTE(SUBSTITUTE(E$1,"standard",""),"|Float","")&amp;"인게임누적합배수",ChapterTable!$S:$T,2,0)*C1517)
  )
  )
  )
)</f>
        <v>2788.4250000000002</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(VLOOKUP(SUBSTITUTE(SUBSTITUTE(F$1,"standard",""),"|Float","")&amp;"인게임누적곱배수",ChapterTable!$S:$T,2,0)^D1517
    +VLOOKUP(SUBSTITUTE(SUBSTITUTE(F$1,"standard",""),"|Float","")&amp;"인게임누적합배수",ChapterTable!$S:$T,2,0)*D1517)
  )
  )
  )
)</f>
        <v>835.07519531249989</v>
      </c>
      <c r="G1517" t="s">
        <v>738</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93"/>
        <v>3</v>
      </c>
      <c r="Q1517">
        <f t="shared" si="94"/>
        <v>3</v>
      </c>
      <c r="R1517" t="b">
        <f t="shared" ca="1" si="95"/>
        <v>0</v>
      </c>
      <c r="T1517" t="b">
        <f t="shared" ca="1" si="96"/>
        <v>0</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G1517">
        <v>9.8000000000000007</v>
      </c>
      <c r="AH1517">
        <v>1</v>
      </c>
    </row>
    <row r="1518" spans="1:34" x14ac:dyDescent="0.3">
      <c r="A1518">
        <v>8</v>
      </c>
      <c r="B1518">
        <v>27</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
    (VLOOKUP(SUBSTITUTE(SUBSTITUTE(E$1,"standard",""),"|Float","")&amp;"인게임누적곱배수",ChapterTable!$S:$T,2,0)^C1518
    +VLOOKUP(SUBSTITUTE(SUBSTITUTE(E$1,"standard",""),"|Float","")&amp;"인게임누적합배수",ChapterTable!$S:$T,2,0)*C1518)
  )
  )
  )
)</f>
        <v>2788.4250000000002</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(VLOOKUP(SUBSTITUTE(SUBSTITUTE(F$1,"standard",""),"|Float","")&amp;"인게임누적곱배수",ChapterTable!$S:$T,2,0)^D1518
    +VLOOKUP(SUBSTITUTE(SUBSTITUTE(F$1,"standard",""),"|Float","")&amp;"인게임누적합배수",ChapterTable!$S:$T,2,0)*D1518)
  )
  )
  )
)</f>
        <v>835.07519531249989</v>
      </c>
      <c r="G1518" t="s">
        <v>738</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93"/>
        <v>3</v>
      </c>
      <c r="Q1518">
        <f t="shared" si="94"/>
        <v>3</v>
      </c>
      <c r="R1518" t="b">
        <f t="shared" ca="1" si="95"/>
        <v>0</v>
      </c>
      <c r="T1518" t="b">
        <f t="shared" ca="1" si="96"/>
        <v>0</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G1518">
        <v>9.8000000000000007</v>
      </c>
      <c r="AH1518">
        <v>1</v>
      </c>
    </row>
    <row r="1519" spans="1:34" x14ac:dyDescent="0.3">
      <c r="A1519">
        <v>8</v>
      </c>
      <c r="B1519">
        <v>28</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
    (VLOOKUP(SUBSTITUTE(SUBSTITUTE(E$1,"standard",""),"|Float","")&amp;"인게임누적곱배수",ChapterTable!$S:$T,2,0)^C1519
    +VLOOKUP(SUBSTITUTE(SUBSTITUTE(E$1,"standard",""),"|Float","")&amp;"인게임누적합배수",ChapterTable!$S:$T,2,0)*C1519)
  )
  )
  )
)</f>
        <v>2788.4250000000002</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(VLOOKUP(SUBSTITUTE(SUBSTITUTE(F$1,"standard",""),"|Float","")&amp;"인게임누적곱배수",ChapterTable!$S:$T,2,0)^D1519
    +VLOOKUP(SUBSTITUTE(SUBSTITUTE(F$1,"standard",""),"|Float","")&amp;"인게임누적합배수",ChapterTable!$S:$T,2,0)*D1519)
  )
  )
  )
)</f>
        <v>835.07519531249989</v>
      </c>
      <c r="G1519" t="s">
        <v>738</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93"/>
        <v>3</v>
      </c>
      <c r="Q1519">
        <f t="shared" si="94"/>
        <v>3</v>
      </c>
      <c r="R1519" t="b">
        <f t="shared" ca="1" si="95"/>
        <v>0</v>
      </c>
      <c r="T1519" t="b">
        <f t="shared" ca="1" si="96"/>
        <v>0</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G1519">
        <v>9.8000000000000007</v>
      </c>
      <c r="AH1519">
        <v>1</v>
      </c>
    </row>
    <row r="1520" spans="1:34" x14ac:dyDescent="0.3">
      <c r="A1520">
        <v>8</v>
      </c>
      <c r="B1520">
        <v>29</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
    (VLOOKUP(SUBSTITUTE(SUBSTITUTE(E$1,"standard",""),"|Float","")&amp;"인게임누적곱배수",ChapterTable!$S:$T,2,0)^C1520
    +VLOOKUP(SUBSTITUTE(SUBSTITUTE(E$1,"standard",""),"|Float","")&amp;"인게임누적합배수",ChapterTable!$S:$T,2,0)*C1520)
  )
  )
  )
)</f>
        <v>2788.4250000000002</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(VLOOKUP(SUBSTITUTE(SUBSTITUTE(F$1,"standard",""),"|Float","")&amp;"인게임누적곱배수",ChapterTable!$S:$T,2,0)^D1520
    +VLOOKUP(SUBSTITUTE(SUBSTITUTE(F$1,"standard",""),"|Float","")&amp;"인게임누적합배수",ChapterTable!$S:$T,2,0)*D1520)
  )
  )
  )
)</f>
        <v>835.07519531249989</v>
      </c>
      <c r="G1520" t="s">
        <v>738</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93"/>
        <v>93</v>
      </c>
      <c r="Q1520">
        <f t="shared" si="94"/>
        <v>93</v>
      </c>
      <c r="R1520" t="b">
        <f t="shared" ca="1" si="95"/>
        <v>1</v>
      </c>
      <c r="T1520" t="b">
        <f t="shared" ca="1" si="96"/>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G1520">
        <v>9.8000000000000007</v>
      </c>
      <c r="AH1520">
        <v>1</v>
      </c>
    </row>
    <row r="1521" spans="1:34" x14ac:dyDescent="0.3">
      <c r="A1521">
        <v>8</v>
      </c>
      <c r="B1521">
        <v>30</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
    (VLOOKUP(SUBSTITUTE(SUBSTITUTE(E$1,"standard",""),"|Float","")&amp;"인게임누적곱배수",ChapterTable!$S:$T,2,0)^C1521
    +VLOOKUP(SUBSTITUTE(SUBSTITUTE(E$1,"standard",""),"|Float","")&amp;"인게임누적합배수",ChapterTable!$S:$T,2,0)*C1521)
  )
  )
  )
)</f>
        <v>2788.4250000000002</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(VLOOKUP(SUBSTITUTE(SUBSTITUTE(F$1,"standard",""),"|Float","")&amp;"인게임누적곱배수",ChapterTable!$S:$T,2,0)^D1521
    +VLOOKUP(SUBSTITUTE(SUBSTITUTE(F$1,"standard",""),"|Float","")&amp;"인게임누적합배수",ChapterTable!$S:$T,2,0)*D1521)
  )
  )
  )
)</f>
        <v>835.07519531249989</v>
      </c>
      <c r="G1521" t="s">
        <v>738</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93"/>
        <v>21</v>
      </c>
      <c r="Q1521">
        <f t="shared" si="94"/>
        <v>21</v>
      </c>
      <c r="R1521" t="b">
        <f t="shared" ca="1" si="95"/>
        <v>0</v>
      </c>
      <c r="T1521" t="b">
        <f t="shared" ca="1" si="96"/>
        <v>0</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G1521">
        <v>9.8000000000000007</v>
      </c>
      <c r="AH1521">
        <v>1</v>
      </c>
    </row>
    <row r="1522" spans="1:34" x14ac:dyDescent="0.3">
      <c r="A1522">
        <v>8</v>
      </c>
      <c r="B1522">
        <v>31</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3</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
    (VLOOKUP(SUBSTITUTE(SUBSTITUTE(E$1,"standard",""),"|Float","")&amp;"인게임누적곱배수",ChapterTable!$S:$T,2,0)^C1522
    +VLOOKUP(SUBSTITUTE(SUBSTITUTE(E$1,"standard",""),"|Float","")&amp;"인게임누적합배수",ChapterTable!$S:$T,2,0)*C1522)
  )
  )
  )
)</f>
        <v>2788.4250000000002</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(VLOOKUP(SUBSTITUTE(SUBSTITUTE(F$1,"standard",""),"|Float","")&amp;"인게임누적곱배수",ChapterTable!$S:$T,2,0)^D1522
    +VLOOKUP(SUBSTITUTE(SUBSTITUTE(F$1,"standard",""),"|Float","")&amp;"인게임누적합배수",ChapterTable!$S:$T,2,0)*D1522)
  )
  )
  )
)</f>
        <v>889.53662109375011</v>
      </c>
      <c r="G1522" t="s">
        <v>738</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93"/>
        <v>4</v>
      </c>
      <c r="Q1522">
        <f t="shared" si="94"/>
        <v>4</v>
      </c>
      <c r="R1522" t="b">
        <f t="shared" ca="1" si="95"/>
        <v>0</v>
      </c>
      <c r="T1522" t="b">
        <f t="shared" ca="1" si="96"/>
        <v>0</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G1522">
        <v>9.8000000000000007</v>
      </c>
      <c r="AH1522">
        <v>1</v>
      </c>
    </row>
    <row r="1523" spans="1:34" x14ac:dyDescent="0.3">
      <c r="A1523">
        <v>8</v>
      </c>
      <c r="B1523">
        <v>32</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
    (VLOOKUP(SUBSTITUTE(SUBSTITUTE(E$1,"standard",""),"|Float","")&amp;"인게임누적곱배수",ChapterTable!$S:$T,2,0)^C1523
    +VLOOKUP(SUBSTITUTE(SUBSTITUTE(E$1,"standard",""),"|Float","")&amp;"인게임누적합배수",ChapterTable!$S:$T,2,0)*C1523)
  )
  )
  )
)</f>
        <v>2788.4250000000002</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(VLOOKUP(SUBSTITUTE(SUBSTITUTE(F$1,"standard",""),"|Float","")&amp;"인게임누적곱배수",ChapterTable!$S:$T,2,0)^D1523
    +VLOOKUP(SUBSTITUTE(SUBSTITUTE(F$1,"standard",""),"|Float","")&amp;"인게임누적합배수",ChapterTable!$S:$T,2,0)*D1523)
  )
  )
  )
)</f>
        <v>889.53662109375011</v>
      </c>
      <c r="G1523" t="s">
        <v>738</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93"/>
        <v>4</v>
      </c>
      <c r="Q1523">
        <f t="shared" si="94"/>
        <v>4</v>
      </c>
      <c r="R1523" t="b">
        <f t="shared" ca="1" si="95"/>
        <v>0</v>
      </c>
      <c r="T1523" t="b">
        <f t="shared" ca="1" si="96"/>
        <v>0</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G1523">
        <v>9.8000000000000007</v>
      </c>
      <c r="AH1523">
        <v>1</v>
      </c>
    </row>
    <row r="1524" spans="1:34" x14ac:dyDescent="0.3">
      <c r="A1524">
        <v>8</v>
      </c>
      <c r="B1524">
        <v>33</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
    (VLOOKUP(SUBSTITUTE(SUBSTITUTE(E$1,"standard",""),"|Float","")&amp;"인게임누적곱배수",ChapterTable!$S:$T,2,0)^C1524
    +VLOOKUP(SUBSTITUTE(SUBSTITUTE(E$1,"standard",""),"|Float","")&amp;"인게임누적합배수",ChapterTable!$S:$T,2,0)*C1524)
  )
  )
  )
)</f>
        <v>2788.4250000000002</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(VLOOKUP(SUBSTITUTE(SUBSTITUTE(F$1,"standard",""),"|Float","")&amp;"인게임누적곱배수",ChapterTable!$S:$T,2,0)^D1524
    +VLOOKUP(SUBSTITUTE(SUBSTITUTE(F$1,"standard",""),"|Float","")&amp;"인게임누적합배수",ChapterTable!$S:$T,2,0)*D1524)
  )
  )
  )
)</f>
        <v>889.53662109375011</v>
      </c>
      <c r="G1524" t="s">
        <v>738</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93"/>
        <v>4</v>
      </c>
      <c r="Q1524">
        <f t="shared" si="94"/>
        <v>4</v>
      </c>
      <c r="R1524" t="b">
        <f t="shared" ca="1" si="95"/>
        <v>0</v>
      </c>
      <c r="T1524" t="b">
        <f t="shared" ca="1" si="96"/>
        <v>0</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G1524">
        <v>9.8000000000000007</v>
      </c>
      <c r="AH1524">
        <v>1</v>
      </c>
    </row>
    <row r="1525" spans="1:34" x14ac:dyDescent="0.3">
      <c r="A1525">
        <v>8</v>
      </c>
      <c r="B1525">
        <v>34</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
    (VLOOKUP(SUBSTITUTE(SUBSTITUTE(E$1,"standard",""),"|Float","")&amp;"인게임누적곱배수",ChapterTable!$S:$T,2,0)^C1525
    +VLOOKUP(SUBSTITUTE(SUBSTITUTE(E$1,"standard",""),"|Float","")&amp;"인게임누적합배수",ChapterTable!$S:$T,2,0)*C1525)
  )
  )
  )
)</f>
        <v>2788.4250000000002</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(VLOOKUP(SUBSTITUTE(SUBSTITUTE(F$1,"standard",""),"|Float","")&amp;"인게임누적곱배수",ChapterTable!$S:$T,2,0)^D1525
    +VLOOKUP(SUBSTITUTE(SUBSTITUTE(F$1,"standard",""),"|Float","")&amp;"인게임누적합배수",ChapterTable!$S:$T,2,0)*D1525)
  )
  )
  )
)</f>
        <v>889.53662109375011</v>
      </c>
      <c r="G1525" t="s">
        <v>738</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93"/>
        <v>4</v>
      </c>
      <c r="Q1525">
        <f t="shared" si="94"/>
        <v>4</v>
      </c>
      <c r="R1525" t="b">
        <f t="shared" ca="1" si="95"/>
        <v>0</v>
      </c>
      <c r="T1525" t="b">
        <f t="shared" ca="1" si="96"/>
        <v>0</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G1525">
        <v>9.8000000000000007</v>
      </c>
      <c r="AH1525">
        <v>1</v>
      </c>
    </row>
    <row r="1526" spans="1:34" x14ac:dyDescent="0.3">
      <c r="A1526">
        <v>8</v>
      </c>
      <c r="B1526">
        <v>35</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
    (VLOOKUP(SUBSTITUTE(SUBSTITUTE(E$1,"standard",""),"|Float","")&amp;"인게임누적곱배수",ChapterTable!$S:$T,2,0)^C1526
    +VLOOKUP(SUBSTITUTE(SUBSTITUTE(E$1,"standard",""),"|Float","")&amp;"인게임누적합배수",ChapterTable!$S:$T,2,0)*C1526)
  )
  )
  )
)</f>
        <v>2788.4250000000002</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(VLOOKUP(SUBSTITUTE(SUBSTITUTE(F$1,"standard",""),"|Float","")&amp;"인게임누적곱배수",ChapterTable!$S:$T,2,0)^D1526
    +VLOOKUP(SUBSTITUTE(SUBSTITUTE(F$1,"standard",""),"|Float","")&amp;"인게임누적합배수",ChapterTable!$S:$T,2,0)*D1526)
  )
  )
  )
)</f>
        <v>889.53662109375011</v>
      </c>
      <c r="G1526" t="s">
        <v>738</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93"/>
        <v>11</v>
      </c>
      <c r="Q1526">
        <f t="shared" si="94"/>
        <v>11</v>
      </c>
      <c r="R1526" t="b">
        <f t="shared" ca="1" si="95"/>
        <v>0</v>
      </c>
      <c r="T1526" t="b">
        <f t="shared" ca="1" si="96"/>
        <v>0</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G1526">
        <v>9.8000000000000007</v>
      </c>
      <c r="AH1526">
        <v>1</v>
      </c>
    </row>
    <row r="1527" spans="1:34" x14ac:dyDescent="0.3">
      <c r="A1527">
        <v>8</v>
      </c>
      <c r="B1527">
        <v>36</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4</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
    (VLOOKUP(SUBSTITUTE(SUBSTITUTE(E$1,"standard",""),"|Float","")&amp;"인게임누적곱배수",ChapterTable!$S:$T,2,0)^C1527
    +VLOOKUP(SUBSTITUTE(SUBSTITUTE(E$1,"standard",""),"|Float","")&amp;"인게임누적합배수",ChapterTable!$S:$T,2,0)*C1527)
  )
  )
  )
)</f>
        <v>3136.9781250000001</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(VLOOKUP(SUBSTITUTE(SUBSTITUTE(F$1,"standard",""),"|Float","")&amp;"인게임누적곱배수",ChapterTable!$S:$T,2,0)^D1527
    +VLOOKUP(SUBSTITUTE(SUBSTITUTE(F$1,"standard",""),"|Float","")&amp;"인게임누적합배수",ChapterTable!$S:$T,2,0)*D1527)
  )
  )
  )
)</f>
        <v>889.53662109375011</v>
      </c>
      <c r="G1527" t="s">
        <v>738</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93"/>
        <v>4</v>
      </c>
      <c r="Q1527">
        <f t="shared" si="94"/>
        <v>4</v>
      </c>
      <c r="R1527" t="b">
        <f t="shared" ca="1" si="95"/>
        <v>0</v>
      </c>
      <c r="T1527" t="b">
        <f t="shared" ca="1" si="96"/>
        <v>0</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G1527">
        <v>9.8000000000000007</v>
      </c>
      <c r="AH1527">
        <v>1</v>
      </c>
    </row>
    <row r="1528" spans="1:34" x14ac:dyDescent="0.3">
      <c r="A1528">
        <v>8</v>
      </c>
      <c r="B1528">
        <v>37</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
    (VLOOKUP(SUBSTITUTE(SUBSTITUTE(E$1,"standard",""),"|Float","")&amp;"인게임누적곱배수",ChapterTable!$S:$T,2,0)^C1528
    +VLOOKUP(SUBSTITUTE(SUBSTITUTE(E$1,"standard",""),"|Float","")&amp;"인게임누적합배수",ChapterTable!$S:$T,2,0)*C1528)
  )
  )
  )
)</f>
        <v>3136.9781250000001</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(VLOOKUP(SUBSTITUTE(SUBSTITUTE(F$1,"standard",""),"|Float","")&amp;"인게임누적곱배수",ChapterTable!$S:$T,2,0)^D1528
    +VLOOKUP(SUBSTITUTE(SUBSTITUTE(F$1,"standard",""),"|Float","")&amp;"인게임누적합배수",ChapterTable!$S:$T,2,0)*D1528)
  )
  )
  )
)</f>
        <v>889.53662109375011</v>
      </c>
      <c r="G1528" t="s">
        <v>738</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93"/>
        <v>4</v>
      </c>
      <c r="Q1528">
        <f t="shared" si="94"/>
        <v>4</v>
      </c>
      <c r="R1528" t="b">
        <f t="shared" ca="1" si="95"/>
        <v>0</v>
      </c>
      <c r="T1528" t="b">
        <f t="shared" ca="1" si="96"/>
        <v>0</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G1528">
        <v>9.8000000000000007</v>
      </c>
      <c r="AH1528">
        <v>1</v>
      </c>
    </row>
    <row r="1529" spans="1:34" x14ac:dyDescent="0.3">
      <c r="A1529">
        <v>8</v>
      </c>
      <c r="B1529">
        <v>38</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
    (VLOOKUP(SUBSTITUTE(SUBSTITUTE(E$1,"standard",""),"|Float","")&amp;"인게임누적곱배수",ChapterTable!$S:$T,2,0)^C1529
    +VLOOKUP(SUBSTITUTE(SUBSTITUTE(E$1,"standard",""),"|Float","")&amp;"인게임누적합배수",ChapterTable!$S:$T,2,0)*C1529)
  )
  )
  )
)</f>
        <v>3136.9781250000001</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(VLOOKUP(SUBSTITUTE(SUBSTITUTE(F$1,"standard",""),"|Float","")&amp;"인게임누적곱배수",ChapterTable!$S:$T,2,0)^D1529
    +VLOOKUP(SUBSTITUTE(SUBSTITUTE(F$1,"standard",""),"|Float","")&amp;"인게임누적합배수",ChapterTable!$S:$T,2,0)*D1529)
  )
  )
  )
)</f>
        <v>889.53662109375011</v>
      </c>
      <c r="G1529" t="s">
        <v>738</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93"/>
        <v>4</v>
      </c>
      <c r="Q1529">
        <f t="shared" si="94"/>
        <v>4</v>
      </c>
      <c r="R1529" t="b">
        <f t="shared" ca="1" si="95"/>
        <v>0</v>
      </c>
      <c r="T1529" t="b">
        <f t="shared" ca="1" si="96"/>
        <v>0</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G1529">
        <v>9.8000000000000007</v>
      </c>
      <c r="AH1529">
        <v>1</v>
      </c>
    </row>
    <row r="1530" spans="1:34" x14ac:dyDescent="0.3">
      <c r="A1530">
        <v>8</v>
      </c>
      <c r="B1530">
        <v>39</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
    (VLOOKUP(SUBSTITUTE(SUBSTITUTE(E$1,"standard",""),"|Float","")&amp;"인게임누적곱배수",ChapterTable!$S:$T,2,0)^C1530
    +VLOOKUP(SUBSTITUTE(SUBSTITUTE(E$1,"standard",""),"|Float","")&amp;"인게임누적합배수",ChapterTable!$S:$T,2,0)*C1530)
  )
  )
  )
)</f>
        <v>3136.9781250000001</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(VLOOKUP(SUBSTITUTE(SUBSTITUTE(F$1,"standard",""),"|Float","")&amp;"인게임누적곱배수",ChapterTable!$S:$T,2,0)^D1530
    +VLOOKUP(SUBSTITUTE(SUBSTITUTE(F$1,"standard",""),"|Float","")&amp;"인게임누적합배수",ChapterTable!$S:$T,2,0)*D1530)
  )
  )
  )
)</f>
        <v>889.53662109375011</v>
      </c>
      <c r="G1530" t="s">
        <v>738</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93"/>
        <v>94</v>
      </c>
      <c r="Q1530">
        <f t="shared" si="94"/>
        <v>94</v>
      </c>
      <c r="R1530" t="b">
        <f t="shared" ca="1" si="95"/>
        <v>1</v>
      </c>
      <c r="T1530" t="b">
        <f t="shared" ca="1" si="96"/>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G1530">
        <v>9.8000000000000007</v>
      </c>
      <c r="AH1530">
        <v>1</v>
      </c>
    </row>
    <row r="1531" spans="1:34" x14ac:dyDescent="0.3">
      <c r="A1531">
        <v>8</v>
      </c>
      <c r="B1531">
        <v>40</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
    (VLOOKUP(SUBSTITUTE(SUBSTITUTE(E$1,"standard",""),"|Float","")&amp;"인게임누적곱배수",ChapterTable!$S:$T,2,0)^C1531
    +VLOOKUP(SUBSTITUTE(SUBSTITUTE(E$1,"standard",""),"|Float","")&amp;"인게임누적합배수",ChapterTable!$S:$T,2,0)*C1531)
  )
  )
  )
)</f>
        <v>3136.9781250000001</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(VLOOKUP(SUBSTITUTE(SUBSTITUTE(F$1,"standard",""),"|Float","")&amp;"인게임누적곱배수",ChapterTable!$S:$T,2,0)^D1531
    +VLOOKUP(SUBSTITUTE(SUBSTITUTE(F$1,"standard",""),"|Float","")&amp;"인게임누적합배수",ChapterTable!$S:$T,2,0)*D1531)
  )
  )
  )
)</f>
        <v>889.53662109375011</v>
      </c>
      <c r="G1531" t="s">
        <v>738</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93"/>
        <v>21</v>
      </c>
      <c r="Q1531">
        <f t="shared" si="94"/>
        <v>21</v>
      </c>
      <c r="R1531" t="b">
        <f t="shared" ca="1" si="95"/>
        <v>0</v>
      </c>
      <c r="T1531" t="b">
        <f t="shared" ca="1" si="96"/>
        <v>0</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G1531">
        <v>9.8000000000000007</v>
      </c>
      <c r="AH1531">
        <v>1</v>
      </c>
    </row>
    <row r="1532" spans="1:34" x14ac:dyDescent="0.3">
      <c r="A1532">
        <v>8</v>
      </c>
      <c r="B1532">
        <v>41</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4</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
    (VLOOKUP(SUBSTITUTE(SUBSTITUTE(E$1,"standard",""),"|Float","")&amp;"인게임누적곱배수",ChapterTable!$S:$T,2,0)^C1532
    +VLOOKUP(SUBSTITUTE(SUBSTITUTE(E$1,"standard",""),"|Float","")&amp;"인게임누적합배수",ChapterTable!$S:$T,2,0)*C1532)
  )
  )
  )
)</f>
        <v>3136.9781250000001</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(VLOOKUP(SUBSTITUTE(SUBSTITUTE(F$1,"standard",""),"|Float","")&amp;"인게임누적곱배수",ChapterTable!$S:$T,2,0)^D1532
    +VLOOKUP(SUBSTITUTE(SUBSTITUTE(F$1,"standard",""),"|Float","")&amp;"인게임누적합배수",ChapterTable!$S:$T,2,0)*D1532)
  )
  )
  )
)</f>
        <v>943.998046875</v>
      </c>
      <c r="G1532" t="s">
        <v>738</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93"/>
        <v>5</v>
      </c>
      <c r="Q1532">
        <f t="shared" si="94"/>
        <v>5</v>
      </c>
      <c r="R1532" t="b">
        <f t="shared" ca="1" si="95"/>
        <v>0</v>
      </c>
      <c r="T1532" t="b">
        <f t="shared" ca="1" si="96"/>
        <v>0</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G1532">
        <v>9.8000000000000007</v>
      </c>
      <c r="AH1532">
        <v>1</v>
      </c>
    </row>
    <row r="1533" spans="1:34" x14ac:dyDescent="0.3">
      <c r="A1533">
        <v>8</v>
      </c>
      <c r="B1533">
        <v>42</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
    (VLOOKUP(SUBSTITUTE(SUBSTITUTE(E$1,"standard",""),"|Float","")&amp;"인게임누적곱배수",ChapterTable!$S:$T,2,0)^C1533
    +VLOOKUP(SUBSTITUTE(SUBSTITUTE(E$1,"standard",""),"|Float","")&amp;"인게임누적합배수",ChapterTable!$S:$T,2,0)*C1533)
  )
  )
  )
)</f>
        <v>3136.9781250000001</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(VLOOKUP(SUBSTITUTE(SUBSTITUTE(F$1,"standard",""),"|Float","")&amp;"인게임누적곱배수",ChapterTable!$S:$T,2,0)^D1533
    +VLOOKUP(SUBSTITUTE(SUBSTITUTE(F$1,"standard",""),"|Float","")&amp;"인게임누적합배수",ChapterTable!$S:$T,2,0)*D1533)
  )
  )
  )
)</f>
        <v>943.998046875</v>
      </c>
      <c r="G1533" t="s">
        <v>738</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93"/>
        <v>5</v>
      </c>
      <c r="Q1533">
        <f t="shared" si="94"/>
        <v>5</v>
      </c>
      <c r="R1533" t="b">
        <f t="shared" ca="1" si="95"/>
        <v>0</v>
      </c>
      <c r="T1533" t="b">
        <f t="shared" ca="1" si="96"/>
        <v>0</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G1533">
        <v>9.8000000000000007</v>
      </c>
      <c r="AH1533">
        <v>1</v>
      </c>
    </row>
    <row r="1534" spans="1:34" x14ac:dyDescent="0.3">
      <c r="A1534">
        <v>8</v>
      </c>
      <c r="B1534">
        <v>43</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
    (VLOOKUP(SUBSTITUTE(SUBSTITUTE(E$1,"standard",""),"|Float","")&amp;"인게임누적곱배수",ChapterTable!$S:$T,2,0)^C1534
    +VLOOKUP(SUBSTITUTE(SUBSTITUTE(E$1,"standard",""),"|Float","")&amp;"인게임누적합배수",ChapterTable!$S:$T,2,0)*C1534)
  )
  )
  )
)</f>
        <v>3136.9781250000001</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(VLOOKUP(SUBSTITUTE(SUBSTITUTE(F$1,"standard",""),"|Float","")&amp;"인게임누적곱배수",ChapterTable!$S:$T,2,0)^D1534
    +VLOOKUP(SUBSTITUTE(SUBSTITUTE(F$1,"standard",""),"|Float","")&amp;"인게임누적합배수",ChapterTable!$S:$T,2,0)*D1534)
  )
  )
  )
)</f>
        <v>943.998046875</v>
      </c>
      <c r="G1534" t="s">
        <v>738</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93"/>
        <v>5</v>
      </c>
      <c r="Q1534">
        <f t="shared" si="94"/>
        <v>5</v>
      </c>
      <c r="R1534" t="b">
        <f t="shared" ca="1" si="95"/>
        <v>0</v>
      </c>
      <c r="T1534" t="b">
        <f t="shared" ca="1" si="96"/>
        <v>0</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G1534">
        <v>9.8000000000000007</v>
      </c>
      <c r="AH1534">
        <v>1</v>
      </c>
    </row>
    <row r="1535" spans="1:34" x14ac:dyDescent="0.3">
      <c r="A1535">
        <v>8</v>
      </c>
      <c r="B1535">
        <v>44</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
    (VLOOKUP(SUBSTITUTE(SUBSTITUTE(E$1,"standard",""),"|Float","")&amp;"인게임누적곱배수",ChapterTable!$S:$T,2,0)^C1535
    +VLOOKUP(SUBSTITUTE(SUBSTITUTE(E$1,"standard",""),"|Float","")&amp;"인게임누적합배수",ChapterTable!$S:$T,2,0)*C1535)
  )
  )
  )
)</f>
        <v>3136.9781250000001</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(VLOOKUP(SUBSTITUTE(SUBSTITUTE(F$1,"standard",""),"|Float","")&amp;"인게임누적곱배수",ChapterTable!$S:$T,2,0)^D1535
    +VLOOKUP(SUBSTITUTE(SUBSTITUTE(F$1,"standard",""),"|Float","")&amp;"인게임누적합배수",ChapterTable!$S:$T,2,0)*D1535)
  )
  )
  )
)</f>
        <v>943.998046875</v>
      </c>
      <c r="G1535" t="s">
        <v>738</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93"/>
        <v>5</v>
      </c>
      <c r="Q1535">
        <f t="shared" si="94"/>
        <v>5</v>
      </c>
      <c r="R1535" t="b">
        <f t="shared" ca="1" si="95"/>
        <v>0</v>
      </c>
      <c r="T1535" t="b">
        <f t="shared" ca="1" si="96"/>
        <v>0</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G1535">
        <v>9.8000000000000007</v>
      </c>
      <c r="AH1535">
        <v>1</v>
      </c>
    </row>
    <row r="1536" spans="1:34" x14ac:dyDescent="0.3">
      <c r="A1536">
        <v>8</v>
      </c>
      <c r="B1536">
        <v>45</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
    (VLOOKUP(SUBSTITUTE(SUBSTITUTE(E$1,"standard",""),"|Float","")&amp;"인게임누적곱배수",ChapterTable!$S:$T,2,0)^C1536
    +VLOOKUP(SUBSTITUTE(SUBSTITUTE(E$1,"standard",""),"|Float","")&amp;"인게임누적합배수",ChapterTable!$S:$T,2,0)*C1536)
  )
  )
  )
)</f>
        <v>3136.9781250000001</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(VLOOKUP(SUBSTITUTE(SUBSTITUTE(F$1,"standard",""),"|Float","")&amp;"인게임누적곱배수",ChapterTable!$S:$T,2,0)^D1536
    +VLOOKUP(SUBSTITUTE(SUBSTITUTE(F$1,"standard",""),"|Float","")&amp;"인게임누적합배수",ChapterTable!$S:$T,2,0)*D1536)
  )
  )
  )
)</f>
        <v>943.998046875</v>
      </c>
      <c r="G1536" t="s">
        <v>738</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93"/>
        <v>11</v>
      </c>
      <c r="Q1536">
        <f t="shared" si="94"/>
        <v>11</v>
      </c>
      <c r="R1536" t="b">
        <f t="shared" ca="1" si="95"/>
        <v>0</v>
      </c>
      <c r="T1536" t="b">
        <f t="shared" ca="1" si="96"/>
        <v>0</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G1536">
        <v>9.8000000000000007</v>
      </c>
      <c r="AH1536">
        <v>1</v>
      </c>
    </row>
    <row r="1537" spans="1:34" x14ac:dyDescent="0.3">
      <c r="A1537">
        <v>8</v>
      </c>
      <c r="B1537">
        <v>46</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5</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
    (VLOOKUP(SUBSTITUTE(SUBSTITUTE(E$1,"standard",""),"|Float","")&amp;"인게임누적곱배수",ChapterTable!$S:$T,2,0)^C1537
    +VLOOKUP(SUBSTITUTE(SUBSTITUTE(E$1,"standard",""),"|Float","")&amp;"인게임누적합배수",ChapterTable!$S:$T,2,0)*C1537)
  )
  )
  )
)</f>
        <v>3485.53125</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(VLOOKUP(SUBSTITUTE(SUBSTITUTE(F$1,"standard",""),"|Float","")&amp;"인게임누적곱배수",ChapterTable!$S:$T,2,0)^D1537
    +VLOOKUP(SUBSTITUTE(SUBSTITUTE(F$1,"standard",""),"|Float","")&amp;"인게임누적합배수",ChapterTable!$S:$T,2,0)*D1537)
  )
  )
  )
)</f>
        <v>943.998046875</v>
      </c>
      <c r="G1537" t="s">
        <v>738</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93"/>
        <v>5</v>
      </c>
      <c r="Q1537">
        <f t="shared" si="94"/>
        <v>5</v>
      </c>
      <c r="R1537" t="b">
        <f t="shared" ca="1" si="95"/>
        <v>0</v>
      </c>
      <c r="T1537" t="b">
        <f t="shared" ca="1" si="96"/>
        <v>0</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G1537">
        <v>9.8000000000000007</v>
      </c>
      <c r="AH1537">
        <v>1</v>
      </c>
    </row>
    <row r="1538" spans="1:34" x14ac:dyDescent="0.3">
      <c r="A1538">
        <v>8</v>
      </c>
      <c r="B1538">
        <v>47</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
    (VLOOKUP(SUBSTITUTE(SUBSTITUTE(E$1,"standard",""),"|Float","")&amp;"인게임누적곱배수",ChapterTable!$S:$T,2,0)^C1538
    +VLOOKUP(SUBSTITUTE(SUBSTITUTE(E$1,"standard",""),"|Float","")&amp;"인게임누적합배수",ChapterTable!$S:$T,2,0)*C1538)
  )
  )
  )
)</f>
        <v>3485.53125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(VLOOKUP(SUBSTITUTE(SUBSTITUTE(F$1,"standard",""),"|Float","")&amp;"인게임누적곱배수",ChapterTable!$S:$T,2,0)^D1538
    +VLOOKUP(SUBSTITUTE(SUBSTITUTE(F$1,"standard",""),"|Float","")&amp;"인게임누적합배수",ChapterTable!$S:$T,2,0)*D1538)
  )
  )
  )
)</f>
        <v>943.998046875</v>
      </c>
      <c r="G1538" t="s">
        <v>738</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93"/>
        <v>5</v>
      </c>
      <c r="Q1538">
        <f t="shared" si="94"/>
        <v>5</v>
      </c>
      <c r="R1538" t="b">
        <f t="shared" ca="1" si="95"/>
        <v>0</v>
      </c>
      <c r="T1538" t="b">
        <f t="shared" ca="1" si="96"/>
        <v>0</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G1538">
        <v>9.8000000000000007</v>
      </c>
      <c r="AH1538">
        <v>1</v>
      </c>
    </row>
    <row r="1539" spans="1:34" x14ac:dyDescent="0.3">
      <c r="A1539">
        <v>8</v>
      </c>
      <c r="B1539">
        <v>48</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
    (VLOOKUP(SUBSTITUTE(SUBSTITUTE(E$1,"standard",""),"|Float","")&amp;"인게임누적곱배수",ChapterTable!$S:$T,2,0)^C1539
    +VLOOKUP(SUBSTITUTE(SUBSTITUTE(E$1,"standard",""),"|Float","")&amp;"인게임누적합배수",ChapterTable!$S:$T,2,0)*C1539)
  )
  )
  )
)</f>
        <v>3485.53125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(VLOOKUP(SUBSTITUTE(SUBSTITUTE(F$1,"standard",""),"|Float","")&amp;"인게임누적곱배수",ChapterTable!$S:$T,2,0)^D1539
    +VLOOKUP(SUBSTITUTE(SUBSTITUTE(F$1,"standard",""),"|Float","")&amp;"인게임누적합배수",ChapterTable!$S:$T,2,0)*D1539)
  )
  )
  )
)</f>
        <v>943.998046875</v>
      </c>
      <c r="G1539" t="s">
        <v>738</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97">IF(B1539=0,0,
  IF(AND(L1539=FALSE,A1539&lt;&gt;0,MOD(A1539,7)=0),21,
  IF(MOD(B1539,10)=0,21,
  IF(MOD(B1539,10)=5,11,
  IF(MOD(B1539,10)=9,INT(B1539/10)+91,
  INT(B1539/10+1))))))</f>
        <v>5</v>
      </c>
      <c r="Q1539">
        <f t="shared" ref="Q1539:Q1602" si="98">IF(ISBLANK(P1539),O1539,P1539)</f>
        <v>5</v>
      </c>
      <c r="R1539" t="b">
        <f t="shared" ref="R1539:R1602" ca="1" si="99">IF(OR(B1539=0,OFFSET(B1539,1,0)=0),FALSE,
IF(OFFSET(O1539,1,0)=21,TRUE,FALSE))</f>
        <v>0</v>
      </c>
      <c r="T1539" t="b">
        <f t="shared" ref="T1539:T1602" ca="1" si="100">IF(ISBLANK(S1539),R1539,S1539)</f>
        <v>0</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G1539">
        <v>9.8000000000000007</v>
      </c>
      <c r="AH1539">
        <v>1</v>
      </c>
    </row>
    <row r="1540" spans="1:34" x14ac:dyDescent="0.3">
      <c r="A1540">
        <v>8</v>
      </c>
      <c r="B1540">
        <v>49</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
    (VLOOKUP(SUBSTITUTE(SUBSTITUTE(E$1,"standard",""),"|Float","")&amp;"인게임누적곱배수",ChapterTable!$S:$T,2,0)^C1540
    +VLOOKUP(SUBSTITUTE(SUBSTITUTE(E$1,"standard",""),"|Float","")&amp;"인게임누적합배수",ChapterTable!$S:$T,2,0)*C1540)
  )
  )
  )
)</f>
        <v>3485.53125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(VLOOKUP(SUBSTITUTE(SUBSTITUTE(F$1,"standard",""),"|Float","")&amp;"인게임누적곱배수",ChapterTable!$S:$T,2,0)^D1540
    +VLOOKUP(SUBSTITUTE(SUBSTITUTE(F$1,"standard",""),"|Float","")&amp;"인게임누적합배수",ChapterTable!$S:$T,2,0)*D1540)
  )
  )
  )
)</f>
        <v>943.998046875</v>
      </c>
      <c r="G1540" t="s">
        <v>738</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97"/>
        <v>95</v>
      </c>
      <c r="Q1540">
        <f t="shared" si="98"/>
        <v>95</v>
      </c>
      <c r="R1540" t="b">
        <f t="shared" ca="1" si="99"/>
        <v>1</v>
      </c>
      <c r="T1540" t="b">
        <f t="shared" ca="1" si="100"/>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G1540">
        <v>9.8000000000000007</v>
      </c>
      <c r="AH1540">
        <v>1</v>
      </c>
    </row>
    <row r="1541" spans="1:34" x14ac:dyDescent="0.3">
      <c r="A1541">
        <v>8</v>
      </c>
      <c r="B1541">
        <v>50</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
    (VLOOKUP(SUBSTITUTE(SUBSTITUTE(E$1,"standard",""),"|Float","")&amp;"인게임누적곱배수",ChapterTable!$S:$T,2,0)^C1541
    +VLOOKUP(SUBSTITUTE(SUBSTITUTE(E$1,"standard",""),"|Float","")&amp;"인게임누적합배수",ChapterTable!$S:$T,2,0)*C1541)
  )
  )
  )
)</f>
        <v>3485.53125</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(VLOOKUP(SUBSTITUTE(SUBSTITUTE(F$1,"standard",""),"|Float","")&amp;"인게임누적곱배수",ChapterTable!$S:$T,2,0)^D1541
    +VLOOKUP(SUBSTITUTE(SUBSTITUTE(F$1,"standard",""),"|Float","")&amp;"인게임누적합배수",ChapterTable!$S:$T,2,0)*D1541)
  )
  )
  )
)</f>
        <v>943.998046875</v>
      </c>
      <c r="G1541" t="s">
        <v>738</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97"/>
        <v>21</v>
      </c>
      <c r="Q1541">
        <f t="shared" si="98"/>
        <v>21</v>
      </c>
      <c r="R1541" t="b">
        <f t="shared" ca="1" si="99"/>
        <v>0</v>
      </c>
      <c r="T1541" t="b">
        <f t="shared" ca="1" si="100"/>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G1541">
        <v>9.8000000000000007</v>
      </c>
      <c r="AH1541">
        <v>1</v>
      </c>
    </row>
    <row r="1542" spans="1:34" x14ac:dyDescent="0.3">
      <c r="A1542">
        <v>9</v>
      </c>
      <c r="B1542">
        <v>1</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0</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0</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
    (VLOOKUP(SUBSTITUTE(SUBSTITUTE(E$1,"standard",""),"|Float","")&amp;"인게임누적곱배수",ChapterTable!$S:$T,2,0)^C1542
    +VLOOKUP(SUBSTITUTE(SUBSTITUTE(E$1,"standard",""),"|Float","")&amp;"인게임누적합배수",ChapterTable!$S:$T,2,0)*C1542)
  )
  )
  )
)</f>
        <v>2614.1484375</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(VLOOKUP(SUBSTITUTE(SUBSTITUTE(F$1,"standard",""),"|Float","")&amp;"인게임누적곱배수",ChapterTable!$S:$T,2,0)^D1542
    +VLOOKUP(SUBSTITUTE(SUBSTITUTE(F$1,"standard",""),"|Float","")&amp;"인게임누적합배수",ChapterTable!$S:$T,2,0)*D1542)
  )
  )
  )
)</f>
        <v>1089.228515625</v>
      </c>
      <c r="G1542" t="s">
        <v>738</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97"/>
        <v>1</v>
      </c>
      <c r="Q1542">
        <f t="shared" si="98"/>
        <v>1</v>
      </c>
      <c r="R1542" t="b">
        <f t="shared" ca="1" si="99"/>
        <v>0</v>
      </c>
      <c r="T1542" t="b">
        <f t="shared" ca="1" si="100"/>
        <v>0</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G1542">
        <v>9.8000000000000007</v>
      </c>
      <c r="AH1542">
        <v>1</v>
      </c>
    </row>
    <row r="1543" spans="1:34" x14ac:dyDescent="0.3">
      <c r="A1543">
        <v>9</v>
      </c>
      <c r="B1543">
        <v>2</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
    (VLOOKUP(SUBSTITUTE(SUBSTITUTE(E$1,"standard",""),"|Float","")&amp;"인게임누적곱배수",ChapterTable!$S:$T,2,0)^C1543
    +VLOOKUP(SUBSTITUTE(SUBSTITUTE(E$1,"standard",""),"|Float","")&amp;"인게임누적합배수",ChapterTable!$S:$T,2,0)*C1543)
  )
  )
  )
)</f>
        <v>2614.1484375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(VLOOKUP(SUBSTITUTE(SUBSTITUTE(F$1,"standard",""),"|Float","")&amp;"인게임누적곱배수",ChapterTable!$S:$T,2,0)^D1543
    +VLOOKUP(SUBSTITUTE(SUBSTITUTE(F$1,"standard",""),"|Float","")&amp;"인게임누적합배수",ChapterTable!$S:$T,2,0)*D1543)
  )
  )
  )
)</f>
        <v>1089.228515625</v>
      </c>
      <c r="G1543" t="s">
        <v>738</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97"/>
        <v>1</v>
      </c>
      <c r="Q1543">
        <f t="shared" si="98"/>
        <v>1</v>
      </c>
      <c r="R1543" t="b">
        <f t="shared" ca="1" si="99"/>
        <v>0</v>
      </c>
      <c r="T1543" t="b">
        <f t="shared" ca="1" si="100"/>
        <v>0</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G1543">
        <v>9.8000000000000007</v>
      </c>
      <c r="AH1543">
        <v>1</v>
      </c>
    </row>
    <row r="1544" spans="1:34" x14ac:dyDescent="0.3">
      <c r="A1544">
        <v>9</v>
      </c>
      <c r="B1544">
        <v>3</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
    (VLOOKUP(SUBSTITUTE(SUBSTITUTE(E$1,"standard",""),"|Float","")&amp;"인게임누적곱배수",ChapterTable!$S:$T,2,0)^C1544
    +VLOOKUP(SUBSTITUTE(SUBSTITUTE(E$1,"standard",""),"|Float","")&amp;"인게임누적합배수",ChapterTable!$S:$T,2,0)*C1544)
  )
  )
  )
)</f>
        <v>2614.1484375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(VLOOKUP(SUBSTITUTE(SUBSTITUTE(F$1,"standard",""),"|Float","")&amp;"인게임누적곱배수",ChapterTable!$S:$T,2,0)^D1544
    +VLOOKUP(SUBSTITUTE(SUBSTITUTE(F$1,"standard",""),"|Float","")&amp;"인게임누적합배수",ChapterTable!$S:$T,2,0)*D1544)
  )
  )
  )
)</f>
        <v>1089.228515625</v>
      </c>
      <c r="G1544" t="s">
        <v>738</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97"/>
        <v>1</v>
      </c>
      <c r="Q1544">
        <f t="shared" si="98"/>
        <v>1</v>
      </c>
      <c r="R1544" t="b">
        <f t="shared" ca="1" si="99"/>
        <v>0</v>
      </c>
      <c r="T1544" t="b">
        <f t="shared" ca="1" si="100"/>
        <v>0</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G1544">
        <v>9.8000000000000007</v>
      </c>
      <c r="AH1544">
        <v>1</v>
      </c>
    </row>
    <row r="1545" spans="1:34" x14ac:dyDescent="0.3">
      <c r="A1545">
        <v>9</v>
      </c>
      <c r="B1545">
        <v>4</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
    (VLOOKUP(SUBSTITUTE(SUBSTITUTE(E$1,"standard",""),"|Float","")&amp;"인게임누적곱배수",ChapterTable!$S:$T,2,0)^C1545
    +VLOOKUP(SUBSTITUTE(SUBSTITUTE(E$1,"standard",""),"|Float","")&amp;"인게임누적합배수",ChapterTable!$S:$T,2,0)*C1545)
  )
  )
  )
)</f>
        <v>2614.1484375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(VLOOKUP(SUBSTITUTE(SUBSTITUTE(F$1,"standard",""),"|Float","")&amp;"인게임누적곱배수",ChapterTable!$S:$T,2,0)^D1545
    +VLOOKUP(SUBSTITUTE(SUBSTITUTE(F$1,"standard",""),"|Float","")&amp;"인게임누적합배수",ChapterTable!$S:$T,2,0)*D1545)
  )
  )
  )
)</f>
        <v>1089.228515625</v>
      </c>
      <c r="G1545" t="s">
        <v>738</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97"/>
        <v>1</v>
      </c>
      <c r="Q1545">
        <f t="shared" si="98"/>
        <v>1</v>
      </c>
      <c r="R1545" t="b">
        <f t="shared" ca="1" si="99"/>
        <v>0</v>
      </c>
      <c r="T1545" t="b">
        <f t="shared" ca="1" si="100"/>
        <v>0</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G1545">
        <v>9.8000000000000007</v>
      </c>
      <c r="AH1545">
        <v>1</v>
      </c>
    </row>
    <row r="1546" spans="1:34" x14ac:dyDescent="0.3">
      <c r="A1546">
        <v>9</v>
      </c>
      <c r="B1546">
        <v>5</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
    (VLOOKUP(SUBSTITUTE(SUBSTITUTE(E$1,"standard",""),"|Float","")&amp;"인게임누적곱배수",ChapterTable!$S:$T,2,0)^C1546
    +VLOOKUP(SUBSTITUTE(SUBSTITUTE(E$1,"standard",""),"|Float","")&amp;"인게임누적합배수",ChapterTable!$S:$T,2,0)*C1546)
  )
  )
  )
)</f>
        <v>2614.1484375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(VLOOKUP(SUBSTITUTE(SUBSTITUTE(F$1,"standard",""),"|Float","")&amp;"인게임누적곱배수",ChapterTable!$S:$T,2,0)^D1546
    +VLOOKUP(SUBSTITUTE(SUBSTITUTE(F$1,"standard",""),"|Float","")&amp;"인게임누적합배수",ChapterTable!$S:$T,2,0)*D1546)
  )
  )
  )
)</f>
        <v>1089.228515625</v>
      </c>
      <c r="G1546" t="s">
        <v>738</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97"/>
        <v>11</v>
      </c>
      <c r="Q1546">
        <f t="shared" si="98"/>
        <v>11</v>
      </c>
      <c r="R1546" t="b">
        <f t="shared" ca="1" si="99"/>
        <v>0</v>
      </c>
      <c r="T1546" t="b">
        <f t="shared" ca="1" si="100"/>
        <v>0</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G1546">
        <v>9.8000000000000007</v>
      </c>
      <c r="AH1546">
        <v>1</v>
      </c>
    </row>
    <row r="1547" spans="1:34" x14ac:dyDescent="0.3">
      <c r="A1547">
        <v>9</v>
      </c>
      <c r="B1547">
        <v>6</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1</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
    (VLOOKUP(SUBSTITUTE(SUBSTITUTE(E$1,"standard",""),"|Float","")&amp;"인게임누적곱배수",ChapterTable!$S:$T,2,0)^C1547
    +VLOOKUP(SUBSTITUTE(SUBSTITUTE(E$1,"standard",""),"|Float","")&amp;"인게임누적합배수",ChapterTable!$S:$T,2,0)*C1547)
  )
  )
  )
)</f>
        <v>3136.9781250000001</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(VLOOKUP(SUBSTITUTE(SUBSTITUTE(F$1,"standard",""),"|Float","")&amp;"인게임누적곱배수",ChapterTable!$S:$T,2,0)^D1547
    +VLOOKUP(SUBSTITUTE(SUBSTITUTE(F$1,"standard",""),"|Float","")&amp;"인게임누적합배수",ChapterTable!$S:$T,2,0)*D1547)
  )
  )
  )
)</f>
        <v>1089.228515625</v>
      </c>
      <c r="G1547" t="s">
        <v>738</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97"/>
        <v>1</v>
      </c>
      <c r="Q1547">
        <f t="shared" si="98"/>
        <v>1</v>
      </c>
      <c r="R1547" t="b">
        <f t="shared" ca="1" si="99"/>
        <v>0</v>
      </c>
      <c r="T1547" t="b">
        <f t="shared" ca="1" si="100"/>
        <v>0</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G1547">
        <v>9.8000000000000007</v>
      </c>
      <c r="AH1547">
        <v>1</v>
      </c>
    </row>
    <row r="1548" spans="1:34" x14ac:dyDescent="0.3">
      <c r="A1548">
        <v>9</v>
      </c>
      <c r="B1548">
        <v>7</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
    (VLOOKUP(SUBSTITUTE(SUBSTITUTE(E$1,"standard",""),"|Float","")&amp;"인게임누적곱배수",ChapterTable!$S:$T,2,0)^C1548
    +VLOOKUP(SUBSTITUTE(SUBSTITUTE(E$1,"standard",""),"|Float","")&amp;"인게임누적합배수",ChapterTable!$S:$T,2,0)*C1548)
  )
  )
  )
)</f>
        <v>3136.9781250000001</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(VLOOKUP(SUBSTITUTE(SUBSTITUTE(F$1,"standard",""),"|Float","")&amp;"인게임누적곱배수",ChapterTable!$S:$T,2,0)^D1548
    +VLOOKUP(SUBSTITUTE(SUBSTITUTE(F$1,"standard",""),"|Float","")&amp;"인게임누적합배수",ChapterTable!$S:$T,2,0)*D1548)
  )
  )
  )
)</f>
        <v>1089.228515625</v>
      </c>
      <c r="G1548" t="s">
        <v>738</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97"/>
        <v>1</v>
      </c>
      <c r="Q1548">
        <f t="shared" si="98"/>
        <v>1</v>
      </c>
      <c r="R1548" t="b">
        <f t="shared" ca="1" si="99"/>
        <v>0</v>
      </c>
      <c r="T1548" t="b">
        <f t="shared" ca="1" si="100"/>
        <v>0</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G1548">
        <v>9.8000000000000007</v>
      </c>
      <c r="AH1548">
        <v>1</v>
      </c>
    </row>
    <row r="1549" spans="1:34" x14ac:dyDescent="0.3">
      <c r="A1549">
        <v>9</v>
      </c>
      <c r="B1549">
        <v>8</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
    (VLOOKUP(SUBSTITUTE(SUBSTITUTE(E$1,"standard",""),"|Float","")&amp;"인게임누적곱배수",ChapterTable!$S:$T,2,0)^C1549
    +VLOOKUP(SUBSTITUTE(SUBSTITUTE(E$1,"standard",""),"|Float","")&amp;"인게임누적합배수",ChapterTable!$S:$T,2,0)*C1549)
  )
  )
  )
)</f>
        <v>3136.9781250000001</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(VLOOKUP(SUBSTITUTE(SUBSTITUTE(F$1,"standard",""),"|Float","")&amp;"인게임누적곱배수",ChapterTable!$S:$T,2,0)^D1549
    +VLOOKUP(SUBSTITUTE(SUBSTITUTE(F$1,"standard",""),"|Float","")&amp;"인게임누적합배수",ChapterTable!$S:$T,2,0)*D1549)
  )
  )
  )
)</f>
        <v>1089.228515625</v>
      </c>
      <c r="G1549" t="s">
        <v>738</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97"/>
        <v>1</v>
      </c>
      <c r="Q1549">
        <f t="shared" si="98"/>
        <v>1</v>
      </c>
      <c r="R1549" t="b">
        <f t="shared" ca="1" si="99"/>
        <v>0</v>
      </c>
      <c r="T1549" t="b">
        <f t="shared" ca="1" si="100"/>
        <v>0</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G1549">
        <v>9.8000000000000007</v>
      </c>
      <c r="AH1549">
        <v>1</v>
      </c>
    </row>
    <row r="1550" spans="1:34" x14ac:dyDescent="0.3">
      <c r="A1550">
        <v>9</v>
      </c>
      <c r="B1550">
        <v>9</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
    (VLOOKUP(SUBSTITUTE(SUBSTITUTE(E$1,"standard",""),"|Float","")&amp;"인게임누적곱배수",ChapterTable!$S:$T,2,0)^C1550
    +VLOOKUP(SUBSTITUTE(SUBSTITUTE(E$1,"standard",""),"|Float","")&amp;"인게임누적합배수",ChapterTable!$S:$T,2,0)*C1550)
  )
  )
  )
)</f>
        <v>3136.9781250000001</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(VLOOKUP(SUBSTITUTE(SUBSTITUTE(F$1,"standard",""),"|Float","")&amp;"인게임누적곱배수",ChapterTable!$S:$T,2,0)^D1550
    +VLOOKUP(SUBSTITUTE(SUBSTITUTE(F$1,"standard",""),"|Float","")&amp;"인게임누적합배수",ChapterTable!$S:$T,2,0)*D1550)
  )
  )
  )
)</f>
        <v>1089.228515625</v>
      </c>
      <c r="G1550" t="s">
        <v>738</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97"/>
        <v>91</v>
      </c>
      <c r="Q1550">
        <f t="shared" si="98"/>
        <v>91</v>
      </c>
      <c r="R1550" t="b">
        <f t="shared" ca="1" si="99"/>
        <v>1</v>
      </c>
      <c r="T1550" t="b">
        <f t="shared" ca="1" si="100"/>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G1550">
        <v>9.8000000000000007</v>
      </c>
      <c r="AH1550">
        <v>1</v>
      </c>
    </row>
    <row r="1551" spans="1:34" x14ac:dyDescent="0.3">
      <c r="A1551">
        <v>9</v>
      </c>
      <c r="B1551">
        <v>10</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
    (VLOOKUP(SUBSTITUTE(SUBSTITUTE(E$1,"standard",""),"|Float","")&amp;"인게임누적곱배수",ChapterTable!$S:$T,2,0)^C1551
    +VLOOKUP(SUBSTITUTE(SUBSTITUTE(E$1,"standard",""),"|Float","")&amp;"인게임누적합배수",ChapterTable!$S:$T,2,0)*C1551)
  )
  )
  )
)</f>
        <v>3136.9781250000001</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(VLOOKUP(SUBSTITUTE(SUBSTITUTE(F$1,"standard",""),"|Float","")&amp;"인게임누적곱배수",ChapterTable!$S:$T,2,0)^D1551
    +VLOOKUP(SUBSTITUTE(SUBSTITUTE(F$1,"standard",""),"|Float","")&amp;"인게임누적합배수",ChapterTable!$S:$T,2,0)*D1551)
  )
  )
  )
)</f>
        <v>1089.228515625</v>
      </c>
      <c r="G1551" t="s">
        <v>738</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97"/>
        <v>21</v>
      </c>
      <c r="Q1551">
        <f t="shared" si="98"/>
        <v>21</v>
      </c>
      <c r="R1551" t="b">
        <f t="shared" ca="1" si="99"/>
        <v>0</v>
      </c>
      <c r="T1551" t="b">
        <f t="shared" ca="1" si="100"/>
        <v>0</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G1551">
        <v>9.8000000000000007</v>
      </c>
      <c r="AH1551">
        <v>1</v>
      </c>
    </row>
    <row r="1552" spans="1:34" x14ac:dyDescent="0.3">
      <c r="A1552">
        <v>9</v>
      </c>
      <c r="B1552">
        <v>11</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1</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
    (VLOOKUP(SUBSTITUTE(SUBSTITUTE(E$1,"standard",""),"|Float","")&amp;"인게임누적곱배수",ChapterTable!$S:$T,2,0)^C1552
    +VLOOKUP(SUBSTITUTE(SUBSTITUTE(E$1,"standard",""),"|Float","")&amp;"인게임누적합배수",ChapterTable!$S:$T,2,0)*C1552)
  )
  )
  )
)</f>
        <v>3136.9781250000001</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(VLOOKUP(SUBSTITUTE(SUBSTITUTE(F$1,"standard",""),"|Float","")&amp;"인게임누적곱배수",ChapterTable!$S:$T,2,0)^D1552
    +VLOOKUP(SUBSTITUTE(SUBSTITUTE(F$1,"standard",""),"|Float","")&amp;"인게임누적합배수",ChapterTable!$S:$T,2,0)*D1552)
  )
  )
  )
)</f>
        <v>1170.920654296875</v>
      </c>
      <c r="G1552" t="s">
        <v>738</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97"/>
        <v>2</v>
      </c>
      <c r="Q1552">
        <f t="shared" si="98"/>
        <v>2</v>
      </c>
      <c r="R1552" t="b">
        <f t="shared" ca="1" si="99"/>
        <v>0</v>
      </c>
      <c r="T1552" t="b">
        <f t="shared" ca="1" si="100"/>
        <v>0</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G1552">
        <v>9.8000000000000007</v>
      </c>
      <c r="AH1552">
        <v>1</v>
      </c>
    </row>
    <row r="1553" spans="1:34" x14ac:dyDescent="0.3">
      <c r="A1553">
        <v>9</v>
      </c>
      <c r="B1553">
        <v>12</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
    (VLOOKUP(SUBSTITUTE(SUBSTITUTE(E$1,"standard",""),"|Float","")&amp;"인게임누적곱배수",ChapterTable!$S:$T,2,0)^C1553
    +VLOOKUP(SUBSTITUTE(SUBSTITUTE(E$1,"standard",""),"|Float","")&amp;"인게임누적합배수",ChapterTable!$S:$T,2,0)*C1553)
  )
  )
  )
)</f>
        <v>3136.9781250000001</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(VLOOKUP(SUBSTITUTE(SUBSTITUTE(F$1,"standard",""),"|Float","")&amp;"인게임누적곱배수",ChapterTable!$S:$T,2,0)^D1553
    +VLOOKUP(SUBSTITUTE(SUBSTITUTE(F$1,"standard",""),"|Float","")&amp;"인게임누적합배수",ChapterTable!$S:$T,2,0)*D1553)
  )
  )
  )
)</f>
        <v>1170.920654296875</v>
      </c>
      <c r="G1553" t="s">
        <v>738</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97"/>
        <v>2</v>
      </c>
      <c r="Q1553">
        <f t="shared" si="98"/>
        <v>2</v>
      </c>
      <c r="R1553" t="b">
        <f t="shared" ca="1" si="99"/>
        <v>0</v>
      </c>
      <c r="T1553" t="b">
        <f t="shared" ca="1" si="100"/>
        <v>0</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G1553">
        <v>9.8000000000000007</v>
      </c>
      <c r="AH1553">
        <v>1</v>
      </c>
    </row>
    <row r="1554" spans="1:34" x14ac:dyDescent="0.3">
      <c r="A1554">
        <v>9</v>
      </c>
      <c r="B1554">
        <v>13</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
    (VLOOKUP(SUBSTITUTE(SUBSTITUTE(E$1,"standard",""),"|Float","")&amp;"인게임누적곱배수",ChapterTable!$S:$T,2,0)^C1554
    +VLOOKUP(SUBSTITUTE(SUBSTITUTE(E$1,"standard",""),"|Float","")&amp;"인게임누적합배수",ChapterTable!$S:$T,2,0)*C1554)
  )
  )
  )
)</f>
        <v>3136.9781250000001</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(VLOOKUP(SUBSTITUTE(SUBSTITUTE(F$1,"standard",""),"|Float","")&amp;"인게임누적곱배수",ChapterTable!$S:$T,2,0)^D1554
    +VLOOKUP(SUBSTITUTE(SUBSTITUTE(F$1,"standard",""),"|Float","")&amp;"인게임누적합배수",ChapterTable!$S:$T,2,0)*D1554)
  )
  )
  )
)</f>
        <v>1170.920654296875</v>
      </c>
      <c r="G1554" t="s">
        <v>738</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97"/>
        <v>2</v>
      </c>
      <c r="Q1554">
        <f t="shared" si="98"/>
        <v>2</v>
      </c>
      <c r="R1554" t="b">
        <f t="shared" ca="1" si="99"/>
        <v>0</v>
      </c>
      <c r="T1554" t="b">
        <f t="shared" ca="1" si="100"/>
        <v>0</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G1554">
        <v>9.8000000000000007</v>
      </c>
      <c r="AH1554">
        <v>1</v>
      </c>
    </row>
    <row r="1555" spans="1:34" x14ac:dyDescent="0.3">
      <c r="A1555">
        <v>9</v>
      </c>
      <c r="B1555">
        <v>14</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
    (VLOOKUP(SUBSTITUTE(SUBSTITUTE(E$1,"standard",""),"|Float","")&amp;"인게임누적곱배수",ChapterTable!$S:$T,2,0)^C1555
    +VLOOKUP(SUBSTITUTE(SUBSTITUTE(E$1,"standard",""),"|Float","")&amp;"인게임누적합배수",ChapterTable!$S:$T,2,0)*C1555)
  )
  )
  )
)</f>
        <v>3136.9781250000001</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(VLOOKUP(SUBSTITUTE(SUBSTITUTE(F$1,"standard",""),"|Float","")&amp;"인게임누적곱배수",ChapterTable!$S:$T,2,0)^D1555
    +VLOOKUP(SUBSTITUTE(SUBSTITUTE(F$1,"standard",""),"|Float","")&amp;"인게임누적합배수",ChapterTable!$S:$T,2,0)*D1555)
  )
  )
  )
)</f>
        <v>1170.920654296875</v>
      </c>
      <c r="G1555" t="s">
        <v>738</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97"/>
        <v>2</v>
      </c>
      <c r="Q1555">
        <f t="shared" si="98"/>
        <v>2</v>
      </c>
      <c r="R1555" t="b">
        <f t="shared" ca="1" si="99"/>
        <v>0</v>
      </c>
      <c r="T1555" t="b">
        <f t="shared" ca="1" si="100"/>
        <v>0</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G1555">
        <v>9.8000000000000007</v>
      </c>
      <c r="AH1555">
        <v>1</v>
      </c>
    </row>
    <row r="1556" spans="1:34" x14ac:dyDescent="0.3">
      <c r="A1556">
        <v>9</v>
      </c>
      <c r="B1556">
        <v>15</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
    (VLOOKUP(SUBSTITUTE(SUBSTITUTE(E$1,"standard",""),"|Float","")&amp;"인게임누적곱배수",ChapterTable!$S:$T,2,0)^C1556
    +VLOOKUP(SUBSTITUTE(SUBSTITUTE(E$1,"standard",""),"|Float","")&amp;"인게임누적합배수",ChapterTable!$S:$T,2,0)*C1556)
  )
  )
  )
)</f>
        <v>3136.9781250000001</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(VLOOKUP(SUBSTITUTE(SUBSTITUTE(F$1,"standard",""),"|Float","")&amp;"인게임누적곱배수",ChapterTable!$S:$T,2,0)^D1556
    +VLOOKUP(SUBSTITUTE(SUBSTITUTE(F$1,"standard",""),"|Float","")&amp;"인게임누적합배수",ChapterTable!$S:$T,2,0)*D1556)
  )
  )
  )
)</f>
        <v>1170.920654296875</v>
      </c>
      <c r="G1556" t="s">
        <v>738</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97"/>
        <v>11</v>
      </c>
      <c r="Q1556">
        <f t="shared" si="98"/>
        <v>11</v>
      </c>
      <c r="R1556" t="b">
        <f t="shared" ca="1" si="99"/>
        <v>0</v>
      </c>
      <c r="T1556" t="b">
        <f t="shared" ca="1" si="100"/>
        <v>0</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G1556">
        <v>9.8000000000000007</v>
      </c>
      <c r="AH1556">
        <v>1</v>
      </c>
    </row>
    <row r="1557" spans="1:34" x14ac:dyDescent="0.3">
      <c r="A1557">
        <v>9</v>
      </c>
      <c r="B1557">
        <v>16</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2</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
    (VLOOKUP(SUBSTITUTE(SUBSTITUTE(E$1,"standard",""),"|Float","")&amp;"인게임누적곱배수",ChapterTable!$S:$T,2,0)^C1557
    +VLOOKUP(SUBSTITUTE(SUBSTITUTE(E$1,"standard",""),"|Float","")&amp;"인게임누적합배수",ChapterTable!$S:$T,2,0)*C1557)
  )
  )
  )
)</f>
        <v>3659.8078124999997</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(VLOOKUP(SUBSTITUTE(SUBSTITUTE(F$1,"standard",""),"|Float","")&amp;"인게임누적곱배수",ChapterTable!$S:$T,2,0)^D1557
    +VLOOKUP(SUBSTITUTE(SUBSTITUTE(F$1,"standard",""),"|Float","")&amp;"인게임누적합배수",ChapterTable!$S:$T,2,0)*D1557)
  )
  )
  )
)</f>
        <v>1170.920654296875</v>
      </c>
      <c r="G1557" t="s">
        <v>738</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97"/>
        <v>2</v>
      </c>
      <c r="Q1557">
        <f t="shared" si="98"/>
        <v>2</v>
      </c>
      <c r="R1557" t="b">
        <f t="shared" ca="1" si="99"/>
        <v>0</v>
      </c>
      <c r="T1557" t="b">
        <f t="shared" ca="1" si="100"/>
        <v>0</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G1557">
        <v>9.8000000000000007</v>
      </c>
      <c r="AH1557">
        <v>1</v>
      </c>
    </row>
    <row r="1558" spans="1:34" x14ac:dyDescent="0.3">
      <c r="A1558">
        <v>9</v>
      </c>
      <c r="B1558">
        <v>17</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
    (VLOOKUP(SUBSTITUTE(SUBSTITUTE(E$1,"standard",""),"|Float","")&amp;"인게임누적곱배수",ChapterTable!$S:$T,2,0)^C1558
    +VLOOKUP(SUBSTITUTE(SUBSTITUTE(E$1,"standard",""),"|Float","")&amp;"인게임누적합배수",ChapterTable!$S:$T,2,0)*C1558)
  )
  )
  )
)</f>
        <v>3659.8078124999997</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(VLOOKUP(SUBSTITUTE(SUBSTITUTE(F$1,"standard",""),"|Float","")&amp;"인게임누적곱배수",ChapterTable!$S:$T,2,0)^D1558
    +VLOOKUP(SUBSTITUTE(SUBSTITUTE(F$1,"standard",""),"|Float","")&amp;"인게임누적합배수",ChapterTable!$S:$T,2,0)*D1558)
  )
  )
  )
)</f>
        <v>1170.920654296875</v>
      </c>
      <c r="G1558" t="s">
        <v>738</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97"/>
        <v>2</v>
      </c>
      <c r="Q1558">
        <f t="shared" si="98"/>
        <v>2</v>
      </c>
      <c r="R1558" t="b">
        <f t="shared" ca="1" si="99"/>
        <v>0</v>
      </c>
      <c r="T1558" t="b">
        <f t="shared" ca="1" si="100"/>
        <v>0</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G1558">
        <v>9.8000000000000007</v>
      </c>
      <c r="AH1558">
        <v>1</v>
      </c>
    </row>
    <row r="1559" spans="1:34" x14ac:dyDescent="0.3">
      <c r="A1559">
        <v>9</v>
      </c>
      <c r="B1559">
        <v>18</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
    (VLOOKUP(SUBSTITUTE(SUBSTITUTE(E$1,"standard",""),"|Float","")&amp;"인게임누적곱배수",ChapterTable!$S:$T,2,0)^C1559
    +VLOOKUP(SUBSTITUTE(SUBSTITUTE(E$1,"standard",""),"|Float","")&amp;"인게임누적합배수",ChapterTable!$S:$T,2,0)*C1559)
  )
  )
  )
)</f>
        <v>3659.8078124999997</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(VLOOKUP(SUBSTITUTE(SUBSTITUTE(F$1,"standard",""),"|Float","")&amp;"인게임누적곱배수",ChapterTable!$S:$T,2,0)^D1559
    +VLOOKUP(SUBSTITUTE(SUBSTITUTE(F$1,"standard",""),"|Float","")&amp;"인게임누적합배수",ChapterTable!$S:$T,2,0)*D1559)
  )
  )
  )
)</f>
        <v>1170.920654296875</v>
      </c>
      <c r="G1559" t="s">
        <v>738</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97"/>
        <v>2</v>
      </c>
      <c r="Q1559">
        <f t="shared" si="98"/>
        <v>2</v>
      </c>
      <c r="R1559" t="b">
        <f t="shared" ca="1" si="99"/>
        <v>0</v>
      </c>
      <c r="T1559" t="b">
        <f t="shared" ca="1" si="100"/>
        <v>0</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G1559">
        <v>9.8000000000000007</v>
      </c>
      <c r="AH1559">
        <v>1</v>
      </c>
    </row>
    <row r="1560" spans="1:34" x14ac:dyDescent="0.3">
      <c r="A1560">
        <v>9</v>
      </c>
      <c r="B1560">
        <v>19</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
    (VLOOKUP(SUBSTITUTE(SUBSTITUTE(E$1,"standard",""),"|Float","")&amp;"인게임누적곱배수",ChapterTable!$S:$T,2,0)^C1560
    +VLOOKUP(SUBSTITUTE(SUBSTITUTE(E$1,"standard",""),"|Float","")&amp;"인게임누적합배수",ChapterTable!$S:$T,2,0)*C1560)
  )
  )
  )
)</f>
        <v>3659.8078124999997</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(VLOOKUP(SUBSTITUTE(SUBSTITUTE(F$1,"standard",""),"|Float","")&amp;"인게임누적곱배수",ChapterTable!$S:$T,2,0)^D1560
    +VLOOKUP(SUBSTITUTE(SUBSTITUTE(F$1,"standard",""),"|Float","")&amp;"인게임누적합배수",ChapterTable!$S:$T,2,0)*D1560)
  )
  )
  )
)</f>
        <v>1170.920654296875</v>
      </c>
      <c r="G1560" t="s">
        <v>738</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97"/>
        <v>92</v>
      </c>
      <c r="Q1560">
        <f t="shared" si="98"/>
        <v>92</v>
      </c>
      <c r="R1560" t="b">
        <f t="shared" ca="1" si="99"/>
        <v>1</v>
      </c>
      <c r="T1560" t="b">
        <f t="shared" ca="1" si="100"/>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G1560">
        <v>9.8000000000000007</v>
      </c>
      <c r="AH1560">
        <v>1</v>
      </c>
    </row>
    <row r="1561" spans="1:34" x14ac:dyDescent="0.3">
      <c r="A1561">
        <v>9</v>
      </c>
      <c r="B1561">
        <v>20</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
    (VLOOKUP(SUBSTITUTE(SUBSTITUTE(E$1,"standard",""),"|Float","")&amp;"인게임누적곱배수",ChapterTable!$S:$T,2,0)^C1561
    +VLOOKUP(SUBSTITUTE(SUBSTITUTE(E$1,"standard",""),"|Float","")&amp;"인게임누적합배수",ChapterTable!$S:$T,2,0)*C1561)
  )
  )
  )
)</f>
        <v>3659.8078124999997</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(VLOOKUP(SUBSTITUTE(SUBSTITUTE(F$1,"standard",""),"|Float","")&amp;"인게임누적곱배수",ChapterTable!$S:$T,2,0)^D1561
    +VLOOKUP(SUBSTITUTE(SUBSTITUTE(F$1,"standard",""),"|Float","")&amp;"인게임누적합배수",ChapterTable!$S:$T,2,0)*D1561)
  )
  )
  )
)</f>
        <v>1170.920654296875</v>
      </c>
      <c r="G1561" t="s">
        <v>738</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97"/>
        <v>21</v>
      </c>
      <c r="Q1561">
        <f t="shared" si="98"/>
        <v>21</v>
      </c>
      <c r="R1561" t="b">
        <f t="shared" ca="1" si="99"/>
        <v>0</v>
      </c>
      <c r="T1561" t="b">
        <f t="shared" ca="1" si="100"/>
        <v>0</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G1561">
        <v>9.8000000000000007</v>
      </c>
      <c r="AH1561">
        <v>1</v>
      </c>
    </row>
    <row r="1562" spans="1:34" x14ac:dyDescent="0.3">
      <c r="A1562">
        <v>9</v>
      </c>
      <c r="B1562">
        <v>21</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2</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
    (VLOOKUP(SUBSTITUTE(SUBSTITUTE(E$1,"standard",""),"|Float","")&amp;"인게임누적곱배수",ChapterTable!$S:$T,2,0)^C1562
    +VLOOKUP(SUBSTITUTE(SUBSTITUTE(E$1,"standard",""),"|Float","")&amp;"인게임누적합배수",ChapterTable!$S:$T,2,0)*C1562)
  )
  )
  )
)</f>
        <v>3659.8078124999997</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(VLOOKUP(SUBSTITUTE(SUBSTITUTE(F$1,"standard",""),"|Float","")&amp;"인게임누적곱배수",ChapterTable!$S:$T,2,0)^D1562
    +VLOOKUP(SUBSTITUTE(SUBSTITUTE(F$1,"standard",""),"|Float","")&amp;"인게임누적합배수",ChapterTable!$S:$T,2,0)*D1562)
  )
  )
  )
)</f>
        <v>1252.61279296875</v>
      </c>
      <c r="G1562" t="s">
        <v>738</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97"/>
        <v>3</v>
      </c>
      <c r="Q1562">
        <f t="shared" si="98"/>
        <v>3</v>
      </c>
      <c r="R1562" t="b">
        <f t="shared" ca="1" si="99"/>
        <v>0</v>
      </c>
      <c r="T1562" t="b">
        <f t="shared" ca="1" si="100"/>
        <v>0</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G1562">
        <v>9.8000000000000007</v>
      </c>
      <c r="AH1562">
        <v>1</v>
      </c>
    </row>
    <row r="1563" spans="1:34" x14ac:dyDescent="0.3">
      <c r="A1563">
        <v>9</v>
      </c>
      <c r="B1563">
        <v>22</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
    (VLOOKUP(SUBSTITUTE(SUBSTITUTE(E$1,"standard",""),"|Float","")&amp;"인게임누적곱배수",ChapterTable!$S:$T,2,0)^C1563
    +VLOOKUP(SUBSTITUTE(SUBSTITUTE(E$1,"standard",""),"|Float","")&amp;"인게임누적합배수",ChapterTable!$S:$T,2,0)*C1563)
  )
  )
  )
)</f>
        <v>3659.8078124999997</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(VLOOKUP(SUBSTITUTE(SUBSTITUTE(F$1,"standard",""),"|Float","")&amp;"인게임누적곱배수",ChapterTable!$S:$T,2,0)^D1563
    +VLOOKUP(SUBSTITUTE(SUBSTITUTE(F$1,"standard",""),"|Float","")&amp;"인게임누적합배수",ChapterTable!$S:$T,2,0)*D1563)
  )
  )
  )
)</f>
        <v>1252.61279296875</v>
      </c>
      <c r="G1563" t="s">
        <v>738</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97"/>
        <v>3</v>
      </c>
      <c r="Q1563">
        <f t="shared" si="98"/>
        <v>3</v>
      </c>
      <c r="R1563" t="b">
        <f t="shared" ca="1" si="99"/>
        <v>0</v>
      </c>
      <c r="T1563" t="b">
        <f t="shared" ca="1" si="100"/>
        <v>0</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G1563">
        <v>9.8000000000000007</v>
      </c>
      <c r="AH1563">
        <v>1</v>
      </c>
    </row>
    <row r="1564" spans="1:34" x14ac:dyDescent="0.3">
      <c r="A1564">
        <v>9</v>
      </c>
      <c r="B1564">
        <v>23</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
    (VLOOKUP(SUBSTITUTE(SUBSTITUTE(E$1,"standard",""),"|Float","")&amp;"인게임누적곱배수",ChapterTable!$S:$T,2,0)^C1564
    +VLOOKUP(SUBSTITUTE(SUBSTITUTE(E$1,"standard",""),"|Float","")&amp;"인게임누적합배수",ChapterTable!$S:$T,2,0)*C1564)
  )
  )
  )
)</f>
        <v>3659.8078124999997</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(VLOOKUP(SUBSTITUTE(SUBSTITUTE(F$1,"standard",""),"|Float","")&amp;"인게임누적곱배수",ChapterTable!$S:$T,2,0)^D1564
    +VLOOKUP(SUBSTITUTE(SUBSTITUTE(F$1,"standard",""),"|Float","")&amp;"인게임누적합배수",ChapterTable!$S:$T,2,0)*D1564)
  )
  )
  )
)</f>
        <v>1252.61279296875</v>
      </c>
      <c r="G1564" t="s">
        <v>738</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97"/>
        <v>3</v>
      </c>
      <c r="Q1564">
        <f t="shared" si="98"/>
        <v>3</v>
      </c>
      <c r="R1564" t="b">
        <f t="shared" ca="1" si="99"/>
        <v>0</v>
      </c>
      <c r="T1564" t="b">
        <f t="shared" ca="1" si="100"/>
        <v>0</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G1564">
        <v>9.8000000000000007</v>
      </c>
      <c r="AH1564">
        <v>1</v>
      </c>
    </row>
    <row r="1565" spans="1:34" x14ac:dyDescent="0.3">
      <c r="A1565">
        <v>9</v>
      </c>
      <c r="B1565">
        <v>24</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
    (VLOOKUP(SUBSTITUTE(SUBSTITUTE(E$1,"standard",""),"|Float","")&amp;"인게임누적곱배수",ChapterTable!$S:$T,2,0)^C1565
    +VLOOKUP(SUBSTITUTE(SUBSTITUTE(E$1,"standard",""),"|Float","")&amp;"인게임누적합배수",ChapterTable!$S:$T,2,0)*C1565)
  )
  )
  )
)</f>
        <v>3659.8078124999997</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(VLOOKUP(SUBSTITUTE(SUBSTITUTE(F$1,"standard",""),"|Float","")&amp;"인게임누적곱배수",ChapterTable!$S:$T,2,0)^D1565
    +VLOOKUP(SUBSTITUTE(SUBSTITUTE(F$1,"standard",""),"|Float","")&amp;"인게임누적합배수",ChapterTable!$S:$T,2,0)*D1565)
  )
  )
  )
)</f>
        <v>1252.61279296875</v>
      </c>
      <c r="G1565" t="s">
        <v>738</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97"/>
        <v>3</v>
      </c>
      <c r="Q1565">
        <f t="shared" si="98"/>
        <v>3</v>
      </c>
      <c r="R1565" t="b">
        <f t="shared" ca="1" si="99"/>
        <v>0</v>
      </c>
      <c r="T1565" t="b">
        <f t="shared" ca="1" si="100"/>
        <v>0</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G1565">
        <v>9.8000000000000007</v>
      </c>
      <c r="AH1565">
        <v>1</v>
      </c>
    </row>
    <row r="1566" spans="1:34" x14ac:dyDescent="0.3">
      <c r="A1566">
        <v>9</v>
      </c>
      <c r="B1566">
        <v>25</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
    (VLOOKUP(SUBSTITUTE(SUBSTITUTE(E$1,"standard",""),"|Float","")&amp;"인게임누적곱배수",ChapterTable!$S:$T,2,0)^C1566
    +VLOOKUP(SUBSTITUTE(SUBSTITUTE(E$1,"standard",""),"|Float","")&amp;"인게임누적합배수",ChapterTable!$S:$T,2,0)*C1566)
  )
  )
  )
)</f>
        <v>3659.8078124999997</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(VLOOKUP(SUBSTITUTE(SUBSTITUTE(F$1,"standard",""),"|Float","")&amp;"인게임누적곱배수",ChapterTable!$S:$T,2,0)^D1566
    +VLOOKUP(SUBSTITUTE(SUBSTITUTE(F$1,"standard",""),"|Float","")&amp;"인게임누적합배수",ChapterTable!$S:$T,2,0)*D1566)
  )
  )
  )
)</f>
        <v>1252.61279296875</v>
      </c>
      <c r="G1566" t="s">
        <v>738</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97"/>
        <v>11</v>
      </c>
      <c r="Q1566">
        <f t="shared" si="98"/>
        <v>11</v>
      </c>
      <c r="R1566" t="b">
        <f t="shared" ca="1" si="99"/>
        <v>0</v>
      </c>
      <c r="T1566" t="b">
        <f t="shared" ca="1" si="100"/>
        <v>0</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G1566">
        <v>9.8000000000000007</v>
      </c>
      <c r="AH1566">
        <v>1</v>
      </c>
    </row>
    <row r="1567" spans="1:34" x14ac:dyDescent="0.3">
      <c r="A1567">
        <v>9</v>
      </c>
      <c r="B1567">
        <v>26</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3</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
    (VLOOKUP(SUBSTITUTE(SUBSTITUTE(E$1,"standard",""),"|Float","")&amp;"인게임누적곱배수",ChapterTable!$S:$T,2,0)^C1567
    +VLOOKUP(SUBSTITUTE(SUBSTITUTE(E$1,"standard",""),"|Float","")&amp;"인게임누적합배수",ChapterTable!$S:$T,2,0)*C1567)
  )
  )
  )
)</f>
        <v>4182.6374999999998</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(VLOOKUP(SUBSTITUTE(SUBSTITUTE(F$1,"standard",""),"|Float","")&amp;"인게임누적곱배수",ChapterTable!$S:$T,2,0)^D1567
    +VLOOKUP(SUBSTITUTE(SUBSTITUTE(F$1,"standard",""),"|Float","")&amp;"인게임누적합배수",ChapterTable!$S:$T,2,0)*D1567)
  )
  )
  )
)</f>
        <v>1252.61279296875</v>
      </c>
      <c r="G1567" t="s">
        <v>738</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97"/>
        <v>3</v>
      </c>
      <c r="Q1567">
        <f t="shared" si="98"/>
        <v>3</v>
      </c>
      <c r="R1567" t="b">
        <f t="shared" ca="1" si="99"/>
        <v>0</v>
      </c>
      <c r="T1567" t="b">
        <f t="shared" ca="1" si="100"/>
        <v>0</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G1567">
        <v>9.8000000000000007</v>
      </c>
      <c r="AH1567">
        <v>1</v>
      </c>
    </row>
    <row r="1568" spans="1:34" x14ac:dyDescent="0.3">
      <c r="A1568">
        <v>9</v>
      </c>
      <c r="B1568">
        <v>27</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
    (VLOOKUP(SUBSTITUTE(SUBSTITUTE(E$1,"standard",""),"|Float","")&amp;"인게임누적곱배수",ChapterTable!$S:$T,2,0)^C1568
    +VLOOKUP(SUBSTITUTE(SUBSTITUTE(E$1,"standard",""),"|Float","")&amp;"인게임누적합배수",ChapterTable!$S:$T,2,0)*C1568)
  )
  )
  )
)</f>
        <v>4182.6374999999998</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(VLOOKUP(SUBSTITUTE(SUBSTITUTE(F$1,"standard",""),"|Float","")&amp;"인게임누적곱배수",ChapterTable!$S:$T,2,0)^D1568
    +VLOOKUP(SUBSTITUTE(SUBSTITUTE(F$1,"standard",""),"|Float","")&amp;"인게임누적합배수",ChapterTable!$S:$T,2,0)*D1568)
  )
  )
  )
)</f>
        <v>1252.61279296875</v>
      </c>
      <c r="G1568" t="s">
        <v>738</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97"/>
        <v>3</v>
      </c>
      <c r="Q1568">
        <f t="shared" si="98"/>
        <v>3</v>
      </c>
      <c r="R1568" t="b">
        <f t="shared" ca="1" si="99"/>
        <v>0</v>
      </c>
      <c r="T1568" t="b">
        <f t="shared" ca="1" si="100"/>
        <v>0</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G1568">
        <v>9.8000000000000007</v>
      </c>
      <c r="AH1568">
        <v>1</v>
      </c>
    </row>
    <row r="1569" spans="1:34" x14ac:dyDescent="0.3">
      <c r="A1569">
        <v>9</v>
      </c>
      <c r="B1569">
        <v>28</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
    (VLOOKUP(SUBSTITUTE(SUBSTITUTE(E$1,"standard",""),"|Float","")&amp;"인게임누적곱배수",ChapterTable!$S:$T,2,0)^C1569
    +VLOOKUP(SUBSTITUTE(SUBSTITUTE(E$1,"standard",""),"|Float","")&amp;"인게임누적합배수",ChapterTable!$S:$T,2,0)*C1569)
  )
  )
  )
)</f>
        <v>4182.6374999999998</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(VLOOKUP(SUBSTITUTE(SUBSTITUTE(F$1,"standard",""),"|Float","")&amp;"인게임누적곱배수",ChapterTable!$S:$T,2,0)^D1569
    +VLOOKUP(SUBSTITUTE(SUBSTITUTE(F$1,"standard",""),"|Float","")&amp;"인게임누적합배수",ChapterTable!$S:$T,2,0)*D1569)
  )
  )
  )
)</f>
        <v>1252.61279296875</v>
      </c>
      <c r="G1569" t="s">
        <v>738</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97"/>
        <v>3</v>
      </c>
      <c r="Q1569">
        <f t="shared" si="98"/>
        <v>3</v>
      </c>
      <c r="R1569" t="b">
        <f t="shared" ca="1" si="99"/>
        <v>0</v>
      </c>
      <c r="T1569" t="b">
        <f t="shared" ca="1" si="100"/>
        <v>0</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G1569">
        <v>9.8000000000000007</v>
      </c>
      <c r="AH1569">
        <v>1</v>
      </c>
    </row>
    <row r="1570" spans="1:34" x14ac:dyDescent="0.3">
      <c r="A1570">
        <v>9</v>
      </c>
      <c r="B1570">
        <v>29</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
    (VLOOKUP(SUBSTITUTE(SUBSTITUTE(E$1,"standard",""),"|Float","")&amp;"인게임누적곱배수",ChapterTable!$S:$T,2,0)^C1570
    +VLOOKUP(SUBSTITUTE(SUBSTITUTE(E$1,"standard",""),"|Float","")&amp;"인게임누적합배수",ChapterTable!$S:$T,2,0)*C1570)
  )
  )
  )
)</f>
        <v>4182.6374999999998</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(VLOOKUP(SUBSTITUTE(SUBSTITUTE(F$1,"standard",""),"|Float","")&amp;"인게임누적곱배수",ChapterTable!$S:$T,2,0)^D1570
    +VLOOKUP(SUBSTITUTE(SUBSTITUTE(F$1,"standard",""),"|Float","")&amp;"인게임누적합배수",ChapterTable!$S:$T,2,0)*D1570)
  )
  )
  )
)</f>
        <v>1252.61279296875</v>
      </c>
      <c r="G1570" t="s">
        <v>738</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97"/>
        <v>93</v>
      </c>
      <c r="Q1570">
        <f t="shared" si="98"/>
        <v>93</v>
      </c>
      <c r="R1570" t="b">
        <f t="shared" ca="1" si="99"/>
        <v>1</v>
      </c>
      <c r="T1570" t="b">
        <f t="shared" ca="1" si="100"/>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G1570">
        <v>9.8000000000000007</v>
      </c>
      <c r="AH1570">
        <v>1</v>
      </c>
    </row>
    <row r="1571" spans="1:34" x14ac:dyDescent="0.3">
      <c r="A1571">
        <v>9</v>
      </c>
      <c r="B1571">
        <v>30</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
    (VLOOKUP(SUBSTITUTE(SUBSTITUTE(E$1,"standard",""),"|Float","")&amp;"인게임누적곱배수",ChapterTable!$S:$T,2,0)^C1571
    +VLOOKUP(SUBSTITUTE(SUBSTITUTE(E$1,"standard",""),"|Float","")&amp;"인게임누적합배수",ChapterTable!$S:$T,2,0)*C1571)
  )
  )
  )
)</f>
        <v>4182.6374999999998</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(VLOOKUP(SUBSTITUTE(SUBSTITUTE(F$1,"standard",""),"|Float","")&amp;"인게임누적곱배수",ChapterTable!$S:$T,2,0)^D1571
    +VLOOKUP(SUBSTITUTE(SUBSTITUTE(F$1,"standard",""),"|Float","")&amp;"인게임누적합배수",ChapterTable!$S:$T,2,0)*D1571)
  )
  )
  )
)</f>
        <v>1252.61279296875</v>
      </c>
      <c r="G1571" t="s">
        <v>738</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97"/>
        <v>21</v>
      </c>
      <c r="Q1571">
        <f t="shared" si="98"/>
        <v>21</v>
      </c>
      <c r="R1571" t="b">
        <f t="shared" ca="1" si="99"/>
        <v>0</v>
      </c>
      <c r="T1571" t="b">
        <f t="shared" ca="1" si="100"/>
        <v>0</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G1571">
        <v>9.8000000000000007</v>
      </c>
      <c r="AH1571">
        <v>1</v>
      </c>
    </row>
    <row r="1572" spans="1:34" x14ac:dyDescent="0.3">
      <c r="A1572">
        <v>9</v>
      </c>
      <c r="B1572">
        <v>31</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3</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
    (VLOOKUP(SUBSTITUTE(SUBSTITUTE(E$1,"standard",""),"|Float","")&amp;"인게임누적곱배수",ChapterTable!$S:$T,2,0)^C1572
    +VLOOKUP(SUBSTITUTE(SUBSTITUTE(E$1,"standard",""),"|Float","")&amp;"인게임누적합배수",ChapterTable!$S:$T,2,0)*C1572)
  )
  )
  )
)</f>
        <v>4182.6374999999998</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(VLOOKUP(SUBSTITUTE(SUBSTITUTE(F$1,"standard",""),"|Float","")&amp;"인게임누적곱배수",ChapterTable!$S:$T,2,0)^D1572
    +VLOOKUP(SUBSTITUTE(SUBSTITUTE(F$1,"standard",""),"|Float","")&amp;"인게임누적합배수",ChapterTable!$S:$T,2,0)*D1572)
  )
  )
  )
)</f>
        <v>1334.304931640625</v>
      </c>
      <c r="G1572" t="s">
        <v>738</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97"/>
        <v>4</v>
      </c>
      <c r="Q1572">
        <f t="shared" si="98"/>
        <v>4</v>
      </c>
      <c r="R1572" t="b">
        <f t="shared" ca="1" si="99"/>
        <v>0</v>
      </c>
      <c r="T1572" t="b">
        <f t="shared" ca="1" si="100"/>
        <v>0</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G1572">
        <v>9.8000000000000007</v>
      </c>
      <c r="AH1572">
        <v>1</v>
      </c>
    </row>
    <row r="1573" spans="1:34" x14ac:dyDescent="0.3">
      <c r="A1573">
        <v>9</v>
      </c>
      <c r="B1573">
        <v>32</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
    (VLOOKUP(SUBSTITUTE(SUBSTITUTE(E$1,"standard",""),"|Float","")&amp;"인게임누적곱배수",ChapterTable!$S:$T,2,0)^C1573
    +VLOOKUP(SUBSTITUTE(SUBSTITUTE(E$1,"standard",""),"|Float","")&amp;"인게임누적합배수",ChapterTable!$S:$T,2,0)*C1573)
  )
  )
  )
)</f>
        <v>4182.6374999999998</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(VLOOKUP(SUBSTITUTE(SUBSTITUTE(F$1,"standard",""),"|Float","")&amp;"인게임누적곱배수",ChapterTable!$S:$T,2,0)^D1573
    +VLOOKUP(SUBSTITUTE(SUBSTITUTE(F$1,"standard",""),"|Float","")&amp;"인게임누적합배수",ChapterTable!$S:$T,2,0)*D1573)
  )
  )
  )
)</f>
        <v>1334.304931640625</v>
      </c>
      <c r="G1573" t="s">
        <v>738</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97"/>
        <v>4</v>
      </c>
      <c r="Q1573">
        <f t="shared" si="98"/>
        <v>4</v>
      </c>
      <c r="R1573" t="b">
        <f t="shared" ca="1" si="99"/>
        <v>0</v>
      </c>
      <c r="T1573" t="b">
        <f t="shared" ca="1" si="100"/>
        <v>0</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G1573">
        <v>9.8000000000000007</v>
      </c>
      <c r="AH1573">
        <v>1</v>
      </c>
    </row>
    <row r="1574" spans="1:34" x14ac:dyDescent="0.3">
      <c r="A1574">
        <v>9</v>
      </c>
      <c r="B1574">
        <v>33</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
    (VLOOKUP(SUBSTITUTE(SUBSTITUTE(E$1,"standard",""),"|Float","")&amp;"인게임누적곱배수",ChapterTable!$S:$T,2,0)^C1574
    +VLOOKUP(SUBSTITUTE(SUBSTITUTE(E$1,"standard",""),"|Float","")&amp;"인게임누적합배수",ChapterTable!$S:$T,2,0)*C1574)
  )
  )
  )
)</f>
        <v>4182.6374999999998</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(VLOOKUP(SUBSTITUTE(SUBSTITUTE(F$1,"standard",""),"|Float","")&amp;"인게임누적곱배수",ChapterTable!$S:$T,2,0)^D1574
    +VLOOKUP(SUBSTITUTE(SUBSTITUTE(F$1,"standard",""),"|Float","")&amp;"인게임누적합배수",ChapterTable!$S:$T,2,0)*D1574)
  )
  )
  )
)</f>
        <v>1334.304931640625</v>
      </c>
      <c r="G1574" t="s">
        <v>738</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97"/>
        <v>4</v>
      </c>
      <c r="Q1574">
        <f t="shared" si="98"/>
        <v>4</v>
      </c>
      <c r="R1574" t="b">
        <f t="shared" ca="1" si="99"/>
        <v>0</v>
      </c>
      <c r="T1574" t="b">
        <f t="shared" ca="1" si="100"/>
        <v>0</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G1574">
        <v>9.8000000000000007</v>
      </c>
      <c r="AH1574">
        <v>1</v>
      </c>
    </row>
    <row r="1575" spans="1:34" x14ac:dyDescent="0.3">
      <c r="A1575">
        <v>9</v>
      </c>
      <c r="B1575">
        <v>34</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
    (VLOOKUP(SUBSTITUTE(SUBSTITUTE(E$1,"standard",""),"|Float","")&amp;"인게임누적곱배수",ChapterTable!$S:$T,2,0)^C1575
    +VLOOKUP(SUBSTITUTE(SUBSTITUTE(E$1,"standard",""),"|Float","")&amp;"인게임누적합배수",ChapterTable!$S:$T,2,0)*C1575)
  )
  )
  )
)</f>
        <v>4182.6374999999998</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(VLOOKUP(SUBSTITUTE(SUBSTITUTE(F$1,"standard",""),"|Float","")&amp;"인게임누적곱배수",ChapterTable!$S:$T,2,0)^D1575
    +VLOOKUP(SUBSTITUTE(SUBSTITUTE(F$1,"standard",""),"|Float","")&amp;"인게임누적합배수",ChapterTable!$S:$T,2,0)*D1575)
  )
  )
  )
)</f>
        <v>1334.304931640625</v>
      </c>
      <c r="G1575" t="s">
        <v>738</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97"/>
        <v>4</v>
      </c>
      <c r="Q1575">
        <f t="shared" si="98"/>
        <v>4</v>
      </c>
      <c r="R1575" t="b">
        <f t="shared" ca="1" si="99"/>
        <v>0</v>
      </c>
      <c r="T1575" t="b">
        <f t="shared" ca="1" si="100"/>
        <v>0</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G1575">
        <v>9.8000000000000007</v>
      </c>
      <c r="AH1575">
        <v>1</v>
      </c>
    </row>
    <row r="1576" spans="1:34" x14ac:dyDescent="0.3">
      <c r="A1576">
        <v>9</v>
      </c>
      <c r="B1576">
        <v>35</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
    (VLOOKUP(SUBSTITUTE(SUBSTITUTE(E$1,"standard",""),"|Float","")&amp;"인게임누적곱배수",ChapterTable!$S:$T,2,0)^C1576
    +VLOOKUP(SUBSTITUTE(SUBSTITUTE(E$1,"standard",""),"|Float","")&amp;"인게임누적합배수",ChapterTable!$S:$T,2,0)*C1576)
  )
  )
  )
)</f>
        <v>4182.6374999999998</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(VLOOKUP(SUBSTITUTE(SUBSTITUTE(F$1,"standard",""),"|Float","")&amp;"인게임누적곱배수",ChapterTable!$S:$T,2,0)^D1576
    +VLOOKUP(SUBSTITUTE(SUBSTITUTE(F$1,"standard",""),"|Float","")&amp;"인게임누적합배수",ChapterTable!$S:$T,2,0)*D1576)
  )
  )
  )
)</f>
        <v>1334.304931640625</v>
      </c>
      <c r="G1576" t="s">
        <v>738</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97"/>
        <v>11</v>
      </c>
      <c r="Q1576">
        <f t="shared" si="98"/>
        <v>11</v>
      </c>
      <c r="R1576" t="b">
        <f t="shared" ca="1" si="99"/>
        <v>0</v>
      </c>
      <c r="T1576" t="b">
        <f t="shared" ca="1" si="100"/>
        <v>0</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G1576">
        <v>9.8000000000000007</v>
      </c>
      <c r="AH1576">
        <v>1</v>
      </c>
    </row>
    <row r="1577" spans="1:34" x14ac:dyDescent="0.3">
      <c r="A1577">
        <v>9</v>
      </c>
      <c r="B1577">
        <v>36</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4</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
    (VLOOKUP(SUBSTITUTE(SUBSTITUTE(E$1,"standard",""),"|Float","")&amp;"인게임누적곱배수",ChapterTable!$S:$T,2,0)^C1577
    +VLOOKUP(SUBSTITUTE(SUBSTITUTE(E$1,"standard",""),"|Float","")&amp;"인게임누적합배수",ChapterTable!$S:$T,2,0)*C1577)
  )
  )
  )
)</f>
        <v>4705.4671875000004</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(VLOOKUP(SUBSTITUTE(SUBSTITUTE(F$1,"standard",""),"|Float","")&amp;"인게임누적곱배수",ChapterTable!$S:$T,2,0)^D1577
    +VLOOKUP(SUBSTITUTE(SUBSTITUTE(F$1,"standard",""),"|Float","")&amp;"인게임누적합배수",ChapterTable!$S:$T,2,0)*D1577)
  )
  )
  )
)</f>
        <v>1334.304931640625</v>
      </c>
      <c r="G1577" t="s">
        <v>738</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97"/>
        <v>4</v>
      </c>
      <c r="Q1577">
        <f t="shared" si="98"/>
        <v>4</v>
      </c>
      <c r="R1577" t="b">
        <f t="shared" ca="1" si="99"/>
        <v>0</v>
      </c>
      <c r="T1577" t="b">
        <f t="shared" ca="1" si="100"/>
        <v>0</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G1577">
        <v>9.8000000000000007</v>
      </c>
      <c r="AH1577">
        <v>1</v>
      </c>
    </row>
    <row r="1578" spans="1:34" x14ac:dyDescent="0.3">
      <c r="A1578">
        <v>9</v>
      </c>
      <c r="B1578">
        <v>37</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
    (VLOOKUP(SUBSTITUTE(SUBSTITUTE(E$1,"standard",""),"|Float","")&amp;"인게임누적곱배수",ChapterTable!$S:$T,2,0)^C1578
    +VLOOKUP(SUBSTITUTE(SUBSTITUTE(E$1,"standard",""),"|Float","")&amp;"인게임누적합배수",ChapterTable!$S:$T,2,0)*C1578)
  )
  )
  )
)</f>
        <v>4705.4671875000004</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(VLOOKUP(SUBSTITUTE(SUBSTITUTE(F$1,"standard",""),"|Float","")&amp;"인게임누적곱배수",ChapterTable!$S:$T,2,0)^D1578
    +VLOOKUP(SUBSTITUTE(SUBSTITUTE(F$1,"standard",""),"|Float","")&amp;"인게임누적합배수",ChapterTable!$S:$T,2,0)*D1578)
  )
  )
  )
)</f>
        <v>1334.304931640625</v>
      </c>
      <c r="G1578" t="s">
        <v>738</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97"/>
        <v>4</v>
      </c>
      <c r="Q1578">
        <f t="shared" si="98"/>
        <v>4</v>
      </c>
      <c r="R1578" t="b">
        <f t="shared" ca="1" si="99"/>
        <v>0</v>
      </c>
      <c r="T1578" t="b">
        <f t="shared" ca="1" si="100"/>
        <v>0</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G1578">
        <v>9.8000000000000007</v>
      </c>
      <c r="AH1578">
        <v>1</v>
      </c>
    </row>
    <row r="1579" spans="1:34" x14ac:dyDescent="0.3">
      <c r="A1579">
        <v>9</v>
      </c>
      <c r="B1579">
        <v>38</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
    (VLOOKUP(SUBSTITUTE(SUBSTITUTE(E$1,"standard",""),"|Float","")&amp;"인게임누적곱배수",ChapterTable!$S:$T,2,0)^C1579
    +VLOOKUP(SUBSTITUTE(SUBSTITUTE(E$1,"standard",""),"|Float","")&amp;"인게임누적합배수",ChapterTable!$S:$T,2,0)*C1579)
  )
  )
  )
)</f>
        <v>4705.4671875000004</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(VLOOKUP(SUBSTITUTE(SUBSTITUTE(F$1,"standard",""),"|Float","")&amp;"인게임누적곱배수",ChapterTable!$S:$T,2,0)^D1579
    +VLOOKUP(SUBSTITUTE(SUBSTITUTE(F$1,"standard",""),"|Float","")&amp;"인게임누적합배수",ChapterTable!$S:$T,2,0)*D1579)
  )
  )
  )
)</f>
        <v>1334.304931640625</v>
      </c>
      <c r="G1579" t="s">
        <v>738</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97"/>
        <v>4</v>
      </c>
      <c r="Q1579">
        <f t="shared" si="98"/>
        <v>4</v>
      </c>
      <c r="R1579" t="b">
        <f t="shared" ca="1" si="99"/>
        <v>0</v>
      </c>
      <c r="T1579" t="b">
        <f t="shared" ca="1" si="100"/>
        <v>0</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G1579">
        <v>9.8000000000000007</v>
      </c>
      <c r="AH1579">
        <v>1</v>
      </c>
    </row>
    <row r="1580" spans="1:34" x14ac:dyDescent="0.3">
      <c r="A1580">
        <v>9</v>
      </c>
      <c r="B1580">
        <v>39</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
    (VLOOKUP(SUBSTITUTE(SUBSTITUTE(E$1,"standard",""),"|Float","")&amp;"인게임누적곱배수",ChapterTable!$S:$T,2,0)^C1580
    +VLOOKUP(SUBSTITUTE(SUBSTITUTE(E$1,"standard",""),"|Float","")&amp;"인게임누적합배수",ChapterTable!$S:$T,2,0)*C1580)
  )
  )
  )
)</f>
        <v>4705.4671875000004</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(VLOOKUP(SUBSTITUTE(SUBSTITUTE(F$1,"standard",""),"|Float","")&amp;"인게임누적곱배수",ChapterTable!$S:$T,2,0)^D1580
    +VLOOKUP(SUBSTITUTE(SUBSTITUTE(F$1,"standard",""),"|Float","")&amp;"인게임누적합배수",ChapterTable!$S:$T,2,0)*D1580)
  )
  )
  )
)</f>
        <v>1334.304931640625</v>
      </c>
      <c r="G1580" t="s">
        <v>738</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97"/>
        <v>94</v>
      </c>
      <c r="Q1580">
        <f t="shared" si="98"/>
        <v>94</v>
      </c>
      <c r="R1580" t="b">
        <f t="shared" ca="1" si="99"/>
        <v>1</v>
      </c>
      <c r="T1580" t="b">
        <f t="shared" ca="1" si="100"/>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G1580">
        <v>9.8000000000000007</v>
      </c>
      <c r="AH1580">
        <v>1</v>
      </c>
    </row>
    <row r="1581" spans="1:34" x14ac:dyDescent="0.3">
      <c r="A1581">
        <v>9</v>
      </c>
      <c r="B1581">
        <v>40</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
    (VLOOKUP(SUBSTITUTE(SUBSTITUTE(E$1,"standard",""),"|Float","")&amp;"인게임누적곱배수",ChapterTable!$S:$T,2,0)^C1581
    +VLOOKUP(SUBSTITUTE(SUBSTITUTE(E$1,"standard",""),"|Float","")&amp;"인게임누적합배수",ChapterTable!$S:$T,2,0)*C1581)
  )
  )
  )
)</f>
        <v>4705.4671875000004</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(VLOOKUP(SUBSTITUTE(SUBSTITUTE(F$1,"standard",""),"|Float","")&amp;"인게임누적곱배수",ChapterTable!$S:$T,2,0)^D1581
    +VLOOKUP(SUBSTITUTE(SUBSTITUTE(F$1,"standard",""),"|Float","")&amp;"인게임누적합배수",ChapterTable!$S:$T,2,0)*D1581)
  )
  )
  )
)</f>
        <v>1334.304931640625</v>
      </c>
      <c r="G1581" t="s">
        <v>738</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97"/>
        <v>21</v>
      </c>
      <c r="Q1581">
        <f t="shared" si="98"/>
        <v>21</v>
      </c>
      <c r="R1581" t="b">
        <f t="shared" ca="1" si="99"/>
        <v>0</v>
      </c>
      <c r="T1581" t="b">
        <f t="shared" ca="1" si="100"/>
        <v>0</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G1581">
        <v>9.8000000000000007</v>
      </c>
      <c r="AH1581">
        <v>1</v>
      </c>
    </row>
    <row r="1582" spans="1:34" x14ac:dyDescent="0.3">
      <c r="A1582">
        <v>9</v>
      </c>
      <c r="B1582">
        <v>41</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4</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
    (VLOOKUP(SUBSTITUTE(SUBSTITUTE(E$1,"standard",""),"|Float","")&amp;"인게임누적곱배수",ChapterTable!$S:$T,2,0)^C1582
    +VLOOKUP(SUBSTITUTE(SUBSTITUTE(E$1,"standard",""),"|Float","")&amp;"인게임누적합배수",ChapterTable!$S:$T,2,0)*C1582)
  )
  )
  )
)</f>
        <v>4705.4671875000004</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(VLOOKUP(SUBSTITUTE(SUBSTITUTE(F$1,"standard",""),"|Float","")&amp;"인게임누적곱배수",ChapterTable!$S:$T,2,0)^D1582
    +VLOOKUP(SUBSTITUTE(SUBSTITUTE(F$1,"standard",""),"|Float","")&amp;"인게임누적합배수",ChapterTable!$S:$T,2,0)*D1582)
  )
  )
  )
)</f>
        <v>1415.9970703125</v>
      </c>
      <c r="G1582" t="s">
        <v>738</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97"/>
        <v>5</v>
      </c>
      <c r="Q1582">
        <f t="shared" si="98"/>
        <v>5</v>
      </c>
      <c r="R1582" t="b">
        <f t="shared" ca="1" si="99"/>
        <v>0</v>
      </c>
      <c r="T1582" t="b">
        <f t="shared" ca="1" si="100"/>
        <v>0</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G1582">
        <v>9.8000000000000007</v>
      </c>
      <c r="AH1582">
        <v>1</v>
      </c>
    </row>
    <row r="1583" spans="1:34" x14ac:dyDescent="0.3">
      <c r="A1583">
        <v>9</v>
      </c>
      <c r="B1583">
        <v>42</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
    (VLOOKUP(SUBSTITUTE(SUBSTITUTE(E$1,"standard",""),"|Float","")&amp;"인게임누적곱배수",ChapterTable!$S:$T,2,0)^C1583
    +VLOOKUP(SUBSTITUTE(SUBSTITUTE(E$1,"standard",""),"|Float","")&amp;"인게임누적합배수",ChapterTable!$S:$T,2,0)*C1583)
  )
  )
  )
)</f>
        <v>4705.4671875000004</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(VLOOKUP(SUBSTITUTE(SUBSTITUTE(F$1,"standard",""),"|Float","")&amp;"인게임누적곱배수",ChapterTable!$S:$T,2,0)^D1583
    +VLOOKUP(SUBSTITUTE(SUBSTITUTE(F$1,"standard",""),"|Float","")&amp;"인게임누적합배수",ChapterTable!$S:$T,2,0)*D1583)
  )
  )
  )
)</f>
        <v>1415.9970703125</v>
      </c>
      <c r="G1583" t="s">
        <v>738</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97"/>
        <v>5</v>
      </c>
      <c r="Q1583">
        <f t="shared" si="98"/>
        <v>5</v>
      </c>
      <c r="R1583" t="b">
        <f t="shared" ca="1" si="99"/>
        <v>0</v>
      </c>
      <c r="T1583" t="b">
        <f t="shared" ca="1" si="100"/>
        <v>0</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G1583">
        <v>9.8000000000000007</v>
      </c>
      <c r="AH1583">
        <v>1</v>
      </c>
    </row>
    <row r="1584" spans="1:34" x14ac:dyDescent="0.3">
      <c r="A1584">
        <v>9</v>
      </c>
      <c r="B1584">
        <v>43</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
    (VLOOKUP(SUBSTITUTE(SUBSTITUTE(E$1,"standard",""),"|Float","")&amp;"인게임누적곱배수",ChapterTable!$S:$T,2,0)^C1584
    +VLOOKUP(SUBSTITUTE(SUBSTITUTE(E$1,"standard",""),"|Float","")&amp;"인게임누적합배수",ChapterTable!$S:$T,2,0)*C1584)
  )
  )
  )
)</f>
        <v>4705.4671875000004</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(VLOOKUP(SUBSTITUTE(SUBSTITUTE(F$1,"standard",""),"|Float","")&amp;"인게임누적곱배수",ChapterTable!$S:$T,2,0)^D1584
    +VLOOKUP(SUBSTITUTE(SUBSTITUTE(F$1,"standard",""),"|Float","")&amp;"인게임누적합배수",ChapterTable!$S:$T,2,0)*D1584)
  )
  )
  )
)</f>
        <v>1415.9970703125</v>
      </c>
      <c r="G1584" t="s">
        <v>738</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97"/>
        <v>5</v>
      </c>
      <c r="Q1584">
        <f t="shared" si="98"/>
        <v>5</v>
      </c>
      <c r="R1584" t="b">
        <f t="shared" ca="1" si="99"/>
        <v>0</v>
      </c>
      <c r="T1584" t="b">
        <f t="shared" ca="1" si="100"/>
        <v>0</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G1584">
        <v>9.8000000000000007</v>
      </c>
      <c r="AH1584">
        <v>1</v>
      </c>
    </row>
    <row r="1585" spans="1:34" x14ac:dyDescent="0.3">
      <c r="A1585">
        <v>9</v>
      </c>
      <c r="B1585">
        <v>44</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
    (VLOOKUP(SUBSTITUTE(SUBSTITUTE(E$1,"standard",""),"|Float","")&amp;"인게임누적곱배수",ChapterTable!$S:$T,2,0)^C1585
    +VLOOKUP(SUBSTITUTE(SUBSTITUTE(E$1,"standard",""),"|Float","")&amp;"인게임누적합배수",ChapterTable!$S:$T,2,0)*C1585)
  )
  )
  )
)</f>
        <v>4705.4671875000004</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(VLOOKUP(SUBSTITUTE(SUBSTITUTE(F$1,"standard",""),"|Float","")&amp;"인게임누적곱배수",ChapterTable!$S:$T,2,0)^D1585
    +VLOOKUP(SUBSTITUTE(SUBSTITUTE(F$1,"standard",""),"|Float","")&amp;"인게임누적합배수",ChapterTable!$S:$T,2,0)*D1585)
  )
  )
  )
)</f>
        <v>1415.9970703125</v>
      </c>
      <c r="G1585" t="s">
        <v>738</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97"/>
        <v>5</v>
      </c>
      <c r="Q1585">
        <f t="shared" si="98"/>
        <v>5</v>
      </c>
      <c r="R1585" t="b">
        <f t="shared" ca="1" si="99"/>
        <v>0</v>
      </c>
      <c r="T1585" t="b">
        <f t="shared" ca="1" si="100"/>
        <v>0</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G1585">
        <v>9.8000000000000007</v>
      </c>
      <c r="AH1585">
        <v>1</v>
      </c>
    </row>
    <row r="1586" spans="1:34" x14ac:dyDescent="0.3">
      <c r="A1586">
        <v>9</v>
      </c>
      <c r="B1586">
        <v>45</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
    (VLOOKUP(SUBSTITUTE(SUBSTITUTE(E$1,"standard",""),"|Float","")&amp;"인게임누적곱배수",ChapterTable!$S:$T,2,0)^C1586
    +VLOOKUP(SUBSTITUTE(SUBSTITUTE(E$1,"standard",""),"|Float","")&amp;"인게임누적합배수",ChapterTable!$S:$T,2,0)*C1586)
  )
  )
  )
)</f>
        <v>4705.4671875000004</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(VLOOKUP(SUBSTITUTE(SUBSTITUTE(F$1,"standard",""),"|Float","")&amp;"인게임누적곱배수",ChapterTable!$S:$T,2,0)^D1586
    +VLOOKUP(SUBSTITUTE(SUBSTITUTE(F$1,"standard",""),"|Float","")&amp;"인게임누적합배수",ChapterTable!$S:$T,2,0)*D1586)
  )
  )
  )
)</f>
        <v>1415.9970703125</v>
      </c>
      <c r="G1586" t="s">
        <v>738</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97"/>
        <v>11</v>
      </c>
      <c r="Q1586">
        <f t="shared" si="98"/>
        <v>11</v>
      </c>
      <c r="R1586" t="b">
        <f t="shared" ca="1" si="99"/>
        <v>0</v>
      </c>
      <c r="T1586" t="b">
        <f t="shared" ca="1" si="100"/>
        <v>0</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G1586">
        <v>9.8000000000000007</v>
      </c>
      <c r="AH1586">
        <v>1</v>
      </c>
    </row>
    <row r="1587" spans="1:34" x14ac:dyDescent="0.3">
      <c r="A1587">
        <v>9</v>
      </c>
      <c r="B1587">
        <v>46</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5</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
    (VLOOKUP(SUBSTITUTE(SUBSTITUTE(E$1,"standard",""),"|Float","")&amp;"인게임누적곱배수",ChapterTable!$S:$T,2,0)^C1587
    +VLOOKUP(SUBSTITUTE(SUBSTITUTE(E$1,"standard",""),"|Float","")&amp;"인게임누적합배수",ChapterTable!$S:$T,2,0)*C1587)
  )
  )
  )
)</f>
        <v>5228.296875</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(VLOOKUP(SUBSTITUTE(SUBSTITUTE(F$1,"standard",""),"|Float","")&amp;"인게임누적곱배수",ChapterTable!$S:$T,2,0)^D1587
    +VLOOKUP(SUBSTITUTE(SUBSTITUTE(F$1,"standard",""),"|Float","")&amp;"인게임누적합배수",ChapterTable!$S:$T,2,0)*D1587)
  )
  )
  )
)</f>
        <v>1415.9970703125</v>
      </c>
      <c r="G1587" t="s">
        <v>738</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97"/>
        <v>5</v>
      </c>
      <c r="Q1587">
        <f t="shared" si="98"/>
        <v>5</v>
      </c>
      <c r="R1587" t="b">
        <f t="shared" ca="1" si="99"/>
        <v>0</v>
      </c>
      <c r="T1587" t="b">
        <f t="shared" ca="1" si="100"/>
        <v>0</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G1587">
        <v>9.8000000000000007</v>
      </c>
      <c r="AH1587">
        <v>1</v>
      </c>
    </row>
    <row r="1588" spans="1:34" x14ac:dyDescent="0.3">
      <c r="A1588">
        <v>9</v>
      </c>
      <c r="B1588">
        <v>47</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
    (VLOOKUP(SUBSTITUTE(SUBSTITUTE(E$1,"standard",""),"|Float","")&amp;"인게임누적곱배수",ChapterTable!$S:$T,2,0)^C1588
    +VLOOKUP(SUBSTITUTE(SUBSTITUTE(E$1,"standard",""),"|Float","")&amp;"인게임누적합배수",ChapterTable!$S:$T,2,0)*C1588)
  )
  )
  )
)</f>
        <v>5228.296875</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(VLOOKUP(SUBSTITUTE(SUBSTITUTE(F$1,"standard",""),"|Float","")&amp;"인게임누적곱배수",ChapterTable!$S:$T,2,0)^D1588
    +VLOOKUP(SUBSTITUTE(SUBSTITUTE(F$1,"standard",""),"|Float","")&amp;"인게임누적합배수",ChapterTable!$S:$T,2,0)*D1588)
  )
  )
  )
)</f>
        <v>1415.9970703125</v>
      </c>
      <c r="G1588" t="s">
        <v>738</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97"/>
        <v>5</v>
      </c>
      <c r="Q1588">
        <f t="shared" si="98"/>
        <v>5</v>
      </c>
      <c r="R1588" t="b">
        <f t="shared" ca="1" si="99"/>
        <v>0</v>
      </c>
      <c r="T1588" t="b">
        <f t="shared" ca="1" si="100"/>
        <v>0</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G1588">
        <v>9.8000000000000007</v>
      </c>
      <c r="AH1588">
        <v>1</v>
      </c>
    </row>
    <row r="1589" spans="1:34" x14ac:dyDescent="0.3">
      <c r="A1589">
        <v>9</v>
      </c>
      <c r="B1589">
        <v>48</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
    (VLOOKUP(SUBSTITUTE(SUBSTITUTE(E$1,"standard",""),"|Float","")&amp;"인게임누적곱배수",ChapterTable!$S:$T,2,0)^C1589
    +VLOOKUP(SUBSTITUTE(SUBSTITUTE(E$1,"standard",""),"|Float","")&amp;"인게임누적합배수",ChapterTable!$S:$T,2,0)*C1589)
  )
  )
  )
)</f>
        <v>5228.296875</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(VLOOKUP(SUBSTITUTE(SUBSTITUTE(F$1,"standard",""),"|Float","")&amp;"인게임누적곱배수",ChapterTable!$S:$T,2,0)^D1589
    +VLOOKUP(SUBSTITUTE(SUBSTITUTE(F$1,"standard",""),"|Float","")&amp;"인게임누적합배수",ChapterTable!$S:$T,2,0)*D1589)
  )
  )
  )
)</f>
        <v>1415.9970703125</v>
      </c>
      <c r="G1589" t="s">
        <v>738</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97"/>
        <v>5</v>
      </c>
      <c r="Q1589">
        <f t="shared" si="98"/>
        <v>5</v>
      </c>
      <c r="R1589" t="b">
        <f t="shared" ca="1" si="99"/>
        <v>0</v>
      </c>
      <c r="T1589" t="b">
        <f t="shared" ca="1" si="100"/>
        <v>0</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G1589">
        <v>9.8000000000000007</v>
      </c>
      <c r="AH1589">
        <v>1</v>
      </c>
    </row>
    <row r="1590" spans="1:34" x14ac:dyDescent="0.3">
      <c r="A1590">
        <v>9</v>
      </c>
      <c r="B1590">
        <v>49</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
    (VLOOKUP(SUBSTITUTE(SUBSTITUTE(E$1,"standard",""),"|Float","")&amp;"인게임누적곱배수",ChapterTable!$S:$T,2,0)^C1590
    +VLOOKUP(SUBSTITUTE(SUBSTITUTE(E$1,"standard",""),"|Float","")&amp;"인게임누적합배수",ChapterTable!$S:$T,2,0)*C1590)
  )
  )
  )
)</f>
        <v>5228.296875</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(VLOOKUP(SUBSTITUTE(SUBSTITUTE(F$1,"standard",""),"|Float","")&amp;"인게임누적곱배수",ChapterTable!$S:$T,2,0)^D1590
    +VLOOKUP(SUBSTITUTE(SUBSTITUTE(F$1,"standard",""),"|Float","")&amp;"인게임누적합배수",ChapterTable!$S:$T,2,0)*D1590)
  )
  )
  )
)</f>
        <v>1415.9970703125</v>
      </c>
      <c r="G1590" t="s">
        <v>738</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97"/>
        <v>95</v>
      </c>
      <c r="Q1590">
        <f t="shared" si="98"/>
        <v>95</v>
      </c>
      <c r="R1590" t="b">
        <f t="shared" ca="1" si="99"/>
        <v>1</v>
      </c>
      <c r="T1590" t="b">
        <f t="shared" ca="1" si="100"/>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G1590">
        <v>9.8000000000000007</v>
      </c>
      <c r="AH1590">
        <v>1</v>
      </c>
    </row>
    <row r="1591" spans="1:34" x14ac:dyDescent="0.3">
      <c r="A1591">
        <v>9</v>
      </c>
      <c r="B1591">
        <v>50</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
    (VLOOKUP(SUBSTITUTE(SUBSTITUTE(E$1,"standard",""),"|Float","")&amp;"인게임누적곱배수",ChapterTable!$S:$T,2,0)^C1591
    +VLOOKUP(SUBSTITUTE(SUBSTITUTE(E$1,"standard",""),"|Float","")&amp;"인게임누적합배수",ChapterTable!$S:$T,2,0)*C1591)
  )
  )
  )
)</f>
        <v>5228.296875</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(VLOOKUP(SUBSTITUTE(SUBSTITUTE(F$1,"standard",""),"|Float","")&amp;"인게임누적곱배수",ChapterTable!$S:$T,2,0)^D1591
    +VLOOKUP(SUBSTITUTE(SUBSTITUTE(F$1,"standard",""),"|Float","")&amp;"인게임누적합배수",ChapterTable!$S:$T,2,0)*D1591)
  )
  )
  )
)</f>
        <v>1415.9970703125</v>
      </c>
      <c r="G1591" t="s">
        <v>738</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97"/>
        <v>21</v>
      </c>
      <c r="Q1591">
        <f t="shared" si="98"/>
        <v>21</v>
      </c>
      <c r="R1591" t="b">
        <f t="shared" ca="1" si="99"/>
        <v>0</v>
      </c>
      <c r="T1591" t="b">
        <f t="shared" ca="1" si="100"/>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G1591">
        <v>9.8000000000000007</v>
      </c>
      <c r="AH1591">
        <v>1</v>
      </c>
    </row>
    <row r="1592" spans="1:34" x14ac:dyDescent="0.3">
      <c r="A1592">
        <v>10</v>
      </c>
      <c r="B1592">
        <v>1</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0</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0</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
    (VLOOKUP(SUBSTITUTE(SUBSTITUTE(E$1,"standard",""),"|Float","")&amp;"인게임누적곱배수",ChapterTable!$S:$T,2,0)^C1592
    +VLOOKUP(SUBSTITUTE(SUBSTITUTE(E$1,"standard",""),"|Float","")&amp;"인게임누적합배수",ChapterTable!$S:$T,2,0)*C1592)
  )
  )
  )
)</f>
        <v>3921.22265625</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(VLOOKUP(SUBSTITUTE(SUBSTITUTE(F$1,"standard",""),"|Float","")&amp;"인게임누적곱배수",ChapterTable!$S:$T,2,0)^D1592
    +VLOOKUP(SUBSTITUTE(SUBSTITUTE(F$1,"standard",""),"|Float","")&amp;"인게임누적합배수",ChapterTable!$S:$T,2,0)*D1592)
  )
  )
  )
)</f>
        <v>1633.8427734375</v>
      </c>
      <c r="G1592" t="s">
        <v>738</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97"/>
        <v>1</v>
      </c>
      <c r="Q1592">
        <f t="shared" si="98"/>
        <v>1</v>
      </c>
      <c r="R1592" t="b">
        <f t="shared" ca="1" si="99"/>
        <v>0</v>
      </c>
      <c r="T1592" t="b">
        <f t="shared" ca="1" si="100"/>
        <v>0</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G1592">
        <v>9.8000000000000007</v>
      </c>
      <c r="AH1592">
        <v>1</v>
      </c>
    </row>
    <row r="1593" spans="1:34" x14ac:dyDescent="0.3">
      <c r="A1593">
        <v>10</v>
      </c>
      <c r="B1593">
        <v>2</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
    (VLOOKUP(SUBSTITUTE(SUBSTITUTE(E$1,"standard",""),"|Float","")&amp;"인게임누적곱배수",ChapterTable!$S:$T,2,0)^C1593
    +VLOOKUP(SUBSTITUTE(SUBSTITUTE(E$1,"standard",""),"|Float","")&amp;"인게임누적합배수",ChapterTable!$S:$T,2,0)*C1593)
  )
  )
  )
)</f>
        <v>3921.22265625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(VLOOKUP(SUBSTITUTE(SUBSTITUTE(F$1,"standard",""),"|Float","")&amp;"인게임누적곱배수",ChapterTable!$S:$T,2,0)^D1593
    +VLOOKUP(SUBSTITUTE(SUBSTITUTE(F$1,"standard",""),"|Float","")&amp;"인게임누적합배수",ChapterTable!$S:$T,2,0)*D1593)
  )
  )
  )
)</f>
        <v>1633.8427734375</v>
      </c>
      <c r="G1593" t="s">
        <v>738</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97"/>
        <v>1</v>
      </c>
      <c r="Q1593">
        <f t="shared" si="98"/>
        <v>1</v>
      </c>
      <c r="R1593" t="b">
        <f t="shared" ca="1" si="99"/>
        <v>0</v>
      </c>
      <c r="T1593" t="b">
        <f t="shared" ca="1" si="100"/>
        <v>0</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G1593">
        <v>9.8000000000000007</v>
      </c>
      <c r="AH1593">
        <v>1</v>
      </c>
    </row>
    <row r="1594" spans="1:34" x14ac:dyDescent="0.3">
      <c r="A1594">
        <v>10</v>
      </c>
      <c r="B1594">
        <v>3</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
    (VLOOKUP(SUBSTITUTE(SUBSTITUTE(E$1,"standard",""),"|Float","")&amp;"인게임누적곱배수",ChapterTable!$S:$T,2,0)^C1594
    +VLOOKUP(SUBSTITUTE(SUBSTITUTE(E$1,"standard",""),"|Float","")&amp;"인게임누적합배수",ChapterTable!$S:$T,2,0)*C1594)
  )
  )
  )
)</f>
        <v>3921.22265625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(VLOOKUP(SUBSTITUTE(SUBSTITUTE(F$1,"standard",""),"|Float","")&amp;"인게임누적곱배수",ChapterTable!$S:$T,2,0)^D1594
    +VLOOKUP(SUBSTITUTE(SUBSTITUTE(F$1,"standard",""),"|Float","")&amp;"인게임누적합배수",ChapterTable!$S:$T,2,0)*D1594)
  )
  )
  )
)</f>
        <v>1633.8427734375</v>
      </c>
      <c r="G1594" t="s">
        <v>738</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97"/>
        <v>1</v>
      </c>
      <c r="Q1594">
        <f t="shared" si="98"/>
        <v>1</v>
      </c>
      <c r="R1594" t="b">
        <f t="shared" ca="1" si="99"/>
        <v>0</v>
      </c>
      <c r="T1594" t="b">
        <f t="shared" ca="1" si="100"/>
        <v>0</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G1594">
        <v>9.8000000000000007</v>
      </c>
      <c r="AH1594">
        <v>1</v>
      </c>
    </row>
    <row r="1595" spans="1:34" x14ac:dyDescent="0.3">
      <c r="A1595">
        <v>10</v>
      </c>
      <c r="B1595">
        <v>4</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
    (VLOOKUP(SUBSTITUTE(SUBSTITUTE(E$1,"standard",""),"|Float","")&amp;"인게임누적곱배수",ChapterTable!$S:$T,2,0)^C1595
    +VLOOKUP(SUBSTITUTE(SUBSTITUTE(E$1,"standard",""),"|Float","")&amp;"인게임누적합배수",ChapterTable!$S:$T,2,0)*C1595)
  )
  )
  )
)</f>
        <v>3921.22265625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(VLOOKUP(SUBSTITUTE(SUBSTITUTE(F$1,"standard",""),"|Float","")&amp;"인게임누적곱배수",ChapterTable!$S:$T,2,0)^D1595
    +VLOOKUP(SUBSTITUTE(SUBSTITUTE(F$1,"standard",""),"|Float","")&amp;"인게임누적합배수",ChapterTable!$S:$T,2,0)*D1595)
  )
  )
  )
)</f>
        <v>1633.8427734375</v>
      </c>
      <c r="G1595" t="s">
        <v>738</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97"/>
        <v>1</v>
      </c>
      <c r="Q1595">
        <f t="shared" si="98"/>
        <v>1</v>
      </c>
      <c r="R1595" t="b">
        <f t="shared" ca="1" si="99"/>
        <v>0</v>
      </c>
      <c r="T1595" t="b">
        <f t="shared" ca="1" si="100"/>
        <v>0</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G1595">
        <v>9.8000000000000007</v>
      </c>
      <c r="AH1595">
        <v>1</v>
      </c>
    </row>
    <row r="1596" spans="1:34" x14ac:dyDescent="0.3">
      <c r="A1596">
        <v>10</v>
      </c>
      <c r="B1596">
        <v>5</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
    (VLOOKUP(SUBSTITUTE(SUBSTITUTE(E$1,"standard",""),"|Float","")&amp;"인게임누적곱배수",ChapterTable!$S:$T,2,0)^C1596
    +VLOOKUP(SUBSTITUTE(SUBSTITUTE(E$1,"standard",""),"|Float","")&amp;"인게임누적합배수",ChapterTable!$S:$T,2,0)*C1596)
  )
  )
  )
)</f>
        <v>3921.22265625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(VLOOKUP(SUBSTITUTE(SUBSTITUTE(F$1,"standard",""),"|Float","")&amp;"인게임누적곱배수",ChapterTable!$S:$T,2,0)^D1596
    +VLOOKUP(SUBSTITUTE(SUBSTITUTE(F$1,"standard",""),"|Float","")&amp;"인게임누적합배수",ChapterTable!$S:$T,2,0)*D1596)
  )
  )
  )
)</f>
        <v>1633.8427734375</v>
      </c>
      <c r="G1596" t="s">
        <v>738</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97"/>
        <v>11</v>
      </c>
      <c r="Q1596">
        <f t="shared" si="98"/>
        <v>11</v>
      </c>
      <c r="R1596" t="b">
        <f t="shared" ca="1" si="99"/>
        <v>0</v>
      </c>
      <c r="T1596" t="b">
        <f t="shared" ca="1" si="100"/>
        <v>0</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G1596">
        <v>9.8000000000000007</v>
      </c>
      <c r="AH1596">
        <v>1</v>
      </c>
    </row>
    <row r="1597" spans="1:34" x14ac:dyDescent="0.3">
      <c r="A1597">
        <v>10</v>
      </c>
      <c r="B1597">
        <v>6</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1</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
    (VLOOKUP(SUBSTITUTE(SUBSTITUTE(E$1,"standard",""),"|Float","")&amp;"인게임누적곱배수",ChapterTable!$S:$T,2,0)^C1597
    +VLOOKUP(SUBSTITUTE(SUBSTITUTE(E$1,"standard",""),"|Float","")&amp;"인게임누적합배수",ChapterTable!$S:$T,2,0)*C1597)
  )
  )
  )
)</f>
        <v>4705.4671874999995</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(VLOOKUP(SUBSTITUTE(SUBSTITUTE(F$1,"standard",""),"|Float","")&amp;"인게임누적곱배수",ChapterTable!$S:$T,2,0)^D1597
    +VLOOKUP(SUBSTITUTE(SUBSTITUTE(F$1,"standard",""),"|Float","")&amp;"인게임누적합배수",ChapterTable!$S:$T,2,0)*D1597)
  )
  )
  )
)</f>
        <v>1633.8427734375</v>
      </c>
      <c r="G1597" t="s">
        <v>738</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97"/>
        <v>1</v>
      </c>
      <c r="Q1597">
        <f t="shared" si="98"/>
        <v>1</v>
      </c>
      <c r="R1597" t="b">
        <f t="shared" ca="1" si="99"/>
        <v>0</v>
      </c>
      <c r="T1597" t="b">
        <f t="shared" ca="1" si="100"/>
        <v>0</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G1597">
        <v>9.8000000000000007</v>
      </c>
      <c r="AH1597">
        <v>1</v>
      </c>
    </row>
    <row r="1598" spans="1:34" x14ac:dyDescent="0.3">
      <c r="A1598">
        <v>10</v>
      </c>
      <c r="B1598">
        <v>7</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
    (VLOOKUP(SUBSTITUTE(SUBSTITUTE(E$1,"standard",""),"|Float","")&amp;"인게임누적곱배수",ChapterTable!$S:$T,2,0)^C1598
    +VLOOKUP(SUBSTITUTE(SUBSTITUTE(E$1,"standard",""),"|Float","")&amp;"인게임누적합배수",ChapterTable!$S:$T,2,0)*C1598)
  )
  )
  )
)</f>
        <v>4705.4671874999995</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(VLOOKUP(SUBSTITUTE(SUBSTITUTE(F$1,"standard",""),"|Float","")&amp;"인게임누적곱배수",ChapterTable!$S:$T,2,0)^D1598
    +VLOOKUP(SUBSTITUTE(SUBSTITUTE(F$1,"standard",""),"|Float","")&amp;"인게임누적합배수",ChapterTable!$S:$T,2,0)*D1598)
  )
  )
  )
)</f>
        <v>1633.8427734375</v>
      </c>
      <c r="G1598" t="s">
        <v>738</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97"/>
        <v>1</v>
      </c>
      <c r="Q1598">
        <f t="shared" si="98"/>
        <v>1</v>
      </c>
      <c r="R1598" t="b">
        <f t="shared" ca="1" si="99"/>
        <v>0</v>
      </c>
      <c r="T1598" t="b">
        <f t="shared" ca="1" si="100"/>
        <v>0</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G1598">
        <v>9.8000000000000007</v>
      </c>
      <c r="AH1598">
        <v>1</v>
      </c>
    </row>
    <row r="1599" spans="1:34" x14ac:dyDescent="0.3">
      <c r="A1599">
        <v>10</v>
      </c>
      <c r="B1599">
        <v>8</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
    (VLOOKUP(SUBSTITUTE(SUBSTITUTE(E$1,"standard",""),"|Float","")&amp;"인게임누적곱배수",ChapterTable!$S:$T,2,0)^C1599
    +VLOOKUP(SUBSTITUTE(SUBSTITUTE(E$1,"standard",""),"|Float","")&amp;"인게임누적합배수",ChapterTable!$S:$T,2,0)*C1599)
  )
  )
  )
)</f>
        <v>4705.4671874999995</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(VLOOKUP(SUBSTITUTE(SUBSTITUTE(F$1,"standard",""),"|Float","")&amp;"인게임누적곱배수",ChapterTable!$S:$T,2,0)^D1599
    +VLOOKUP(SUBSTITUTE(SUBSTITUTE(F$1,"standard",""),"|Float","")&amp;"인게임누적합배수",ChapterTable!$S:$T,2,0)*D1599)
  )
  )
  )
)</f>
        <v>1633.8427734375</v>
      </c>
      <c r="G1599" t="s">
        <v>738</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97"/>
        <v>1</v>
      </c>
      <c r="Q1599">
        <f t="shared" si="98"/>
        <v>1</v>
      </c>
      <c r="R1599" t="b">
        <f t="shared" ca="1" si="99"/>
        <v>0</v>
      </c>
      <c r="T1599" t="b">
        <f t="shared" ca="1" si="100"/>
        <v>0</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G1599">
        <v>9.8000000000000007</v>
      </c>
      <c r="AH1599">
        <v>1</v>
      </c>
    </row>
    <row r="1600" spans="1:34" x14ac:dyDescent="0.3">
      <c r="A1600">
        <v>10</v>
      </c>
      <c r="B1600">
        <v>9</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
    (VLOOKUP(SUBSTITUTE(SUBSTITUTE(E$1,"standard",""),"|Float","")&amp;"인게임누적곱배수",ChapterTable!$S:$T,2,0)^C1600
    +VLOOKUP(SUBSTITUTE(SUBSTITUTE(E$1,"standard",""),"|Float","")&amp;"인게임누적합배수",ChapterTable!$S:$T,2,0)*C1600)
  )
  )
  )
)</f>
        <v>4705.4671874999995</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(VLOOKUP(SUBSTITUTE(SUBSTITUTE(F$1,"standard",""),"|Float","")&amp;"인게임누적곱배수",ChapterTable!$S:$T,2,0)^D1600
    +VLOOKUP(SUBSTITUTE(SUBSTITUTE(F$1,"standard",""),"|Float","")&amp;"인게임누적합배수",ChapterTable!$S:$T,2,0)*D1600)
  )
  )
  )
)</f>
        <v>1633.8427734375</v>
      </c>
      <c r="G1600" t="s">
        <v>738</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97"/>
        <v>91</v>
      </c>
      <c r="Q1600">
        <f t="shared" si="98"/>
        <v>91</v>
      </c>
      <c r="R1600" t="b">
        <f t="shared" ca="1" si="99"/>
        <v>1</v>
      </c>
      <c r="T1600" t="b">
        <f t="shared" ca="1" si="100"/>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G1600">
        <v>9.8000000000000007</v>
      </c>
      <c r="AH1600">
        <v>1</v>
      </c>
    </row>
    <row r="1601" spans="1:34" x14ac:dyDescent="0.3">
      <c r="A1601">
        <v>10</v>
      </c>
      <c r="B1601">
        <v>10</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
    (VLOOKUP(SUBSTITUTE(SUBSTITUTE(E$1,"standard",""),"|Float","")&amp;"인게임누적곱배수",ChapterTable!$S:$T,2,0)^C1601
    +VLOOKUP(SUBSTITUTE(SUBSTITUTE(E$1,"standard",""),"|Float","")&amp;"인게임누적합배수",ChapterTable!$S:$T,2,0)*C1601)
  )
  )
  )
)</f>
        <v>4705.4671874999995</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(VLOOKUP(SUBSTITUTE(SUBSTITUTE(F$1,"standard",""),"|Float","")&amp;"인게임누적곱배수",ChapterTable!$S:$T,2,0)^D1601
    +VLOOKUP(SUBSTITUTE(SUBSTITUTE(F$1,"standard",""),"|Float","")&amp;"인게임누적합배수",ChapterTable!$S:$T,2,0)*D1601)
  )
  )
  )
)</f>
        <v>1633.8427734375</v>
      </c>
      <c r="G1601" t="s">
        <v>738</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97"/>
        <v>21</v>
      </c>
      <c r="Q1601">
        <f t="shared" si="98"/>
        <v>21</v>
      </c>
      <c r="R1601" t="b">
        <f t="shared" ca="1" si="99"/>
        <v>0</v>
      </c>
      <c r="T1601" t="b">
        <f t="shared" ca="1" si="100"/>
        <v>0</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G1601">
        <v>9.8000000000000007</v>
      </c>
      <c r="AH1601">
        <v>1</v>
      </c>
    </row>
    <row r="1602" spans="1:34" x14ac:dyDescent="0.3">
      <c r="A1602">
        <v>10</v>
      </c>
      <c r="B1602">
        <v>11</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1</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
    (VLOOKUP(SUBSTITUTE(SUBSTITUTE(E$1,"standard",""),"|Float","")&amp;"인게임누적곱배수",ChapterTable!$S:$T,2,0)^C1602
    +VLOOKUP(SUBSTITUTE(SUBSTITUTE(E$1,"standard",""),"|Float","")&amp;"인게임누적합배수",ChapterTable!$S:$T,2,0)*C1602)
  )
  )
  )
)</f>
        <v>4705.4671874999995</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(VLOOKUP(SUBSTITUTE(SUBSTITUTE(F$1,"standard",""),"|Float","")&amp;"인게임누적곱배수",ChapterTable!$S:$T,2,0)^D1602
    +VLOOKUP(SUBSTITUTE(SUBSTITUTE(F$1,"standard",""),"|Float","")&amp;"인게임누적합배수",ChapterTable!$S:$T,2,0)*D1602)
  )
  )
  )
)</f>
        <v>1756.3809814453125</v>
      </c>
      <c r="G1602" t="s">
        <v>738</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97"/>
        <v>2</v>
      </c>
      <c r="Q1602">
        <f t="shared" si="98"/>
        <v>2</v>
      </c>
      <c r="R1602" t="b">
        <f t="shared" ca="1" si="99"/>
        <v>0</v>
      </c>
      <c r="T1602" t="b">
        <f t="shared" ca="1" si="100"/>
        <v>0</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G1602">
        <v>9.8000000000000007</v>
      </c>
      <c r="AH1602">
        <v>1</v>
      </c>
    </row>
    <row r="1603" spans="1:34" x14ac:dyDescent="0.3">
      <c r="A1603">
        <v>10</v>
      </c>
      <c r="B1603">
        <v>12</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
    (VLOOKUP(SUBSTITUTE(SUBSTITUTE(E$1,"standard",""),"|Float","")&amp;"인게임누적곱배수",ChapterTable!$S:$T,2,0)^C1603
    +VLOOKUP(SUBSTITUTE(SUBSTITUTE(E$1,"standard",""),"|Float","")&amp;"인게임누적합배수",ChapterTable!$S:$T,2,0)*C1603)
  )
  )
  )
)</f>
        <v>4705.4671874999995</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(VLOOKUP(SUBSTITUTE(SUBSTITUTE(F$1,"standard",""),"|Float","")&amp;"인게임누적곱배수",ChapterTable!$S:$T,2,0)^D1603
    +VLOOKUP(SUBSTITUTE(SUBSTITUTE(F$1,"standard",""),"|Float","")&amp;"인게임누적합배수",ChapterTable!$S:$T,2,0)*D1603)
  )
  )
  )
)</f>
        <v>1756.3809814453125</v>
      </c>
      <c r="G1603" t="s">
        <v>738</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01">IF(B1603=0,0,
  IF(AND(L1603=FALSE,A1603&lt;&gt;0,MOD(A1603,7)=0),21,
  IF(MOD(B1603,10)=0,21,
  IF(MOD(B1603,10)=5,11,
  IF(MOD(B1603,10)=9,INT(B1603/10)+91,
  INT(B1603/10+1))))))</f>
        <v>2</v>
      </c>
      <c r="Q1603">
        <f t="shared" ref="Q1603:Q1666" si="102">IF(ISBLANK(P1603),O1603,P1603)</f>
        <v>2</v>
      </c>
      <c r="R1603" t="b">
        <f t="shared" ref="R1603:R1666" ca="1" si="103">IF(OR(B1603=0,OFFSET(B1603,1,0)=0),FALSE,
IF(OFFSET(O1603,1,0)=21,TRUE,FALSE))</f>
        <v>0</v>
      </c>
      <c r="T1603" t="b">
        <f t="shared" ref="T1603:T1666" ca="1" si="104">IF(ISBLANK(S1603),R1603,S1603)</f>
        <v>0</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G1603">
        <v>9.8000000000000007</v>
      </c>
      <c r="AH1603">
        <v>1</v>
      </c>
    </row>
    <row r="1604" spans="1:34" x14ac:dyDescent="0.3">
      <c r="A1604">
        <v>10</v>
      </c>
      <c r="B1604">
        <v>13</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
    (VLOOKUP(SUBSTITUTE(SUBSTITUTE(E$1,"standard",""),"|Float","")&amp;"인게임누적곱배수",ChapterTable!$S:$T,2,0)^C1604
    +VLOOKUP(SUBSTITUTE(SUBSTITUTE(E$1,"standard",""),"|Float","")&amp;"인게임누적합배수",ChapterTable!$S:$T,2,0)*C1604)
  )
  )
  )
)</f>
        <v>4705.4671874999995</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(VLOOKUP(SUBSTITUTE(SUBSTITUTE(F$1,"standard",""),"|Float","")&amp;"인게임누적곱배수",ChapterTable!$S:$T,2,0)^D1604
    +VLOOKUP(SUBSTITUTE(SUBSTITUTE(F$1,"standard",""),"|Float","")&amp;"인게임누적합배수",ChapterTable!$S:$T,2,0)*D1604)
  )
  )
  )
)</f>
        <v>1756.3809814453125</v>
      </c>
      <c r="G1604" t="s">
        <v>738</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01"/>
        <v>2</v>
      </c>
      <c r="Q1604">
        <f t="shared" si="102"/>
        <v>2</v>
      </c>
      <c r="R1604" t="b">
        <f t="shared" ca="1" si="103"/>
        <v>0</v>
      </c>
      <c r="T1604" t="b">
        <f t="shared" ca="1" si="104"/>
        <v>0</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G1604">
        <v>9.8000000000000007</v>
      </c>
      <c r="AH1604">
        <v>1</v>
      </c>
    </row>
    <row r="1605" spans="1:34" x14ac:dyDescent="0.3">
      <c r="A1605">
        <v>10</v>
      </c>
      <c r="B1605">
        <v>14</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
    (VLOOKUP(SUBSTITUTE(SUBSTITUTE(E$1,"standard",""),"|Float","")&amp;"인게임누적곱배수",ChapterTable!$S:$T,2,0)^C1605
    +VLOOKUP(SUBSTITUTE(SUBSTITUTE(E$1,"standard",""),"|Float","")&amp;"인게임누적합배수",ChapterTable!$S:$T,2,0)*C1605)
  )
  )
  )
)</f>
        <v>4705.4671874999995</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(VLOOKUP(SUBSTITUTE(SUBSTITUTE(F$1,"standard",""),"|Float","")&amp;"인게임누적곱배수",ChapterTable!$S:$T,2,0)^D1605
    +VLOOKUP(SUBSTITUTE(SUBSTITUTE(F$1,"standard",""),"|Float","")&amp;"인게임누적합배수",ChapterTable!$S:$T,2,0)*D1605)
  )
  )
  )
)</f>
        <v>1756.3809814453125</v>
      </c>
      <c r="G1605" t="s">
        <v>738</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01"/>
        <v>2</v>
      </c>
      <c r="Q1605">
        <f t="shared" si="102"/>
        <v>2</v>
      </c>
      <c r="R1605" t="b">
        <f t="shared" ca="1" si="103"/>
        <v>0</v>
      </c>
      <c r="T1605" t="b">
        <f t="shared" ca="1" si="104"/>
        <v>0</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G1605">
        <v>9.8000000000000007</v>
      </c>
      <c r="AH1605">
        <v>1</v>
      </c>
    </row>
    <row r="1606" spans="1:34" x14ac:dyDescent="0.3">
      <c r="A1606">
        <v>10</v>
      </c>
      <c r="B1606">
        <v>15</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
    (VLOOKUP(SUBSTITUTE(SUBSTITUTE(E$1,"standard",""),"|Float","")&amp;"인게임누적곱배수",ChapterTable!$S:$T,2,0)^C1606
    +VLOOKUP(SUBSTITUTE(SUBSTITUTE(E$1,"standard",""),"|Float","")&amp;"인게임누적합배수",ChapterTable!$S:$T,2,0)*C1606)
  )
  )
  )
)</f>
        <v>4705.4671874999995</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(VLOOKUP(SUBSTITUTE(SUBSTITUTE(F$1,"standard",""),"|Float","")&amp;"인게임누적곱배수",ChapterTable!$S:$T,2,0)^D1606
    +VLOOKUP(SUBSTITUTE(SUBSTITUTE(F$1,"standard",""),"|Float","")&amp;"인게임누적합배수",ChapterTable!$S:$T,2,0)*D1606)
  )
  )
  )
)</f>
        <v>1756.3809814453125</v>
      </c>
      <c r="G1606" t="s">
        <v>738</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01"/>
        <v>11</v>
      </c>
      <c r="Q1606">
        <f t="shared" si="102"/>
        <v>11</v>
      </c>
      <c r="R1606" t="b">
        <f t="shared" ca="1" si="103"/>
        <v>0</v>
      </c>
      <c r="T1606" t="b">
        <f t="shared" ca="1" si="104"/>
        <v>0</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G1606">
        <v>9.8000000000000007</v>
      </c>
      <c r="AH1606">
        <v>1</v>
      </c>
    </row>
    <row r="1607" spans="1:34" x14ac:dyDescent="0.3">
      <c r="A1607">
        <v>10</v>
      </c>
      <c r="B1607">
        <v>16</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2</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
    (VLOOKUP(SUBSTITUTE(SUBSTITUTE(E$1,"standard",""),"|Float","")&amp;"인게임누적곱배수",ChapterTable!$S:$T,2,0)^C1607
    +VLOOKUP(SUBSTITUTE(SUBSTITUTE(E$1,"standard",""),"|Float","")&amp;"인게임누적합배수",ChapterTable!$S:$T,2,0)*C1607)
  )
  )
  )
)</f>
        <v>5489.7117187499998</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(VLOOKUP(SUBSTITUTE(SUBSTITUTE(F$1,"standard",""),"|Float","")&amp;"인게임누적곱배수",ChapterTable!$S:$T,2,0)^D1607
    +VLOOKUP(SUBSTITUTE(SUBSTITUTE(F$1,"standard",""),"|Float","")&amp;"인게임누적합배수",ChapterTable!$S:$T,2,0)*D1607)
  )
  )
  )
)</f>
        <v>1756.3809814453125</v>
      </c>
      <c r="G1607" t="s">
        <v>738</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01"/>
        <v>2</v>
      </c>
      <c r="Q1607">
        <f t="shared" si="102"/>
        <v>2</v>
      </c>
      <c r="R1607" t="b">
        <f t="shared" ca="1" si="103"/>
        <v>0</v>
      </c>
      <c r="T1607" t="b">
        <f t="shared" ca="1" si="104"/>
        <v>0</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G1607">
        <v>9.8000000000000007</v>
      </c>
      <c r="AH1607">
        <v>1</v>
      </c>
    </row>
    <row r="1608" spans="1:34" x14ac:dyDescent="0.3">
      <c r="A1608">
        <v>10</v>
      </c>
      <c r="B1608">
        <v>17</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
    (VLOOKUP(SUBSTITUTE(SUBSTITUTE(E$1,"standard",""),"|Float","")&amp;"인게임누적곱배수",ChapterTable!$S:$T,2,0)^C1608
    +VLOOKUP(SUBSTITUTE(SUBSTITUTE(E$1,"standard",""),"|Float","")&amp;"인게임누적합배수",ChapterTable!$S:$T,2,0)*C1608)
  )
  )
  )
)</f>
        <v>5489.7117187499998</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(VLOOKUP(SUBSTITUTE(SUBSTITUTE(F$1,"standard",""),"|Float","")&amp;"인게임누적곱배수",ChapterTable!$S:$T,2,0)^D1608
    +VLOOKUP(SUBSTITUTE(SUBSTITUTE(F$1,"standard",""),"|Float","")&amp;"인게임누적합배수",ChapterTable!$S:$T,2,0)*D1608)
  )
  )
  )
)</f>
        <v>1756.3809814453125</v>
      </c>
      <c r="G1608" t="s">
        <v>738</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01"/>
        <v>2</v>
      </c>
      <c r="Q1608">
        <f t="shared" si="102"/>
        <v>2</v>
      </c>
      <c r="R1608" t="b">
        <f t="shared" ca="1" si="103"/>
        <v>0</v>
      </c>
      <c r="T1608" t="b">
        <f t="shared" ca="1" si="104"/>
        <v>0</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G1608">
        <v>9.8000000000000007</v>
      </c>
      <c r="AH1608">
        <v>1</v>
      </c>
    </row>
    <row r="1609" spans="1:34" x14ac:dyDescent="0.3">
      <c r="A1609">
        <v>10</v>
      </c>
      <c r="B1609">
        <v>18</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
    (VLOOKUP(SUBSTITUTE(SUBSTITUTE(E$1,"standard",""),"|Float","")&amp;"인게임누적곱배수",ChapterTable!$S:$T,2,0)^C1609
    +VLOOKUP(SUBSTITUTE(SUBSTITUTE(E$1,"standard",""),"|Float","")&amp;"인게임누적합배수",ChapterTable!$S:$T,2,0)*C1609)
  )
  )
  )
)</f>
        <v>5489.7117187499998</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(VLOOKUP(SUBSTITUTE(SUBSTITUTE(F$1,"standard",""),"|Float","")&amp;"인게임누적곱배수",ChapterTable!$S:$T,2,0)^D1609
    +VLOOKUP(SUBSTITUTE(SUBSTITUTE(F$1,"standard",""),"|Float","")&amp;"인게임누적합배수",ChapterTable!$S:$T,2,0)*D1609)
  )
  )
  )
)</f>
        <v>1756.3809814453125</v>
      </c>
      <c r="G1609" t="s">
        <v>738</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01"/>
        <v>2</v>
      </c>
      <c r="Q1609">
        <f t="shared" si="102"/>
        <v>2</v>
      </c>
      <c r="R1609" t="b">
        <f t="shared" ca="1" si="103"/>
        <v>0</v>
      </c>
      <c r="T1609" t="b">
        <f t="shared" ca="1" si="104"/>
        <v>0</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G1609">
        <v>9.8000000000000007</v>
      </c>
      <c r="AH1609">
        <v>1</v>
      </c>
    </row>
    <row r="1610" spans="1:34" x14ac:dyDescent="0.3">
      <c r="A1610">
        <v>10</v>
      </c>
      <c r="B1610">
        <v>19</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
    (VLOOKUP(SUBSTITUTE(SUBSTITUTE(E$1,"standard",""),"|Float","")&amp;"인게임누적곱배수",ChapterTable!$S:$T,2,0)^C1610
    +VLOOKUP(SUBSTITUTE(SUBSTITUTE(E$1,"standard",""),"|Float","")&amp;"인게임누적합배수",ChapterTable!$S:$T,2,0)*C1610)
  )
  )
  )
)</f>
        <v>5489.7117187499998</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(VLOOKUP(SUBSTITUTE(SUBSTITUTE(F$1,"standard",""),"|Float","")&amp;"인게임누적곱배수",ChapterTable!$S:$T,2,0)^D1610
    +VLOOKUP(SUBSTITUTE(SUBSTITUTE(F$1,"standard",""),"|Float","")&amp;"인게임누적합배수",ChapterTable!$S:$T,2,0)*D1610)
  )
  )
  )
)</f>
        <v>1756.3809814453125</v>
      </c>
      <c r="G1610" t="s">
        <v>738</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01"/>
        <v>92</v>
      </c>
      <c r="Q1610">
        <f t="shared" si="102"/>
        <v>92</v>
      </c>
      <c r="R1610" t="b">
        <f t="shared" ca="1" si="103"/>
        <v>1</v>
      </c>
      <c r="T1610" t="b">
        <f t="shared" ca="1" si="104"/>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G1610">
        <v>9.8000000000000007</v>
      </c>
      <c r="AH1610">
        <v>1</v>
      </c>
    </row>
    <row r="1611" spans="1:34" x14ac:dyDescent="0.3">
      <c r="A1611">
        <v>10</v>
      </c>
      <c r="B1611">
        <v>20</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
    (VLOOKUP(SUBSTITUTE(SUBSTITUTE(E$1,"standard",""),"|Float","")&amp;"인게임누적곱배수",ChapterTable!$S:$T,2,0)^C1611
    +VLOOKUP(SUBSTITUTE(SUBSTITUTE(E$1,"standard",""),"|Float","")&amp;"인게임누적합배수",ChapterTable!$S:$T,2,0)*C1611)
  )
  )
  )
)</f>
        <v>5489.7117187499998</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(VLOOKUP(SUBSTITUTE(SUBSTITUTE(F$1,"standard",""),"|Float","")&amp;"인게임누적곱배수",ChapterTable!$S:$T,2,0)^D1611
    +VLOOKUP(SUBSTITUTE(SUBSTITUTE(F$1,"standard",""),"|Float","")&amp;"인게임누적합배수",ChapterTable!$S:$T,2,0)*D1611)
  )
  )
  )
)</f>
        <v>1756.3809814453125</v>
      </c>
      <c r="G1611" t="s">
        <v>738</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01"/>
        <v>21</v>
      </c>
      <c r="Q1611">
        <f t="shared" si="102"/>
        <v>21</v>
      </c>
      <c r="R1611" t="b">
        <f t="shared" ca="1" si="103"/>
        <v>0</v>
      </c>
      <c r="T1611" t="b">
        <f t="shared" ca="1" si="104"/>
        <v>0</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G1611">
        <v>9.8000000000000007</v>
      </c>
      <c r="AH1611">
        <v>1</v>
      </c>
    </row>
    <row r="1612" spans="1:34" x14ac:dyDescent="0.3">
      <c r="A1612">
        <v>10</v>
      </c>
      <c r="B1612">
        <v>21</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2</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
    (VLOOKUP(SUBSTITUTE(SUBSTITUTE(E$1,"standard",""),"|Float","")&amp;"인게임누적곱배수",ChapterTable!$S:$T,2,0)^C1612
    +VLOOKUP(SUBSTITUTE(SUBSTITUTE(E$1,"standard",""),"|Float","")&amp;"인게임누적합배수",ChapterTable!$S:$T,2,0)*C1612)
  )
  )
  )
)</f>
        <v>5489.7117187499998</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(VLOOKUP(SUBSTITUTE(SUBSTITUTE(F$1,"standard",""),"|Float","")&amp;"인게임누적곱배수",ChapterTable!$S:$T,2,0)^D1612
    +VLOOKUP(SUBSTITUTE(SUBSTITUTE(F$1,"standard",""),"|Float","")&amp;"인게임누적합배수",ChapterTable!$S:$T,2,0)*D1612)
  )
  )
  )
)</f>
        <v>1878.9191894531248</v>
      </c>
      <c r="G1612" t="s">
        <v>738</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01"/>
        <v>3</v>
      </c>
      <c r="Q1612">
        <f t="shared" si="102"/>
        <v>3</v>
      </c>
      <c r="R1612" t="b">
        <f t="shared" ca="1" si="103"/>
        <v>0</v>
      </c>
      <c r="T1612" t="b">
        <f t="shared" ca="1" si="104"/>
        <v>0</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G1612">
        <v>9.8000000000000007</v>
      </c>
      <c r="AH1612">
        <v>1</v>
      </c>
    </row>
    <row r="1613" spans="1:34" x14ac:dyDescent="0.3">
      <c r="A1613">
        <v>10</v>
      </c>
      <c r="B1613">
        <v>22</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
    (VLOOKUP(SUBSTITUTE(SUBSTITUTE(E$1,"standard",""),"|Float","")&amp;"인게임누적곱배수",ChapterTable!$S:$T,2,0)^C1613
    +VLOOKUP(SUBSTITUTE(SUBSTITUTE(E$1,"standard",""),"|Float","")&amp;"인게임누적합배수",ChapterTable!$S:$T,2,0)*C1613)
  )
  )
  )
)</f>
        <v>5489.7117187499998</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(VLOOKUP(SUBSTITUTE(SUBSTITUTE(F$1,"standard",""),"|Float","")&amp;"인게임누적곱배수",ChapterTable!$S:$T,2,0)^D1613
    +VLOOKUP(SUBSTITUTE(SUBSTITUTE(F$1,"standard",""),"|Float","")&amp;"인게임누적합배수",ChapterTable!$S:$T,2,0)*D1613)
  )
  )
  )
)</f>
        <v>1878.9191894531248</v>
      </c>
      <c r="G1613" t="s">
        <v>738</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01"/>
        <v>3</v>
      </c>
      <c r="Q1613">
        <f t="shared" si="102"/>
        <v>3</v>
      </c>
      <c r="R1613" t="b">
        <f t="shared" ca="1" si="103"/>
        <v>0</v>
      </c>
      <c r="T1613" t="b">
        <f t="shared" ca="1" si="104"/>
        <v>0</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G1613">
        <v>9.8000000000000007</v>
      </c>
      <c r="AH1613">
        <v>1</v>
      </c>
    </row>
    <row r="1614" spans="1:34" x14ac:dyDescent="0.3">
      <c r="A1614">
        <v>10</v>
      </c>
      <c r="B1614">
        <v>23</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
    (VLOOKUP(SUBSTITUTE(SUBSTITUTE(E$1,"standard",""),"|Float","")&amp;"인게임누적곱배수",ChapterTable!$S:$T,2,0)^C1614
    +VLOOKUP(SUBSTITUTE(SUBSTITUTE(E$1,"standard",""),"|Float","")&amp;"인게임누적합배수",ChapterTable!$S:$T,2,0)*C1614)
  )
  )
  )
)</f>
        <v>5489.7117187499998</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(VLOOKUP(SUBSTITUTE(SUBSTITUTE(F$1,"standard",""),"|Float","")&amp;"인게임누적곱배수",ChapterTable!$S:$T,2,0)^D1614
    +VLOOKUP(SUBSTITUTE(SUBSTITUTE(F$1,"standard",""),"|Float","")&amp;"인게임누적합배수",ChapterTable!$S:$T,2,0)*D1614)
  )
  )
  )
)</f>
        <v>1878.9191894531248</v>
      </c>
      <c r="G1614" t="s">
        <v>738</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01"/>
        <v>3</v>
      </c>
      <c r="Q1614">
        <f t="shared" si="102"/>
        <v>3</v>
      </c>
      <c r="R1614" t="b">
        <f t="shared" ca="1" si="103"/>
        <v>0</v>
      </c>
      <c r="T1614" t="b">
        <f t="shared" ca="1" si="104"/>
        <v>0</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G1614">
        <v>9.8000000000000007</v>
      </c>
      <c r="AH1614">
        <v>1</v>
      </c>
    </row>
    <row r="1615" spans="1:34" x14ac:dyDescent="0.3">
      <c r="A1615">
        <v>10</v>
      </c>
      <c r="B1615">
        <v>24</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
    (VLOOKUP(SUBSTITUTE(SUBSTITUTE(E$1,"standard",""),"|Float","")&amp;"인게임누적곱배수",ChapterTable!$S:$T,2,0)^C1615
    +VLOOKUP(SUBSTITUTE(SUBSTITUTE(E$1,"standard",""),"|Float","")&amp;"인게임누적합배수",ChapterTable!$S:$T,2,0)*C1615)
  )
  )
  )
)</f>
        <v>5489.7117187499998</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(VLOOKUP(SUBSTITUTE(SUBSTITUTE(F$1,"standard",""),"|Float","")&amp;"인게임누적곱배수",ChapterTable!$S:$T,2,0)^D1615
    +VLOOKUP(SUBSTITUTE(SUBSTITUTE(F$1,"standard",""),"|Float","")&amp;"인게임누적합배수",ChapterTable!$S:$T,2,0)*D1615)
  )
  )
  )
)</f>
        <v>1878.9191894531248</v>
      </c>
      <c r="G1615" t="s">
        <v>738</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01"/>
        <v>3</v>
      </c>
      <c r="Q1615">
        <f t="shared" si="102"/>
        <v>3</v>
      </c>
      <c r="R1615" t="b">
        <f t="shared" ca="1" si="103"/>
        <v>0</v>
      </c>
      <c r="T1615" t="b">
        <f t="shared" ca="1" si="104"/>
        <v>0</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G1615">
        <v>9.8000000000000007</v>
      </c>
      <c r="AH1615">
        <v>1</v>
      </c>
    </row>
    <row r="1616" spans="1:34" x14ac:dyDescent="0.3">
      <c r="A1616">
        <v>10</v>
      </c>
      <c r="B1616">
        <v>25</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
    (VLOOKUP(SUBSTITUTE(SUBSTITUTE(E$1,"standard",""),"|Float","")&amp;"인게임누적곱배수",ChapterTable!$S:$T,2,0)^C1616
    +VLOOKUP(SUBSTITUTE(SUBSTITUTE(E$1,"standard",""),"|Float","")&amp;"인게임누적합배수",ChapterTable!$S:$T,2,0)*C1616)
  )
  )
  )
)</f>
        <v>5489.7117187499998</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(VLOOKUP(SUBSTITUTE(SUBSTITUTE(F$1,"standard",""),"|Float","")&amp;"인게임누적곱배수",ChapterTable!$S:$T,2,0)^D1616
    +VLOOKUP(SUBSTITUTE(SUBSTITUTE(F$1,"standard",""),"|Float","")&amp;"인게임누적합배수",ChapterTable!$S:$T,2,0)*D1616)
  )
  )
  )
)</f>
        <v>1878.9191894531248</v>
      </c>
      <c r="G1616" t="s">
        <v>738</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01"/>
        <v>11</v>
      </c>
      <c r="Q1616">
        <f t="shared" si="102"/>
        <v>11</v>
      </c>
      <c r="R1616" t="b">
        <f t="shared" ca="1" si="103"/>
        <v>0</v>
      </c>
      <c r="T1616" t="b">
        <f t="shared" ca="1" si="104"/>
        <v>0</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G1616">
        <v>9.8000000000000007</v>
      </c>
      <c r="AH1616">
        <v>1</v>
      </c>
    </row>
    <row r="1617" spans="1:34" x14ac:dyDescent="0.3">
      <c r="A1617">
        <v>10</v>
      </c>
      <c r="B1617">
        <v>26</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3</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
    (VLOOKUP(SUBSTITUTE(SUBSTITUTE(E$1,"standard",""),"|Float","")&amp;"인게임누적곱배수",ChapterTable!$S:$T,2,0)^C1617
    +VLOOKUP(SUBSTITUTE(SUBSTITUTE(E$1,"standard",""),"|Float","")&amp;"인게임누적합배수",ChapterTable!$S:$T,2,0)*C1617)
  )
  )
  )
)</f>
        <v>6273.9562500000002</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(VLOOKUP(SUBSTITUTE(SUBSTITUTE(F$1,"standard",""),"|Float","")&amp;"인게임누적곱배수",ChapterTable!$S:$T,2,0)^D1617
    +VLOOKUP(SUBSTITUTE(SUBSTITUTE(F$1,"standard",""),"|Float","")&amp;"인게임누적합배수",ChapterTable!$S:$T,2,0)*D1617)
  )
  )
  )
)</f>
        <v>1878.9191894531248</v>
      </c>
      <c r="G1617" t="s">
        <v>738</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01"/>
        <v>3</v>
      </c>
      <c r="Q1617">
        <f t="shared" si="102"/>
        <v>3</v>
      </c>
      <c r="R1617" t="b">
        <f t="shared" ca="1" si="103"/>
        <v>0</v>
      </c>
      <c r="T1617" t="b">
        <f t="shared" ca="1" si="104"/>
        <v>0</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G1617">
        <v>9.8000000000000007</v>
      </c>
      <c r="AH1617">
        <v>1</v>
      </c>
    </row>
    <row r="1618" spans="1:34" x14ac:dyDescent="0.3">
      <c r="A1618">
        <v>10</v>
      </c>
      <c r="B1618">
        <v>27</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
    (VLOOKUP(SUBSTITUTE(SUBSTITUTE(E$1,"standard",""),"|Float","")&amp;"인게임누적곱배수",ChapterTable!$S:$T,2,0)^C1618
    +VLOOKUP(SUBSTITUTE(SUBSTITUTE(E$1,"standard",""),"|Float","")&amp;"인게임누적합배수",ChapterTable!$S:$T,2,0)*C1618)
  )
  )
  )
)</f>
        <v>6273.9562500000002</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(VLOOKUP(SUBSTITUTE(SUBSTITUTE(F$1,"standard",""),"|Float","")&amp;"인게임누적곱배수",ChapterTable!$S:$T,2,0)^D1618
    +VLOOKUP(SUBSTITUTE(SUBSTITUTE(F$1,"standard",""),"|Float","")&amp;"인게임누적합배수",ChapterTable!$S:$T,2,0)*D1618)
  )
  )
  )
)</f>
        <v>1878.9191894531248</v>
      </c>
      <c r="G1618" t="s">
        <v>738</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01"/>
        <v>3</v>
      </c>
      <c r="Q1618">
        <f t="shared" si="102"/>
        <v>3</v>
      </c>
      <c r="R1618" t="b">
        <f t="shared" ca="1" si="103"/>
        <v>0</v>
      </c>
      <c r="T1618" t="b">
        <f t="shared" ca="1" si="104"/>
        <v>0</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G1618">
        <v>9.8000000000000007</v>
      </c>
      <c r="AH1618">
        <v>1</v>
      </c>
    </row>
    <row r="1619" spans="1:34" x14ac:dyDescent="0.3">
      <c r="A1619">
        <v>10</v>
      </c>
      <c r="B1619">
        <v>28</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
    (VLOOKUP(SUBSTITUTE(SUBSTITUTE(E$1,"standard",""),"|Float","")&amp;"인게임누적곱배수",ChapterTable!$S:$T,2,0)^C1619
    +VLOOKUP(SUBSTITUTE(SUBSTITUTE(E$1,"standard",""),"|Float","")&amp;"인게임누적합배수",ChapterTable!$S:$T,2,0)*C1619)
  )
  )
  )
)</f>
        <v>6273.9562500000002</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(VLOOKUP(SUBSTITUTE(SUBSTITUTE(F$1,"standard",""),"|Float","")&amp;"인게임누적곱배수",ChapterTable!$S:$T,2,0)^D1619
    +VLOOKUP(SUBSTITUTE(SUBSTITUTE(F$1,"standard",""),"|Float","")&amp;"인게임누적합배수",ChapterTable!$S:$T,2,0)*D1619)
  )
  )
  )
)</f>
        <v>1878.9191894531248</v>
      </c>
      <c r="G1619" t="s">
        <v>738</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01"/>
        <v>3</v>
      </c>
      <c r="Q1619">
        <f t="shared" si="102"/>
        <v>3</v>
      </c>
      <c r="R1619" t="b">
        <f t="shared" ca="1" si="103"/>
        <v>0</v>
      </c>
      <c r="T1619" t="b">
        <f t="shared" ca="1" si="104"/>
        <v>0</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G1619">
        <v>9.8000000000000007</v>
      </c>
      <c r="AH1619">
        <v>1</v>
      </c>
    </row>
    <row r="1620" spans="1:34" x14ac:dyDescent="0.3">
      <c r="A1620">
        <v>10</v>
      </c>
      <c r="B1620">
        <v>29</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
    (VLOOKUP(SUBSTITUTE(SUBSTITUTE(E$1,"standard",""),"|Float","")&amp;"인게임누적곱배수",ChapterTable!$S:$T,2,0)^C1620
    +VLOOKUP(SUBSTITUTE(SUBSTITUTE(E$1,"standard",""),"|Float","")&amp;"인게임누적합배수",ChapterTable!$S:$T,2,0)*C1620)
  )
  )
  )
)</f>
        <v>6273.9562500000002</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(VLOOKUP(SUBSTITUTE(SUBSTITUTE(F$1,"standard",""),"|Float","")&amp;"인게임누적곱배수",ChapterTable!$S:$T,2,0)^D1620
    +VLOOKUP(SUBSTITUTE(SUBSTITUTE(F$1,"standard",""),"|Float","")&amp;"인게임누적합배수",ChapterTable!$S:$T,2,0)*D1620)
  )
  )
  )
)</f>
        <v>1878.9191894531248</v>
      </c>
      <c r="G1620" t="s">
        <v>738</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01"/>
        <v>93</v>
      </c>
      <c r="Q1620">
        <f t="shared" si="102"/>
        <v>93</v>
      </c>
      <c r="R1620" t="b">
        <f t="shared" ca="1" si="103"/>
        <v>1</v>
      </c>
      <c r="T1620" t="b">
        <f t="shared" ca="1" si="104"/>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G1620">
        <v>9.8000000000000007</v>
      </c>
      <c r="AH1620">
        <v>1</v>
      </c>
    </row>
    <row r="1621" spans="1:34" x14ac:dyDescent="0.3">
      <c r="A1621">
        <v>10</v>
      </c>
      <c r="B1621">
        <v>30</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
    (VLOOKUP(SUBSTITUTE(SUBSTITUTE(E$1,"standard",""),"|Float","")&amp;"인게임누적곱배수",ChapterTable!$S:$T,2,0)^C1621
    +VLOOKUP(SUBSTITUTE(SUBSTITUTE(E$1,"standard",""),"|Float","")&amp;"인게임누적합배수",ChapterTable!$S:$T,2,0)*C1621)
  )
  )
  )
)</f>
        <v>6273.9562500000002</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(VLOOKUP(SUBSTITUTE(SUBSTITUTE(F$1,"standard",""),"|Float","")&amp;"인게임누적곱배수",ChapterTable!$S:$T,2,0)^D1621
    +VLOOKUP(SUBSTITUTE(SUBSTITUTE(F$1,"standard",""),"|Float","")&amp;"인게임누적합배수",ChapterTable!$S:$T,2,0)*D1621)
  )
  )
  )
)</f>
        <v>1878.9191894531248</v>
      </c>
      <c r="G1621" t="s">
        <v>738</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01"/>
        <v>21</v>
      </c>
      <c r="Q1621">
        <f t="shared" si="102"/>
        <v>21</v>
      </c>
      <c r="R1621" t="b">
        <f t="shared" ca="1" si="103"/>
        <v>0</v>
      </c>
      <c r="T1621" t="b">
        <f t="shared" ca="1" si="104"/>
        <v>0</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G1621">
        <v>9.8000000000000007</v>
      </c>
      <c r="AH1621">
        <v>1</v>
      </c>
    </row>
    <row r="1622" spans="1:34" x14ac:dyDescent="0.3">
      <c r="A1622">
        <v>10</v>
      </c>
      <c r="B1622">
        <v>31</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3</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
    (VLOOKUP(SUBSTITUTE(SUBSTITUTE(E$1,"standard",""),"|Float","")&amp;"인게임누적곱배수",ChapterTable!$S:$T,2,0)^C1622
    +VLOOKUP(SUBSTITUTE(SUBSTITUTE(E$1,"standard",""),"|Float","")&amp;"인게임누적합배수",ChapterTable!$S:$T,2,0)*C1622)
  )
  )
  )
)</f>
        <v>6273.9562500000002</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(VLOOKUP(SUBSTITUTE(SUBSTITUTE(F$1,"standard",""),"|Float","")&amp;"인게임누적곱배수",ChapterTable!$S:$T,2,0)^D1622
    +VLOOKUP(SUBSTITUTE(SUBSTITUTE(F$1,"standard",""),"|Float","")&amp;"인게임누적합배수",ChapterTable!$S:$T,2,0)*D1622)
  )
  )
  )
)</f>
        <v>2001.4573974609377</v>
      </c>
      <c r="G1622" t="s">
        <v>738</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01"/>
        <v>4</v>
      </c>
      <c r="Q1622">
        <f t="shared" si="102"/>
        <v>4</v>
      </c>
      <c r="R1622" t="b">
        <f t="shared" ca="1" si="103"/>
        <v>0</v>
      </c>
      <c r="T1622" t="b">
        <f t="shared" ca="1" si="104"/>
        <v>0</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G1622">
        <v>9.8000000000000007</v>
      </c>
      <c r="AH1622">
        <v>1</v>
      </c>
    </row>
    <row r="1623" spans="1:34" x14ac:dyDescent="0.3">
      <c r="A1623">
        <v>10</v>
      </c>
      <c r="B1623">
        <v>32</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
    (VLOOKUP(SUBSTITUTE(SUBSTITUTE(E$1,"standard",""),"|Float","")&amp;"인게임누적곱배수",ChapterTable!$S:$T,2,0)^C1623
    +VLOOKUP(SUBSTITUTE(SUBSTITUTE(E$1,"standard",""),"|Float","")&amp;"인게임누적합배수",ChapterTable!$S:$T,2,0)*C1623)
  )
  )
  )
)</f>
        <v>6273.9562500000002</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(VLOOKUP(SUBSTITUTE(SUBSTITUTE(F$1,"standard",""),"|Float","")&amp;"인게임누적곱배수",ChapterTable!$S:$T,2,0)^D1623
    +VLOOKUP(SUBSTITUTE(SUBSTITUTE(F$1,"standard",""),"|Float","")&amp;"인게임누적합배수",ChapterTable!$S:$T,2,0)*D1623)
  )
  )
  )
)</f>
        <v>2001.4573974609377</v>
      </c>
      <c r="G1623" t="s">
        <v>738</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01"/>
        <v>4</v>
      </c>
      <c r="Q1623">
        <f t="shared" si="102"/>
        <v>4</v>
      </c>
      <c r="R1623" t="b">
        <f t="shared" ca="1" si="103"/>
        <v>0</v>
      </c>
      <c r="T1623" t="b">
        <f t="shared" ca="1" si="104"/>
        <v>0</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G1623">
        <v>9.8000000000000007</v>
      </c>
      <c r="AH1623">
        <v>1</v>
      </c>
    </row>
    <row r="1624" spans="1:34" x14ac:dyDescent="0.3">
      <c r="A1624">
        <v>10</v>
      </c>
      <c r="B1624">
        <v>33</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
    (VLOOKUP(SUBSTITUTE(SUBSTITUTE(E$1,"standard",""),"|Float","")&amp;"인게임누적곱배수",ChapterTable!$S:$T,2,0)^C1624
    +VLOOKUP(SUBSTITUTE(SUBSTITUTE(E$1,"standard",""),"|Float","")&amp;"인게임누적합배수",ChapterTable!$S:$T,2,0)*C1624)
  )
  )
  )
)</f>
        <v>6273.9562500000002</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(VLOOKUP(SUBSTITUTE(SUBSTITUTE(F$1,"standard",""),"|Float","")&amp;"인게임누적곱배수",ChapterTable!$S:$T,2,0)^D1624
    +VLOOKUP(SUBSTITUTE(SUBSTITUTE(F$1,"standard",""),"|Float","")&amp;"인게임누적합배수",ChapterTable!$S:$T,2,0)*D1624)
  )
  )
  )
)</f>
        <v>2001.4573974609377</v>
      </c>
      <c r="G1624" t="s">
        <v>738</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01"/>
        <v>4</v>
      </c>
      <c r="Q1624">
        <f t="shared" si="102"/>
        <v>4</v>
      </c>
      <c r="R1624" t="b">
        <f t="shared" ca="1" si="103"/>
        <v>0</v>
      </c>
      <c r="T1624" t="b">
        <f t="shared" ca="1" si="104"/>
        <v>0</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G1624">
        <v>9.8000000000000007</v>
      </c>
      <c r="AH1624">
        <v>1</v>
      </c>
    </row>
    <row r="1625" spans="1:34" x14ac:dyDescent="0.3">
      <c r="A1625">
        <v>10</v>
      </c>
      <c r="B1625">
        <v>34</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
    (VLOOKUP(SUBSTITUTE(SUBSTITUTE(E$1,"standard",""),"|Float","")&amp;"인게임누적곱배수",ChapterTable!$S:$T,2,0)^C1625
    +VLOOKUP(SUBSTITUTE(SUBSTITUTE(E$1,"standard",""),"|Float","")&amp;"인게임누적합배수",ChapterTable!$S:$T,2,0)*C1625)
  )
  )
  )
)</f>
        <v>6273.9562500000002</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(VLOOKUP(SUBSTITUTE(SUBSTITUTE(F$1,"standard",""),"|Float","")&amp;"인게임누적곱배수",ChapterTable!$S:$T,2,0)^D1625
    +VLOOKUP(SUBSTITUTE(SUBSTITUTE(F$1,"standard",""),"|Float","")&amp;"인게임누적합배수",ChapterTable!$S:$T,2,0)*D1625)
  )
  )
  )
)</f>
        <v>2001.4573974609377</v>
      </c>
      <c r="G1625" t="s">
        <v>738</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01"/>
        <v>4</v>
      </c>
      <c r="Q1625">
        <f t="shared" si="102"/>
        <v>4</v>
      </c>
      <c r="R1625" t="b">
        <f t="shared" ca="1" si="103"/>
        <v>0</v>
      </c>
      <c r="T1625" t="b">
        <f t="shared" ca="1" si="104"/>
        <v>0</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G1625">
        <v>9.8000000000000007</v>
      </c>
      <c r="AH1625">
        <v>1</v>
      </c>
    </row>
    <row r="1626" spans="1:34" x14ac:dyDescent="0.3">
      <c r="A1626">
        <v>10</v>
      </c>
      <c r="B1626">
        <v>35</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
    (VLOOKUP(SUBSTITUTE(SUBSTITUTE(E$1,"standard",""),"|Float","")&amp;"인게임누적곱배수",ChapterTable!$S:$T,2,0)^C1626
    +VLOOKUP(SUBSTITUTE(SUBSTITUTE(E$1,"standard",""),"|Float","")&amp;"인게임누적합배수",ChapterTable!$S:$T,2,0)*C1626)
  )
  )
  )
)</f>
        <v>6273.9562500000002</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(VLOOKUP(SUBSTITUTE(SUBSTITUTE(F$1,"standard",""),"|Float","")&amp;"인게임누적곱배수",ChapterTable!$S:$T,2,0)^D1626
    +VLOOKUP(SUBSTITUTE(SUBSTITUTE(F$1,"standard",""),"|Float","")&amp;"인게임누적합배수",ChapterTable!$S:$T,2,0)*D1626)
  )
  )
  )
)</f>
        <v>2001.4573974609377</v>
      </c>
      <c r="G1626" t="s">
        <v>738</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01"/>
        <v>11</v>
      </c>
      <c r="Q1626">
        <f t="shared" si="102"/>
        <v>11</v>
      </c>
      <c r="R1626" t="b">
        <f t="shared" ca="1" si="103"/>
        <v>0</v>
      </c>
      <c r="T1626" t="b">
        <f t="shared" ca="1" si="104"/>
        <v>0</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G1626">
        <v>9.8000000000000007</v>
      </c>
      <c r="AH1626">
        <v>1</v>
      </c>
    </row>
    <row r="1627" spans="1:34" x14ac:dyDescent="0.3">
      <c r="A1627">
        <v>10</v>
      </c>
      <c r="B1627">
        <v>36</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4</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
    (VLOOKUP(SUBSTITUTE(SUBSTITUTE(E$1,"standard",""),"|Float","")&amp;"인게임누적곱배수",ChapterTable!$S:$T,2,0)^C1627
    +VLOOKUP(SUBSTITUTE(SUBSTITUTE(E$1,"standard",""),"|Float","")&amp;"인게임누적합배수",ChapterTable!$S:$T,2,0)*C1627)
  )
  )
  )
)</f>
        <v>7058.2007812500005</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(VLOOKUP(SUBSTITUTE(SUBSTITUTE(F$1,"standard",""),"|Float","")&amp;"인게임누적곱배수",ChapterTable!$S:$T,2,0)^D1627
    +VLOOKUP(SUBSTITUTE(SUBSTITUTE(F$1,"standard",""),"|Float","")&amp;"인게임누적합배수",ChapterTable!$S:$T,2,0)*D1627)
  )
  )
  )
)</f>
        <v>2001.4573974609377</v>
      </c>
      <c r="G1627" t="s">
        <v>738</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01"/>
        <v>4</v>
      </c>
      <c r="Q1627">
        <f t="shared" si="102"/>
        <v>4</v>
      </c>
      <c r="R1627" t="b">
        <f t="shared" ca="1" si="103"/>
        <v>0</v>
      </c>
      <c r="T1627" t="b">
        <f t="shared" ca="1" si="104"/>
        <v>0</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G1627">
        <v>9.8000000000000007</v>
      </c>
      <c r="AH1627">
        <v>1</v>
      </c>
    </row>
    <row r="1628" spans="1:34" x14ac:dyDescent="0.3">
      <c r="A1628">
        <v>10</v>
      </c>
      <c r="B1628">
        <v>37</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
    (VLOOKUP(SUBSTITUTE(SUBSTITUTE(E$1,"standard",""),"|Float","")&amp;"인게임누적곱배수",ChapterTable!$S:$T,2,0)^C1628
    +VLOOKUP(SUBSTITUTE(SUBSTITUTE(E$1,"standard",""),"|Float","")&amp;"인게임누적합배수",ChapterTable!$S:$T,2,0)*C1628)
  )
  )
  )
)</f>
        <v>7058.2007812500005</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(VLOOKUP(SUBSTITUTE(SUBSTITUTE(F$1,"standard",""),"|Float","")&amp;"인게임누적곱배수",ChapterTable!$S:$T,2,0)^D1628
    +VLOOKUP(SUBSTITUTE(SUBSTITUTE(F$1,"standard",""),"|Float","")&amp;"인게임누적합배수",ChapterTable!$S:$T,2,0)*D1628)
  )
  )
  )
)</f>
        <v>2001.4573974609377</v>
      </c>
      <c r="G1628" t="s">
        <v>738</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01"/>
        <v>4</v>
      </c>
      <c r="Q1628">
        <f t="shared" si="102"/>
        <v>4</v>
      </c>
      <c r="R1628" t="b">
        <f t="shared" ca="1" si="103"/>
        <v>0</v>
      </c>
      <c r="T1628" t="b">
        <f t="shared" ca="1" si="104"/>
        <v>0</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G1628">
        <v>9.8000000000000007</v>
      </c>
      <c r="AH1628">
        <v>1</v>
      </c>
    </row>
    <row r="1629" spans="1:34" x14ac:dyDescent="0.3">
      <c r="A1629">
        <v>10</v>
      </c>
      <c r="B1629">
        <v>38</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
    (VLOOKUP(SUBSTITUTE(SUBSTITUTE(E$1,"standard",""),"|Float","")&amp;"인게임누적곱배수",ChapterTable!$S:$T,2,0)^C1629
    +VLOOKUP(SUBSTITUTE(SUBSTITUTE(E$1,"standard",""),"|Float","")&amp;"인게임누적합배수",ChapterTable!$S:$T,2,0)*C1629)
  )
  )
  )
)</f>
        <v>7058.2007812500005</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(VLOOKUP(SUBSTITUTE(SUBSTITUTE(F$1,"standard",""),"|Float","")&amp;"인게임누적곱배수",ChapterTable!$S:$T,2,0)^D1629
    +VLOOKUP(SUBSTITUTE(SUBSTITUTE(F$1,"standard",""),"|Float","")&amp;"인게임누적합배수",ChapterTable!$S:$T,2,0)*D1629)
  )
  )
  )
)</f>
        <v>2001.4573974609377</v>
      </c>
      <c r="G1629" t="s">
        <v>738</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01"/>
        <v>4</v>
      </c>
      <c r="Q1629">
        <f t="shared" si="102"/>
        <v>4</v>
      </c>
      <c r="R1629" t="b">
        <f t="shared" ca="1" si="103"/>
        <v>0</v>
      </c>
      <c r="T1629" t="b">
        <f t="shared" ca="1" si="104"/>
        <v>0</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G1629">
        <v>9.8000000000000007</v>
      </c>
      <c r="AH1629">
        <v>1</v>
      </c>
    </row>
    <row r="1630" spans="1:34" x14ac:dyDescent="0.3">
      <c r="A1630">
        <v>10</v>
      </c>
      <c r="B1630">
        <v>39</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
    (VLOOKUP(SUBSTITUTE(SUBSTITUTE(E$1,"standard",""),"|Float","")&amp;"인게임누적곱배수",ChapterTable!$S:$T,2,0)^C1630
    +VLOOKUP(SUBSTITUTE(SUBSTITUTE(E$1,"standard",""),"|Float","")&amp;"인게임누적합배수",ChapterTable!$S:$T,2,0)*C1630)
  )
  )
  )
)</f>
        <v>7058.2007812500005</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(VLOOKUP(SUBSTITUTE(SUBSTITUTE(F$1,"standard",""),"|Float","")&amp;"인게임누적곱배수",ChapterTable!$S:$T,2,0)^D1630
    +VLOOKUP(SUBSTITUTE(SUBSTITUTE(F$1,"standard",""),"|Float","")&amp;"인게임누적합배수",ChapterTable!$S:$T,2,0)*D1630)
  )
  )
  )
)</f>
        <v>2001.4573974609377</v>
      </c>
      <c r="G1630" t="s">
        <v>738</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01"/>
        <v>94</v>
      </c>
      <c r="Q1630">
        <f t="shared" si="102"/>
        <v>94</v>
      </c>
      <c r="R1630" t="b">
        <f t="shared" ca="1" si="103"/>
        <v>1</v>
      </c>
      <c r="T1630" t="b">
        <f t="shared" ca="1" si="104"/>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G1630">
        <v>9.8000000000000007</v>
      </c>
      <c r="AH1630">
        <v>1</v>
      </c>
    </row>
    <row r="1631" spans="1:34" x14ac:dyDescent="0.3">
      <c r="A1631">
        <v>10</v>
      </c>
      <c r="B1631">
        <v>40</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
    (VLOOKUP(SUBSTITUTE(SUBSTITUTE(E$1,"standard",""),"|Float","")&amp;"인게임누적곱배수",ChapterTable!$S:$T,2,0)^C1631
    +VLOOKUP(SUBSTITUTE(SUBSTITUTE(E$1,"standard",""),"|Float","")&amp;"인게임누적합배수",ChapterTable!$S:$T,2,0)*C1631)
  )
  )
  )
)</f>
        <v>7058.2007812500005</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(VLOOKUP(SUBSTITUTE(SUBSTITUTE(F$1,"standard",""),"|Float","")&amp;"인게임누적곱배수",ChapterTable!$S:$T,2,0)^D1631
    +VLOOKUP(SUBSTITUTE(SUBSTITUTE(F$1,"standard",""),"|Float","")&amp;"인게임누적합배수",ChapterTable!$S:$T,2,0)*D1631)
  )
  )
  )
)</f>
        <v>2001.4573974609377</v>
      </c>
      <c r="G1631" t="s">
        <v>738</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01"/>
        <v>21</v>
      </c>
      <c r="Q1631">
        <f t="shared" si="102"/>
        <v>21</v>
      </c>
      <c r="R1631" t="b">
        <f t="shared" ca="1" si="103"/>
        <v>0</v>
      </c>
      <c r="T1631" t="b">
        <f t="shared" ca="1" si="104"/>
        <v>0</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G1631">
        <v>9.8000000000000007</v>
      </c>
      <c r="AH1631">
        <v>1</v>
      </c>
    </row>
    <row r="1632" spans="1:34" x14ac:dyDescent="0.3">
      <c r="A1632">
        <v>10</v>
      </c>
      <c r="B1632">
        <v>41</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4</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
    (VLOOKUP(SUBSTITUTE(SUBSTITUTE(E$1,"standard",""),"|Float","")&amp;"인게임누적곱배수",ChapterTable!$S:$T,2,0)^C1632
    +VLOOKUP(SUBSTITUTE(SUBSTITUTE(E$1,"standard",""),"|Float","")&amp;"인게임누적합배수",ChapterTable!$S:$T,2,0)*C1632)
  )
  )
  )
)</f>
        <v>7058.2007812500005</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(VLOOKUP(SUBSTITUTE(SUBSTITUTE(F$1,"standard",""),"|Float","")&amp;"인게임누적곱배수",ChapterTable!$S:$T,2,0)^D1632
    +VLOOKUP(SUBSTITUTE(SUBSTITUTE(F$1,"standard",""),"|Float","")&amp;"인게임누적합배수",ChapterTable!$S:$T,2,0)*D1632)
  )
  )
  )
)</f>
        <v>2123.99560546875</v>
      </c>
      <c r="G1632" t="s">
        <v>738</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01"/>
        <v>5</v>
      </c>
      <c r="Q1632">
        <f t="shared" si="102"/>
        <v>5</v>
      </c>
      <c r="R1632" t="b">
        <f t="shared" ca="1" si="103"/>
        <v>0</v>
      </c>
      <c r="T1632" t="b">
        <f t="shared" ca="1" si="104"/>
        <v>0</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G1632">
        <v>9.8000000000000007</v>
      </c>
      <c r="AH1632">
        <v>1</v>
      </c>
    </row>
    <row r="1633" spans="1:34" x14ac:dyDescent="0.3">
      <c r="A1633">
        <v>10</v>
      </c>
      <c r="B1633">
        <v>42</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
    (VLOOKUP(SUBSTITUTE(SUBSTITUTE(E$1,"standard",""),"|Float","")&amp;"인게임누적곱배수",ChapterTable!$S:$T,2,0)^C1633
    +VLOOKUP(SUBSTITUTE(SUBSTITUTE(E$1,"standard",""),"|Float","")&amp;"인게임누적합배수",ChapterTable!$S:$T,2,0)*C1633)
  )
  )
  )
)</f>
        <v>7058.2007812500005</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(VLOOKUP(SUBSTITUTE(SUBSTITUTE(F$1,"standard",""),"|Float","")&amp;"인게임누적곱배수",ChapterTable!$S:$T,2,0)^D1633
    +VLOOKUP(SUBSTITUTE(SUBSTITUTE(F$1,"standard",""),"|Float","")&amp;"인게임누적합배수",ChapterTable!$S:$T,2,0)*D1633)
  )
  )
  )
)</f>
        <v>2123.99560546875</v>
      </c>
      <c r="G1633" t="s">
        <v>738</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01"/>
        <v>5</v>
      </c>
      <c r="Q1633">
        <f t="shared" si="102"/>
        <v>5</v>
      </c>
      <c r="R1633" t="b">
        <f t="shared" ca="1" si="103"/>
        <v>0</v>
      </c>
      <c r="T1633" t="b">
        <f t="shared" ca="1" si="104"/>
        <v>0</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G1633">
        <v>9.8000000000000007</v>
      </c>
      <c r="AH1633">
        <v>1</v>
      </c>
    </row>
    <row r="1634" spans="1:34" x14ac:dyDescent="0.3">
      <c r="A1634">
        <v>10</v>
      </c>
      <c r="B1634">
        <v>43</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
    (VLOOKUP(SUBSTITUTE(SUBSTITUTE(E$1,"standard",""),"|Float","")&amp;"인게임누적곱배수",ChapterTable!$S:$T,2,0)^C1634
    +VLOOKUP(SUBSTITUTE(SUBSTITUTE(E$1,"standard",""),"|Float","")&amp;"인게임누적합배수",ChapterTable!$S:$T,2,0)*C1634)
  )
  )
  )
)</f>
        <v>7058.2007812500005</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(VLOOKUP(SUBSTITUTE(SUBSTITUTE(F$1,"standard",""),"|Float","")&amp;"인게임누적곱배수",ChapterTable!$S:$T,2,0)^D1634
    +VLOOKUP(SUBSTITUTE(SUBSTITUTE(F$1,"standard",""),"|Float","")&amp;"인게임누적합배수",ChapterTable!$S:$T,2,0)*D1634)
  )
  )
  )
)</f>
        <v>2123.99560546875</v>
      </c>
      <c r="G1634" t="s">
        <v>738</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01"/>
        <v>5</v>
      </c>
      <c r="Q1634">
        <f t="shared" si="102"/>
        <v>5</v>
      </c>
      <c r="R1634" t="b">
        <f t="shared" ca="1" si="103"/>
        <v>0</v>
      </c>
      <c r="T1634" t="b">
        <f t="shared" ca="1" si="104"/>
        <v>0</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G1634">
        <v>9.8000000000000007</v>
      </c>
      <c r="AH1634">
        <v>1</v>
      </c>
    </row>
    <row r="1635" spans="1:34" x14ac:dyDescent="0.3">
      <c r="A1635">
        <v>10</v>
      </c>
      <c r="B1635">
        <v>44</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
    (VLOOKUP(SUBSTITUTE(SUBSTITUTE(E$1,"standard",""),"|Float","")&amp;"인게임누적곱배수",ChapterTable!$S:$T,2,0)^C1635
    +VLOOKUP(SUBSTITUTE(SUBSTITUTE(E$1,"standard",""),"|Float","")&amp;"인게임누적합배수",ChapterTable!$S:$T,2,0)*C1635)
  )
  )
  )
)</f>
        <v>7058.2007812500005</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(VLOOKUP(SUBSTITUTE(SUBSTITUTE(F$1,"standard",""),"|Float","")&amp;"인게임누적곱배수",ChapterTable!$S:$T,2,0)^D1635
    +VLOOKUP(SUBSTITUTE(SUBSTITUTE(F$1,"standard",""),"|Float","")&amp;"인게임누적합배수",ChapterTable!$S:$T,2,0)*D1635)
  )
  )
  )
)</f>
        <v>2123.99560546875</v>
      </c>
      <c r="G1635" t="s">
        <v>738</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01"/>
        <v>5</v>
      </c>
      <c r="Q1635">
        <f t="shared" si="102"/>
        <v>5</v>
      </c>
      <c r="R1635" t="b">
        <f t="shared" ca="1" si="103"/>
        <v>0</v>
      </c>
      <c r="T1635" t="b">
        <f t="shared" ca="1" si="104"/>
        <v>0</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G1635">
        <v>9.8000000000000007</v>
      </c>
      <c r="AH1635">
        <v>1</v>
      </c>
    </row>
    <row r="1636" spans="1:34" x14ac:dyDescent="0.3">
      <c r="A1636">
        <v>10</v>
      </c>
      <c r="B1636">
        <v>45</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
    (VLOOKUP(SUBSTITUTE(SUBSTITUTE(E$1,"standard",""),"|Float","")&amp;"인게임누적곱배수",ChapterTable!$S:$T,2,0)^C1636
    +VLOOKUP(SUBSTITUTE(SUBSTITUTE(E$1,"standard",""),"|Float","")&amp;"인게임누적합배수",ChapterTable!$S:$T,2,0)*C1636)
  )
  )
  )
)</f>
        <v>7058.2007812500005</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(VLOOKUP(SUBSTITUTE(SUBSTITUTE(F$1,"standard",""),"|Float","")&amp;"인게임누적곱배수",ChapterTable!$S:$T,2,0)^D1636
    +VLOOKUP(SUBSTITUTE(SUBSTITUTE(F$1,"standard",""),"|Float","")&amp;"인게임누적합배수",ChapterTable!$S:$T,2,0)*D1636)
  )
  )
  )
)</f>
        <v>2123.99560546875</v>
      </c>
      <c r="G1636" t="s">
        <v>738</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01"/>
        <v>11</v>
      </c>
      <c r="Q1636">
        <f t="shared" si="102"/>
        <v>11</v>
      </c>
      <c r="R1636" t="b">
        <f t="shared" ca="1" si="103"/>
        <v>0</v>
      </c>
      <c r="T1636" t="b">
        <f t="shared" ca="1" si="104"/>
        <v>0</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G1636">
        <v>9.8000000000000007</v>
      </c>
      <c r="AH1636">
        <v>1</v>
      </c>
    </row>
    <row r="1637" spans="1:34" x14ac:dyDescent="0.3">
      <c r="A1637">
        <v>10</v>
      </c>
      <c r="B1637">
        <v>46</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5</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
    (VLOOKUP(SUBSTITUTE(SUBSTITUTE(E$1,"standard",""),"|Float","")&amp;"인게임누적곱배수",ChapterTable!$S:$T,2,0)^C1637
    +VLOOKUP(SUBSTITUTE(SUBSTITUTE(E$1,"standard",""),"|Float","")&amp;"인게임누적합배수",ChapterTable!$S:$T,2,0)*C1637)
  )
  )
  )
)</f>
        <v>7842.4453125</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(VLOOKUP(SUBSTITUTE(SUBSTITUTE(F$1,"standard",""),"|Float","")&amp;"인게임누적곱배수",ChapterTable!$S:$T,2,0)^D1637
    +VLOOKUP(SUBSTITUTE(SUBSTITUTE(F$1,"standard",""),"|Float","")&amp;"인게임누적합배수",ChapterTable!$S:$T,2,0)*D1637)
  )
  )
  )
)</f>
        <v>2123.99560546875</v>
      </c>
      <c r="G1637" t="s">
        <v>738</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01"/>
        <v>5</v>
      </c>
      <c r="Q1637">
        <f t="shared" si="102"/>
        <v>5</v>
      </c>
      <c r="R1637" t="b">
        <f t="shared" ca="1" si="103"/>
        <v>0</v>
      </c>
      <c r="T1637" t="b">
        <f t="shared" ca="1" si="104"/>
        <v>0</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G1637">
        <v>9.8000000000000007</v>
      </c>
      <c r="AH1637">
        <v>1</v>
      </c>
    </row>
    <row r="1638" spans="1:34" x14ac:dyDescent="0.3">
      <c r="A1638">
        <v>10</v>
      </c>
      <c r="B1638">
        <v>47</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
    (VLOOKUP(SUBSTITUTE(SUBSTITUTE(E$1,"standard",""),"|Float","")&amp;"인게임누적곱배수",ChapterTable!$S:$T,2,0)^C1638
    +VLOOKUP(SUBSTITUTE(SUBSTITUTE(E$1,"standard",""),"|Float","")&amp;"인게임누적합배수",ChapterTable!$S:$T,2,0)*C1638)
  )
  )
  )
)</f>
        <v>7842.4453125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(VLOOKUP(SUBSTITUTE(SUBSTITUTE(F$1,"standard",""),"|Float","")&amp;"인게임누적곱배수",ChapterTable!$S:$T,2,0)^D1638
    +VLOOKUP(SUBSTITUTE(SUBSTITUTE(F$1,"standard",""),"|Float","")&amp;"인게임누적합배수",ChapterTable!$S:$T,2,0)*D1638)
  )
  )
  )
)</f>
        <v>2123.99560546875</v>
      </c>
      <c r="G1638" t="s">
        <v>738</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01"/>
        <v>5</v>
      </c>
      <c r="Q1638">
        <f t="shared" si="102"/>
        <v>5</v>
      </c>
      <c r="R1638" t="b">
        <f t="shared" ca="1" si="103"/>
        <v>0</v>
      </c>
      <c r="T1638" t="b">
        <f t="shared" ca="1" si="104"/>
        <v>0</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G1638">
        <v>9.8000000000000007</v>
      </c>
      <c r="AH1638">
        <v>1</v>
      </c>
    </row>
    <row r="1639" spans="1:34" x14ac:dyDescent="0.3">
      <c r="A1639">
        <v>10</v>
      </c>
      <c r="B1639">
        <v>48</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
    (VLOOKUP(SUBSTITUTE(SUBSTITUTE(E$1,"standard",""),"|Float","")&amp;"인게임누적곱배수",ChapterTable!$S:$T,2,0)^C1639
    +VLOOKUP(SUBSTITUTE(SUBSTITUTE(E$1,"standard",""),"|Float","")&amp;"인게임누적합배수",ChapterTable!$S:$T,2,0)*C1639)
  )
  )
  )
)</f>
        <v>7842.4453125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(VLOOKUP(SUBSTITUTE(SUBSTITUTE(F$1,"standard",""),"|Float","")&amp;"인게임누적곱배수",ChapterTable!$S:$T,2,0)^D1639
    +VLOOKUP(SUBSTITUTE(SUBSTITUTE(F$1,"standard",""),"|Float","")&amp;"인게임누적합배수",ChapterTable!$S:$T,2,0)*D1639)
  )
  )
  )
)</f>
        <v>2123.99560546875</v>
      </c>
      <c r="G1639" t="s">
        <v>738</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01"/>
        <v>5</v>
      </c>
      <c r="Q1639">
        <f t="shared" si="102"/>
        <v>5</v>
      </c>
      <c r="R1639" t="b">
        <f t="shared" ca="1" si="103"/>
        <v>0</v>
      </c>
      <c r="T1639" t="b">
        <f t="shared" ca="1" si="104"/>
        <v>0</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G1639">
        <v>9.8000000000000007</v>
      </c>
      <c r="AH1639">
        <v>1</v>
      </c>
    </row>
    <row r="1640" spans="1:34" x14ac:dyDescent="0.3">
      <c r="A1640">
        <v>10</v>
      </c>
      <c r="B1640">
        <v>49</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
    (VLOOKUP(SUBSTITUTE(SUBSTITUTE(E$1,"standard",""),"|Float","")&amp;"인게임누적곱배수",ChapterTable!$S:$T,2,0)^C1640
    +VLOOKUP(SUBSTITUTE(SUBSTITUTE(E$1,"standard",""),"|Float","")&amp;"인게임누적합배수",ChapterTable!$S:$T,2,0)*C1640)
  )
  )
  )
)</f>
        <v>7842.4453125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(VLOOKUP(SUBSTITUTE(SUBSTITUTE(F$1,"standard",""),"|Float","")&amp;"인게임누적곱배수",ChapterTable!$S:$T,2,0)^D1640
    +VLOOKUP(SUBSTITUTE(SUBSTITUTE(F$1,"standard",""),"|Float","")&amp;"인게임누적합배수",ChapterTable!$S:$T,2,0)*D1640)
  )
  )
  )
)</f>
        <v>2123.99560546875</v>
      </c>
      <c r="G1640" t="s">
        <v>738</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01"/>
        <v>95</v>
      </c>
      <c r="Q1640">
        <f t="shared" si="102"/>
        <v>95</v>
      </c>
      <c r="R1640" t="b">
        <f t="shared" ca="1" si="103"/>
        <v>1</v>
      </c>
      <c r="T1640" t="b">
        <f t="shared" ca="1" si="104"/>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G1640">
        <v>9.8000000000000007</v>
      </c>
      <c r="AH1640">
        <v>1</v>
      </c>
    </row>
    <row r="1641" spans="1:34" x14ac:dyDescent="0.3">
      <c r="A1641">
        <v>10</v>
      </c>
      <c r="B1641">
        <v>50</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
    (VLOOKUP(SUBSTITUTE(SUBSTITUTE(E$1,"standard",""),"|Float","")&amp;"인게임누적곱배수",ChapterTable!$S:$T,2,0)^C1641
    +VLOOKUP(SUBSTITUTE(SUBSTITUTE(E$1,"standard",""),"|Float","")&amp;"인게임누적합배수",ChapterTable!$S:$T,2,0)*C1641)
  )
  )
  )
)</f>
        <v>7842.4453125</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(VLOOKUP(SUBSTITUTE(SUBSTITUTE(F$1,"standard",""),"|Float","")&amp;"인게임누적곱배수",ChapterTable!$S:$T,2,0)^D1641
    +VLOOKUP(SUBSTITUTE(SUBSTITUTE(F$1,"standard",""),"|Float","")&amp;"인게임누적합배수",ChapterTable!$S:$T,2,0)*D1641)
  )
  )
  )
)</f>
        <v>2123.99560546875</v>
      </c>
      <c r="G1641" t="s">
        <v>738</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01"/>
        <v>21</v>
      </c>
      <c r="Q1641">
        <f t="shared" si="102"/>
        <v>21</v>
      </c>
      <c r="R1641" t="b">
        <f t="shared" ca="1" si="103"/>
        <v>0</v>
      </c>
      <c r="T1641" t="b">
        <f t="shared" ca="1" si="104"/>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G1641">
        <v>9.8000000000000007</v>
      </c>
      <c r="AH1641">
        <v>1</v>
      </c>
    </row>
    <row r="1642" spans="1:34" x14ac:dyDescent="0.3">
      <c r="A1642">
        <v>11</v>
      </c>
      <c r="B1642">
        <v>1</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0</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0</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
    (VLOOKUP(SUBSTITUTE(SUBSTITUTE(E$1,"standard",""),"|Float","")&amp;"인게임누적곱배수",ChapterTable!$S:$T,2,0)^C1642
    +VLOOKUP(SUBSTITUTE(SUBSTITUTE(E$1,"standard",""),"|Float","")&amp;"인게임누적합배수",ChapterTable!$S:$T,2,0)*C1642)
  )
  )
  )
)</f>
        <v>5881.833984375</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(VLOOKUP(SUBSTITUTE(SUBSTITUTE(F$1,"standard",""),"|Float","")&amp;"인게임누적곱배수",ChapterTable!$S:$T,2,0)^D1642
    +VLOOKUP(SUBSTITUTE(SUBSTITUTE(F$1,"standard",""),"|Float","")&amp;"인게임누적합배수",ChapterTable!$S:$T,2,0)*D1642)
  )
  )
  )
)</f>
        <v>2450.76416015625</v>
      </c>
      <c r="G1642" t="s">
        <v>738</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01"/>
        <v>1</v>
      </c>
      <c r="Q1642">
        <f t="shared" si="102"/>
        <v>1</v>
      </c>
      <c r="R1642" t="b">
        <f t="shared" ca="1" si="103"/>
        <v>0</v>
      </c>
      <c r="T1642" t="b">
        <f t="shared" ca="1" si="104"/>
        <v>0</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G1642">
        <v>9.8000000000000007</v>
      </c>
      <c r="AH1642">
        <v>1</v>
      </c>
    </row>
    <row r="1643" spans="1:34" x14ac:dyDescent="0.3">
      <c r="A1643">
        <v>11</v>
      </c>
      <c r="B1643">
        <v>2</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
    (VLOOKUP(SUBSTITUTE(SUBSTITUTE(E$1,"standard",""),"|Float","")&amp;"인게임누적곱배수",ChapterTable!$S:$T,2,0)^C1643
    +VLOOKUP(SUBSTITUTE(SUBSTITUTE(E$1,"standard",""),"|Float","")&amp;"인게임누적합배수",ChapterTable!$S:$T,2,0)*C1643)
  )
  )
  )
)</f>
        <v>5881.833984375</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(VLOOKUP(SUBSTITUTE(SUBSTITUTE(F$1,"standard",""),"|Float","")&amp;"인게임누적곱배수",ChapterTable!$S:$T,2,0)^D1643
    +VLOOKUP(SUBSTITUTE(SUBSTITUTE(F$1,"standard",""),"|Float","")&amp;"인게임누적합배수",ChapterTable!$S:$T,2,0)*D1643)
  )
  )
  )
)</f>
        <v>2450.76416015625</v>
      </c>
      <c r="G1643" t="s">
        <v>738</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01"/>
        <v>1</v>
      </c>
      <c r="Q1643">
        <f t="shared" si="102"/>
        <v>1</v>
      </c>
      <c r="R1643" t="b">
        <f t="shared" ca="1" si="103"/>
        <v>0</v>
      </c>
      <c r="T1643" t="b">
        <f t="shared" ca="1" si="104"/>
        <v>0</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G1643">
        <v>9.8000000000000007</v>
      </c>
      <c r="AH1643">
        <v>1</v>
      </c>
    </row>
    <row r="1644" spans="1:34" x14ac:dyDescent="0.3">
      <c r="A1644">
        <v>11</v>
      </c>
      <c r="B1644">
        <v>3</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
    (VLOOKUP(SUBSTITUTE(SUBSTITUTE(E$1,"standard",""),"|Float","")&amp;"인게임누적곱배수",ChapterTable!$S:$T,2,0)^C1644
    +VLOOKUP(SUBSTITUTE(SUBSTITUTE(E$1,"standard",""),"|Float","")&amp;"인게임누적합배수",ChapterTable!$S:$T,2,0)*C1644)
  )
  )
  )
)</f>
        <v>5881.833984375</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(VLOOKUP(SUBSTITUTE(SUBSTITUTE(F$1,"standard",""),"|Float","")&amp;"인게임누적곱배수",ChapterTable!$S:$T,2,0)^D1644
    +VLOOKUP(SUBSTITUTE(SUBSTITUTE(F$1,"standard",""),"|Float","")&amp;"인게임누적합배수",ChapterTable!$S:$T,2,0)*D1644)
  )
  )
  )
)</f>
        <v>2450.76416015625</v>
      </c>
      <c r="G1644" t="s">
        <v>738</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01"/>
        <v>1</v>
      </c>
      <c r="Q1644">
        <f t="shared" si="102"/>
        <v>1</v>
      </c>
      <c r="R1644" t="b">
        <f t="shared" ca="1" si="103"/>
        <v>0</v>
      </c>
      <c r="T1644" t="b">
        <f t="shared" ca="1" si="104"/>
        <v>0</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G1644">
        <v>9.8000000000000007</v>
      </c>
      <c r="AH1644">
        <v>1</v>
      </c>
    </row>
    <row r="1645" spans="1:34" x14ac:dyDescent="0.3">
      <c r="A1645">
        <v>11</v>
      </c>
      <c r="B1645">
        <v>4</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
    (VLOOKUP(SUBSTITUTE(SUBSTITUTE(E$1,"standard",""),"|Float","")&amp;"인게임누적곱배수",ChapterTable!$S:$T,2,0)^C1645
    +VLOOKUP(SUBSTITUTE(SUBSTITUTE(E$1,"standard",""),"|Float","")&amp;"인게임누적합배수",ChapterTable!$S:$T,2,0)*C1645)
  )
  )
  )
)</f>
        <v>5881.833984375</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(VLOOKUP(SUBSTITUTE(SUBSTITUTE(F$1,"standard",""),"|Float","")&amp;"인게임누적곱배수",ChapterTable!$S:$T,2,0)^D1645
    +VLOOKUP(SUBSTITUTE(SUBSTITUTE(F$1,"standard",""),"|Float","")&amp;"인게임누적합배수",ChapterTable!$S:$T,2,0)*D1645)
  )
  )
  )
)</f>
        <v>2450.76416015625</v>
      </c>
      <c r="G1645" t="s">
        <v>738</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01"/>
        <v>1</v>
      </c>
      <c r="Q1645">
        <f t="shared" si="102"/>
        <v>1</v>
      </c>
      <c r="R1645" t="b">
        <f t="shared" ca="1" si="103"/>
        <v>0</v>
      </c>
      <c r="T1645" t="b">
        <f t="shared" ca="1" si="104"/>
        <v>0</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G1645">
        <v>9.8000000000000007</v>
      </c>
      <c r="AH1645">
        <v>1</v>
      </c>
    </row>
    <row r="1646" spans="1:34" x14ac:dyDescent="0.3">
      <c r="A1646">
        <v>11</v>
      </c>
      <c r="B1646">
        <v>5</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
    (VLOOKUP(SUBSTITUTE(SUBSTITUTE(E$1,"standard",""),"|Float","")&amp;"인게임누적곱배수",ChapterTable!$S:$T,2,0)^C1646
    +VLOOKUP(SUBSTITUTE(SUBSTITUTE(E$1,"standard",""),"|Float","")&amp;"인게임누적합배수",ChapterTable!$S:$T,2,0)*C1646)
  )
  )
  )
)</f>
        <v>5881.833984375</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(VLOOKUP(SUBSTITUTE(SUBSTITUTE(F$1,"standard",""),"|Float","")&amp;"인게임누적곱배수",ChapterTable!$S:$T,2,0)^D1646
    +VLOOKUP(SUBSTITUTE(SUBSTITUTE(F$1,"standard",""),"|Float","")&amp;"인게임누적합배수",ChapterTable!$S:$T,2,0)*D1646)
  )
  )
  )
)</f>
        <v>2450.76416015625</v>
      </c>
      <c r="G1646" t="s">
        <v>738</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01"/>
        <v>11</v>
      </c>
      <c r="Q1646">
        <f t="shared" si="102"/>
        <v>11</v>
      </c>
      <c r="R1646" t="b">
        <f t="shared" ca="1" si="103"/>
        <v>0</v>
      </c>
      <c r="T1646" t="b">
        <f t="shared" ca="1" si="104"/>
        <v>0</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G1646">
        <v>9.8000000000000007</v>
      </c>
      <c r="AH1646">
        <v>1</v>
      </c>
    </row>
    <row r="1647" spans="1:34" x14ac:dyDescent="0.3">
      <c r="A1647">
        <v>11</v>
      </c>
      <c r="B1647">
        <v>6</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1</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
    (VLOOKUP(SUBSTITUTE(SUBSTITUTE(E$1,"standard",""),"|Float","")&amp;"인게임누적곱배수",ChapterTable!$S:$T,2,0)^C1647
    +VLOOKUP(SUBSTITUTE(SUBSTITUTE(E$1,"standard",""),"|Float","")&amp;"인게임누적합배수",ChapterTable!$S:$T,2,0)*C1647)
  )
  )
  )
)</f>
        <v>7058.2007812499996</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(VLOOKUP(SUBSTITUTE(SUBSTITUTE(F$1,"standard",""),"|Float","")&amp;"인게임누적곱배수",ChapterTable!$S:$T,2,0)^D1647
    +VLOOKUP(SUBSTITUTE(SUBSTITUTE(F$1,"standard",""),"|Float","")&amp;"인게임누적합배수",ChapterTable!$S:$T,2,0)*D1647)
  )
  )
  )
)</f>
        <v>2450.76416015625</v>
      </c>
      <c r="G1647" t="s">
        <v>738</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01"/>
        <v>1</v>
      </c>
      <c r="Q1647">
        <f t="shared" si="102"/>
        <v>1</v>
      </c>
      <c r="R1647" t="b">
        <f t="shared" ca="1" si="103"/>
        <v>0</v>
      </c>
      <c r="T1647" t="b">
        <f t="shared" ca="1" si="104"/>
        <v>0</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G1647">
        <v>9.8000000000000007</v>
      </c>
      <c r="AH1647">
        <v>1</v>
      </c>
    </row>
    <row r="1648" spans="1:34" x14ac:dyDescent="0.3">
      <c r="A1648">
        <v>11</v>
      </c>
      <c r="B1648">
        <v>7</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
    (VLOOKUP(SUBSTITUTE(SUBSTITUTE(E$1,"standard",""),"|Float","")&amp;"인게임누적곱배수",ChapterTable!$S:$T,2,0)^C1648
    +VLOOKUP(SUBSTITUTE(SUBSTITUTE(E$1,"standard",""),"|Float","")&amp;"인게임누적합배수",ChapterTable!$S:$T,2,0)*C1648)
  )
  )
  )
)</f>
        <v>7058.2007812499996</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(VLOOKUP(SUBSTITUTE(SUBSTITUTE(F$1,"standard",""),"|Float","")&amp;"인게임누적곱배수",ChapterTable!$S:$T,2,0)^D1648
    +VLOOKUP(SUBSTITUTE(SUBSTITUTE(F$1,"standard",""),"|Float","")&amp;"인게임누적합배수",ChapterTable!$S:$T,2,0)*D1648)
  )
  )
  )
)</f>
        <v>2450.76416015625</v>
      </c>
      <c r="G1648" t="s">
        <v>738</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01"/>
        <v>1</v>
      </c>
      <c r="Q1648">
        <f t="shared" si="102"/>
        <v>1</v>
      </c>
      <c r="R1648" t="b">
        <f t="shared" ca="1" si="103"/>
        <v>0</v>
      </c>
      <c r="T1648" t="b">
        <f t="shared" ca="1" si="104"/>
        <v>0</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G1648">
        <v>9.8000000000000007</v>
      </c>
      <c r="AH1648">
        <v>1</v>
      </c>
    </row>
    <row r="1649" spans="1:34" x14ac:dyDescent="0.3">
      <c r="A1649">
        <v>11</v>
      </c>
      <c r="B1649">
        <v>8</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
    (VLOOKUP(SUBSTITUTE(SUBSTITUTE(E$1,"standard",""),"|Float","")&amp;"인게임누적곱배수",ChapterTable!$S:$T,2,0)^C1649
    +VLOOKUP(SUBSTITUTE(SUBSTITUTE(E$1,"standard",""),"|Float","")&amp;"인게임누적합배수",ChapterTable!$S:$T,2,0)*C1649)
  )
  )
  )
)</f>
        <v>7058.2007812499996</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(VLOOKUP(SUBSTITUTE(SUBSTITUTE(F$1,"standard",""),"|Float","")&amp;"인게임누적곱배수",ChapterTable!$S:$T,2,0)^D1649
    +VLOOKUP(SUBSTITUTE(SUBSTITUTE(F$1,"standard",""),"|Float","")&amp;"인게임누적합배수",ChapterTable!$S:$T,2,0)*D1649)
  )
  )
  )
)</f>
        <v>2450.76416015625</v>
      </c>
      <c r="G1649" t="s">
        <v>738</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01"/>
        <v>1</v>
      </c>
      <c r="Q1649">
        <f t="shared" si="102"/>
        <v>1</v>
      </c>
      <c r="R1649" t="b">
        <f t="shared" ca="1" si="103"/>
        <v>0</v>
      </c>
      <c r="T1649" t="b">
        <f t="shared" ca="1" si="104"/>
        <v>0</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G1649">
        <v>9.8000000000000007</v>
      </c>
      <c r="AH1649">
        <v>1</v>
      </c>
    </row>
    <row r="1650" spans="1:34" x14ac:dyDescent="0.3">
      <c r="A1650">
        <v>11</v>
      </c>
      <c r="B1650">
        <v>9</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
    (VLOOKUP(SUBSTITUTE(SUBSTITUTE(E$1,"standard",""),"|Float","")&amp;"인게임누적곱배수",ChapterTable!$S:$T,2,0)^C1650
    +VLOOKUP(SUBSTITUTE(SUBSTITUTE(E$1,"standard",""),"|Float","")&amp;"인게임누적합배수",ChapterTable!$S:$T,2,0)*C1650)
  )
  )
  )
)</f>
        <v>7058.2007812499996</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(VLOOKUP(SUBSTITUTE(SUBSTITUTE(F$1,"standard",""),"|Float","")&amp;"인게임누적곱배수",ChapterTable!$S:$T,2,0)^D1650
    +VLOOKUP(SUBSTITUTE(SUBSTITUTE(F$1,"standard",""),"|Float","")&amp;"인게임누적합배수",ChapterTable!$S:$T,2,0)*D1650)
  )
  )
  )
)</f>
        <v>2450.76416015625</v>
      </c>
      <c r="G1650" t="s">
        <v>738</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01"/>
        <v>91</v>
      </c>
      <c r="Q1650">
        <f t="shared" si="102"/>
        <v>91</v>
      </c>
      <c r="R1650" t="b">
        <f t="shared" ca="1" si="103"/>
        <v>1</v>
      </c>
      <c r="T1650" t="b">
        <f t="shared" ca="1" si="104"/>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G1650">
        <v>9.8000000000000007</v>
      </c>
      <c r="AH1650">
        <v>1</v>
      </c>
    </row>
    <row r="1651" spans="1:34" x14ac:dyDescent="0.3">
      <c r="A1651">
        <v>11</v>
      </c>
      <c r="B1651">
        <v>10</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
    (VLOOKUP(SUBSTITUTE(SUBSTITUTE(E$1,"standard",""),"|Float","")&amp;"인게임누적곱배수",ChapterTable!$S:$T,2,0)^C1651
    +VLOOKUP(SUBSTITUTE(SUBSTITUTE(E$1,"standard",""),"|Float","")&amp;"인게임누적합배수",ChapterTable!$S:$T,2,0)*C1651)
  )
  )
  )
)</f>
        <v>7058.2007812499996</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(VLOOKUP(SUBSTITUTE(SUBSTITUTE(F$1,"standard",""),"|Float","")&amp;"인게임누적곱배수",ChapterTable!$S:$T,2,0)^D1651
    +VLOOKUP(SUBSTITUTE(SUBSTITUTE(F$1,"standard",""),"|Float","")&amp;"인게임누적합배수",ChapterTable!$S:$T,2,0)*D1651)
  )
  )
  )
)</f>
        <v>2450.76416015625</v>
      </c>
      <c r="G1651" t="s">
        <v>738</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01"/>
        <v>21</v>
      </c>
      <c r="Q1651">
        <f t="shared" si="102"/>
        <v>21</v>
      </c>
      <c r="R1651" t="b">
        <f t="shared" ca="1" si="103"/>
        <v>0</v>
      </c>
      <c r="T1651" t="b">
        <f t="shared" ca="1" si="104"/>
        <v>0</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G1651">
        <v>9.8000000000000007</v>
      </c>
      <c r="AH1651">
        <v>1</v>
      </c>
    </row>
    <row r="1652" spans="1:34" x14ac:dyDescent="0.3">
      <c r="A1652">
        <v>11</v>
      </c>
      <c r="B1652">
        <v>11</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1</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
    (VLOOKUP(SUBSTITUTE(SUBSTITUTE(E$1,"standard",""),"|Float","")&amp;"인게임누적곱배수",ChapterTable!$S:$T,2,0)^C1652
    +VLOOKUP(SUBSTITUTE(SUBSTITUTE(E$1,"standard",""),"|Float","")&amp;"인게임누적합배수",ChapterTable!$S:$T,2,0)*C1652)
  )
  )
  )
)</f>
        <v>7058.2007812499996</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(VLOOKUP(SUBSTITUTE(SUBSTITUTE(F$1,"standard",""),"|Float","")&amp;"인게임누적곱배수",ChapterTable!$S:$T,2,0)^D1652
    +VLOOKUP(SUBSTITUTE(SUBSTITUTE(F$1,"standard",""),"|Float","")&amp;"인게임누적합배수",ChapterTable!$S:$T,2,0)*D1652)
  )
  )
  )
)</f>
        <v>2634.5714721679688</v>
      </c>
      <c r="G1652" t="s">
        <v>738</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01"/>
        <v>2</v>
      </c>
      <c r="Q1652">
        <f t="shared" si="102"/>
        <v>2</v>
      </c>
      <c r="R1652" t="b">
        <f t="shared" ca="1" si="103"/>
        <v>0</v>
      </c>
      <c r="T1652" t="b">
        <f t="shared" ca="1" si="104"/>
        <v>0</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G1652">
        <v>9.8000000000000007</v>
      </c>
      <c r="AH1652">
        <v>1</v>
      </c>
    </row>
    <row r="1653" spans="1:34" x14ac:dyDescent="0.3">
      <c r="A1653">
        <v>11</v>
      </c>
      <c r="B1653">
        <v>12</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
    (VLOOKUP(SUBSTITUTE(SUBSTITUTE(E$1,"standard",""),"|Float","")&amp;"인게임누적곱배수",ChapterTable!$S:$T,2,0)^C1653
    +VLOOKUP(SUBSTITUTE(SUBSTITUTE(E$1,"standard",""),"|Float","")&amp;"인게임누적합배수",ChapterTable!$S:$T,2,0)*C1653)
  )
  )
  )
)</f>
        <v>7058.2007812499996</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(VLOOKUP(SUBSTITUTE(SUBSTITUTE(F$1,"standard",""),"|Float","")&amp;"인게임누적곱배수",ChapterTable!$S:$T,2,0)^D1653
    +VLOOKUP(SUBSTITUTE(SUBSTITUTE(F$1,"standard",""),"|Float","")&amp;"인게임누적합배수",ChapterTable!$S:$T,2,0)*D1653)
  )
  )
  )
)</f>
        <v>2634.5714721679688</v>
      </c>
      <c r="G1653" t="s">
        <v>738</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01"/>
        <v>2</v>
      </c>
      <c r="Q1653">
        <f t="shared" si="102"/>
        <v>2</v>
      </c>
      <c r="R1653" t="b">
        <f t="shared" ca="1" si="103"/>
        <v>0</v>
      </c>
      <c r="T1653" t="b">
        <f t="shared" ca="1" si="104"/>
        <v>0</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G1653">
        <v>9.8000000000000007</v>
      </c>
      <c r="AH1653">
        <v>1</v>
      </c>
    </row>
    <row r="1654" spans="1:34" x14ac:dyDescent="0.3">
      <c r="A1654">
        <v>11</v>
      </c>
      <c r="B1654">
        <v>13</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
    (VLOOKUP(SUBSTITUTE(SUBSTITUTE(E$1,"standard",""),"|Float","")&amp;"인게임누적곱배수",ChapterTable!$S:$T,2,0)^C1654
    +VLOOKUP(SUBSTITUTE(SUBSTITUTE(E$1,"standard",""),"|Float","")&amp;"인게임누적합배수",ChapterTable!$S:$T,2,0)*C1654)
  )
  )
  )
)</f>
        <v>7058.2007812499996</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(VLOOKUP(SUBSTITUTE(SUBSTITUTE(F$1,"standard",""),"|Float","")&amp;"인게임누적곱배수",ChapterTable!$S:$T,2,0)^D1654
    +VLOOKUP(SUBSTITUTE(SUBSTITUTE(F$1,"standard",""),"|Float","")&amp;"인게임누적합배수",ChapterTable!$S:$T,2,0)*D1654)
  )
  )
  )
)</f>
        <v>2634.5714721679688</v>
      </c>
      <c r="G1654" t="s">
        <v>738</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01"/>
        <v>2</v>
      </c>
      <c r="Q1654">
        <f t="shared" si="102"/>
        <v>2</v>
      </c>
      <c r="R1654" t="b">
        <f t="shared" ca="1" si="103"/>
        <v>0</v>
      </c>
      <c r="T1654" t="b">
        <f t="shared" ca="1" si="104"/>
        <v>0</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G1654">
        <v>9.8000000000000007</v>
      </c>
      <c r="AH1654">
        <v>1</v>
      </c>
    </row>
    <row r="1655" spans="1:34" x14ac:dyDescent="0.3">
      <c r="A1655">
        <v>11</v>
      </c>
      <c r="B1655">
        <v>14</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
    (VLOOKUP(SUBSTITUTE(SUBSTITUTE(E$1,"standard",""),"|Float","")&amp;"인게임누적곱배수",ChapterTable!$S:$T,2,0)^C1655
    +VLOOKUP(SUBSTITUTE(SUBSTITUTE(E$1,"standard",""),"|Float","")&amp;"인게임누적합배수",ChapterTable!$S:$T,2,0)*C1655)
  )
  )
  )
)</f>
        <v>7058.2007812499996</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(VLOOKUP(SUBSTITUTE(SUBSTITUTE(F$1,"standard",""),"|Float","")&amp;"인게임누적곱배수",ChapterTable!$S:$T,2,0)^D1655
    +VLOOKUP(SUBSTITUTE(SUBSTITUTE(F$1,"standard",""),"|Float","")&amp;"인게임누적합배수",ChapterTable!$S:$T,2,0)*D1655)
  )
  )
  )
)</f>
        <v>2634.5714721679688</v>
      </c>
      <c r="G1655" t="s">
        <v>738</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01"/>
        <v>2</v>
      </c>
      <c r="Q1655">
        <f t="shared" si="102"/>
        <v>2</v>
      </c>
      <c r="R1655" t="b">
        <f t="shared" ca="1" si="103"/>
        <v>0</v>
      </c>
      <c r="T1655" t="b">
        <f t="shared" ca="1" si="104"/>
        <v>0</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G1655">
        <v>9.8000000000000007</v>
      </c>
      <c r="AH1655">
        <v>1</v>
      </c>
    </row>
    <row r="1656" spans="1:34" x14ac:dyDescent="0.3">
      <c r="A1656">
        <v>11</v>
      </c>
      <c r="B1656">
        <v>15</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
    (VLOOKUP(SUBSTITUTE(SUBSTITUTE(E$1,"standard",""),"|Float","")&amp;"인게임누적곱배수",ChapterTable!$S:$T,2,0)^C1656
    +VLOOKUP(SUBSTITUTE(SUBSTITUTE(E$1,"standard",""),"|Float","")&amp;"인게임누적합배수",ChapterTable!$S:$T,2,0)*C1656)
  )
  )
  )
)</f>
        <v>7058.2007812499996</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(VLOOKUP(SUBSTITUTE(SUBSTITUTE(F$1,"standard",""),"|Float","")&amp;"인게임누적곱배수",ChapterTable!$S:$T,2,0)^D1656
    +VLOOKUP(SUBSTITUTE(SUBSTITUTE(F$1,"standard",""),"|Float","")&amp;"인게임누적합배수",ChapterTable!$S:$T,2,0)*D1656)
  )
  )
  )
)</f>
        <v>2634.5714721679688</v>
      </c>
      <c r="G1656" t="s">
        <v>738</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01"/>
        <v>11</v>
      </c>
      <c r="Q1656">
        <f t="shared" si="102"/>
        <v>11</v>
      </c>
      <c r="R1656" t="b">
        <f t="shared" ca="1" si="103"/>
        <v>0</v>
      </c>
      <c r="T1656" t="b">
        <f t="shared" ca="1" si="104"/>
        <v>0</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G1656">
        <v>9.8000000000000007</v>
      </c>
      <c r="AH1656">
        <v>1</v>
      </c>
    </row>
    <row r="1657" spans="1:34" x14ac:dyDescent="0.3">
      <c r="A1657">
        <v>11</v>
      </c>
      <c r="B1657">
        <v>16</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2</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
    (VLOOKUP(SUBSTITUTE(SUBSTITUTE(E$1,"standard",""),"|Float","")&amp;"인게임누적곱배수",ChapterTable!$S:$T,2,0)^C1657
    +VLOOKUP(SUBSTITUTE(SUBSTITUTE(E$1,"standard",""),"|Float","")&amp;"인게임누적합배수",ChapterTable!$S:$T,2,0)*C1657)
  )
  )
  )
)</f>
        <v>8234.5675781249993</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(VLOOKUP(SUBSTITUTE(SUBSTITUTE(F$1,"standard",""),"|Float","")&amp;"인게임누적곱배수",ChapterTable!$S:$T,2,0)^D1657
    +VLOOKUP(SUBSTITUTE(SUBSTITUTE(F$1,"standard",""),"|Float","")&amp;"인게임누적합배수",ChapterTable!$S:$T,2,0)*D1657)
  )
  )
  )
)</f>
        <v>2634.5714721679688</v>
      </c>
      <c r="G1657" t="s">
        <v>738</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01"/>
        <v>2</v>
      </c>
      <c r="Q1657">
        <f t="shared" si="102"/>
        <v>2</v>
      </c>
      <c r="R1657" t="b">
        <f t="shared" ca="1" si="103"/>
        <v>0</v>
      </c>
      <c r="T1657" t="b">
        <f t="shared" ca="1" si="104"/>
        <v>0</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G1657">
        <v>9.8000000000000007</v>
      </c>
      <c r="AH1657">
        <v>1</v>
      </c>
    </row>
    <row r="1658" spans="1:34" x14ac:dyDescent="0.3">
      <c r="A1658">
        <v>11</v>
      </c>
      <c r="B1658">
        <v>17</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
    (VLOOKUP(SUBSTITUTE(SUBSTITUTE(E$1,"standard",""),"|Float","")&amp;"인게임누적곱배수",ChapterTable!$S:$T,2,0)^C1658
    +VLOOKUP(SUBSTITUTE(SUBSTITUTE(E$1,"standard",""),"|Float","")&amp;"인게임누적합배수",ChapterTable!$S:$T,2,0)*C1658)
  )
  )
  )
)</f>
        <v>8234.5675781249993</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(VLOOKUP(SUBSTITUTE(SUBSTITUTE(F$1,"standard",""),"|Float","")&amp;"인게임누적곱배수",ChapterTable!$S:$T,2,0)^D1658
    +VLOOKUP(SUBSTITUTE(SUBSTITUTE(F$1,"standard",""),"|Float","")&amp;"인게임누적합배수",ChapterTable!$S:$T,2,0)*D1658)
  )
  )
  )
)</f>
        <v>2634.5714721679688</v>
      </c>
      <c r="G1658" t="s">
        <v>738</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01"/>
        <v>2</v>
      </c>
      <c r="Q1658">
        <f t="shared" si="102"/>
        <v>2</v>
      </c>
      <c r="R1658" t="b">
        <f t="shared" ca="1" si="103"/>
        <v>0</v>
      </c>
      <c r="T1658" t="b">
        <f t="shared" ca="1" si="104"/>
        <v>0</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G1658">
        <v>9.8000000000000007</v>
      </c>
      <c r="AH1658">
        <v>1</v>
      </c>
    </row>
    <row r="1659" spans="1:34" x14ac:dyDescent="0.3">
      <c r="A1659">
        <v>11</v>
      </c>
      <c r="B1659">
        <v>18</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
    (VLOOKUP(SUBSTITUTE(SUBSTITUTE(E$1,"standard",""),"|Float","")&amp;"인게임누적곱배수",ChapterTable!$S:$T,2,0)^C1659
    +VLOOKUP(SUBSTITUTE(SUBSTITUTE(E$1,"standard",""),"|Float","")&amp;"인게임누적합배수",ChapterTable!$S:$T,2,0)*C1659)
  )
  )
  )
)</f>
        <v>8234.5675781249993</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(VLOOKUP(SUBSTITUTE(SUBSTITUTE(F$1,"standard",""),"|Float","")&amp;"인게임누적곱배수",ChapterTable!$S:$T,2,0)^D1659
    +VLOOKUP(SUBSTITUTE(SUBSTITUTE(F$1,"standard",""),"|Float","")&amp;"인게임누적합배수",ChapterTable!$S:$T,2,0)*D1659)
  )
  )
  )
)</f>
        <v>2634.5714721679688</v>
      </c>
      <c r="G1659" t="s">
        <v>738</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01"/>
        <v>2</v>
      </c>
      <c r="Q1659">
        <f t="shared" si="102"/>
        <v>2</v>
      </c>
      <c r="R1659" t="b">
        <f t="shared" ca="1" si="103"/>
        <v>0</v>
      </c>
      <c r="T1659" t="b">
        <f t="shared" ca="1" si="104"/>
        <v>0</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G1659">
        <v>9.8000000000000007</v>
      </c>
      <c r="AH1659">
        <v>1</v>
      </c>
    </row>
    <row r="1660" spans="1:34" x14ac:dyDescent="0.3">
      <c r="A1660">
        <v>11</v>
      </c>
      <c r="B1660">
        <v>19</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
    (VLOOKUP(SUBSTITUTE(SUBSTITUTE(E$1,"standard",""),"|Float","")&amp;"인게임누적곱배수",ChapterTable!$S:$T,2,0)^C1660
    +VLOOKUP(SUBSTITUTE(SUBSTITUTE(E$1,"standard",""),"|Float","")&amp;"인게임누적합배수",ChapterTable!$S:$T,2,0)*C1660)
  )
  )
  )
)</f>
        <v>8234.5675781249993</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(VLOOKUP(SUBSTITUTE(SUBSTITUTE(F$1,"standard",""),"|Float","")&amp;"인게임누적곱배수",ChapterTable!$S:$T,2,0)^D1660
    +VLOOKUP(SUBSTITUTE(SUBSTITUTE(F$1,"standard",""),"|Float","")&amp;"인게임누적합배수",ChapterTable!$S:$T,2,0)*D1660)
  )
  )
  )
)</f>
        <v>2634.5714721679688</v>
      </c>
      <c r="G1660" t="s">
        <v>738</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01"/>
        <v>92</v>
      </c>
      <c r="Q1660">
        <f t="shared" si="102"/>
        <v>92</v>
      </c>
      <c r="R1660" t="b">
        <f t="shared" ca="1" si="103"/>
        <v>1</v>
      </c>
      <c r="T1660" t="b">
        <f t="shared" ca="1" si="104"/>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G1660">
        <v>9.8000000000000007</v>
      </c>
      <c r="AH1660">
        <v>1</v>
      </c>
    </row>
    <row r="1661" spans="1:34" x14ac:dyDescent="0.3">
      <c r="A1661">
        <v>11</v>
      </c>
      <c r="B1661">
        <v>20</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
    (VLOOKUP(SUBSTITUTE(SUBSTITUTE(E$1,"standard",""),"|Float","")&amp;"인게임누적곱배수",ChapterTable!$S:$T,2,0)^C1661
    +VLOOKUP(SUBSTITUTE(SUBSTITUTE(E$1,"standard",""),"|Float","")&amp;"인게임누적합배수",ChapterTable!$S:$T,2,0)*C1661)
  )
  )
  )
)</f>
        <v>8234.5675781249993</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(VLOOKUP(SUBSTITUTE(SUBSTITUTE(F$1,"standard",""),"|Float","")&amp;"인게임누적곱배수",ChapterTable!$S:$T,2,0)^D1661
    +VLOOKUP(SUBSTITUTE(SUBSTITUTE(F$1,"standard",""),"|Float","")&amp;"인게임누적합배수",ChapterTable!$S:$T,2,0)*D1661)
  )
  )
  )
)</f>
        <v>2634.5714721679688</v>
      </c>
      <c r="G1661" t="s">
        <v>738</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01"/>
        <v>21</v>
      </c>
      <c r="Q1661">
        <f t="shared" si="102"/>
        <v>21</v>
      </c>
      <c r="R1661" t="b">
        <f t="shared" ca="1" si="103"/>
        <v>0</v>
      </c>
      <c r="T1661" t="b">
        <f t="shared" ca="1" si="104"/>
        <v>0</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G1661">
        <v>9.8000000000000007</v>
      </c>
      <c r="AH1661">
        <v>1</v>
      </c>
    </row>
    <row r="1662" spans="1:34" x14ac:dyDescent="0.3">
      <c r="A1662">
        <v>11</v>
      </c>
      <c r="B1662">
        <v>21</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2</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
    (VLOOKUP(SUBSTITUTE(SUBSTITUTE(E$1,"standard",""),"|Float","")&amp;"인게임누적곱배수",ChapterTable!$S:$T,2,0)^C1662
    +VLOOKUP(SUBSTITUTE(SUBSTITUTE(E$1,"standard",""),"|Float","")&amp;"인게임누적합배수",ChapterTable!$S:$T,2,0)*C1662)
  )
  )
  )
)</f>
        <v>8234.5675781249993</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(VLOOKUP(SUBSTITUTE(SUBSTITUTE(F$1,"standard",""),"|Float","")&amp;"인게임누적곱배수",ChapterTable!$S:$T,2,0)^D1662
    +VLOOKUP(SUBSTITUTE(SUBSTITUTE(F$1,"standard",""),"|Float","")&amp;"인게임누적합배수",ChapterTable!$S:$T,2,0)*D1662)
  )
  )
  )
)</f>
        <v>2818.3787841796875</v>
      </c>
      <c r="G1662" t="s">
        <v>738</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01"/>
        <v>3</v>
      </c>
      <c r="Q1662">
        <f t="shared" si="102"/>
        <v>3</v>
      </c>
      <c r="R1662" t="b">
        <f t="shared" ca="1" si="103"/>
        <v>0</v>
      </c>
      <c r="T1662" t="b">
        <f t="shared" ca="1" si="104"/>
        <v>0</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G1662">
        <v>9.8000000000000007</v>
      </c>
      <c r="AH1662">
        <v>1</v>
      </c>
    </row>
    <row r="1663" spans="1:34" x14ac:dyDescent="0.3">
      <c r="A1663">
        <v>11</v>
      </c>
      <c r="B1663">
        <v>22</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
    (VLOOKUP(SUBSTITUTE(SUBSTITUTE(E$1,"standard",""),"|Float","")&amp;"인게임누적곱배수",ChapterTable!$S:$T,2,0)^C1663
    +VLOOKUP(SUBSTITUTE(SUBSTITUTE(E$1,"standard",""),"|Float","")&amp;"인게임누적합배수",ChapterTable!$S:$T,2,0)*C1663)
  )
  )
  )
)</f>
        <v>8234.5675781249993</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(VLOOKUP(SUBSTITUTE(SUBSTITUTE(F$1,"standard",""),"|Float","")&amp;"인게임누적곱배수",ChapterTable!$S:$T,2,0)^D1663
    +VLOOKUP(SUBSTITUTE(SUBSTITUTE(F$1,"standard",""),"|Float","")&amp;"인게임누적합배수",ChapterTable!$S:$T,2,0)*D1663)
  )
  )
  )
)</f>
        <v>2818.3787841796875</v>
      </c>
      <c r="G1663" t="s">
        <v>738</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01"/>
        <v>3</v>
      </c>
      <c r="Q1663">
        <f t="shared" si="102"/>
        <v>3</v>
      </c>
      <c r="R1663" t="b">
        <f t="shared" ca="1" si="103"/>
        <v>0</v>
      </c>
      <c r="T1663" t="b">
        <f t="shared" ca="1" si="104"/>
        <v>0</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G1663">
        <v>9.8000000000000007</v>
      </c>
      <c r="AH1663">
        <v>1</v>
      </c>
    </row>
    <row r="1664" spans="1:34" x14ac:dyDescent="0.3">
      <c r="A1664">
        <v>11</v>
      </c>
      <c r="B1664">
        <v>23</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
    (VLOOKUP(SUBSTITUTE(SUBSTITUTE(E$1,"standard",""),"|Float","")&amp;"인게임누적곱배수",ChapterTable!$S:$T,2,0)^C1664
    +VLOOKUP(SUBSTITUTE(SUBSTITUTE(E$1,"standard",""),"|Float","")&amp;"인게임누적합배수",ChapterTable!$S:$T,2,0)*C1664)
  )
  )
  )
)</f>
        <v>8234.5675781249993</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(VLOOKUP(SUBSTITUTE(SUBSTITUTE(F$1,"standard",""),"|Float","")&amp;"인게임누적곱배수",ChapterTable!$S:$T,2,0)^D1664
    +VLOOKUP(SUBSTITUTE(SUBSTITUTE(F$1,"standard",""),"|Float","")&amp;"인게임누적합배수",ChapterTable!$S:$T,2,0)*D1664)
  )
  )
  )
)</f>
        <v>2818.3787841796875</v>
      </c>
      <c r="G1664" t="s">
        <v>738</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01"/>
        <v>3</v>
      </c>
      <c r="Q1664">
        <f t="shared" si="102"/>
        <v>3</v>
      </c>
      <c r="R1664" t="b">
        <f t="shared" ca="1" si="103"/>
        <v>0</v>
      </c>
      <c r="T1664" t="b">
        <f t="shared" ca="1" si="104"/>
        <v>0</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G1664">
        <v>9.8000000000000007</v>
      </c>
      <c r="AH1664">
        <v>1</v>
      </c>
    </row>
    <row r="1665" spans="1:34" x14ac:dyDescent="0.3">
      <c r="A1665">
        <v>11</v>
      </c>
      <c r="B1665">
        <v>24</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
    (VLOOKUP(SUBSTITUTE(SUBSTITUTE(E$1,"standard",""),"|Float","")&amp;"인게임누적곱배수",ChapterTable!$S:$T,2,0)^C1665
    +VLOOKUP(SUBSTITUTE(SUBSTITUTE(E$1,"standard",""),"|Float","")&amp;"인게임누적합배수",ChapterTable!$S:$T,2,0)*C1665)
  )
  )
  )
)</f>
        <v>8234.5675781249993</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(VLOOKUP(SUBSTITUTE(SUBSTITUTE(F$1,"standard",""),"|Float","")&amp;"인게임누적곱배수",ChapterTable!$S:$T,2,0)^D1665
    +VLOOKUP(SUBSTITUTE(SUBSTITUTE(F$1,"standard",""),"|Float","")&amp;"인게임누적합배수",ChapterTable!$S:$T,2,0)*D1665)
  )
  )
  )
)</f>
        <v>2818.3787841796875</v>
      </c>
      <c r="G1665" t="s">
        <v>738</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01"/>
        <v>3</v>
      </c>
      <c r="Q1665">
        <f t="shared" si="102"/>
        <v>3</v>
      </c>
      <c r="R1665" t="b">
        <f t="shared" ca="1" si="103"/>
        <v>0</v>
      </c>
      <c r="T1665" t="b">
        <f t="shared" ca="1" si="104"/>
        <v>0</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G1665">
        <v>9.8000000000000007</v>
      </c>
      <c r="AH1665">
        <v>1</v>
      </c>
    </row>
    <row r="1666" spans="1:34" x14ac:dyDescent="0.3">
      <c r="A1666">
        <v>11</v>
      </c>
      <c r="B1666">
        <v>25</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
    (VLOOKUP(SUBSTITUTE(SUBSTITUTE(E$1,"standard",""),"|Float","")&amp;"인게임누적곱배수",ChapterTable!$S:$T,2,0)^C1666
    +VLOOKUP(SUBSTITUTE(SUBSTITUTE(E$1,"standard",""),"|Float","")&amp;"인게임누적합배수",ChapterTable!$S:$T,2,0)*C1666)
  )
  )
  )
)</f>
        <v>8234.5675781249993</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(VLOOKUP(SUBSTITUTE(SUBSTITUTE(F$1,"standard",""),"|Float","")&amp;"인게임누적곱배수",ChapterTable!$S:$T,2,0)^D1666
    +VLOOKUP(SUBSTITUTE(SUBSTITUTE(F$1,"standard",""),"|Float","")&amp;"인게임누적합배수",ChapterTable!$S:$T,2,0)*D1666)
  )
  )
  )
)</f>
        <v>2818.3787841796875</v>
      </c>
      <c r="G1666" t="s">
        <v>738</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01"/>
        <v>11</v>
      </c>
      <c r="Q1666">
        <f t="shared" si="102"/>
        <v>11</v>
      </c>
      <c r="R1666" t="b">
        <f t="shared" ca="1" si="103"/>
        <v>0</v>
      </c>
      <c r="T1666" t="b">
        <f t="shared" ca="1" si="104"/>
        <v>0</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G1666">
        <v>9.8000000000000007</v>
      </c>
      <c r="AH1666">
        <v>1</v>
      </c>
    </row>
    <row r="1667" spans="1:34" x14ac:dyDescent="0.3">
      <c r="A1667">
        <v>11</v>
      </c>
      <c r="B1667">
        <v>26</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3</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
    (VLOOKUP(SUBSTITUTE(SUBSTITUTE(E$1,"standard",""),"|Float","")&amp;"인게임누적곱배수",ChapterTable!$S:$T,2,0)^C1667
    +VLOOKUP(SUBSTITUTE(SUBSTITUTE(E$1,"standard",""),"|Float","")&amp;"인게임누적합배수",ChapterTable!$S:$T,2,0)*C1667)
  )
  )
  )
)</f>
        <v>9410.9343750000007</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(VLOOKUP(SUBSTITUTE(SUBSTITUTE(F$1,"standard",""),"|Float","")&amp;"인게임누적곱배수",ChapterTable!$S:$T,2,0)^D1667
    +VLOOKUP(SUBSTITUTE(SUBSTITUTE(F$1,"standard",""),"|Float","")&amp;"인게임누적합배수",ChapterTable!$S:$T,2,0)*D1667)
  )
  )
  )
)</f>
        <v>2818.3787841796875</v>
      </c>
      <c r="G1667" t="s">
        <v>738</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05">IF(B1667=0,0,
  IF(AND(L1667=FALSE,A1667&lt;&gt;0,MOD(A1667,7)=0),21,
  IF(MOD(B1667,10)=0,21,
  IF(MOD(B1667,10)=5,11,
  IF(MOD(B1667,10)=9,INT(B1667/10)+91,
  INT(B1667/10+1))))))</f>
        <v>3</v>
      </c>
      <c r="Q1667">
        <f t="shared" ref="Q1667:Q1730" si="106">IF(ISBLANK(P1667),O1667,P1667)</f>
        <v>3</v>
      </c>
      <c r="R1667" t="b">
        <f t="shared" ref="R1667:R1730" ca="1" si="107">IF(OR(B1667=0,OFFSET(B1667,1,0)=0),FALSE,
IF(OFFSET(O1667,1,0)=21,TRUE,FALSE))</f>
        <v>0</v>
      </c>
      <c r="T1667" t="b">
        <f t="shared" ref="T1667:T1730" ca="1" si="108">IF(ISBLANK(S1667),R1667,S1667)</f>
        <v>0</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G1667">
        <v>9.8000000000000007</v>
      </c>
      <c r="AH1667">
        <v>1</v>
      </c>
    </row>
    <row r="1668" spans="1:34" x14ac:dyDescent="0.3">
      <c r="A1668">
        <v>11</v>
      </c>
      <c r="B1668">
        <v>27</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
    (VLOOKUP(SUBSTITUTE(SUBSTITUTE(E$1,"standard",""),"|Float","")&amp;"인게임누적곱배수",ChapterTable!$S:$T,2,0)^C1668
    +VLOOKUP(SUBSTITUTE(SUBSTITUTE(E$1,"standard",""),"|Float","")&amp;"인게임누적합배수",ChapterTable!$S:$T,2,0)*C1668)
  )
  )
  )
)</f>
        <v>9410.9343750000007</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(VLOOKUP(SUBSTITUTE(SUBSTITUTE(F$1,"standard",""),"|Float","")&amp;"인게임누적곱배수",ChapterTable!$S:$T,2,0)^D1668
    +VLOOKUP(SUBSTITUTE(SUBSTITUTE(F$1,"standard",""),"|Float","")&amp;"인게임누적합배수",ChapterTable!$S:$T,2,0)*D1668)
  )
  )
  )
)</f>
        <v>2818.3787841796875</v>
      </c>
      <c r="G1668" t="s">
        <v>738</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05"/>
        <v>3</v>
      </c>
      <c r="Q1668">
        <f t="shared" si="106"/>
        <v>3</v>
      </c>
      <c r="R1668" t="b">
        <f t="shared" ca="1" si="107"/>
        <v>0</v>
      </c>
      <c r="T1668" t="b">
        <f t="shared" ca="1" si="108"/>
        <v>0</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G1668">
        <v>9.8000000000000007</v>
      </c>
      <c r="AH1668">
        <v>1</v>
      </c>
    </row>
    <row r="1669" spans="1:34" x14ac:dyDescent="0.3">
      <c r="A1669">
        <v>11</v>
      </c>
      <c r="B1669">
        <v>28</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
    (VLOOKUP(SUBSTITUTE(SUBSTITUTE(E$1,"standard",""),"|Float","")&amp;"인게임누적곱배수",ChapterTable!$S:$T,2,0)^C1669
    +VLOOKUP(SUBSTITUTE(SUBSTITUTE(E$1,"standard",""),"|Float","")&amp;"인게임누적합배수",ChapterTable!$S:$T,2,0)*C1669)
  )
  )
  )
)</f>
        <v>9410.9343750000007</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(VLOOKUP(SUBSTITUTE(SUBSTITUTE(F$1,"standard",""),"|Float","")&amp;"인게임누적곱배수",ChapterTable!$S:$T,2,0)^D1669
    +VLOOKUP(SUBSTITUTE(SUBSTITUTE(F$1,"standard",""),"|Float","")&amp;"인게임누적합배수",ChapterTable!$S:$T,2,0)*D1669)
  )
  )
  )
)</f>
        <v>2818.3787841796875</v>
      </c>
      <c r="G1669" t="s">
        <v>738</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05"/>
        <v>3</v>
      </c>
      <c r="Q1669">
        <f t="shared" si="106"/>
        <v>3</v>
      </c>
      <c r="R1669" t="b">
        <f t="shared" ca="1" si="107"/>
        <v>0</v>
      </c>
      <c r="T1669" t="b">
        <f t="shared" ca="1" si="108"/>
        <v>0</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G1669">
        <v>9.8000000000000007</v>
      </c>
      <c r="AH1669">
        <v>1</v>
      </c>
    </row>
    <row r="1670" spans="1:34" x14ac:dyDescent="0.3">
      <c r="A1670">
        <v>11</v>
      </c>
      <c r="B1670">
        <v>29</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
    (VLOOKUP(SUBSTITUTE(SUBSTITUTE(E$1,"standard",""),"|Float","")&amp;"인게임누적곱배수",ChapterTable!$S:$T,2,0)^C1670
    +VLOOKUP(SUBSTITUTE(SUBSTITUTE(E$1,"standard",""),"|Float","")&amp;"인게임누적합배수",ChapterTable!$S:$T,2,0)*C1670)
  )
  )
  )
)</f>
        <v>9410.9343750000007</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(VLOOKUP(SUBSTITUTE(SUBSTITUTE(F$1,"standard",""),"|Float","")&amp;"인게임누적곱배수",ChapterTable!$S:$T,2,0)^D1670
    +VLOOKUP(SUBSTITUTE(SUBSTITUTE(F$1,"standard",""),"|Float","")&amp;"인게임누적합배수",ChapterTable!$S:$T,2,0)*D1670)
  )
  )
  )
)</f>
        <v>2818.3787841796875</v>
      </c>
      <c r="G1670" t="s">
        <v>738</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05"/>
        <v>93</v>
      </c>
      <c r="Q1670">
        <f t="shared" si="106"/>
        <v>93</v>
      </c>
      <c r="R1670" t="b">
        <f t="shared" ca="1" si="107"/>
        <v>1</v>
      </c>
      <c r="T1670" t="b">
        <f t="shared" ca="1" si="108"/>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G1670">
        <v>9.8000000000000007</v>
      </c>
      <c r="AH1670">
        <v>1</v>
      </c>
    </row>
    <row r="1671" spans="1:34" x14ac:dyDescent="0.3">
      <c r="A1671">
        <v>11</v>
      </c>
      <c r="B1671">
        <v>30</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
    (VLOOKUP(SUBSTITUTE(SUBSTITUTE(E$1,"standard",""),"|Float","")&amp;"인게임누적곱배수",ChapterTable!$S:$T,2,0)^C1671
    +VLOOKUP(SUBSTITUTE(SUBSTITUTE(E$1,"standard",""),"|Float","")&amp;"인게임누적합배수",ChapterTable!$S:$T,2,0)*C1671)
  )
  )
  )
)</f>
        <v>9410.9343750000007</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(VLOOKUP(SUBSTITUTE(SUBSTITUTE(F$1,"standard",""),"|Float","")&amp;"인게임누적곱배수",ChapterTable!$S:$T,2,0)^D1671
    +VLOOKUP(SUBSTITUTE(SUBSTITUTE(F$1,"standard",""),"|Float","")&amp;"인게임누적합배수",ChapterTable!$S:$T,2,0)*D1671)
  )
  )
  )
)</f>
        <v>2818.3787841796875</v>
      </c>
      <c r="G1671" t="s">
        <v>738</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05"/>
        <v>21</v>
      </c>
      <c r="Q1671">
        <f t="shared" si="106"/>
        <v>21</v>
      </c>
      <c r="R1671" t="b">
        <f t="shared" ca="1" si="107"/>
        <v>0</v>
      </c>
      <c r="T1671" t="b">
        <f t="shared" ca="1" si="108"/>
        <v>0</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G1671">
        <v>9.8000000000000007</v>
      </c>
      <c r="AH1671">
        <v>1</v>
      </c>
    </row>
    <row r="1672" spans="1:34" x14ac:dyDescent="0.3">
      <c r="A1672">
        <v>11</v>
      </c>
      <c r="B1672">
        <v>31</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3</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
    (VLOOKUP(SUBSTITUTE(SUBSTITUTE(E$1,"standard",""),"|Float","")&amp;"인게임누적곱배수",ChapterTable!$S:$T,2,0)^C1672
    +VLOOKUP(SUBSTITUTE(SUBSTITUTE(E$1,"standard",""),"|Float","")&amp;"인게임누적합배수",ChapterTable!$S:$T,2,0)*C1672)
  )
  )
  )
)</f>
        <v>9410.9343750000007</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(VLOOKUP(SUBSTITUTE(SUBSTITUTE(F$1,"standard",""),"|Float","")&amp;"인게임누적곱배수",ChapterTable!$S:$T,2,0)^D1672
    +VLOOKUP(SUBSTITUTE(SUBSTITUTE(F$1,"standard",""),"|Float","")&amp;"인게임누적합배수",ChapterTable!$S:$T,2,0)*D1672)
  )
  )
  )
)</f>
        <v>3002.1860961914063</v>
      </c>
      <c r="G1672" t="s">
        <v>738</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05"/>
        <v>4</v>
      </c>
      <c r="Q1672">
        <f t="shared" si="106"/>
        <v>4</v>
      </c>
      <c r="R1672" t="b">
        <f t="shared" ca="1" si="107"/>
        <v>0</v>
      </c>
      <c r="T1672" t="b">
        <f t="shared" ca="1" si="108"/>
        <v>0</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G1672">
        <v>9.8000000000000007</v>
      </c>
      <c r="AH1672">
        <v>1</v>
      </c>
    </row>
    <row r="1673" spans="1:34" x14ac:dyDescent="0.3">
      <c r="A1673">
        <v>11</v>
      </c>
      <c r="B1673">
        <v>32</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
    (VLOOKUP(SUBSTITUTE(SUBSTITUTE(E$1,"standard",""),"|Float","")&amp;"인게임누적곱배수",ChapterTable!$S:$T,2,0)^C1673
    +VLOOKUP(SUBSTITUTE(SUBSTITUTE(E$1,"standard",""),"|Float","")&amp;"인게임누적합배수",ChapterTable!$S:$T,2,0)*C1673)
  )
  )
  )
)</f>
        <v>9410.9343750000007</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(VLOOKUP(SUBSTITUTE(SUBSTITUTE(F$1,"standard",""),"|Float","")&amp;"인게임누적곱배수",ChapterTable!$S:$T,2,0)^D1673
    +VLOOKUP(SUBSTITUTE(SUBSTITUTE(F$1,"standard",""),"|Float","")&amp;"인게임누적합배수",ChapterTable!$S:$T,2,0)*D1673)
  )
  )
  )
)</f>
        <v>3002.1860961914063</v>
      </c>
      <c r="G1673" t="s">
        <v>738</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05"/>
        <v>4</v>
      </c>
      <c r="Q1673">
        <f t="shared" si="106"/>
        <v>4</v>
      </c>
      <c r="R1673" t="b">
        <f t="shared" ca="1" si="107"/>
        <v>0</v>
      </c>
      <c r="T1673" t="b">
        <f t="shared" ca="1" si="108"/>
        <v>0</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G1673">
        <v>9.8000000000000007</v>
      </c>
      <c r="AH1673">
        <v>1</v>
      </c>
    </row>
    <row r="1674" spans="1:34" x14ac:dyDescent="0.3">
      <c r="A1674">
        <v>11</v>
      </c>
      <c r="B1674">
        <v>33</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
    (VLOOKUP(SUBSTITUTE(SUBSTITUTE(E$1,"standard",""),"|Float","")&amp;"인게임누적곱배수",ChapterTable!$S:$T,2,0)^C1674
    +VLOOKUP(SUBSTITUTE(SUBSTITUTE(E$1,"standard",""),"|Float","")&amp;"인게임누적합배수",ChapterTable!$S:$T,2,0)*C1674)
  )
  )
  )
)</f>
        <v>9410.9343750000007</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(VLOOKUP(SUBSTITUTE(SUBSTITUTE(F$1,"standard",""),"|Float","")&amp;"인게임누적곱배수",ChapterTable!$S:$T,2,0)^D1674
    +VLOOKUP(SUBSTITUTE(SUBSTITUTE(F$1,"standard",""),"|Float","")&amp;"인게임누적합배수",ChapterTable!$S:$T,2,0)*D1674)
  )
  )
  )
)</f>
        <v>3002.1860961914063</v>
      </c>
      <c r="G1674" t="s">
        <v>738</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05"/>
        <v>4</v>
      </c>
      <c r="Q1674">
        <f t="shared" si="106"/>
        <v>4</v>
      </c>
      <c r="R1674" t="b">
        <f t="shared" ca="1" si="107"/>
        <v>0</v>
      </c>
      <c r="T1674" t="b">
        <f t="shared" ca="1" si="108"/>
        <v>0</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G1674">
        <v>9.8000000000000007</v>
      </c>
      <c r="AH1674">
        <v>1</v>
      </c>
    </row>
    <row r="1675" spans="1:34" x14ac:dyDescent="0.3">
      <c r="A1675">
        <v>11</v>
      </c>
      <c r="B1675">
        <v>34</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
    (VLOOKUP(SUBSTITUTE(SUBSTITUTE(E$1,"standard",""),"|Float","")&amp;"인게임누적곱배수",ChapterTable!$S:$T,2,0)^C1675
    +VLOOKUP(SUBSTITUTE(SUBSTITUTE(E$1,"standard",""),"|Float","")&amp;"인게임누적합배수",ChapterTable!$S:$T,2,0)*C1675)
  )
  )
  )
)</f>
        <v>9410.9343750000007</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(VLOOKUP(SUBSTITUTE(SUBSTITUTE(F$1,"standard",""),"|Float","")&amp;"인게임누적곱배수",ChapterTable!$S:$T,2,0)^D1675
    +VLOOKUP(SUBSTITUTE(SUBSTITUTE(F$1,"standard",""),"|Float","")&amp;"인게임누적합배수",ChapterTable!$S:$T,2,0)*D1675)
  )
  )
  )
)</f>
        <v>3002.1860961914063</v>
      </c>
      <c r="G1675" t="s">
        <v>738</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05"/>
        <v>4</v>
      </c>
      <c r="Q1675">
        <f t="shared" si="106"/>
        <v>4</v>
      </c>
      <c r="R1675" t="b">
        <f t="shared" ca="1" si="107"/>
        <v>0</v>
      </c>
      <c r="T1675" t="b">
        <f t="shared" ca="1" si="108"/>
        <v>0</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G1675">
        <v>9.8000000000000007</v>
      </c>
      <c r="AH1675">
        <v>1</v>
      </c>
    </row>
    <row r="1676" spans="1:34" x14ac:dyDescent="0.3">
      <c r="A1676">
        <v>11</v>
      </c>
      <c r="B1676">
        <v>35</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
    (VLOOKUP(SUBSTITUTE(SUBSTITUTE(E$1,"standard",""),"|Float","")&amp;"인게임누적곱배수",ChapterTable!$S:$T,2,0)^C1676
    +VLOOKUP(SUBSTITUTE(SUBSTITUTE(E$1,"standard",""),"|Float","")&amp;"인게임누적합배수",ChapterTable!$S:$T,2,0)*C1676)
  )
  )
  )
)</f>
        <v>9410.9343750000007</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(VLOOKUP(SUBSTITUTE(SUBSTITUTE(F$1,"standard",""),"|Float","")&amp;"인게임누적곱배수",ChapterTable!$S:$T,2,0)^D1676
    +VLOOKUP(SUBSTITUTE(SUBSTITUTE(F$1,"standard",""),"|Float","")&amp;"인게임누적합배수",ChapterTable!$S:$T,2,0)*D1676)
  )
  )
  )
)</f>
        <v>3002.1860961914063</v>
      </c>
      <c r="G1676" t="s">
        <v>738</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05"/>
        <v>11</v>
      </c>
      <c r="Q1676">
        <f t="shared" si="106"/>
        <v>11</v>
      </c>
      <c r="R1676" t="b">
        <f t="shared" ca="1" si="107"/>
        <v>0</v>
      </c>
      <c r="T1676" t="b">
        <f t="shared" ca="1" si="108"/>
        <v>0</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G1676">
        <v>9.8000000000000007</v>
      </c>
      <c r="AH1676">
        <v>1</v>
      </c>
    </row>
    <row r="1677" spans="1:34" x14ac:dyDescent="0.3">
      <c r="A1677">
        <v>11</v>
      </c>
      <c r="B1677">
        <v>36</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4</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
    (VLOOKUP(SUBSTITUTE(SUBSTITUTE(E$1,"standard",""),"|Float","")&amp;"인게임누적곱배수",ChapterTable!$S:$T,2,0)^C1677
    +VLOOKUP(SUBSTITUTE(SUBSTITUTE(E$1,"standard",""),"|Float","")&amp;"인게임누적합배수",ChapterTable!$S:$T,2,0)*C1677)
  )
  )
  )
)</f>
        <v>10587.301171875</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(VLOOKUP(SUBSTITUTE(SUBSTITUTE(F$1,"standard",""),"|Float","")&amp;"인게임누적곱배수",ChapterTable!$S:$T,2,0)^D1677
    +VLOOKUP(SUBSTITUTE(SUBSTITUTE(F$1,"standard",""),"|Float","")&amp;"인게임누적합배수",ChapterTable!$S:$T,2,0)*D1677)
  )
  )
  )
)</f>
        <v>3002.1860961914063</v>
      </c>
      <c r="G1677" t="s">
        <v>738</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05"/>
        <v>4</v>
      </c>
      <c r="Q1677">
        <f t="shared" si="106"/>
        <v>4</v>
      </c>
      <c r="R1677" t="b">
        <f t="shared" ca="1" si="107"/>
        <v>0</v>
      </c>
      <c r="T1677" t="b">
        <f t="shared" ca="1" si="108"/>
        <v>0</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G1677">
        <v>9.8000000000000007</v>
      </c>
      <c r="AH1677">
        <v>1</v>
      </c>
    </row>
    <row r="1678" spans="1:34" x14ac:dyDescent="0.3">
      <c r="A1678">
        <v>11</v>
      </c>
      <c r="B1678">
        <v>37</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
    (VLOOKUP(SUBSTITUTE(SUBSTITUTE(E$1,"standard",""),"|Float","")&amp;"인게임누적곱배수",ChapterTable!$S:$T,2,0)^C1678
    +VLOOKUP(SUBSTITUTE(SUBSTITUTE(E$1,"standard",""),"|Float","")&amp;"인게임누적합배수",ChapterTable!$S:$T,2,0)*C1678)
  )
  )
  )
)</f>
        <v>10587.301171875</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(VLOOKUP(SUBSTITUTE(SUBSTITUTE(F$1,"standard",""),"|Float","")&amp;"인게임누적곱배수",ChapterTable!$S:$T,2,0)^D1678
    +VLOOKUP(SUBSTITUTE(SUBSTITUTE(F$1,"standard",""),"|Float","")&amp;"인게임누적합배수",ChapterTable!$S:$T,2,0)*D1678)
  )
  )
  )
)</f>
        <v>3002.1860961914063</v>
      </c>
      <c r="G1678" t="s">
        <v>738</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05"/>
        <v>4</v>
      </c>
      <c r="Q1678">
        <f t="shared" si="106"/>
        <v>4</v>
      </c>
      <c r="R1678" t="b">
        <f t="shared" ca="1" si="107"/>
        <v>0</v>
      </c>
      <c r="T1678" t="b">
        <f t="shared" ca="1" si="108"/>
        <v>0</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G1678">
        <v>9.8000000000000007</v>
      </c>
      <c r="AH1678">
        <v>1</v>
      </c>
    </row>
    <row r="1679" spans="1:34" x14ac:dyDescent="0.3">
      <c r="A1679">
        <v>11</v>
      </c>
      <c r="B1679">
        <v>38</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
    (VLOOKUP(SUBSTITUTE(SUBSTITUTE(E$1,"standard",""),"|Float","")&amp;"인게임누적곱배수",ChapterTable!$S:$T,2,0)^C1679
    +VLOOKUP(SUBSTITUTE(SUBSTITUTE(E$1,"standard",""),"|Float","")&amp;"인게임누적합배수",ChapterTable!$S:$T,2,0)*C1679)
  )
  )
  )
)</f>
        <v>10587.301171875</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(VLOOKUP(SUBSTITUTE(SUBSTITUTE(F$1,"standard",""),"|Float","")&amp;"인게임누적곱배수",ChapterTable!$S:$T,2,0)^D1679
    +VLOOKUP(SUBSTITUTE(SUBSTITUTE(F$1,"standard",""),"|Float","")&amp;"인게임누적합배수",ChapterTable!$S:$T,2,0)*D1679)
  )
  )
  )
)</f>
        <v>3002.1860961914063</v>
      </c>
      <c r="G1679" t="s">
        <v>738</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05"/>
        <v>4</v>
      </c>
      <c r="Q1679">
        <f t="shared" si="106"/>
        <v>4</v>
      </c>
      <c r="R1679" t="b">
        <f t="shared" ca="1" si="107"/>
        <v>0</v>
      </c>
      <c r="T1679" t="b">
        <f t="shared" ca="1" si="108"/>
        <v>0</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G1679">
        <v>9.8000000000000007</v>
      </c>
      <c r="AH1679">
        <v>1</v>
      </c>
    </row>
    <row r="1680" spans="1:34" x14ac:dyDescent="0.3">
      <c r="A1680">
        <v>11</v>
      </c>
      <c r="B1680">
        <v>39</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
    (VLOOKUP(SUBSTITUTE(SUBSTITUTE(E$1,"standard",""),"|Float","")&amp;"인게임누적곱배수",ChapterTable!$S:$T,2,0)^C1680
    +VLOOKUP(SUBSTITUTE(SUBSTITUTE(E$1,"standard",""),"|Float","")&amp;"인게임누적합배수",ChapterTable!$S:$T,2,0)*C1680)
  )
  )
  )
)</f>
        <v>10587.301171875</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(VLOOKUP(SUBSTITUTE(SUBSTITUTE(F$1,"standard",""),"|Float","")&amp;"인게임누적곱배수",ChapterTable!$S:$T,2,0)^D1680
    +VLOOKUP(SUBSTITUTE(SUBSTITUTE(F$1,"standard",""),"|Float","")&amp;"인게임누적합배수",ChapterTable!$S:$T,2,0)*D1680)
  )
  )
  )
)</f>
        <v>3002.1860961914063</v>
      </c>
      <c r="G1680" t="s">
        <v>738</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05"/>
        <v>94</v>
      </c>
      <c r="Q1680">
        <f t="shared" si="106"/>
        <v>94</v>
      </c>
      <c r="R1680" t="b">
        <f t="shared" ca="1" si="107"/>
        <v>1</v>
      </c>
      <c r="T1680" t="b">
        <f t="shared" ca="1" si="108"/>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G1680">
        <v>9.8000000000000007</v>
      </c>
      <c r="AH1680">
        <v>1</v>
      </c>
    </row>
    <row r="1681" spans="1:34" x14ac:dyDescent="0.3">
      <c r="A1681">
        <v>11</v>
      </c>
      <c r="B1681">
        <v>40</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
    (VLOOKUP(SUBSTITUTE(SUBSTITUTE(E$1,"standard",""),"|Float","")&amp;"인게임누적곱배수",ChapterTable!$S:$T,2,0)^C1681
    +VLOOKUP(SUBSTITUTE(SUBSTITUTE(E$1,"standard",""),"|Float","")&amp;"인게임누적합배수",ChapterTable!$S:$T,2,0)*C1681)
  )
  )
  )
)</f>
        <v>10587.301171875</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(VLOOKUP(SUBSTITUTE(SUBSTITUTE(F$1,"standard",""),"|Float","")&amp;"인게임누적곱배수",ChapterTable!$S:$T,2,0)^D1681
    +VLOOKUP(SUBSTITUTE(SUBSTITUTE(F$1,"standard",""),"|Float","")&amp;"인게임누적합배수",ChapterTable!$S:$T,2,0)*D1681)
  )
  )
  )
)</f>
        <v>3002.1860961914063</v>
      </c>
      <c r="G1681" t="s">
        <v>738</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05"/>
        <v>21</v>
      </c>
      <c r="Q1681">
        <f t="shared" si="106"/>
        <v>21</v>
      </c>
      <c r="R1681" t="b">
        <f t="shared" ca="1" si="107"/>
        <v>0</v>
      </c>
      <c r="T1681" t="b">
        <f t="shared" ca="1" si="108"/>
        <v>0</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G1681">
        <v>9.8000000000000007</v>
      </c>
      <c r="AH1681">
        <v>1</v>
      </c>
    </row>
    <row r="1682" spans="1:34" x14ac:dyDescent="0.3">
      <c r="A1682">
        <v>11</v>
      </c>
      <c r="B1682">
        <v>41</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4</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
    (VLOOKUP(SUBSTITUTE(SUBSTITUTE(E$1,"standard",""),"|Float","")&amp;"인게임누적곱배수",ChapterTable!$S:$T,2,0)^C1682
    +VLOOKUP(SUBSTITUTE(SUBSTITUTE(E$1,"standard",""),"|Float","")&amp;"인게임누적합배수",ChapterTable!$S:$T,2,0)*C1682)
  )
  )
  )
)</f>
        <v>10587.301171875</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(VLOOKUP(SUBSTITUTE(SUBSTITUTE(F$1,"standard",""),"|Float","")&amp;"인게임누적곱배수",ChapterTable!$S:$T,2,0)^D1682
    +VLOOKUP(SUBSTITUTE(SUBSTITUTE(F$1,"standard",""),"|Float","")&amp;"인게임누적합배수",ChapterTable!$S:$T,2,0)*D1682)
  )
  )
  )
)</f>
        <v>3185.993408203125</v>
      </c>
      <c r="G1682" t="s">
        <v>738</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05"/>
        <v>5</v>
      </c>
      <c r="Q1682">
        <f t="shared" si="106"/>
        <v>5</v>
      </c>
      <c r="R1682" t="b">
        <f t="shared" ca="1" si="107"/>
        <v>0</v>
      </c>
      <c r="T1682" t="b">
        <f t="shared" ca="1" si="108"/>
        <v>0</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G1682">
        <v>9.8000000000000007</v>
      </c>
      <c r="AH1682">
        <v>1</v>
      </c>
    </row>
    <row r="1683" spans="1:34" x14ac:dyDescent="0.3">
      <c r="A1683">
        <v>11</v>
      </c>
      <c r="B1683">
        <v>42</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
    (VLOOKUP(SUBSTITUTE(SUBSTITUTE(E$1,"standard",""),"|Float","")&amp;"인게임누적곱배수",ChapterTable!$S:$T,2,0)^C1683
    +VLOOKUP(SUBSTITUTE(SUBSTITUTE(E$1,"standard",""),"|Float","")&amp;"인게임누적합배수",ChapterTable!$S:$T,2,0)*C1683)
  )
  )
  )
)</f>
        <v>10587.301171875</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(VLOOKUP(SUBSTITUTE(SUBSTITUTE(F$1,"standard",""),"|Float","")&amp;"인게임누적곱배수",ChapterTable!$S:$T,2,0)^D1683
    +VLOOKUP(SUBSTITUTE(SUBSTITUTE(F$1,"standard",""),"|Float","")&amp;"인게임누적합배수",ChapterTable!$S:$T,2,0)*D1683)
  )
  )
  )
)</f>
        <v>3185.993408203125</v>
      </c>
      <c r="G1683" t="s">
        <v>738</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05"/>
        <v>5</v>
      </c>
      <c r="Q1683">
        <f t="shared" si="106"/>
        <v>5</v>
      </c>
      <c r="R1683" t="b">
        <f t="shared" ca="1" si="107"/>
        <v>0</v>
      </c>
      <c r="T1683" t="b">
        <f t="shared" ca="1" si="108"/>
        <v>0</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G1683">
        <v>9.8000000000000007</v>
      </c>
      <c r="AH1683">
        <v>1</v>
      </c>
    </row>
    <row r="1684" spans="1:34" x14ac:dyDescent="0.3">
      <c r="A1684">
        <v>11</v>
      </c>
      <c r="B1684">
        <v>43</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
    (VLOOKUP(SUBSTITUTE(SUBSTITUTE(E$1,"standard",""),"|Float","")&amp;"인게임누적곱배수",ChapterTable!$S:$T,2,0)^C1684
    +VLOOKUP(SUBSTITUTE(SUBSTITUTE(E$1,"standard",""),"|Float","")&amp;"인게임누적합배수",ChapterTable!$S:$T,2,0)*C1684)
  )
  )
  )
)</f>
        <v>10587.301171875</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(VLOOKUP(SUBSTITUTE(SUBSTITUTE(F$1,"standard",""),"|Float","")&amp;"인게임누적곱배수",ChapterTable!$S:$T,2,0)^D1684
    +VLOOKUP(SUBSTITUTE(SUBSTITUTE(F$1,"standard",""),"|Float","")&amp;"인게임누적합배수",ChapterTable!$S:$T,2,0)*D1684)
  )
  )
  )
)</f>
        <v>3185.993408203125</v>
      </c>
      <c r="G1684" t="s">
        <v>738</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05"/>
        <v>5</v>
      </c>
      <c r="Q1684">
        <f t="shared" si="106"/>
        <v>5</v>
      </c>
      <c r="R1684" t="b">
        <f t="shared" ca="1" si="107"/>
        <v>0</v>
      </c>
      <c r="T1684" t="b">
        <f t="shared" ca="1" si="108"/>
        <v>0</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G1684">
        <v>9.8000000000000007</v>
      </c>
      <c r="AH1684">
        <v>1</v>
      </c>
    </row>
    <row r="1685" spans="1:34" x14ac:dyDescent="0.3">
      <c r="A1685">
        <v>11</v>
      </c>
      <c r="B1685">
        <v>44</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
    (VLOOKUP(SUBSTITUTE(SUBSTITUTE(E$1,"standard",""),"|Float","")&amp;"인게임누적곱배수",ChapterTable!$S:$T,2,0)^C1685
    +VLOOKUP(SUBSTITUTE(SUBSTITUTE(E$1,"standard",""),"|Float","")&amp;"인게임누적합배수",ChapterTable!$S:$T,2,0)*C1685)
  )
  )
  )
)</f>
        <v>10587.301171875</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(VLOOKUP(SUBSTITUTE(SUBSTITUTE(F$1,"standard",""),"|Float","")&amp;"인게임누적곱배수",ChapterTable!$S:$T,2,0)^D1685
    +VLOOKUP(SUBSTITUTE(SUBSTITUTE(F$1,"standard",""),"|Float","")&amp;"인게임누적합배수",ChapterTable!$S:$T,2,0)*D1685)
  )
  )
  )
)</f>
        <v>3185.993408203125</v>
      </c>
      <c r="G1685" t="s">
        <v>738</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05"/>
        <v>5</v>
      </c>
      <c r="Q1685">
        <f t="shared" si="106"/>
        <v>5</v>
      </c>
      <c r="R1685" t="b">
        <f t="shared" ca="1" si="107"/>
        <v>0</v>
      </c>
      <c r="T1685" t="b">
        <f t="shared" ca="1" si="108"/>
        <v>0</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G1685">
        <v>9.8000000000000007</v>
      </c>
      <c r="AH1685">
        <v>1</v>
      </c>
    </row>
    <row r="1686" spans="1:34" x14ac:dyDescent="0.3">
      <c r="A1686">
        <v>11</v>
      </c>
      <c r="B1686">
        <v>45</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
    (VLOOKUP(SUBSTITUTE(SUBSTITUTE(E$1,"standard",""),"|Float","")&amp;"인게임누적곱배수",ChapterTable!$S:$T,2,0)^C1686
    +VLOOKUP(SUBSTITUTE(SUBSTITUTE(E$1,"standard",""),"|Float","")&amp;"인게임누적합배수",ChapterTable!$S:$T,2,0)*C1686)
  )
  )
  )
)</f>
        <v>10587.301171875</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(VLOOKUP(SUBSTITUTE(SUBSTITUTE(F$1,"standard",""),"|Float","")&amp;"인게임누적곱배수",ChapterTable!$S:$T,2,0)^D1686
    +VLOOKUP(SUBSTITUTE(SUBSTITUTE(F$1,"standard",""),"|Float","")&amp;"인게임누적합배수",ChapterTable!$S:$T,2,0)*D1686)
  )
  )
  )
)</f>
        <v>3185.993408203125</v>
      </c>
      <c r="G1686" t="s">
        <v>738</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05"/>
        <v>11</v>
      </c>
      <c r="Q1686">
        <f t="shared" si="106"/>
        <v>11</v>
      </c>
      <c r="R1686" t="b">
        <f t="shared" ca="1" si="107"/>
        <v>0</v>
      </c>
      <c r="T1686" t="b">
        <f t="shared" ca="1" si="108"/>
        <v>0</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G1686">
        <v>9.8000000000000007</v>
      </c>
      <c r="AH1686">
        <v>1</v>
      </c>
    </row>
    <row r="1687" spans="1:34" x14ac:dyDescent="0.3">
      <c r="A1687">
        <v>11</v>
      </c>
      <c r="B1687">
        <v>46</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5</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
    (VLOOKUP(SUBSTITUTE(SUBSTITUTE(E$1,"standard",""),"|Float","")&amp;"인게임누적곱배수",ChapterTable!$S:$T,2,0)^C1687
    +VLOOKUP(SUBSTITUTE(SUBSTITUTE(E$1,"standard",""),"|Float","")&amp;"인게임누적합배수",ChapterTable!$S:$T,2,0)*C1687)
  )
  )
  )
)</f>
        <v>11763.66796875</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(VLOOKUP(SUBSTITUTE(SUBSTITUTE(F$1,"standard",""),"|Float","")&amp;"인게임누적곱배수",ChapterTable!$S:$T,2,0)^D1687
    +VLOOKUP(SUBSTITUTE(SUBSTITUTE(F$1,"standard",""),"|Float","")&amp;"인게임누적합배수",ChapterTable!$S:$T,2,0)*D1687)
  )
  )
  )
)</f>
        <v>3185.993408203125</v>
      </c>
      <c r="G1687" t="s">
        <v>738</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05"/>
        <v>5</v>
      </c>
      <c r="Q1687">
        <f t="shared" si="106"/>
        <v>5</v>
      </c>
      <c r="R1687" t="b">
        <f t="shared" ca="1" si="107"/>
        <v>0</v>
      </c>
      <c r="T1687" t="b">
        <f t="shared" ca="1" si="108"/>
        <v>0</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G1687">
        <v>9.8000000000000007</v>
      </c>
      <c r="AH1687">
        <v>1</v>
      </c>
    </row>
    <row r="1688" spans="1:34" x14ac:dyDescent="0.3">
      <c r="A1688">
        <v>11</v>
      </c>
      <c r="B1688">
        <v>47</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
    (VLOOKUP(SUBSTITUTE(SUBSTITUTE(E$1,"standard",""),"|Float","")&amp;"인게임누적곱배수",ChapterTable!$S:$T,2,0)^C1688
    +VLOOKUP(SUBSTITUTE(SUBSTITUTE(E$1,"standard",""),"|Float","")&amp;"인게임누적합배수",ChapterTable!$S:$T,2,0)*C1688)
  )
  )
  )
)</f>
        <v>11763.66796875</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(VLOOKUP(SUBSTITUTE(SUBSTITUTE(F$1,"standard",""),"|Float","")&amp;"인게임누적곱배수",ChapterTable!$S:$T,2,0)^D1688
    +VLOOKUP(SUBSTITUTE(SUBSTITUTE(F$1,"standard",""),"|Float","")&amp;"인게임누적합배수",ChapterTable!$S:$T,2,0)*D1688)
  )
  )
  )
)</f>
        <v>3185.993408203125</v>
      </c>
      <c r="G1688" t="s">
        <v>738</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05"/>
        <v>5</v>
      </c>
      <c r="Q1688">
        <f t="shared" si="106"/>
        <v>5</v>
      </c>
      <c r="R1688" t="b">
        <f t="shared" ca="1" si="107"/>
        <v>0</v>
      </c>
      <c r="T1688" t="b">
        <f t="shared" ca="1" si="108"/>
        <v>0</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G1688">
        <v>9.8000000000000007</v>
      </c>
      <c r="AH1688">
        <v>1</v>
      </c>
    </row>
    <row r="1689" spans="1:34" x14ac:dyDescent="0.3">
      <c r="A1689">
        <v>11</v>
      </c>
      <c r="B1689">
        <v>48</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
    (VLOOKUP(SUBSTITUTE(SUBSTITUTE(E$1,"standard",""),"|Float","")&amp;"인게임누적곱배수",ChapterTable!$S:$T,2,0)^C1689
    +VLOOKUP(SUBSTITUTE(SUBSTITUTE(E$1,"standard",""),"|Float","")&amp;"인게임누적합배수",ChapterTable!$S:$T,2,0)*C1689)
  )
  )
  )
)</f>
        <v>11763.66796875</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(VLOOKUP(SUBSTITUTE(SUBSTITUTE(F$1,"standard",""),"|Float","")&amp;"인게임누적곱배수",ChapterTable!$S:$T,2,0)^D1689
    +VLOOKUP(SUBSTITUTE(SUBSTITUTE(F$1,"standard",""),"|Float","")&amp;"인게임누적합배수",ChapterTable!$S:$T,2,0)*D1689)
  )
  )
  )
)</f>
        <v>3185.993408203125</v>
      </c>
      <c r="G1689" t="s">
        <v>738</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05"/>
        <v>5</v>
      </c>
      <c r="Q1689">
        <f t="shared" si="106"/>
        <v>5</v>
      </c>
      <c r="R1689" t="b">
        <f t="shared" ca="1" si="107"/>
        <v>0</v>
      </c>
      <c r="T1689" t="b">
        <f t="shared" ca="1" si="108"/>
        <v>0</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G1689">
        <v>9.8000000000000007</v>
      </c>
      <c r="AH1689">
        <v>1</v>
      </c>
    </row>
    <row r="1690" spans="1:34" x14ac:dyDescent="0.3">
      <c r="A1690">
        <v>11</v>
      </c>
      <c r="B1690">
        <v>49</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
    (VLOOKUP(SUBSTITUTE(SUBSTITUTE(E$1,"standard",""),"|Float","")&amp;"인게임누적곱배수",ChapterTable!$S:$T,2,0)^C1690
    +VLOOKUP(SUBSTITUTE(SUBSTITUTE(E$1,"standard",""),"|Float","")&amp;"인게임누적합배수",ChapterTable!$S:$T,2,0)*C1690)
  )
  )
  )
)</f>
        <v>11763.66796875</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(VLOOKUP(SUBSTITUTE(SUBSTITUTE(F$1,"standard",""),"|Float","")&amp;"인게임누적곱배수",ChapterTable!$S:$T,2,0)^D1690
    +VLOOKUP(SUBSTITUTE(SUBSTITUTE(F$1,"standard",""),"|Float","")&amp;"인게임누적합배수",ChapterTable!$S:$T,2,0)*D1690)
  )
  )
  )
)</f>
        <v>3185.993408203125</v>
      </c>
      <c r="G1690" t="s">
        <v>738</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05"/>
        <v>95</v>
      </c>
      <c r="Q1690">
        <f t="shared" si="106"/>
        <v>95</v>
      </c>
      <c r="R1690" t="b">
        <f t="shared" ca="1" si="107"/>
        <v>1</v>
      </c>
      <c r="T1690" t="b">
        <f t="shared" ca="1" si="108"/>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G1690">
        <v>9.8000000000000007</v>
      </c>
      <c r="AH1690">
        <v>1</v>
      </c>
    </row>
    <row r="1691" spans="1:34" x14ac:dyDescent="0.3">
      <c r="A1691">
        <v>11</v>
      </c>
      <c r="B1691">
        <v>50</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
    (VLOOKUP(SUBSTITUTE(SUBSTITUTE(E$1,"standard",""),"|Float","")&amp;"인게임누적곱배수",ChapterTable!$S:$T,2,0)^C1691
    +VLOOKUP(SUBSTITUTE(SUBSTITUTE(E$1,"standard",""),"|Float","")&amp;"인게임누적합배수",ChapterTable!$S:$T,2,0)*C1691)
  )
  )
  )
)</f>
        <v>11763.66796875</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(VLOOKUP(SUBSTITUTE(SUBSTITUTE(F$1,"standard",""),"|Float","")&amp;"인게임누적곱배수",ChapterTable!$S:$T,2,0)^D1691
    +VLOOKUP(SUBSTITUTE(SUBSTITUTE(F$1,"standard",""),"|Float","")&amp;"인게임누적합배수",ChapterTable!$S:$T,2,0)*D1691)
  )
  )
  )
)</f>
        <v>3185.993408203125</v>
      </c>
      <c r="G1691" t="s">
        <v>738</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05"/>
        <v>21</v>
      </c>
      <c r="Q1691">
        <f t="shared" si="106"/>
        <v>21</v>
      </c>
      <c r="R1691" t="b">
        <f t="shared" ca="1" si="107"/>
        <v>0</v>
      </c>
      <c r="T1691" t="b">
        <f t="shared" ca="1" si="108"/>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G1691">
        <v>9.8000000000000007</v>
      </c>
      <c r="AH1691">
        <v>1</v>
      </c>
    </row>
    <row r="1692" spans="1:34" x14ac:dyDescent="0.3">
      <c r="A1692">
        <v>12</v>
      </c>
      <c r="B1692">
        <v>1</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0</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0</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
    (VLOOKUP(SUBSTITUTE(SUBSTITUTE(E$1,"standard",""),"|Float","")&amp;"인게임누적곱배수",ChapterTable!$S:$T,2,0)^C1692
    +VLOOKUP(SUBSTITUTE(SUBSTITUTE(E$1,"standard",""),"|Float","")&amp;"인게임누적합배수",ChapterTable!$S:$T,2,0)*C1692)
  )
  )
  )
)</f>
        <v>8822.7509765625</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(VLOOKUP(SUBSTITUTE(SUBSTITUTE(F$1,"standard",""),"|Float","")&amp;"인게임누적곱배수",ChapterTable!$S:$T,2,0)^D1692
    +VLOOKUP(SUBSTITUTE(SUBSTITUTE(F$1,"standard",""),"|Float","")&amp;"인게임누적합배수",ChapterTable!$S:$T,2,0)*D1692)
  )
  )
  )
)</f>
        <v>3676.146240234375</v>
      </c>
      <c r="G1692" t="s">
        <v>738</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05"/>
        <v>1</v>
      </c>
      <c r="Q1692">
        <f t="shared" si="106"/>
        <v>1</v>
      </c>
      <c r="R1692" t="b">
        <f t="shared" ca="1" si="107"/>
        <v>0</v>
      </c>
      <c r="T1692" t="b">
        <f t="shared" ca="1" si="108"/>
        <v>0</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G1692">
        <v>9.8000000000000007</v>
      </c>
      <c r="AH1692">
        <v>1</v>
      </c>
    </row>
    <row r="1693" spans="1:34" x14ac:dyDescent="0.3">
      <c r="A1693">
        <v>12</v>
      </c>
      <c r="B1693">
        <v>2</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
    (VLOOKUP(SUBSTITUTE(SUBSTITUTE(E$1,"standard",""),"|Float","")&amp;"인게임누적곱배수",ChapterTable!$S:$T,2,0)^C1693
    +VLOOKUP(SUBSTITUTE(SUBSTITUTE(E$1,"standard",""),"|Float","")&amp;"인게임누적합배수",ChapterTable!$S:$T,2,0)*C1693)
  )
  )
  )
)</f>
        <v>8822.7509765625</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(VLOOKUP(SUBSTITUTE(SUBSTITUTE(F$1,"standard",""),"|Float","")&amp;"인게임누적곱배수",ChapterTable!$S:$T,2,0)^D1693
    +VLOOKUP(SUBSTITUTE(SUBSTITUTE(F$1,"standard",""),"|Float","")&amp;"인게임누적합배수",ChapterTable!$S:$T,2,0)*D1693)
  )
  )
  )
)</f>
        <v>3676.146240234375</v>
      </c>
      <c r="G1693" t="s">
        <v>738</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05"/>
        <v>1</v>
      </c>
      <c r="Q1693">
        <f t="shared" si="106"/>
        <v>1</v>
      </c>
      <c r="R1693" t="b">
        <f t="shared" ca="1" si="107"/>
        <v>0</v>
      </c>
      <c r="T1693" t="b">
        <f t="shared" ca="1" si="108"/>
        <v>0</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G1693">
        <v>9.8000000000000007</v>
      </c>
      <c r="AH1693">
        <v>1</v>
      </c>
    </row>
    <row r="1694" spans="1:34" x14ac:dyDescent="0.3">
      <c r="A1694">
        <v>12</v>
      </c>
      <c r="B1694">
        <v>3</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
    (VLOOKUP(SUBSTITUTE(SUBSTITUTE(E$1,"standard",""),"|Float","")&amp;"인게임누적곱배수",ChapterTable!$S:$T,2,0)^C1694
    +VLOOKUP(SUBSTITUTE(SUBSTITUTE(E$1,"standard",""),"|Float","")&amp;"인게임누적합배수",ChapterTable!$S:$T,2,0)*C1694)
  )
  )
  )
)</f>
        <v>8822.7509765625</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(VLOOKUP(SUBSTITUTE(SUBSTITUTE(F$1,"standard",""),"|Float","")&amp;"인게임누적곱배수",ChapterTable!$S:$T,2,0)^D1694
    +VLOOKUP(SUBSTITUTE(SUBSTITUTE(F$1,"standard",""),"|Float","")&amp;"인게임누적합배수",ChapterTable!$S:$T,2,0)*D1694)
  )
  )
  )
)</f>
        <v>3676.146240234375</v>
      </c>
      <c r="G1694" t="s">
        <v>738</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05"/>
        <v>1</v>
      </c>
      <c r="Q1694">
        <f t="shared" si="106"/>
        <v>1</v>
      </c>
      <c r="R1694" t="b">
        <f t="shared" ca="1" si="107"/>
        <v>0</v>
      </c>
      <c r="T1694" t="b">
        <f t="shared" ca="1" si="108"/>
        <v>0</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G1694">
        <v>9.8000000000000007</v>
      </c>
      <c r="AH1694">
        <v>1</v>
      </c>
    </row>
    <row r="1695" spans="1:34" x14ac:dyDescent="0.3">
      <c r="A1695">
        <v>12</v>
      </c>
      <c r="B1695">
        <v>4</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
    (VLOOKUP(SUBSTITUTE(SUBSTITUTE(E$1,"standard",""),"|Float","")&amp;"인게임누적곱배수",ChapterTable!$S:$T,2,0)^C1695
    +VLOOKUP(SUBSTITUTE(SUBSTITUTE(E$1,"standard",""),"|Float","")&amp;"인게임누적합배수",ChapterTable!$S:$T,2,0)*C1695)
  )
  )
  )
)</f>
        <v>8822.7509765625</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(VLOOKUP(SUBSTITUTE(SUBSTITUTE(F$1,"standard",""),"|Float","")&amp;"인게임누적곱배수",ChapterTable!$S:$T,2,0)^D1695
    +VLOOKUP(SUBSTITUTE(SUBSTITUTE(F$1,"standard",""),"|Float","")&amp;"인게임누적합배수",ChapterTable!$S:$T,2,0)*D1695)
  )
  )
  )
)</f>
        <v>3676.146240234375</v>
      </c>
      <c r="G1695" t="s">
        <v>738</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05"/>
        <v>1</v>
      </c>
      <c r="Q1695">
        <f t="shared" si="106"/>
        <v>1</v>
      </c>
      <c r="R1695" t="b">
        <f t="shared" ca="1" si="107"/>
        <v>0</v>
      </c>
      <c r="T1695" t="b">
        <f t="shared" ca="1" si="108"/>
        <v>0</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G1695">
        <v>9.8000000000000007</v>
      </c>
      <c r="AH1695">
        <v>1</v>
      </c>
    </row>
    <row r="1696" spans="1:34" x14ac:dyDescent="0.3">
      <c r="A1696">
        <v>12</v>
      </c>
      <c r="B1696">
        <v>5</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
    (VLOOKUP(SUBSTITUTE(SUBSTITUTE(E$1,"standard",""),"|Float","")&amp;"인게임누적곱배수",ChapterTable!$S:$T,2,0)^C1696
    +VLOOKUP(SUBSTITUTE(SUBSTITUTE(E$1,"standard",""),"|Float","")&amp;"인게임누적합배수",ChapterTable!$S:$T,2,0)*C1696)
  )
  )
  )
)</f>
        <v>8822.7509765625</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(VLOOKUP(SUBSTITUTE(SUBSTITUTE(F$1,"standard",""),"|Float","")&amp;"인게임누적곱배수",ChapterTable!$S:$T,2,0)^D1696
    +VLOOKUP(SUBSTITUTE(SUBSTITUTE(F$1,"standard",""),"|Float","")&amp;"인게임누적합배수",ChapterTable!$S:$T,2,0)*D1696)
  )
  )
  )
)</f>
        <v>3676.146240234375</v>
      </c>
      <c r="G1696" t="s">
        <v>738</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05"/>
        <v>11</v>
      </c>
      <c r="Q1696">
        <f t="shared" si="106"/>
        <v>11</v>
      </c>
      <c r="R1696" t="b">
        <f t="shared" ca="1" si="107"/>
        <v>0</v>
      </c>
      <c r="T1696" t="b">
        <f t="shared" ca="1" si="108"/>
        <v>0</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G1696">
        <v>9.8000000000000007</v>
      </c>
      <c r="AH1696">
        <v>1</v>
      </c>
    </row>
    <row r="1697" spans="1:34" x14ac:dyDescent="0.3">
      <c r="A1697">
        <v>12</v>
      </c>
      <c r="B1697">
        <v>6</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1</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
    (VLOOKUP(SUBSTITUTE(SUBSTITUTE(E$1,"standard",""),"|Float","")&amp;"인게임누적곱배수",ChapterTable!$S:$T,2,0)^C1697
    +VLOOKUP(SUBSTITUTE(SUBSTITUTE(E$1,"standard",""),"|Float","")&amp;"인게임누적합배수",ChapterTable!$S:$T,2,0)*C1697)
  )
  )
  )
)</f>
        <v>10587.301171875</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(VLOOKUP(SUBSTITUTE(SUBSTITUTE(F$1,"standard",""),"|Float","")&amp;"인게임누적곱배수",ChapterTable!$S:$T,2,0)^D1697
    +VLOOKUP(SUBSTITUTE(SUBSTITUTE(F$1,"standard",""),"|Float","")&amp;"인게임누적합배수",ChapterTable!$S:$T,2,0)*D1697)
  )
  )
  )
)</f>
        <v>3676.146240234375</v>
      </c>
      <c r="G1697" t="s">
        <v>738</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05"/>
        <v>1</v>
      </c>
      <c r="Q1697">
        <f t="shared" si="106"/>
        <v>1</v>
      </c>
      <c r="R1697" t="b">
        <f t="shared" ca="1" si="107"/>
        <v>0</v>
      </c>
      <c r="T1697" t="b">
        <f t="shared" ca="1" si="108"/>
        <v>0</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G1697">
        <v>9.8000000000000007</v>
      </c>
      <c r="AH1697">
        <v>1</v>
      </c>
    </row>
    <row r="1698" spans="1:34" x14ac:dyDescent="0.3">
      <c r="A1698">
        <v>12</v>
      </c>
      <c r="B1698">
        <v>7</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
    (VLOOKUP(SUBSTITUTE(SUBSTITUTE(E$1,"standard",""),"|Float","")&amp;"인게임누적곱배수",ChapterTable!$S:$T,2,0)^C1698
    +VLOOKUP(SUBSTITUTE(SUBSTITUTE(E$1,"standard",""),"|Float","")&amp;"인게임누적합배수",ChapterTable!$S:$T,2,0)*C1698)
  )
  )
  )
)</f>
        <v>10587.301171875</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(VLOOKUP(SUBSTITUTE(SUBSTITUTE(F$1,"standard",""),"|Float","")&amp;"인게임누적곱배수",ChapterTable!$S:$T,2,0)^D1698
    +VLOOKUP(SUBSTITUTE(SUBSTITUTE(F$1,"standard",""),"|Float","")&amp;"인게임누적합배수",ChapterTable!$S:$T,2,0)*D1698)
  )
  )
  )
)</f>
        <v>3676.146240234375</v>
      </c>
      <c r="G1698" t="s">
        <v>738</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05"/>
        <v>1</v>
      </c>
      <c r="Q1698">
        <f t="shared" si="106"/>
        <v>1</v>
      </c>
      <c r="R1698" t="b">
        <f t="shared" ca="1" si="107"/>
        <v>0</v>
      </c>
      <c r="T1698" t="b">
        <f t="shared" ca="1" si="108"/>
        <v>0</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G1698">
        <v>9.8000000000000007</v>
      </c>
      <c r="AH1698">
        <v>1</v>
      </c>
    </row>
    <row r="1699" spans="1:34" x14ac:dyDescent="0.3">
      <c r="A1699">
        <v>12</v>
      </c>
      <c r="B1699">
        <v>8</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
    (VLOOKUP(SUBSTITUTE(SUBSTITUTE(E$1,"standard",""),"|Float","")&amp;"인게임누적곱배수",ChapterTable!$S:$T,2,0)^C1699
    +VLOOKUP(SUBSTITUTE(SUBSTITUTE(E$1,"standard",""),"|Float","")&amp;"인게임누적합배수",ChapterTable!$S:$T,2,0)*C1699)
  )
  )
  )
)</f>
        <v>10587.301171875</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(VLOOKUP(SUBSTITUTE(SUBSTITUTE(F$1,"standard",""),"|Float","")&amp;"인게임누적곱배수",ChapterTable!$S:$T,2,0)^D1699
    +VLOOKUP(SUBSTITUTE(SUBSTITUTE(F$1,"standard",""),"|Float","")&amp;"인게임누적합배수",ChapterTable!$S:$T,2,0)*D1699)
  )
  )
  )
)</f>
        <v>3676.146240234375</v>
      </c>
      <c r="G1699" t="s">
        <v>738</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05"/>
        <v>1</v>
      </c>
      <c r="Q1699">
        <f t="shared" si="106"/>
        <v>1</v>
      </c>
      <c r="R1699" t="b">
        <f t="shared" ca="1" si="107"/>
        <v>0</v>
      </c>
      <c r="T1699" t="b">
        <f t="shared" ca="1" si="108"/>
        <v>0</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G1699">
        <v>9.8000000000000007</v>
      </c>
      <c r="AH1699">
        <v>1</v>
      </c>
    </row>
    <row r="1700" spans="1:34" x14ac:dyDescent="0.3">
      <c r="A1700">
        <v>12</v>
      </c>
      <c r="B1700">
        <v>9</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
    (VLOOKUP(SUBSTITUTE(SUBSTITUTE(E$1,"standard",""),"|Float","")&amp;"인게임누적곱배수",ChapterTable!$S:$T,2,0)^C1700
    +VLOOKUP(SUBSTITUTE(SUBSTITUTE(E$1,"standard",""),"|Float","")&amp;"인게임누적합배수",ChapterTable!$S:$T,2,0)*C1700)
  )
  )
  )
)</f>
        <v>10587.301171875</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(VLOOKUP(SUBSTITUTE(SUBSTITUTE(F$1,"standard",""),"|Float","")&amp;"인게임누적곱배수",ChapterTable!$S:$T,2,0)^D1700
    +VLOOKUP(SUBSTITUTE(SUBSTITUTE(F$1,"standard",""),"|Float","")&amp;"인게임누적합배수",ChapterTable!$S:$T,2,0)*D1700)
  )
  )
  )
)</f>
        <v>3676.146240234375</v>
      </c>
      <c r="G1700" t="s">
        <v>738</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05"/>
        <v>91</v>
      </c>
      <c r="Q1700">
        <f t="shared" si="106"/>
        <v>91</v>
      </c>
      <c r="R1700" t="b">
        <f t="shared" ca="1" si="107"/>
        <v>1</v>
      </c>
      <c r="T1700" t="b">
        <f t="shared" ca="1" si="108"/>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G1700">
        <v>9.8000000000000007</v>
      </c>
      <c r="AH1700">
        <v>1</v>
      </c>
    </row>
    <row r="1701" spans="1:34" x14ac:dyDescent="0.3">
      <c r="A1701">
        <v>12</v>
      </c>
      <c r="B1701">
        <v>10</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
    (VLOOKUP(SUBSTITUTE(SUBSTITUTE(E$1,"standard",""),"|Float","")&amp;"인게임누적곱배수",ChapterTable!$S:$T,2,0)^C1701
    +VLOOKUP(SUBSTITUTE(SUBSTITUTE(E$1,"standard",""),"|Float","")&amp;"인게임누적합배수",ChapterTable!$S:$T,2,0)*C1701)
  )
  )
  )
)</f>
        <v>10587.301171875</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(VLOOKUP(SUBSTITUTE(SUBSTITUTE(F$1,"standard",""),"|Float","")&amp;"인게임누적곱배수",ChapterTable!$S:$T,2,0)^D1701
    +VLOOKUP(SUBSTITUTE(SUBSTITUTE(F$1,"standard",""),"|Float","")&amp;"인게임누적합배수",ChapterTable!$S:$T,2,0)*D1701)
  )
  )
  )
)</f>
        <v>3676.146240234375</v>
      </c>
      <c r="G1701" t="s">
        <v>738</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05"/>
        <v>21</v>
      </c>
      <c r="Q1701">
        <f t="shared" si="106"/>
        <v>21</v>
      </c>
      <c r="R1701" t="b">
        <f t="shared" ca="1" si="107"/>
        <v>0</v>
      </c>
      <c r="T1701" t="b">
        <f t="shared" ca="1" si="108"/>
        <v>0</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G1701">
        <v>9.8000000000000007</v>
      </c>
      <c r="AH1701">
        <v>1</v>
      </c>
    </row>
    <row r="1702" spans="1:34" x14ac:dyDescent="0.3">
      <c r="A1702">
        <v>12</v>
      </c>
      <c r="B1702">
        <v>11</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1</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
    (VLOOKUP(SUBSTITUTE(SUBSTITUTE(E$1,"standard",""),"|Float","")&amp;"인게임누적곱배수",ChapterTable!$S:$T,2,0)^C1702
    +VLOOKUP(SUBSTITUTE(SUBSTITUTE(E$1,"standard",""),"|Float","")&amp;"인게임누적합배수",ChapterTable!$S:$T,2,0)*C1702)
  )
  )
  )
)</f>
        <v>10587.301171875</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(VLOOKUP(SUBSTITUTE(SUBSTITUTE(F$1,"standard",""),"|Float","")&amp;"인게임누적곱배수",ChapterTable!$S:$T,2,0)^D1702
    +VLOOKUP(SUBSTITUTE(SUBSTITUTE(F$1,"standard",""),"|Float","")&amp;"인게임누적합배수",ChapterTable!$S:$T,2,0)*D1702)
  )
  )
  )
)</f>
        <v>3951.8572082519531</v>
      </c>
      <c r="G1702" t="s">
        <v>738</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05"/>
        <v>2</v>
      </c>
      <c r="Q1702">
        <f t="shared" si="106"/>
        <v>2</v>
      </c>
      <c r="R1702" t="b">
        <f t="shared" ca="1" si="107"/>
        <v>0</v>
      </c>
      <c r="T1702" t="b">
        <f t="shared" ca="1" si="108"/>
        <v>0</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G1702">
        <v>9.8000000000000007</v>
      </c>
      <c r="AH1702">
        <v>1</v>
      </c>
    </row>
    <row r="1703" spans="1:34" x14ac:dyDescent="0.3">
      <c r="A1703">
        <v>12</v>
      </c>
      <c r="B1703">
        <v>12</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
    (VLOOKUP(SUBSTITUTE(SUBSTITUTE(E$1,"standard",""),"|Float","")&amp;"인게임누적곱배수",ChapterTable!$S:$T,2,0)^C1703
    +VLOOKUP(SUBSTITUTE(SUBSTITUTE(E$1,"standard",""),"|Float","")&amp;"인게임누적합배수",ChapterTable!$S:$T,2,0)*C1703)
  )
  )
  )
)</f>
        <v>10587.301171875</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(VLOOKUP(SUBSTITUTE(SUBSTITUTE(F$1,"standard",""),"|Float","")&amp;"인게임누적곱배수",ChapterTable!$S:$T,2,0)^D1703
    +VLOOKUP(SUBSTITUTE(SUBSTITUTE(F$1,"standard",""),"|Float","")&amp;"인게임누적합배수",ChapterTable!$S:$T,2,0)*D1703)
  )
  )
  )
)</f>
        <v>3951.8572082519531</v>
      </c>
      <c r="G1703" t="s">
        <v>738</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05"/>
        <v>2</v>
      </c>
      <c r="Q1703">
        <f t="shared" si="106"/>
        <v>2</v>
      </c>
      <c r="R1703" t="b">
        <f t="shared" ca="1" si="107"/>
        <v>0</v>
      </c>
      <c r="T1703" t="b">
        <f t="shared" ca="1" si="108"/>
        <v>0</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G1703">
        <v>9.8000000000000007</v>
      </c>
      <c r="AH1703">
        <v>1</v>
      </c>
    </row>
    <row r="1704" spans="1:34" x14ac:dyDescent="0.3">
      <c r="A1704">
        <v>12</v>
      </c>
      <c r="B1704">
        <v>13</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
    (VLOOKUP(SUBSTITUTE(SUBSTITUTE(E$1,"standard",""),"|Float","")&amp;"인게임누적곱배수",ChapterTable!$S:$T,2,0)^C1704
    +VLOOKUP(SUBSTITUTE(SUBSTITUTE(E$1,"standard",""),"|Float","")&amp;"인게임누적합배수",ChapterTable!$S:$T,2,0)*C1704)
  )
  )
  )
)</f>
        <v>10587.301171875</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(VLOOKUP(SUBSTITUTE(SUBSTITUTE(F$1,"standard",""),"|Float","")&amp;"인게임누적곱배수",ChapterTable!$S:$T,2,0)^D1704
    +VLOOKUP(SUBSTITUTE(SUBSTITUTE(F$1,"standard",""),"|Float","")&amp;"인게임누적합배수",ChapterTable!$S:$T,2,0)*D1704)
  )
  )
  )
)</f>
        <v>3951.8572082519531</v>
      </c>
      <c r="G1704" t="s">
        <v>738</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05"/>
        <v>2</v>
      </c>
      <c r="Q1704">
        <f t="shared" si="106"/>
        <v>2</v>
      </c>
      <c r="R1704" t="b">
        <f t="shared" ca="1" si="107"/>
        <v>0</v>
      </c>
      <c r="T1704" t="b">
        <f t="shared" ca="1" si="108"/>
        <v>0</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G1704">
        <v>9.8000000000000007</v>
      </c>
      <c r="AH1704">
        <v>1</v>
      </c>
    </row>
    <row r="1705" spans="1:34" x14ac:dyDescent="0.3">
      <c r="A1705">
        <v>12</v>
      </c>
      <c r="B1705">
        <v>14</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
    (VLOOKUP(SUBSTITUTE(SUBSTITUTE(E$1,"standard",""),"|Float","")&amp;"인게임누적곱배수",ChapterTable!$S:$T,2,0)^C1705
    +VLOOKUP(SUBSTITUTE(SUBSTITUTE(E$1,"standard",""),"|Float","")&amp;"인게임누적합배수",ChapterTable!$S:$T,2,0)*C1705)
  )
  )
  )
)</f>
        <v>10587.301171875</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(VLOOKUP(SUBSTITUTE(SUBSTITUTE(F$1,"standard",""),"|Float","")&amp;"인게임누적곱배수",ChapterTable!$S:$T,2,0)^D1705
    +VLOOKUP(SUBSTITUTE(SUBSTITUTE(F$1,"standard",""),"|Float","")&amp;"인게임누적합배수",ChapterTable!$S:$T,2,0)*D1705)
  )
  )
  )
)</f>
        <v>3951.8572082519531</v>
      </c>
      <c r="G1705" t="s">
        <v>738</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05"/>
        <v>2</v>
      </c>
      <c r="Q1705">
        <f t="shared" si="106"/>
        <v>2</v>
      </c>
      <c r="R1705" t="b">
        <f t="shared" ca="1" si="107"/>
        <v>0</v>
      </c>
      <c r="T1705" t="b">
        <f t="shared" ca="1" si="108"/>
        <v>0</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G1705">
        <v>9.8000000000000007</v>
      </c>
      <c r="AH1705">
        <v>1</v>
      </c>
    </row>
    <row r="1706" spans="1:34" x14ac:dyDescent="0.3">
      <c r="A1706">
        <v>12</v>
      </c>
      <c r="B1706">
        <v>15</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
    (VLOOKUP(SUBSTITUTE(SUBSTITUTE(E$1,"standard",""),"|Float","")&amp;"인게임누적곱배수",ChapterTable!$S:$T,2,0)^C1706
    +VLOOKUP(SUBSTITUTE(SUBSTITUTE(E$1,"standard",""),"|Float","")&amp;"인게임누적합배수",ChapterTable!$S:$T,2,0)*C1706)
  )
  )
  )
)</f>
        <v>10587.301171875</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(VLOOKUP(SUBSTITUTE(SUBSTITUTE(F$1,"standard",""),"|Float","")&amp;"인게임누적곱배수",ChapterTable!$S:$T,2,0)^D1706
    +VLOOKUP(SUBSTITUTE(SUBSTITUTE(F$1,"standard",""),"|Float","")&amp;"인게임누적합배수",ChapterTable!$S:$T,2,0)*D1706)
  )
  )
  )
)</f>
        <v>3951.8572082519531</v>
      </c>
      <c r="G1706" t="s">
        <v>738</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05"/>
        <v>11</v>
      </c>
      <c r="Q1706">
        <f t="shared" si="106"/>
        <v>11</v>
      </c>
      <c r="R1706" t="b">
        <f t="shared" ca="1" si="107"/>
        <v>0</v>
      </c>
      <c r="T1706" t="b">
        <f t="shared" ca="1" si="108"/>
        <v>0</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G1706">
        <v>9.8000000000000007</v>
      </c>
      <c r="AH1706">
        <v>1</v>
      </c>
    </row>
    <row r="1707" spans="1:34" x14ac:dyDescent="0.3">
      <c r="A1707">
        <v>12</v>
      </c>
      <c r="B1707">
        <v>16</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2</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
    (VLOOKUP(SUBSTITUTE(SUBSTITUTE(E$1,"standard",""),"|Float","")&amp;"인게임누적곱배수",ChapterTable!$S:$T,2,0)^C1707
    +VLOOKUP(SUBSTITUTE(SUBSTITUTE(E$1,"standard",""),"|Float","")&amp;"인게임누적합배수",ChapterTable!$S:$T,2,0)*C1707)
  )
  )
  )
)</f>
        <v>12351.851367187499</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(VLOOKUP(SUBSTITUTE(SUBSTITUTE(F$1,"standard",""),"|Float","")&amp;"인게임누적곱배수",ChapterTable!$S:$T,2,0)^D1707
    +VLOOKUP(SUBSTITUTE(SUBSTITUTE(F$1,"standard",""),"|Float","")&amp;"인게임누적합배수",ChapterTable!$S:$T,2,0)*D1707)
  )
  )
  )
)</f>
        <v>3951.8572082519531</v>
      </c>
      <c r="G1707" t="s">
        <v>738</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05"/>
        <v>2</v>
      </c>
      <c r="Q1707">
        <f t="shared" si="106"/>
        <v>2</v>
      </c>
      <c r="R1707" t="b">
        <f t="shared" ca="1" si="107"/>
        <v>0</v>
      </c>
      <c r="T1707" t="b">
        <f t="shared" ca="1" si="108"/>
        <v>0</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G1707">
        <v>9.8000000000000007</v>
      </c>
      <c r="AH1707">
        <v>1</v>
      </c>
    </row>
    <row r="1708" spans="1:34" x14ac:dyDescent="0.3">
      <c r="A1708">
        <v>12</v>
      </c>
      <c r="B1708">
        <v>17</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
    (VLOOKUP(SUBSTITUTE(SUBSTITUTE(E$1,"standard",""),"|Float","")&amp;"인게임누적곱배수",ChapterTable!$S:$T,2,0)^C1708
    +VLOOKUP(SUBSTITUTE(SUBSTITUTE(E$1,"standard",""),"|Float","")&amp;"인게임누적합배수",ChapterTable!$S:$T,2,0)*C1708)
  )
  )
  )
)</f>
        <v>12351.851367187499</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(VLOOKUP(SUBSTITUTE(SUBSTITUTE(F$1,"standard",""),"|Float","")&amp;"인게임누적곱배수",ChapterTable!$S:$T,2,0)^D1708
    +VLOOKUP(SUBSTITUTE(SUBSTITUTE(F$1,"standard",""),"|Float","")&amp;"인게임누적합배수",ChapterTable!$S:$T,2,0)*D1708)
  )
  )
  )
)</f>
        <v>3951.8572082519531</v>
      </c>
      <c r="G1708" t="s">
        <v>738</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05"/>
        <v>2</v>
      </c>
      <c r="Q1708">
        <f t="shared" si="106"/>
        <v>2</v>
      </c>
      <c r="R1708" t="b">
        <f t="shared" ca="1" si="107"/>
        <v>0</v>
      </c>
      <c r="T1708" t="b">
        <f t="shared" ca="1" si="108"/>
        <v>0</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G1708">
        <v>9.8000000000000007</v>
      </c>
      <c r="AH1708">
        <v>1</v>
      </c>
    </row>
    <row r="1709" spans="1:34" x14ac:dyDescent="0.3">
      <c r="A1709">
        <v>12</v>
      </c>
      <c r="B1709">
        <v>18</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
    (VLOOKUP(SUBSTITUTE(SUBSTITUTE(E$1,"standard",""),"|Float","")&amp;"인게임누적곱배수",ChapterTable!$S:$T,2,0)^C1709
    +VLOOKUP(SUBSTITUTE(SUBSTITUTE(E$1,"standard",""),"|Float","")&amp;"인게임누적합배수",ChapterTable!$S:$T,2,0)*C1709)
  )
  )
  )
)</f>
        <v>12351.851367187499</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(VLOOKUP(SUBSTITUTE(SUBSTITUTE(F$1,"standard",""),"|Float","")&amp;"인게임누적곱배수",ChapterTable!$S:$T,2,0)^D1709
    +VLOOKUP(SUBSTITUTE(SUBSTITUTE(F$1,"standard",""),"|Float","")&amp;"인게임누적합배수",ChapterTable!$S:$T,2,0)*D1709)
  )
  )
  )
)</f>
        <v>3951.8572082519531</v>
      </c>
      <c r="G1709" t="s">
        <v>738</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05"/>
        <v>2</v>
      </c>
      <c r="Q1709">
        <f t="shared" si="106"/>
        <v>2</v>
      </c>
      <c r="R1709" t="b">
        <f t="shared" ca="1" si="107"/>
        <v>0</v>
      </c>
      <c r="T1709" t="b">
        <f t="shared" ca="1" si="108"/>
        <v>0</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G1709">
        <v>9.8000000000000007</v>
      </c>
      <c r="AH1709">
        <v>1</v>
      </c>
    </row>
    <row r="1710" spans="1:34" x14ac:dyDescent="0.3">
      <c r="A1710">
        <v>12</v>
      </c>
      <c r="B1710">
        <v>19</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
    (VLOOKUP(SUBSTITUTE(SUBSTITUTE(E$1,"standard",""),"|Float","")&amp;"인게임누적곱배수",ChapterTable!$S:$T,2,0)^C1710
    +VLOOKUP(SUBSTITUTE(SUBSTITUTE(E$1,"standard",""),"|Float","")&amp;"인게임누적합배수",ChapterTable!$S:$T,2,0)*C1710)
  )
  )
  )
)</f>
        <v>12351.851367187499</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(VLOOKUP(SUBSTITUTE(SUBSTITUTE(F$1,"standard",""),"|Float","")&amp;"인게임누적곱배수",ChapterTable!$S:$T,2,0)^D1710
    +VLOOKUP(SUBSTITUTE(SUBSTITUTE(F$1,"standard",""),"|Float","")&amp;"인게임누적합배수",ChapterTable!$S:$T,2,0)*D1710)
  )
  )
  )
)</f>
        <v>3951.8572082519531</v>
      </c>
      <c r="G1710" t="s">
        <v>738</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05"/>
        <v>92</v>
      </c>
      <c r="Q1710">
        <f t="shared" si="106"/>
        <v>92</v>
      </c>
      <c r="R1710" t="b">
        <f t="shared" ca="1" si="107"/>
        <v>1</v>
      </c>
      <c r="T1710" t="b">
        <f t="shared" ca="1" si="108"/>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G1710">
        <v>9.8000000000000007</v>
      </c>
      <c r="AH1710">
        <v>1</v>
      </c>
    </row>
    <row r="1711" spans="1:34" x14ac:dyDescent="0.3">
      <c r="A1711">
        <v>12</v>
      </c>
      <c r="B1711">
        <v>20</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
    (VLOOKUP(SUBSTITUTE(SUBSTITUTE(E$1,"standard",""),"|Float","")&amp;"인게임누적곱배수",ChapterTable!$S:$T,2,0)^C1711
    +VLOOKUP(SUBSTITUTE(SUBSTITUTE(E$1,"standard",""),"|Float","")&amp;"인게임누적합배수",ChapterTable!$S:$T,2,0)*C1711)
  )
  )
  )
)</f>
        <v>12351.851367187499</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(VLOOKUP(SUBSTITUTE(SUBSTITUTE(F$1,"standard",""),"|Float","")&amp;"인게임누적곱배수",ChapterTable!$S:$T,2,0)^D1711
    +VLOOKUP(SUBSTITUTE(SUBSTITUTE(F$1,"standard",""),"|Float","")&amp;"인게임누적합배수",ChapterTable!$S:$T,2,0)*D1711)
  )
  )
  )
)</f>
        <v>3951.8572082519531</v>
      </c>
      <c r="G1711" t="s">
        <v>738</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05"/>
        <v>21</v>
      </c>
      <c r="Q1711">
        <f t="shared" si="106"/>
        <v>21</v>
      </c>
      <c r="R1711" t="b">
        <f t="shared" ca="1" si="107"/>
        <v>0</v>
      </c>
      <c r="T1711" t="b">
        <f t="shared" ca="1" si="108"/>
        <v>0</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G1711">
        <v>9.8000000000000007</v>
      </c>
      <c r="AH1711">
        <v>1</v>
      </c>
    </row>
    <row r="1712" spans="1:34" x14ac:dyDescent="0.3">
      <c r="A1712">
        <v>12</v>
      </c>
      <c r="B1712">
        <v>21</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2</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
    (VLOOKUP(SUBSTITUTE(SUBSTITUTE(E$1,"standard",""),"|Float","")&amp;"인게임누적곱배수",ChapterTable!$S:$T,2,0)^C1712
    +VLOOKUP(SUBSTITUTE(SUBSTITUTE(E$1,"standard",""),"|Float","")&amp;"인게임누적합배수",ChapterTable!$S:$T,2,0)*C1712)
  )
  )
  )
)</f>
        <v>12351.851367187499</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(VLOOKUP(SUBSTITUTE(SUBSTITUTE(F$1,"standard",""),"|Float","")&amp;"인게임누적곱배수",ChapterTable!$S:$T,2,0)^D1712
    +VLOOKUP(SUBSTITUTE(SUBSTITUTE(F$1,"standard",""),"|Float","")&amp;"인게임누적합배수",ChapterTable!$S:$T,2,0)*D1712)
  )
  )
  )
)</f>
        <v>4227.5681762695313</v>
      </c>
      <c r="G1712" t="s">
        <v>738</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05"/>
        <v>3</v>
      </c>
      <c r="Q1712">
        <f t="shared" si="106"/>
        <v>3</v>
      </c>
      <c r="R1712" t="b">
        <f t="shared" ca="1" si="107"/>
        <v>0</v>
      </c>
      <c r="T1712" t="b">
        <f t="shared" ca="1" si="108"/>
        <v>0</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G1712">
        <v>9.8000000000000007</v>
      </c>
      <c r="AH1712">
        <v>1</v>
      </c>
    </row>
    <row r="1713" spans="1:34" x14ac:dyDescent="0.3">
      <c r="A1713">
        <v>12</v>
      </c>
      <c r="B1713">
        <v>22</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
    (VLOOKUP(SUBSTITUTE(SUBSTITUTE(E$1,"standard",""),"|Float","")&amp;"인게임누적곱배수",ChapterTable!$S:$T,2,0)^C1713
    +VLOOKUP(SUBSTITUTE(SUBSTITUTE(E$1,"standard",""),"|Float","")&amp;"인게임누적합배수",ChapterTable!$S:$T,2,0)*C1713)
  )
  )
  )
)</f>
        <v>12351.851367187499</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(VLOOKUP(SUBSTITUTE(SUBSTITUTE(F$1,"standard",""),"|Float","")&amp;"인게임누적곱배수",ChapterTable!$S:$T,2,0)^D1713
    +VLOOKUP(SUBSTITUTE(SUBSTITUTE(F$1,"standard",""),"|Float","")&amp;"인게임누적합배수",ChapterTable!$S:$T,2,0)*D1713)
  )
  )
  )
)</f>
        <v>4227.5681762695313</v>
      </c>
      <c r="G1713" t="s">
        <v>738</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05"/>
        <v>3</v>
      </c>
      <c r="Q1713">
        <f t="shared" si="106"/>
        <v>3</v>
      </c>
      <c r="R1713" t="b">
        <f t="shared" ca="1" si="107"/>
        <v>0</v>
      </c>
      <c r="T1713" t="b">
        <f t="shared" ca="1" si="108"/>
        <v>0</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G1713">
        <v>9.8000000000000007</v>
      </c>
      <c r="AH1713">
        <v>1</v>
      </c>
    </row>
    <row r="1714" spans="1:34" x14ac:dyDescent="0.3">
      <c r="A1714">
        <v>12</v>
      </c>
      <c r="B1714">
        <v>23</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
    (VLOOKUP(SUBSTITUTE(SUBSTITUTE(E$1,"standard",""),"|Float","")&amp;"인게임누적곱배수",ChapterTable!$S:$T,2,0)^C1714
    +VLOOKUP(SUBSTITUTE(SUBSTITUTE(E$1,"standard",""),"|Float","")&amp;"인게임누적합배수",ChapterTable!$S:$T,2,0)*C1714)
  )
  )
  )
)</f>
        <v>12351.851367187499</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(VLOOKUP(SUBSTITUTE(SUBSTITUTE(F$1,"standard",""),"|Float","")&amp;"인게임누적곱배수",ChapterTable!$S:$T,2,0)^D1714
    +VLOOKUP(SUBSTITUTE(SUBSTITUTE(F$1,"standard",""),"|Float","")&amp;"인게임누적합배수",ChapterTable!$S:$T,2,0)*D1714)
  )
  )
  )
)</f>
        <v>4227.5681762695313</v>
      </c>
      <c r="G1714" t="s">
        <v>738</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05"/>
        <v>3</v>
      </c>
      <c r="Q1714">
        <f t="shared" si="106"/>
        <v>3</v>
      </c>
      <c r="R1714" t="b">
        <f t="shared" ca="1" si="107"/>
        <v>0</v>
      </c>
      <c r="T1714" t="b">
        <f t="shared" ca="1" si="108"/>
        <v>0</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G1714">
        <v>9.8000000000000007</v>
      </c>
      <c r="AH1714">
        <v>1</v>
      </c>
    </row>
    <row r="1715" spans="1:34" x14ac:dyDescent="0.3">
      <c r="A1715">
        <v>12</v>
      </c>
      <c r="B1715">
        <v>24</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
    (VLOOKUP(SUBSTITUTE(SUBSTITUTE(E$1,"standard",""),"|Float","")&amp;"인게임누적곱배수",ChapterTable!$S:$T,2,0)^C1715
    +VLOOKUP(SUBSTITUTE(SUBSTITUTE(E$1,"standard",""),"|Float","")&amp;"인게임누적합배수",ChapterTable!$S:$T,2,0)*C1715)
  )
  )
  )
)</f>
        <v>12351.851367187499</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(VLOOKUP(SUBSTITUTE(SUBSTITUTE(F$1,"standard",""),"|Float","")&amp;"인게임누적곱배수",ChapterTable!$S:$T,2,0)^D1715
    +VLOOKUP(SUBSTITUTE(SUBSTITUTE(F$1,"standard",""),"|Float","")&amp;"인게임누적합배수",ChapterTable!$S:$T,2,0)*D1715)
  )
  )
  )
)</f>
        <v>4227.5681762695313</v>
      </c>
      <c r="G1715" t="s">
        <v>738</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05"/>
        <v>3</v>
      </c>
      <c r="Q1715">
        <f t="shared" si="106"/>
        <v>3</v>
      </c>
      <c r="R1715" t="b">
        <f t="shared" ca="1" si="107"/>
        <v>0</v>
      </c>
      <c r="T1715" t="b">
        <f t="shared" ca="1" si="108"/>
        <v>0</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G1715">
        <v>9.8000000000000007</v>
      </c>
      <c r="AH1715">
        <v>1</v>
      </c>
    </row>
    <row r="1716" spans="1:34" x14ac:dyDescent="0.3">
      <c r="A1716">
        <v>12</v>
      </c>
      <c r="B1716">
        <v>25</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
    (VLOOKUP(SUBSTITUTE(SUBSTITUTE(E$1,"standard",""),"|Float","")&amp;"인게임누적곱배수",ChapterTable!$S:$T,2,0)^C1716
    +VLOOKUP(SUBSTITUTE(SUBSTITUTE(E$1,"standard",""),"|Float","")&amp;"인게임누적합배수",ChapterTable!$S:$T,2,0)*C1716)
  )
  )
  )
)</f>
        <v>12351.851367187499</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(VLOOKUP(SUBSTITUTE(SUBSTITUTE(F$1,"standard",""),"|Float","")&amp;"인게임누적곱배수",ChapterTable!$S:$T,2,0)^D1716
    +VLOOKUP(SUBSTITUTE(SUBSTITUTE(F$1,"standard",""),"|Float","")&amp;"인게임누적합배수",ChapterTable!$S:$T,2,0)*D1716)
  )
  )
  )
)</f>
        <v>4227.5681762695313</v>
      </c>
      <c r="G1716" t="s">
        <v>738</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05"/>
        <v>11</v>
      </c>
      <c r="Q1716">
        <f t="shared" si="106"/>
        <v>11</v>
      </c>
      <c r="R1716" t="b">
        <f t="shared" ca="1" si="107"/>
        <v>0</v>
      </c>
      <c r="T1716" t="b">
        <f t="shared" ca="1" si="108"/>
        <v>0</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G1716">
        <v>9.8000000000000007</v>
      </c>
      <c r="AH1716">
        <v>1</v>
      </c>
    </row>
    <row r="1717" spans="1:34" x14ac:dyDescent="0.3">
      <c r="A1717">
        <v>12</v>
      </c>
      <c r="B1717">
        <v>26</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3</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
    (VLOOKUP(SUBSTITUTE(SUBSTITUTE(E$1,"standard",""),"|Float","")&amp;"인게임누적곱배수",ChapterTable!$S:$T,2,0)^C1717
    +VLOOKUP(SUBSTITUTE(SUBSTITUTE(E$1,"standard",""),"|Float","")&amp;"인게임누적합배수",ChapterTable!$S:$T,2,0)*C1717)
  )
  )
  )
)</f>
        <v>14116.401562500001</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(VLOOKUP(SUBSTITUTE(SUBSTITUTE(F$1,"standard",""),"|Float","")&amp;"인게임누적곱배수",ChapterTable!$S:$T,2,0)^D1717
    +VLOOKUP(SUBSTITUTE(SUBSTITUTE(F$1,"standard",""),"|Float","")&amp;"인게임누적합배수",ChapterTable!$S:$T,2,0)*D1717)
  )
  )
  )
)</f>
        <v>4227.5681762695313</v>
      </c>
      <c r="G1717" t="s">
        <v>738</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05"/>
        <v>3</v>
      </c>
      <c r="Q1717">
        <f t="shared" si="106"/>
        <v>3</v>
      </c>
      <c r="R1717" t="b">
        <f t="shared" ca="1" si="107"/>
        <v>0</v>
      </c>
      <c r="T1717" t="b">
        <f t="shared" ca="1" si="108"/>
        <v>0</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G1717">
        <v>9.8000000000000007</v>
      </c>
      <c r="AH1717">
        <v>1</v>
      </c>
    </row>
    <row r="1718" spans="1:34" x14ac:dyDescent="0.3">
      <c r="A1718">
        <v>12</v>
      </c>
      <c r="B1718">
        <v>27</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
    (VLOOKUP(SUBSTITUTE(SUBSTITUTE(E$1,"standard",""),"|Float","")&amp;"인게임누적곱배수",ChapterTable!$S:$T,2,0)^C1718
    +VLOOKUP(SUBSTITUTE(SUBSTITUTE(E$1,"standard",""),"|Float","")&amp;"인게임누적합배수",ChapterTable!$S:$T,2,0)*C1718)
  )
  )
  )
)</f>
        <v>14116.401562500001</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(VLOOKUP(SUBSTITUTE(SUBSTITUTE(F$1,"standard",""),"|Float","")&amp;"인게임누적곱배수",ChapterTable!$S:$T,2,0)^D1718
    +VLOOKUP(SUBSTITUTE(SUBSTITUTE(F$1,"standard",""),"|Float","")&amp;"인게임누적합배수",ChapterTable!$S:$T,2,0)*D1718)
  )
  )
  )
)</f>
        <v>4227.5681762695313</v>
      </c>
      <c r="G1718" t="s">
        <v>738</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05"/>
        <v>3</v>
      </c>
      <c r="Q1718">
        <f t="shared" si="106"/>
        <v>3</v>
      </c>
      <c r="R1718" t="b">
        <f t="shared" ca="1" si="107"/>
        <v>0</v>
      </c>
      <c r="T1718" t="b">
        <f t="shared" ca="1" si="108"/>
        <v>0</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G1718">
        <v>9.8000000000000007</v>
      </c>
      <c r="AH1718">
        <v>1</v>
      </c>
    </row>
    <row r="1719" spans="1:34" x14ac:dyDescent="0.3">
      <c r="A1719">
        <v>12</v>
      </c>
      <c r="B1719">
        <v>28</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
    (VLOOKUP(SUBSTITUTE(SUBSTITUTE(E$1,"standard",""),"|Float","")&amp;"인게임누적곱배수",ChapterTable!$S:$T,2,0)^C1719
    +VLOOKUP(SUBSTITUTE(SUBSTITUTE(E$1,"standard",""),"|Float","")&amp;"인게임누적합배수",ChapterTable!$S:$T,2,0)*C1719)
  )
  )
  )
)</f>
        <v>14116.401562500001</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(VLOOKUP(SUBSTITUTE(SUBSTITUTE(F$1,"standard",""),"|Float","")&amp;"인게임누적곱배수",ChapterTable!$S:$T,2,0)^D1719
    +VLOOKUP(SUBSTITUTE(SUBSTITUTE(F$1,"standard",""),"|Float","")&amp;"인게임누적합배수",ChapterTable!$S:$T,2,0)*D1719)
  )
  )
  )
)</f>
        <v>4227.5681762695313</v>
      </c>
      <c r="G1719" t="s">
        <v>738</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05"/>
        <v>3</v>
      </c>
      <c r="Q1719">
        <f t="shared" si="106"/>
        <v>3</v>
      </c>
      <c r="R1719" t="b">
        <f t="shared" ca="1" si="107"/>
        <v>0</v>
      </c>
      <c r="T1719" t="b">
        <f t="shared" ca="1" si="108"/>
        <v>0</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G1719">
        <v>9.8000000000000007</v>
      </c>
      <c r="AH1719">
        <v>1</v>
      </c>
    </row>
    <row r="1720" spans="1:34" x14ac:dyDescent="0.3">
      <c r="A1720">
        <v>12</v>
      </c>
      <c r="B1720">
        <v>29</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
    (VLOOKUP(SUBSTITUTE(SUBSTITUTE(E$1,"standard",""),"|Float","")&amp;"인게임누적곱배수",ChapterTable!$S:$T,2,0)^C1720
    +VLOOKUP(SUBSTITUTE(SUBSTITUTE(E$1,"standard",""),"|Float","")&amp;"인게임누적합배수",ChapterTable!$S:$T,2,0)*C1720)
  )
  )
  )
)</f>
        <v>14116.401562500001</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(VLOOKUP(SUBSTITUTE(SUBSTITUTE(F$1,"standard",""),"|Float","")&amp;"인게임누적곱배수",ChapterTable!$S:$T,2,0)^D1720
    +VLOOKUP(SUBSTITUTE(SUBSTITUTE(F$1,"standard",""),"|Float","")&amp;"인게임누적합배수",ChapterTable!$S:$T,2,0)*D1720)
  )
  )
  )
)</f>
        <v>4227.5681762695313</v>
      </c>
      <c r="G1720" t="s">
        <v>738</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05"/>
        <v>93</v>
      </c>
      <c r="Q1720">
        <f t="shared" si="106"/>
        <v>93</v>
      </c>
      <c r="R1720" t="b">
        <f t="shared" ca="1" si="107"/>
        <v>1</v>
      </c>
      <c r="T1720" t="b">
        <f t="shared" ca="1" si="108"/>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G1720">
        <v>9.8000000000000007</v>
      </c>
      <c r="AH1720">
        <v>1</v>
      </c>
    </row>
    <row r="1721" spans="1:34" x14ac:dyDescent="0.3">
      <c r="A1721">
        <v>12</v>
      </c>
      <c r="B1721">
        <v>30</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
    (VLOOKUP(SUBSTITUTE(SUBSTITUTE(E$1,"standard",""),"|Float","")&amp;"인게임누적곱배수",ChapterTable!$S:$T,2,0)^C1721
    +VLOOKUP(SUBSTITUTE(SUBSTITUTE(E$1,"standard",""),"|Float","")&amp;"인게임누적합배수",ChapterTable!$S:$T,2,0)*C1721)
  )
  )
  )
)</f>
        <v>14116.401562500001</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(VLOOKUP(SUBSTITUTE(SUBSTITUTE(F$1,"standard",""),"|Float","")&amp;"인게임누적곱배수",ChapterTable!$S:$T,2,0)^D1721
    +VLOOKUP(SUBSTITUTE(SUBSTITUTE(F$1,"standard",""),"|Float","")&amp;"인게임누적합배수",ChapterTable!$S:$T,2,0)*D1721)
  )
  )
  )
)</f>
        <v>4227.5681762695313</v>
      </c>
      <c r="G1721" t="s">
        <v>738</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05"/>
        <v>21</v>
      </c>
      <c r="Q1721">
        <f t="shared" si="106"/>
        <v>21</v>
      </c>
      <c r="R1721" t="b">
        <f t="shared" ca="1" si="107"/>
        <v>0</v>
      </c>
      <c r="T1721" t="b">
        <f t="shared" ca="1" si="108"/>
        <v>0</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G1721">
        <v>9.8000000000000007</v>
      </c>
      <c r="AH1721">
        <v>1</v>
      </c>
    </row>
    <row r="1722" spans="1:34" x14ac:dyDescent="0.3">
      <c r="A1722">
        <v>12</v>
      </c>
      <c r="B1722">
        <v>31</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3</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
    (VLOOKUP(SUBSTITUTE(SUBSTITUTE(E$1,"standard",""),"|Float","")&amp;"인게임누적곱배수",ChapterTable!$S:$T,2,0)^C1722
    +VLOOKUP(SUBSTITUTE(SUBSTITUTE(E$1,"standard",""),"|Float","")&amp;"인게임누적합배수",ChapterTable!$S:$T,2,0)*C1722)
  )
  )
  )
)</f>
        <v>14116.401562500001</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(VLOOKUP(SUBSTITUTE(SUBSTITUTE(F$1,"standard",""),"|Float","")&amp;"인게임누적곱배수",ChapterTable!$S:$T,2,0)^D1722
    +VLOOKUP(SUBSTITUTE(SUBSTITUTE(F$1,"standard",""),"|Float","")&amp;"인게임누적합배수",ChapterTable!$S:$T,2,0)*D1722)
  )
  )
  )
)</f>
        <v>4503.2791442871094</v>
      </c>
      <c r="G1722" t="s">
        <v>738</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05"/>
        <v>4</v>
      </c>
      <c r="Q1722">
        <f t="shared" si="106"/>
        <v>4</v>
      </c>
      <c r="R1722" t="b">
        <f t="shared" ca="1" si="107"/>
        <v>0</v>
      </c>
      <c r="T1722" t="b">
        <f t="shared" ca="1" si="108"/>
        <v>0</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G1722">
        <v>9.8000000000000007</v>
      </c>
      <c r="AH1722">
        <v>1</v>
      </c>
    </row>
    <row r="1723" spans="1:34" x14ac:dyDescent="0.3">
      <c r="A1723">
        <v>12</v>
      </c>
      <c r="B1723">
        <v>32</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
    (VLOOKUP(SUBSTITUTE(SUBSTITUTE(E$1,"standard",""),"|Float","")&amp;"인게임누적곱배수",ChapterTable!$S:$T,2,0)^C1723
    +VLOOKUP(SUBSTITUTE(SUBSTITUTE(E$1,"standard",""),"|Float","")&amp;"인게임누적합배수",ChapterTable!$S:$T,2,0)*C1723)
  )
  )
  )
)</f>
        <v>14116.401562500001</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(VLOOKUP(SUBSTITUTE(SUBSTITUTE(F$1,"standard",""),"|Float","")&amp;"인게임누적곱배수",ChapterTable!$S:$T,2,0)^D1723
    +VLOOKUP(SUBSTITUTE(SUBSTITUTE(F$1,"standard",""),"|Float","")&amp;"인게임누적합배수",ChapterTable!$S:$T,2,0)*D1723)
  )
  )
  )
)</f>
        <v>4503.2791442871094</v>
      </c>
      <c r="G1723" t="s">
        <v>738</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05"/>
        <v>4</v>
      </c>
      <c r="Q1723">
        <f t="shared" si="106"/>
        <v>4</v>
      </c>
      <c r="R1723" t="b">
        <f t="shared" ca="1" si="107"/>
        <v>0</v>
      </c>
      <c r="T1723" t="b">
        <f t="shared" ca="1" si="108"/>
        <v>0</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G1723">
        <v>9.8000000000000007</v>
      </c>
      <c r="AH1723">
        <v>1</v>
      </c>
    </row>
    <row r="1724" spans="1:34" x14ac:dyDescent="0.3">
      <c r="A1724">
        <v>12</v>
      </c>
      <c r="B1724">
        <v>33</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
    (VLOOKUP(SUBSTITUTE(SUBSTITUTE(E$1,"standard",""),"|Float","")&amp;"인게임누적곱배수",ChapterTable!$S:$T,2,0)^C1724
    +VLOOKUP(SUBSTITUTE(SUBSTITUTE(E$1,"standard",""),"|Float","")&amp;"인게임누적합배수",ChapterTable!$S:$T,2,0)*C1724)
  )
  )
  )
)</f>
        <v>14116.401562500001</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(VLOOKUP(SUBSTITUTE(SUBSTITUTE(F$1,"standard",""),"|Float","")&amp;"인게임누적곱배수",ChapterTable!$S:$T,2,0)^D1724
    +VLOOKUP(SUBSTITUTE(SUBSTITUTE(F$1,"standard",""),"|Float","")&amp;"인게임누적합배수",ChapterTable!$S:$T,2,0)*D1724)
  )
  )
  )
)</f>
        <v>4503.2791442871094</v>
      </c>
      <c r="G1724" t="s">
        <v>738</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05"/>
        <v>4</v>
      </c>
      <c r="Q1724">
        <f t="shared" si="106"/>
        <v>4</v>
      </c>
      <c r="R1724" t="b">
        <f t="shared" ca="1" si="107"/>
        <v>0</v>
      </c>
      <c r="T1724" t="b">
        <f t="shared" ca="1" si="108"/>
        <v>0</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G1724">
        <v>9.8000000000000007</v>
      </c>
      <c r="AH1724">
        <v>1</v>
      </c>
    </row>
    <row r="1725" spans="1:34" x14ac:dyDescent="0.3">
      <c r="A1725">
        <v>12</v>
      </c>
      <c r="B1725">
        <v>34</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
    (VLOOKUP(SUBSTITUTE(SUBSTITUTE(E$1,"standard",""),"|Float","")&amp;"인게임누적곱배수",ChapterTable!$S:$T,2,0)^C1725
    +VLOOKUP(SUBSTITUTE(SUBSTITUTE(E$1,"standard",""),"|Float","")&amp;"인게임누적합배수",ChapterTable!$S:$T,2,0)*C1725)
  )
  )
  )
)</f>
        <v>14116.401562500001</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(VLOOKUP(SUBSTITUTE(SUBSTITUTE(F$1,"standard",""),"|Float","")&amp;"인게임누적곱배수",ChapterTable!$S:$T,2,0)^D1725
    +VLOOKUP(SUBSTITUTE(SUBSTITUTE(F$1,"standard",""),"|Float","")&amp;"인게임누적합배수",ChapterTable!$S:$T,2,0)*D1725)
  )
  )
  )
)</f>
        <v>4503.2791442871094</v>
      </c>
      <c r="G1725" t="s">
        <v>738</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05"/>
        <v>4</v>
      </c>
      <c r="Q1725">
        <f t="shared" si="106"/>
        <v>4</v>
      </c>
      <c r="R1725" t="b">
        <f t="shared" ca="1" si="107"/>
        <v>0</v>
      </c>
      <c r="T1725" t="b">
        <f t="shared" ca="1" si="108"/>
        <v>0</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G1725">
        <v>9.8000000000000007</v>
      </c>
      <c r="AH1725">
        <v>1</v>
      </c>
    </row>
    <row r="1726" spans="1:34" x14ac:dyDescent="0.3">
      <c r="A1726">
        <v>12</v>
      </c>
      <c r="B1726">
        <v>35</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
    (VLOOKUP(SUBSTITUTE(SUBSTITUTE(E$1,"standard",""),"|Float","")&amp;"인게임누적곱배수",ChapterTable!$S:$T,2,0)^C1726
    +VLOOKUP(SUBSTITUTE(SUBSTITUTE(E$1,"standard",""),"|Float","")&amp;"인게임누적합배수",ChapterTable!$S:$T,2,0)*C1726)
  )
  )
  )
)</f>
        <v>14116.401562500001</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(VLOOKUP(SUBSTITUTE(SUBSTITUTE(F$1,"standard",""),"|Float","")&amp;"인게임누적곱배수",ChapterTable!$S:$T,2,0)^D1726
    +VLOOKUP(SUBSTITUTE(SUBSTITUTE(F$1,"standard",""),"|Float","")&amp;"인게임누적합배수",ChapterTable!$S:$T,2,0)*D1726)
  )
  )
  )
)</f>
        <v>4503.2791442871094</v>
      </c>
      <c r="G1726" t="s">
        <v>738</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05"/>
        <v>11</v>
      </c>
      <c r="Q1726">
        <f t="shared" si="106"/>
        <v>11</v>
      </c>
      <c r="R1726" t="b">
        <f t="shared" ca="1" si="107"/>
        <v>0</v>
      </c>
      <c r="T1726" t="b">
        <f t="shared" ca="1" si="108"/>
        <v>0</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G1726">
        <v>9.8000000000000007</v>
      </c>
      <c r="AH1726">
        <v>1</v>
      </c>
    </row>
    <row r="1727" spans="1:34" x14ac:dyDescent="0.3">
      <c r="A1727">
        <v>12</v>
      </c>
      <c r="B1727">
        <v>36</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4</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
    (VLOOKUP(SUBSTITUTE(SUBSTITUTE(E$1,"standard",""),"|Float","")&amp;"인게임누적곱배수",ChapterTable!$S:$T,2,0)^C1727
    +VLOOKUP(SUBSTITUTE(SUBSTITUTE(E$1,"standard",""),"|Float","")&amp;"인게임누적합배수",ChapterTable!$S:$T,2,0)*C1727)
  )
  )
  )
)</f>
        <v>15880.9517578125</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(VLOOKUP(SUBSTITUTE(SUBSTITUTE(F$1,"standard",""),"|Float","")&amp;"인게임누적곱배수",ChapterTable!$S:$T,2,0)^D1727
    +VLOOKUP(SUBSTITUTE(SUBSTITUTE(F$1,"standard",""),"|Float","")&amp;"인게임누적합배수",ChapterTable!$S:$T,2,0)*D1727)
  )
  )
  )
)</f>
        <v>4503.2791442871094</v>
      </c>
      <c r="G1727" t="s">
        <v>738</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05"/>
        <v>4</v>
      </c>
      <c r="Q1727">
        <f t="shared" si="106"/>
        <v>4</v>
      </c>
      <c r="R1727" t="b">
        <f t="shared" ca="1" si="107"/>
        <v>0</v>
      </c>
      <c r="T1727" t="b">
        <f t="shared" ca="1" si="108"/>
        <v>0</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G1727">
        <v>9.8000000000000007</v>
      </c>
      <c r="AH1727">
        <v>1</v>
      </c>
    </row>
    <row r="1728" spans="1:34" x14ac:dyDescent="0.3">
      <c r="A1728">
        <v>12</v>
      </c>
      <c r="B1728">
        <v>37</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
    (VLOOKUP(SUBSTITUTE(SUBSTITUTE(E$1,"standard",""),"|Float","")&amp;"인게임누적곱배수",ChapterTable!$S:$T,2,0)^C1728
    +VLOOKUP(SUBSTITUTE(SUBSTITUTE(E$1,"standard",""),"|Float","")&amp;"인게임누적합배수",ChapterTable!$S:$T,2,0)*C1728)
  )
  )
  )
)</f>
        <v>15880.9517578125</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(VLOOKUP(SUBSTITUTE(SUBSTITUTE(F$1,"standard",""),"|Float","")&amp;"인게임누적곱배수",ChapterTable!$S:$T,2,0)^D1728
    +VLOOKUP(SUBSTITUTE(SUBSTITUTE(F$1,"standard",""),"|Float","")&amp;"인게임누적합배수",ChapterTable!$S:$T,2,0)*D1728)
  )
  )
  )
)</f>
        <v>4503.2791442871094</v>
      </c>
      <c r="G1728" t="s">
        <v>738</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05"/>
        <v>4</v>
      </c>
      <c r="Q1728">
        <f t="shared" si="106"/>
        <v>4</v>
      </c>
      <c r="R1728" t="b">
        <f t="shared" ca="1" si="107"/>
        <v>0</v>
      </c>
      <c r="T1728" t="b">
        <f t="shared" ca="1" si="108"/>
        <v>0</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G1728">
        <v>9.8000000000000007</v>
      </c>
      <c r="AH1728">
        <v>1</v>
      </c>
    </row>
    <row r="1729" spans="1:34" x14ac:dyDescent="0.3">
      <c r="A1729">
        <v>12</v>
      </c>
      <c r="B1729">
        <v>38</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
    (VLOOKUP(SUBSTITUTE(SUBSTITUTE(E$1,"standard",""),"|Float","")&amp;"인게임누적곱배수",ChapterTable!$S:$T,2,0)^C1729
    +VLOOKUP(SUBSTITUTE(SUBSTITUTE(E$1,"standard",""),"|Float","")&amp;"인게임누적합배수",ChapterTable!$S:$T,2,0)*C1729)
  )
  )
  )
)</f>
        <v>15880.9517578125</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(VLOOKUP(SUBSTITUTE(SUBSTITUTE(F$1,"standard",""),"|Float","")&amp;"인게임누적곱배수",ChapterTable!$S:$T,2,0)^D1729
    +VLOOKUP(SUBSTITUTE(SUBSTITUTE(F$1,"standard",""),"|Float","")&amp;"인게임누적합배수",ChapterTable!$S:$T,2,0)*D1729)
  )
  )
  )
)</f>
        <v>4503.2791442871094</v>
      </c>
      <c r="G1729" t="s">
        <v>738</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05"/>
        <v>4</v>
      </c>
      <c r="Q1729">
        <f t="shared" si="106"/>
        <v>4</v>
      </c>
      <c r="R1729" t="b">
        <f t="shared" ca="1" si="107"/>
        <v>0</v>
      </c>
      <c r="T1729" t="b">
        <f t="shared" ca="1" si="108"/>
        <v>0</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G1729">
        <v>9.8000000000000007</v>
      </c>
      <c r="AH1729">
        <v>1</v>
      </c>
    </row>
    <row r="1730" spans="1:34" x14ac:dyDescent="0.3">
      <c r="A1730">
        <v>12</v>
      </c>
      <c r="B1730">
        <v>39</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
    (VLOOKUP(SUBSTITUTE(SUBSTITUTE(E$1,"standard",""),"|Float","")&amp;"인게임누적곱배수",ChapterTable!$S:$T,2,0)^C1730
    +VLOOKUP(SUBSTITUTE(SUBSTITUTE(E$1,"standard",""),"|Float","")&amp;"인게임누적합배수",ChapterTable!$S:$T,2,0)*C1730)
  )
  )
  )
)</f>
        <v>15880.9517578125</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(VLOOKUP(SUBSTITUTE(SUBSTITUTE(F$1,"standard",""),"|Float","")&amp;"인게임누적곱배수",ChapterTable!$S:$T,2,0)^D1730
    +VLOOKUP(SUBSTITUTE(SUBSTITUTE(F$1,"standard",""),"|Float","")&amp;"인게임누적합배수",ChapterTable!$S:$T,2,0)*D1730)
  )
  )
  )
)</f>
        <v>4503.2791442871094</v>
      </c>
      <c r="G1730" t="s">
        <v>738</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05"/>
        <v>94</v>
      </c>
      <c r="Q1730">
        <f t="shared" si="106"/>
        <v>94</v>
      </c>
      <c r="R1730" t="b">
        <f t="shared" ca="1" si="107"/>
        <v>1</v>
      </c>
      <c r="T1730" t="b">
        <f t="shared" ca="1" si="108"/>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G1730">
        <v>9.8000000000000007</v>
      </c>
      <c r="AH1730">
        <v>1</v>
      </c>
    </row>
    <row r="1731" spans="1:34" x14ac:dyDescent="0.3">
      <c r="A1731">
        <v>12</v>
      </c>
      <c r="B1731">
        <v>40</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
    (VLOOKUP(SUBSTITUTE(SUBSTITUTE(E$1,"standard",""),"|Float","")&amp;"인게임누적곱배수",ChapterTable!$S:$T,2,0)^C1731
    +VLOOKUP(SUBSTITUTE(SUBSTITUTE(E$1,"standard",""),"|Float","")&amp;"인게임누적합배수",ChapterTable!$S:$T,2,0)*C1731)
  )
  )
  )
)</f>
        <v>15880.9517578125</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(VLOOKUP(SUBSTITUTE(SUBSTITUTE(F$1,"standard",""),"|Float","")&amp;"인게임누적곱배수",ChapterTable!$S:$T,2,0)^D1731
    +VLOOKUP(SUBSTITUTE(SUBSTITUTE(F$1,"standard",""),"|Float","")&amp;"인게임누적합배수",ChapterTable!$S:$T,2,0)*D1731)
  )
  )
  )
)</f>
        <v>4503.2791442871094</v>
      </c>
      <c r="G1731" t="s">
        <v>738</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09">IF(B1731=0,0,
  IF(AND(L1731=FALSE,A1731&lt;&gt;0,MOD(A1731,7)=0),21,
  IF(MOD(B1731,10)=0,21,
  IF(MOD(B1731,10)=5,11,
  IF(MOD(B1731,10)=9,INT(B1731/10)+91,
  INT(B1731/10+1))))))</f>
        <v>21</v>
      </c>
      <c r="Q1731">
        <f t="shared" ref="Q1731:Q1794" si="110">IF(ISBLANK(P1731),O1731,P1731)</f>
        <v>21</v>
      </c>
      <c r="R1731" t="b">
        <f t="shared" ref="R1731:R1794" ca="1" si="111">IF(OR(B1731=0,OFFSET(B1731,1,0)=0),FALSE,
IF(OFFSET(O1731,1,0)=21,TRUE,FALSE))</f>
        <v>0</v>
      </c>
      <c r="T1731" t="b">
        <f t="shared" ref="T1731:T1794" ca="1" si="112">IF(ISBLANK(S1731),R1731,S1731)</f>
        <v>0</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G1731">
        <v>9.8000000000000007</v>
      </c>
      <c r="AH1731">
        <v>1</v>
      </c>
    </row>
    <row r="1732" spans="1:34" x14ac:dyDescent="0.3">
      <c r="A1732">
        <v>12</v>
      </c>
      <c r="B1732">
        <v>41</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4</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
    (VLOOKUP(SUBSTITUTE(SUBSTITUTE(E$1,"standard",""),"|Float","")&amp;"인게임누적곱배수",ChapterTable!$S:$T,2,0)^C1732
    +VLOOKUP(SUBSTITUTE(SUBSTITUTE(E$1,"standard",""),"|Float","")&amp;"인게임누적합배수",ChapterTable!$S:$T,2,0)*C1732)
  )
  )
  )
)</f>
        <v>15880.9517578125</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(VLOOKUP(SUBSTITUTE(SUBSTITUTE(F$1,"standard",""),"|Float","")&amp;"인게임누적곱배수",ChapterTable!$S:$T,2,0)^D1732
    +VLOOKUP(SUBSTITUTE(SUBSTITUTE(F$1,"standard",""),"|Float","")&amp;"인게임누적합배수",ChapterTable!$S:$T,2,0)*D1732)
  )
  )
  )
)</f>
        <v>4778.9901123046875</v>
      </c>
      <c r="G1732" t="s">
        <v>738</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09"/>
        <v>5</v>
      </c>
      <c r="Q1732">
        <f t="shared" si="110"/>
        <v>5</v>
      </c>
      <c r="R1732" t="b">
        <f t="shared" ca="1" si="111"/>
        <v>0</v>
      </c>
      <c r="T1732" t="b">
        <f t="shared" ca="1" si="112"/>
        <v>0</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G1732">
        <v>9.8000000000000007</v>
      </c>
      <c r="AH1732">
        <v>1</v>
      </c>
    </row>
    <row r="1733" spans="1:34" x14ac:dyDescent="0.3">
      <c r="A1733">
        <v>12</v>
      </c>
      <c r="B1733">
        <v>42</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
    (VLOOKUP(SUBSTITUTE(SUBSTITUTE(E$1,"standard",""),"|Float","")&amp;"인게임누적곱배수",ChapterTable!$S:$T,2,0)^C1733
    +VLOOKUP(SUBSTITUTE(SUBSTITUTE(E$1,"standard",""),"|Float","")&amp;"인게임누적합배수",ChapterTable!$S:$T,2,0)*C1733)
  )
  )
  )
)</f>
        <v>15880.9517578125</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(VLOOKUP(SUBSTITUTE(SUBSTITUTE(F$1,"standard",""),"|Float","")&amp;"인게임누적곱배수",ChapterTable!$S:$T,2,0)^D1733
    +VLOOKUP(SUBSTITUTE(SUBSTITUTE(F$1,"standard",""),"|Float","")&amp;"인게임누적합배수",ChapterTable!$S:$T,2,0)*D1733)
  )
  )
  )
)</f>
        <v>4778.9901123046875</v>
      </c>
      <c r="G1733" t="s">
        <v>738</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09"/>
        <v>5</v>
      </c>
      <c r="Q1733">
        <f t="shared" si="110"/>
        <v>5</v>
      </c>
      <c r="R1733" t="b">
        <f t="shared" ca="1" si="111"/>
        <v>0</v>
      </c>
      <c r="T1733" t="b">
        <f t="shared" ca="1" si="112"/>
        <v>0</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G1733">
        <v>9.8000000000000007</v>
      </c>
      <c r="AH1733">
        <v>1</v>
      </c>
    </row>
    <row r="1734" spans="1:34" x14ac:dyDescent="0.3">
      <c r="A1734">
        <v>12</v>
      </c>
      <c r="B1734">
        <v>43</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
    (VLOOKUP(SUBSTITUTE(SUBSTITUTE(E$1,"standard",""),"|Float","")&amp;"인게임누적곱배수",ChapterTable!$S:$T,2,0)^C1734
    +VLOOKUP(SUBSTITUTE(SUBSTITUTE(E$1,"standard",""),"|Float","")&amp;"인게임누적합배수",ChapterTable!$S:$T,2,0)*C1734)
  )
  )
  )
)</f>
        <v>15880.9517578125</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(VLOOKUP(SUBSTITUTE(SUBSTITUTE(F$1,"standard",""),"|Float","")&amp;"인게임누적곱배수",ChapterTable!$S:$T,2,0)^D1734
    +VLOOKUP(SUBSTITUTE(SUBSTITUTE(F$1,"standard",""),"|Float","")&amp;"인게임누적합배수",ChapterTable!$S:$T,2,0)*D1734)
  )
  )
  )
)</f>
        <v>4778.9901123046875</v>
      </c>
      <c r="G1734" t="s">
        <v>738</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09"/>
        <v>5</v>
      </c>
      <c r="Q1734">
        <f t="shared" si="110"/>
        <v>5</v>
      </c>
      <c r="R1734" t="b">
        <f t="shared" ca="1" si="111"/>
        <v>0</v>
      </c>
      <c r="T1734" t="b">
        <f t="shared" ca="1" si="112"/>
        <v>0</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G1734">
        <v>9.8000000000000007</v>
      </c>
      <c r="AH1734">
        <v>1</v>
      </c>
    </row>
    <row r="1735" spans="1:34" x14ac:dyDescent="0.3">
      <c r="A1735">
        <v>12</v>
      </c>
      <c r="B1735">
        <v>44</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
    (VLOOKUP(SUBSTITUTE(SUBSTITUTE(E$1,"standard",""),"|Float","")&amp;"인게임누적곱배수",ChapterTable!$S:$T,2,0)^C1735
    +VLOOKUP(SUBSTITUTE(SUBSTITUTE(E$1,"standard",""),"|Float","")&amp;"인게임누적합배수",ChapterTable!$S:$T,2,0)*C1735)
  )
  )
  )
)</f>
        <v>15880.9517578125</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(VLOOKUP(SUBSTITUTE(SUBSTITUTE(F$1,"standard",""),"|Float","")&amp;"인게임누적곱배수",ChapterTable!$S:$T,2,0)^D1735
    +VLOOKUP(SUBSTITUTE(SUBSTITUTE(F$1,"standard",""),"|Float","")&amp;"인게임누적합배수",ChapterTable!$S:$T,2,0)*D1735)
  )
  )
  )
)</f>
        <v>4778.9901123046875</v>
      </c>
      <c r="G1735" t="s">
        <v>738</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09"/>
        <v>5</v>
      </c>
      <c r="Q1735">
        <f t="shared" si="110"/>
        <v>5</v>
      </c>
      <c r="R1735" t="b">
        <f t="shared" ca="1" si="111"/>
        <v>0</v>
      </c>
      <c r="T1735" t="b">
        <f t="shared" ca="1" si="112"/>
        <v>0</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G1735">
        <v>9.8000000000000007</v>
      </c>
      <c r="AH1735">
        <v>1</v>
      </c>
    </row>
    <row r="1736" spans="1:34" x14ac:dyDescent="0.3">
      <c r="A1736">
        <v>12</v>
      </c>
      <c r="B1736">
        <v>45</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
    (VLOOKUP(SUBSTITUTE(SUBSTITUTE(E$1,"standard",""),"|Float","")&amp;"인게임누적곱배수",ChapterTable!$S:$T,2,0)^C1736
    +VLOOKUP(SUBSTITUTE(SUBSTITUTE(E$1,"standard",""),"|Float","")&amp;"인게임누적합배수",ChapterTable!$S:$T,2,0)*C1736)
  )
  )
  )
)</f>
        <v>15880.9517578125</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(VLOOKUP(SUBSTITUTE(SUBSTITUTE(F$1,"standard",""),"|Float","")&amp;"인게임누적곱배수",ChapterTable!$S:$T,2,0)^D1736
    +VLOOKUP(SUBSTITUTE(SUBSTITUTE(F$1,"standard",""),"|Float","")&amp;"인게임누적합배수",ChapterTable!$S:$T,2,0)*D1736)
  )
  )
  )
)</f>
        <v>4778.9901123046875</v>
      </c>
      <c r="G1736" t="s">
        <v>738</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09"/>
        <v>11</v>
      </c>
      <c r="Q1736">
        <f t="shared" si="110"/>
        <v>11</v>
      </c>
      <c r="R1736" t="b">
        <f t="shared" ca="1" si="111"/>
        <v>0</v>
      </c>
      <c r="T1736" t="b">
        <f t="shared" ca="1" si="112"/>
        <v>0</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G1736">
        <v>9.8000000000000007</v>
      </c>
      <c r="AH1736">
        <v>1</v>
      </c>
    </row>
    <row r="1737" spans="1:34" x14ac:dyDescent="0.3">
      <c r="A1737">
        <v>12</v>
      </c>
      <c r="B1737">
        <v>46</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5</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
    (VLOOKUP(SUBSTITUTE(SUBSTITUTE(E$1,"standard",""),"|Float","")&amp;"인게임누적곱배수",ChapterTable!$S:$T,2,0)^C1737
    +VLOOKUP(SUBSTITUTE(SUBSTITUTE(E$1,"standard",""),"|Float","")&amp;"인게임누적합배수",ChapterTable!$S:$T,2,0)*C1737)
  )
  )
  )
)</f>
        <v>17645.501953125</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(VLOOKUP(SUBSTITUTE(SUBSTITUTE(F$1,"standard",""),"|Float","")&amp;"인게임누적곱배수",ChapterTable!$S:$T,2,0)^D1737
    +VLOOKUP(SUBSTITUTE(SUBSTITUTE(F$1,"standard",""),"|Float","")&amp;"인게임누적합배수",ChapterTable!$S:$T,2,0)*D1737)
  )
  )
  )
)</f>
        <v>4778.9901123046875</v>
      </c>
      <c r="G1737" t="s">
        <v>738</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09"/>
        <v>5</v>
      </c>
      <c r="Q1737">
        <f t="shared" si="110"/>
        <v>5</v>
      </c>
      <c r="R1737" t="b">
        <f t="shared" ca="1" si="111"/>
        <v>0</v>
      </c>
      <c r="T1737" t="b">
        <f t="shared" ca="1" si="112"/>
        <v>0</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G1737">
        <v>9.8000000000000007</v>
      </c>
      <c r="AH1737">
        <v>1</v>
      </c>
    </row>
    <row r="1738" spans="1:34" x14ac:dyDescent="0.3">
      <c r="A1738">
        <v>12</v>
      </c>
      <c r="B1738">
        <v>47</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
    (VLOOKUP(SUBSTITUTE(SUBSTITUTE(E$1,"standard",""),"|Float","")&amp;"인게임누적곱배수",ChapterTable!$S:$T,2,0)^C1738
    +VLOOKUP(SUBSTITUTE(SUBSTITUTE(E$1,"standard",""),"|Float","")&amp;"인게임누적합배수",ChapterTable!$S:$T,2,0)*C1738)
  )
  )
  )
)</f>
        <v>17645.501953125</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(VLOOKUP(SUBSTITUTE(SUBSTITUTE(F$1,"standard",""),"|Float","")&amp;"인게임누적곱배수",ChapterTable!$S:$T,2,0)^D1738
    +VLOOKUP(SUBSTITUTE(SUBSTITUTE(F$1,"standard",""),"|Float","")&amp;"인게임누적합배수",ChapterTable!$S:$T,2,0)*D1738)
  )
  )
  )
)</f>
        <v>4778.9901123046875</v>
      </c>
      <c r="G1738" t="s">
        <v>738</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09"/>
        <v>5</v>
      </c>
      <c r="Q1738">
        <f t="shared" si="110"/>
        <v>5</v>
      </c>
      <c r="R1738" t="b">
        <f t="shared" ca="1" si="111"/>
        <v>0</v>
      </c>
      <c r="T1738" t="b">
        <f t="shared" ca="1" si="112"/>
        <v>0</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G1738">
        <v>9.8000000000000007</v>
      </c>
      <c r="AH1738">
        <v>1</v>
      </c>
    </row>
    <row r="1739" spans="1:34" x14ac:dyDescent="0.3">
      <c r="A1739">
        <v>12</v>
      </c>
      <c r="B1739">
        <v>48</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
    (VLOOKUP(SUBSTITUTE(SUBSTITUTE(E$1,"standard",""),"|Float","")&amp;"인게임누적곱배수",ChapterTable!$S:$T,2,0)^C1739
    +VLOOKUP(SUBSTITUTE(SUBSTITUTE(E$1,"standard",""),"|Float","")&amp;"인게임누적합배수",ChapterTable!$S:$T,2,0)*C1739)
  )
  )
  )
)</f>
        <v>17645.501953125</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(VLOOKUP(SUBSTITUTE(SUBSTITUTE(F$1,"standard",""),"|Float","")&amp;"인게임누적곱배수",ChapterTable!$S:$T,2,0)^D1739
    +VLOOKUP(SUBSTITUTE(SUBSTITUTE(F$1,"standard",""),"|Float","")&amp;"인게임누적합배수",ChapterTable!$S:$T,2,0)*D1739)
  )
  )
  )
)</f>
        <v>4778.9901123046875</v>
      </c>
      <c r="G1739" t="s">
        <v>738</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09"/>
        <v>5</v>
      </c>
      <c r="Q1739">
        <f t="shared" si="110"/>
        <v>5</v>
      </c>
      <c r="R1739" t="b">
        <f t="shared" ca="1" si="111"/>
        <v>0</v>
      </c>
      <c r="T1739" t="b">
        <f t="shared" ca="1" si="112"/>
        <v>0</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G1739">
        <v>9.8000000000000007</v>
      </c>
      <c r="AH1739">
        <v>1</v>
      </c>
    </row>
    <row r="1740" spans="1:34" x14ac:dyDescent="0.3">
      <c r="A1740">
        <v>12</v>
      </c>
      <c r="B1740">
        <v>49</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
    (VLOOKUP(SUBSTITUTE(SUBSTITUTE(E$1,"standard",""),"|Float","")&amp;"인게임누적곱배수",ChapterTable!$S:$T,2,0)^C1740
    +VLOOKUP(SUBSTITUTE(SUBSTITUTE(E$1,"standard",""),"|Float","")&amp;"인게임누적합배수",ChapterTable!$S:$T,2,0)*C1740)
  )
  )
  )
)</f>
        <v>17645.501953125</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(VLOOKUP(SUBSTITUTE(SUBSTITUTE(F$1,"standard",""),"|Float","")&amp;"인게임누적곱배수",ChapterTable!$S:$T,2,0)^D1740
    +VLOOKUP(SUBSTITUTE(SUBSTITUTE(F$1,"standard",""),"|Float","")&amp;"인게임누적합배수",ChapterTable!$S:$T,2,0)*D1740)
  )
  )
  )
)</f>
        <v>4778.9901123046875</v>
      </c>
      <c r="G1740" t="s">
        <v>738</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09"/>
        <v>95</v>
      </c>
      <c r="Q1740">
        <f t="shared" si="110"/>
        <v>95</v>
      </c>
      <c r="R1740" t="b">
        <f t="shared" ca="1" si="111"/>
        <v>1</v>
      </c>
      <c r="T1740" t="b">
        <f t="shared" ca="1" si="112"/>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G1740">
        <v>9.8000000000000007</v>
      </c>
      <c r="AH1740">
        <v>1</v>
      </c>
    </row>
    <row r="1741" spans="1:34" x14ac:dyDescent="0.3">
      <c r="A1741">
        <v>12</v>
      </c>
      <c r="B1741">
        <v>50</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
    (VLOOKUP(SUBSTITUTE(SUBSTITUTE(E$1,"standard",""),"|Float","")&amp;"인게임누적곱배수",ChapterTable!$S:$T,2,0)^C1741
    +VLOOKUP(SUBSTITUTE(SUBSTITUTE(E$1,"standard",""),"|Float","")&amp;"인게임누적합배수",ChapterTable!$S:$T,2,0)*C1741)
  )
  )
  )
)</f>
        <v>17645.501953125</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(VLOOKUP(SUBSTITUTE(SUBSTITUTE(F$1,"standard",""),"|Float","")&amp;"인게임누적곱배수",ChapterTable!$S:$T,2,0)^D1741
    +VLOOKUP(SUBSTITUTE(SUBSTITUTE(F$1,"standard",""),"|Float","")&amp;"인게임누적합배수",ChapterTable!$S:$T,2,0)*D1741)
  )
  )
  )
)</f>
        <v>4778.9901123046875</v>
      </c>
      <c r="G1741" t="s">
        <v>738</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09"/>
        <v>21</v>
      </c>
      <c r="Q1741">
        <f t="shared" si="110"/>
        <v>21</v>
      </c>
      <c r="R1741" t="b">
        <f t="shared" ca="1" si="111"/>
        <v>0</v>
      </c>
      <c r="T1741" t="b">
        <f t="shared" ca="1" si="112"/>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G1741">
        <v>9.8000000000000007</v>
      </c>
      <c r="AH1741">
        <v>1</v>
      </c>
    </row>
    <row r="1742" spans="1:34" x14ac:dyDescent="0.3">
      <c r="A1742">
        <v>13</v>
      </c>
      <c r="B1742">
        <v>1</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0</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0</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
    (VLOOKUP(SUBSTITUTE(SUBSTITUTE(E$1,"standard",""),"|Float","")&amp;"인게임누적곱배수",ChapterTable!$S:$T,2,0)^C1742
    +VLOOKUP(SUBSTITUTE(SUBSTITUTE(E$1,"standard",""),"|Float","")&amp;"인게임누적합배수",ChapterTable!$S:$T,2,0)*C1742)
  )
  )
  )
)</f>
        <v>13234.12646484375</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(VLOOKUP(SUBSTITUTE(SUBSTITUTE(F$1,"standard",""),"|Float","")&amp;"인게임누적곱배수",ChapterTable!$S:$T,2,0)^D1742
    +VLOOKUP(SUBSTITUTE(SUBSTITUTE(F$1,"standard",""),"|Float","")&amp;"인게임누적합배수",ChapterTable!$S:$T,2,0)*D1742)
  )
  )
  )
)</f>
        <v>5514.2193603515625</v>
      </c>
      <c r="G1742" t="s">
        <v>738</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09"/>
        <v>1</v>
      </c>
      <c r="Q1742">
        <f t="shared" si="110"/>
        <v>1</v>
      </c>
      <c r="R1742" t="b">
        <f t="shared" ca="1" si="111"/>
        <v>0</v>
      </c>
      <c r="T1742" t="b">
        <f t="shared" ca="1" si="112"/>
        <v>0</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G1742">
        <v>9.8000000000000007</v>
      </c>
      <c r="AH1742">
        <v>1</v>
      </c>
    </row>
    <row r="1743" spans="1:34" x14ac:dyDescent="0.3">
      <c r="A1743">
        <v>13</v>
      </c>
      <c r="B1743">
        <v>2</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
    (VLOOKUP(SUBSTITUTE(SUBSTITUTE(E$1,"standard",""),"|Float","")&amp;"인게임누적곱배수",ChapterTable!$S:$T,2,0)^C1743
    +VLOOKUP(SUBSTITUTE(SUBSTITUTE(E$1,"standard",""),"|Float","")&amp;"인게임누적합배수",ChapterTable!$S:$T,2,0)*C1743)
  )
  )
  )
)</f>
        <v>13234.12646484375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(VLOOKUP(SUBSTITUTE(SUBSTITUTE(F$1,"standard",""),"|Float","")&amp;"인게임누적곱배수",ChapterTable!$S:$T,2,0)^D1743
    +VLOOKUP(SUBSTITUTE(SUBSTITUTE(F$1,"standard",""),"|Float","")&amp;"인게임누적합배수",ChapterTable!$S:$T,2,0)*D1743)
  )
  )
  )
)</f>
        <v>5514.2193603515625</v>
      </c>
      <c r="G1743" t="s">
        <v>738</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09"/>
        <v>1</v>
      </c>
      <c r="Q1743">
        <f t="shared" si="110"/>
        <v>1</v>
      </c>
      <c r="R1743" t="b">
        <f t="shared" ca="1" si="111"/>
        <v>0</v>
      </c>
      <c r="T1743" t="b">
        <f t="shared" ca="1" si="112"/>
        <v>0</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G1743">
        <v>9.8000000000000007</v>
      </c>
      <c r="AH1743">
        <v>1</v>
      </c>
    </row>
    <row r="1744" spans="1:34" x14ac:dyDescent="0.3">
      <c r="A1744">
        <v>13</v>
      </c>
      <c r="B1744">
        <v>3</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
    (VLOOKUP(SUBSTITUTE(SUBSTITUTE(E$1,"standard",""),"|Float","")&amp;"인게임누적곱배수",ChapterTable!$S:$T,2,0)^C1744
    +VLOOKUP(SUBSTITUTE(SUBSTITUTE(E$1,"standard",""),"|Float","")&amp;"인게임누적합배수",ChapterTable!$S:$T,2,0)*C1744)
  )
  )
  )
)</f>
        <v>13234.12646484375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(VLOOKUP(SUBSTITUTE(SUBSTITUTE(F$1,"standard",""),"|Float","")&amp;"인게임누적곱배수",ChapterTable!$S:$T,2,0)^D1744
    +VLOOKUP(SUBSTITUTE(SUBSTITUTE(F$1,"standard",""),"|Float","")&amp;"인게임누적합배수",ChapterTable!$S:$T,2,0)*D1744)
  )
  )
  )
)</f>
        <v>5514.2193603515625</v>
      </c>
      <c r="G1744" t="s">
        <v>738</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09"/>
        <v>1</v>
      </c>
      <c r="Q1744">
        <f t="shared" si="110"/>
        <v>1</v>
      </c>
      <c r="R1744" t="b">
        <f t="shared" ca="1" si="111"/>
        <v>0</v>
      </c>
      <c r="T1744" t="b">
        <f t="shared" ca="1" si="112"/>
        <v>0</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G1744">
        <v>9.8000000000000007</v>
      </c>
      <c r="AH1744">
        <v>1</v>
      </c>
    </row>
    <row r="1745" spans="1:34" x14ac:dyDescent="0.3">
      <c r="A1745">
        <v>13</v>
      </c>
      <c r="B1745">
        <v>4</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
    (VLOOKUP(SUBSTITUTE(SUBSTITUTE(E$1,"standard",""),"|Float","")&amp;"인게임누적곱배수",ChapterTable!$S:$T,2,0)^C1745
    +VLOOKUP(SUBSTITUTE(SUBSTITUTE(E$1,"standard",""),"|Float","")&amp;"인게임누적합배수",ChapterTable!$S:$T,2,0)*C1745)
  )
  )
  )
)</f>
        <v>13234.12646484375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(VLOOKUP(SUBSTITUTE(SUBSTITUTE(F$1,"standard",""),"|Float","")&amp;"인게임누적곱배수",ChapterTable!$S:$T,2,0)^D1745
    +VLOOKUP(SUBSTITUTE(SUBSTITUTE(F$1,"standard",""),"|Float","")&amp;"인게임누적합배수",ChapterTable!$S:$T,2,0)*D1745)
  )
  )
  )
)</f>
        <v>5514.2193603515625</v>
      </c>
      <c r="G1745" t="s">
        <v>738</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09"/>
        <v>1</v>
      </c>
      <c r="Q1745">
        <f t="shared" si="110"/>
        <v>1</v>
      </c>
      <c r="R1745" t="b">
        <f t="shared" ca="1" si="111"/>
        <v>0</v>
      </c>
      <c r="T1745" t="b">
        <f t="shared" ca="1" si="112"/>
        <v>0</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G1745">
        <v>9.8000000000000007</v>
      </c>
      <c r="AH1745">
        <v>1</v>
      </c>
    </row>
    <row r="1746" spans="1:34" x14ac:dyDescent="0.3">
      <c r="A1746">
        <v>13</v>
      </c>
      <c r="B1746">
        <v>5</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
    (VLOOKUP(SUBSTITUTE(SUBSTITUTE(E$1,"standard",""),"|Float","")&amp;"인게임누적곱배수",ChapterTable!$S:$T,2,0)^C1746
    +VLOOKUP(SUBSTITUTE(SUBSTITUTE(E$1,"standard",""),"|Float","")&amp;"인게임누적합배수",ChapterTable!$S:$T,2,0)*C1746)
  )
  )
  )
)</f>
        <v>13234.12646484375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(VLOOKUP(SUBSTITUTE(SUBSTITUTE(F$1,"standard",""),"|Float","")&amp;"인게임누적곱배수",ChapterTable!$S:$T,2,0)^D1746
    +VLOOKUP(SUBSTITUTE(SUBSTITUTE(F$1,"standard",""),"|Float","")&amp;"인게임누적합배수",ChapterTable!$S:$T,2,0)*D1746)
  )
  )
  )
)</f>
        <v>5514.2193603515625</v>
      </c>
      <c r="G1746" t="s">
        <v>738</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09"/>
        <v>11</v>
      </c>
      <c r="Q1746">
        <f t="shared" si="110"/>
        <v>11</v>
      </c>
      <c r="R1746" t="b">
        <f t="shared" ca="1" si="111"/>
        <v>0</v>
      </c>
      <c r="T1746" t="b">
        <f t="shared" ca="1" si="112"/>
        <v>0</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G1746">
        <v>9.8000000000000007</v>
      </c>
      <c r="AH1746">
        <v>1</v>
      </c>
    </row>
    <row r="1747" spans="1:34" x14ac:dyDescent="0.3">
      <c r="A1747">
        <v>13</v>
      </c>
      <c r="B1747">
        <v>6</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1</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
    (VLOOKUP(SUBSTITUTE(SUBSTITUTE(E$1,"standard",""),"|Float","")&amp;"인게임누적곱배수",ChapterTable!$S:$T,2,0)^C1747
    +VLOOKUP(SUBSTITUTE(SUBSTITUTE(E$1,"standard",""),"|Float","")&amp;"인게임누적합배수",ChapterTable!$S:$T,2,0)*C1747)
  )
  )
  )
)</f>
        <v>15880.9517578125</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(VLOOKUP(SUBSTITUTE(SUBSTITUTE(F$1,"standard",""),"|Float","")&amp;"인게임누적곱배수",ChapterTable!$S:$T,2,0)^D1747
    +VLOOKUP(SUBSTITUTE(SUBSTITUTE(F$1,"standard",""),"|Float","")&amp;"인게임누적합배수",ChapterTable!$S:$T,2,0)*D1747)
  )
  )
  )
)</f>
        <v>5514.2193603515625</v>
      </c>
      <c r="G1747" t="s">
        <v>738</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09"/>
        <v>1</v>
      </c>
      <c r="Q1747">
        <f t="shared" si="110"/>
        <v>1</v>
      </c>
      <c r="R1747" t="b">
        <f t="shared" ca="1" si="111"/>
        <v>0</v>
      </c>
      <c r="T1747" t="b">
        <f t="shared" ca="1" si="112"/>
        <v>0</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G1747">
        <v>9.8000000000000007</v>
      </c>
      <c r="AH1747">
        <v>1</v>
      </c>
    </row>
    <row r="1748" spans="1:34" x14ac:dyDescent="0.3">
      <c r="A1748">
        <v>13</v>
      </c>
      <c r="B1748">
        <v>7</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
    (VLOOKUP(SUBSTITUTE(SUBSTITUTE(E$1,"standard",""),"|Float","")&amp;"인게임누적곱배수",ChapterTable!$S:$T,2,0)^C1748
    +VLOOKUP(SUBSTITUTE(SUBSTITUTE(E$1,"standard",""),"|Float","")&amp;"인게임누적합배수",ChapterTable!$S:$T,2,0)*C1748)
  )
  )
  )
)</f>
        <v>15880.9517578125</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(VLOOKUP(SUBSTITUTE(SUBSTITUTE(F$1,"standard",""),"|Float","")&amp;"인게임누적곱배수",ChapterTable!$S:$T,2,0)^D1748
    +VLOOKUP(SUBSTITUTE(SUBSTITUTE(F$1,"standard",""),"|Float","")&amp;"인게임누적합배수",ChapterTable!$S:$T,2,0)*D1748)
  )
  )
  )
)</f>
        <v>5514.2193603515625</v>
      </c>
      <c r="G1748" t="s">
        <v>738</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09"/>
        <v>1</v>
      </c>
      <c r="Q1748">
        <f t="shared" si="110"/>
        <v>1</v>
      </c>
      <c r="R1748" t="b">
        <f t="shared" ca="1" si="111"/>
        <v>0</v>
      </c>
      <c r="T1748" t="b">
        <f t="shared" ca="1" si="112"/>
        <v>0</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G1748">
        <v>9.8000000000000007</v>
      </c>
      <c r="AH1748">
        <v>1</v>
      </c>
    </row>
    <row r="1749" spans="1:34" x14ac:dyDescent="0.3">
      <c r="A1749">
        <v>13</v>
      </c>
      <c r="B1749">
        <v>8</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
    (VLOOKUP(SUBSTITUTE(SUBSTITUTE(E$1,"standard",""),"|Float","")&amp;"인게임누적곱배수",ChapterTable!$S:$T,2,0)^C1749
    +VLOOKUP(SUBSTITUTE(SUBSTITUTE(E$1,"standard",""),"|Float","")&amp;"인게임누적합배수",ChapterTable!$S:$T,2,0)*C1749)
  )
  )
  )
)</f>
        <v>15880.9517578125</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(VLOOKUP(SUBSTITUTE(SUBSTITUTE(F$1,"standard",""),"|Float","")&amp;"인게임누적곱배수",ChapterTable!$S:$T,2,0)^D1749
    +VLOOKUP(SUBSTITUTE(SUBSTITUTE(F$1,"standard",""),"|Float","")&amp;"인게임누적합배수",ChapterTable!$S:$T,2,0)*D1749)
  )
  )
  )
)</f>
        <v>5514.2193603515625</v>
      </c>
      <c r="G1749" t="s">
        <v>738</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09"/>
        <v>1</v>
      </c>
      <c r="Q1749">
        <f t="shared" si="110"/>
        <v>1</v>
      </c>
      <c r="R1749" t="b">
        <f t="shared" ca="1" si="111"/>
        <v>0</v>
      </c>
      <c r="T1749" t="b">
        <f t="shared" ca="1" si="112"/>
        <v>0</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G1749">
        <v>9.8000000000000007</v>
      </c>
      <c r="AH1749">
        <v>1</v>
      </c>
    </row>
    <row r="1750" spans="1:34" x14ac:dyDescent="0.3">
      <c r="A1750">
        <v>13</v>
      </c>
      <c r="B1750">
        <v>9</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
    (VLOOKUP(SUBSTITUTE(SUBSTITUTE(E$1,"standard",""),"|Float","")&amp;"인게임누적곱배수",ChapterTable!$S:$T,2,0)^C1750
    +VLOOKUP(SUBSTITUTE(SUBSTITUTE(E$1,"standard",""),"|Float","")&amp;"인게임누적합배수",ChapterTable!$S:$T,2,0)*C1750)
  )
  )
  )
)</f>
        <v>15880.9517578125</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(VLOOKUP(SUBSTITUTE(SUBSTITUTE(F$1,"standard",""),"|Float","")&amp;"인게임누적곱배수",ChapterTable!$S:$T,2,0)^D1750
    +VLOOKUP(SUBSTITUTE(SUBSTITUTE(F$1,"standard",""),"|Float","")&amp;"인게임누적합배수",ChapterTable!$S:$T,2,0)*D1750)
  )
  )
  )
)</f>
        <v>5514.2193603515625</v>
      </c>
      <c r="G1750" t="s">
        <v>738</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09"/>
        <v>91</v>
      </c>
      <c r="Q1750">
        <f t="shared" si="110"/>
        <v>91</v>
      </c>
      <c r="R1750" t="b">
        <f t="shared" ca="1" si="111"/>
        <v>1</v>
      </c>
      <c r="T1750" t="b">
        <f t="shared" ca="1" si="112"/>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G1750">
        <v>9.8000000000000007</v>
      </c>
      <c r="AH1750">
        <v>1</v>
      </c>
    </row>
    <row r="1751" spans="1:34" x14ac:dyDescent="0.3">
      <c r="A1751">
        <v>13</v>
      </c>
      <c r="B1751">
        <v>10</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
    (VLOOKUP(SUBSTITUTE(SUBSTITUTE(E$1,"standard",""),"|Float","")&amp;"인게임누적곱배수",ChapterTable!$S:$T,2,0)^C1751
    +VLOOKUP(SUBSTITUTE(SUBSTITUTE(E$1,"standard",""),"|Float","")&amp;"인게임누적합배수",ChapterTable!$S:$T,2,0)*C1751)
  )
  )
  )
)</f>
        <v>15880.9517578125</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(VLOOKUP(SUBSTITUTE(SUBSTITUTE(F$1,"standard",""),"|Float","")&amp;"인게임누적곱배수",ChapterTable!$S:$T,2,0)^D1751
    +VLOOKUP(SUBSTITUTE(SUBSTITUTE(F$1,"standard",""),"|Float","")&amp;"인게임누적합배수",ChapterTable!$S:$T,2,0)*D1751)
  )
  )
  )
)</f>
        <v>5514.2193603515625</v>
      </c>
      <c r="G1751" t="s">
        <v>738</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09"/>
        <v>21</v>
      </c>
      <c r="Q1751">
        <f t="shared" si="110"/>
        <v>21</v>
      </c>
      <c r="R1751" t="b">
        <f t="shared" ca="1" si="111"/>
        <v>0</v>
      </c>
      <c r="T1751" t="b">
        <f t="shared" ca="1" si="112"/>
        <v>0</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G1751">
        <v>9.8000000000000007</v>
      </c>
      <c r="AH1751">
        <v>1</v>
      </c>
    </row>
    <row r="1752" spans="1:34" x14ac:dyDescent="0.3">
      <c r="A1752">
        <v>13</v>
      </c>
      <c r="B1752">
        <v>11</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1</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
    (VLOOKUP(SUBSTITUTE(SUBSTITUTE(E$1,"standard",""),"|Float","")&amp;"인게임누적곱배수",ChapterTable!$S:$T,2,0)^C1752
    +VLOOKUP(SUBSTITUTE(SUBSTITUTE(E$1,"standard",""),"|Float","")&amp;"인게임누적합배수",ChapterTable!$S:$T,2,0)*C1752)
  )
  )
  )
)</f>
        <v>15880.9517578125</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(VLOOKUP(SUBSTITUTE(SUBSTITUTE(F$1,"standard",""),"|Float","")&amp;"인게임누적곱배수",ChapterTable!$S:$T,2,0)^D1752
    +VLOOKUP(SUBSTITUTE(SUBSTITUTE(F$1,"standard",""),"|Float","")&amp;"인게임누적합배수",ChapterTable!$S:$T,2,0)*D1752)
  )
  )
  )
)</f>
        <v>5927.7858123779297</v>
      </c>
      <c r="G1752" t="s">
        <v>738</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09"/>
        <v>2</v>
      </c>
      <c r="Q1752">
        <f t="shared" si="110"/>
        <v>2</v>
      </c>
      <c r="R1752" t="b">
        <f t="shared" ca="1" si="111"/>
        <v>0</v>
      </c>
      <c r="T1752" t="b">
        <f t="shared" ca="1" si="112"/>
        <v>0</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G1752">
        <v>9.8000000000000007</v>
      </c>
      <c r="AH1752">
        <v>1</v>
      </c>
    </row>
    <row r="1753" spans="1:34" x14ac:dyDescent="0.3">
      <c r="A1753">
        <v>13</v>
      </c>
      <c r="B1753">
        <v>12</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
    (VLOOKUP(SUBSTITUTE(SUBSTITUTE(E$1,"standard",""),"|Float","")&amp;"인게임누적곱배수",ChapterTable!$S:$T,2,0)^C1753
    +VLOOKUP(SUBSTITUTE(SUBSTITUTE(E$1,"standard",""),"|Float","")&amp;"인게임누적합배수",ChapterTable!$S:$T,2,0)*C1753)
  )
  )
  )
)</f>
        <v>15880.9517578125</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(VLOOKUP(SUBSTITUTE(SUBSTITUTE(F$1,"standard",""),"|Float","")&amp;"인게임누적곱배수",ChapterTable!$S:$T,2,0)^D1753
    +VLOOKUP(SUBSTITUTE(SUBSTITUTE(F$1,"standard",""),"|Float","")&amp;"인게임누적합배수",ChapterTable!$S:$T,2,0)*D1753)
  )
  )
  )
)</f>
        <v>5927.7858123779297</v>
      </c>
      <c r="G1753" t="s">
        <v>738</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09"/>
        <v>2</v>
      </c>
      <c r="Q1753">
        <f t="shared" si="110"/>
        <v>2</v>
      </c>
      <c r="R1753" t="b">
        <f t="shared" ca="1" si="111"/>
        <v>0</v>
      </c>
      <c r="T1753" t="b">
        <f t="shared" ca="1" si="112"/>
        <v>0</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G1753">
        <v>9.8000000000000007</v>
      </c>
      <c r="AH1753">
        <v>1</v>
      </c>
    </row>
    <row r="1754" spans="1:34" x14ac:dyDescent="0.3">
      <c r="A1754">
        <v>13</v>
      </c>
      <c r="B1754">
        <v>13</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
    (VLOOKUP(SUBSTITUTE(SUBSTITUTE(E$1,"standard",""),"|Float","")&amp;"인게임누적곱배수",ChapterTable!$S:$T,2,0)^C1754
    +VLOOKUP(SUBSTITUTE(SUBSTITUTE(E$1,"standard",""),"|Float","")&amp;"인게임누적합배수",ChapterTable!$S:$T,2,0)*C1754)
  )
  )
  )
)</f>
        <v>15880.9517578125</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(VLOOKUP(SUBSTITUTE(SUBSTITUTE(F$1,"standard",""),"|Float","")&amp;"인게임누적곱배수",ChapterTable!$S:$T,2,0)^D1754
    +VLOOKUP(SUBSTITUTE(SUBSTITUTE(F$1,"standard",""),"|Float","")&amp;"인게임누적합배수",ChapterTable!$S:$T,2,0)*D1754)
  )
  )
  )
)</f>
        <v>5927.7858123779297</v>
      </c>
      <c r="G1754" t="s">
        <v>738</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09"/>
        <v>2</v>
      </c>
      <c r="Q1754">
        <f t="shared" si="110"/>
        <v>2</v>
      </c>
      <c r="R1754" t="b">
        <f t="shared" ca="1" si="111"/>
        <v>0</v>
      </c>
      <c r="T1754" t="b">
        <f t="shared" ca="1" si="112"/>
        <v>0</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G1754">
        <v>9.8000000000000007</v>
      </c>
      <c r="AH1754">
        <v>1</v>
      </c>
    </row>
    <row r="1755" spans="1:34" x14ac:dyDescent="0.3">
      <c r="A1755">
        <v>13</v>
      </c>
      <c r="B1755">
        <v>14</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
    (VLOOKUP(SUBSTITUTE(SUBSTITUTE(E$1,"standard",""),"|Float","")&amp;"인게임누적곱배수",ChapterTable!$S:$T,2,0)^C1755
    +VLOOKUP(SUBSTITUTE(SUBSTITUTE(E$1,"standard",""),"|Float","")&amp;"인게임누적합배수",ChapterTable!$S:$T,2,0)*C1755)
  )
  )
  )
)</f>
        <v>15880.9517578125</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(VLOOKUP(SUBSTITUTE(SUBSTITUTE(F$1,"standard",""),"|Float","")&amp;"인게임누적곱배수",ChapterTable!$S:$T,2,0)^D1755
    +VLOOKUP(SUBSTITUTE(SUBSTITUTE(F$1,"standard",""),"|Float","")&amp;"인게임누적합배수",ChapterTable!$S:$T,2,0)*D1755)
  )
  )
  )
)</f>
        <v>5927.7858123779297</v>
      </c>
      <c r="G1755" t="s">
        <v>738</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09"/>
        <v>2</v>
      </c>
      <c r="Q1755">
        <f t="shared" si="110"/>
        <v>2</v>
      </c>
      <c r="R1755" t="b">
        <f t="shared" ca="1" si="111"/>
        <v>0</v>
      </c>
      <c r="T1755" t="b">
        <f t="shared" ca="1" si="112"/>
        <v>0</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G1755">
        <v>9.8000000000000007</v>
      </c>
      <c r="AH1755">
        <v>1</v>
      </c>
    </row>
    <row r="1756" spans="1:34" x14ac:dyDescent="0.3">
      <c r="A1756">
        <v>13</v>
      </c>
      <c r="B1756">
        <v>15</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
    (VLOOKUP(SUBSTITUTE(SUBSTITUTE(E$1,"standard",""),"|Float","")&amp;"인게임누적곱배수",ChapterTable!$S:$T,2,0)^C1756
    +VLOOKUP(SUBSTITUTE(SUBSTITUTE(E$1,"standard",""),"|Float","")&amp;"인게임누적합배수",ChapterTable!$S:$T,2,0)*C1756)
  )
  )
  )
)</f>
        <v>15880.9517578125</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(VLOOKUP(SUBSTITUTE(SUBSTITUTE(F$1,"standard",""),"|Float","")&amp;"인게임누적곱배수",ChapterTable!$S:$T,2,0)^D1756
    +VLOOKUP(SUBSTITUTE(SUBSTITUTE(F$1,"standard",""),"|Float","")&amp;"인게임누적합배수",ChapterTable!$S:$T,2,0)*D1756)
  )
  )
  )
)</f>
        <v>5927.7858123779297</v>
      </c>
      <c r="G1756" t="s">
        <v>738</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09"/>
        <v>11</v>
      </c>
      <c r="Q1756">
        <f t="shared" si="110"/>
        <v>11</v>
      </c>
      <c r="R1756" t="b">
        <f t="shared" ca="1" si="111"/>
        <v>0</v>
      </c>
      <c r="T1756" t="b">
        <f t="shared" ca="1" si="112"/>
        <v>0</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G1756">
        <v>9.8000000000000007</v>
      </c>
      <c r="AH1756">
        <v>1</v>
      </c>
    </row>
    <row r="1757" spans="1:34" x14ac:dyDescent="0.3">
      <c r="A1757">
        <v>13</v>
      </c>
      <c r="B1757">
        <v>16</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2</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
    (VLOOKUP(SUBSTITUTE(SUBSTITUTE(E$1,"standard",""),"|Float","")&amp;"인게임누적곱배수",ChapterTable!$S:$T,2,0)^C1757
    +VLOOKUP(SUBSTITUTE(SUBSTITUTE(E$1,"standard",""),"|Float","")&amp;"인게임누적합배수",ChapterTable!$S:$T,2,0)*C1757)
  )
  )
  )
)</f>
        <v>18527.777050781249</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(VLOOKUP(SUBSTITUTE(SUBSTITUTE(F$1,"standard",""),"|Float","")&amp;"인게임누적곱배수",ChapterTable!$S:$T,2,0)^D1757
    +VLOOKUP(SUBSTITUTE(SUBSTITUTE(F$1,"standard",""),"|Float","")&amp;"인게임누적합배수",ChapterTable!$S:$T,2,0)*D1757)
  )
  )
  )
)</f>
        <v>5927.7858123779297</v>
      </c>
      <c r="G1757" t="s">
        <v>738</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09"/>
        <v>2</v>
      </c>
      <c r="Q1757">
        <f t="shared" si="110"/>
        <v>2</v>
      </c>
      <c r="R1757" t="b">
        <f t="shared" ca="1" si="111"/>
        <v>0</v>
      </c>
      <c r="T1757" t="b">
        <f t="shared" ca="1" si="112"/>
        <v>0</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G1757">
        <v>9.8000000000000007</v>
      </c>
      <c r="AH1757">
        <v>1</v>
      </c>
    </row>
    <row r="1758" spans="1:34" x14ac:dyDescent="0.3">
      <c r="A1758">
        <v>13</v>
      </c>
      <c r="B1758">
        <v>17</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
    (VLOOKUP(SUBSTITUTE(SUBSTITUTE(E$1,"standard",""),"|Float","")&amp;"인게임누적곱배수",ChapterTable!$S:$T,2,0)^C1758
    +VLOOKUP(SUBSTITUTE(SUBSTITUTE(E$1,"standard",""),"|Float","")&amp;"인게임누적합배수",ChapterTable!$S:$T,2,0)*C1758)
  )
  )
  )
)</f>
        <v>18527.777050781249</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(VLOOKUP(SUBSTITUTE(SUBSTITUTE(F$1,"standard",""),"|Float","")&amp;"인게임누적곱배수",ChapterTable!$S:$T,2,0)^D1758
    +VLOOKUP(SUBSTITUTE(SUBSTITUTE(F$1,"standard",""),"|Float","")&amp;"인게임누적합배수",ChapterTable!$S:$T,2,0)*D1758)
  )
  )
  )
)</f>
        <v>5927.7858123779297</v>
      </c>
      <c r="G1758" t="s">
        <v>738</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09"/>
        <v>2</v>
      </c>
      <c r="Q1758">
        <f t="shared" si="110"/>
        <v>2</v>
      </c>
      <c r="R1758" t="b">
        <f t="shared" ca="1" si="111"/>
        <v>0</v>
      </c>
      <c r="T1758" t="b">
        <f t="shared" ca="1" si="112"/>
        <v>0</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G1758">
        <v>9.8000000000000007</v>
      </c>
      <c r="AH1758">
        <v>1</v>
      </c>
    </row>
    <row r="1759" spans="1:34" x14ac:dyDescent="0.3">
      <c r="A1759">
        <v>13</v>
      </c>
      <c r="B1759">
        <v>18</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
    (VLOOKUP(SUBSTITUTE(SUBSTITUTE(E$1,"standard",""),"|Float","")&amp;"인게임누적곱배수",ChapterTable!$S:$T,2,0)^C1759
    +VLOOKUP(SUBSTITUTE(SUBSTITUTE(E$1,"standard",""),"|Float","")&amp;"인게임누적합배수",ChapterTable!$S:$T,2,0)*C1759)
  )
  )
  )
)</f>
        <v>18527.777050781249</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(VLOOKUP(SUBSTITUTE(SUBSTITUTE(F$1,"standard",""),"|Float","")&amp;"인게임누적곱배수",ChapterTable!$S:$T,2,0)^D1759
    +VLOOKUP(SUBSTITUTE(SUBSTITUTE(F$1,"standard",""),"|Float","")&amp;"인게임누적합배수",ChapterTable!$S:$T,2,0)*D1759)
  )
  )
  )
)</f>
        <v>5927.7858123779297</v>
      </c>
      <c r="G1759" t="s">
        <v>738</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09"/>
        <v>2</v>
      </c>
      <c r="Q1759">
        <f t="shared" si="110"/>
        <v>2</v>
      </c>
      <c r="R1759" t="b">
        <f t="shared" ca="1" si="111"/>
        <v>0</v>
      </c>
      <c r="T1759" t="b">
        <f t="shared" ca="1" si="112"/>
        <v>0</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G1759">
        <v>9.8000000000000007</v>
      </c>
      <c r="AH1759">
        <v>1</v>
      </c>
    </row>
    <row r="1760" spans="1:34" x14ac:dyDescent="0.3">
      <c r="A1760">
        <v>13</v>
      </c>
      <c r="B1760">
        <v>19</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
    (VLOOKUP(SUBSTITUTE(SUBSTITUTE(E$1,"standard",""),"|Float","")&amp;"인게임누적곱배수",ChapterTable!$S:$T,2,0)^C1760
    +VLOOKUP(SUBSTITUTE(SUBSTITUTE(E$1,"standard",""),"|Float","")&amp;"인게임누적합배수",ChapterTable!$S:$T,2,0)*C1760)
  )
  )
  )
)</f>
        <v>18527.777050781249</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(VLOOKUP(SUBSTITUTE(SUBSTITUTE(F$1,"standard",""),"|Float","")&amp;"인게임누적곱배수",ChapterTable!$S:$T,2,0)^D1760
    +VLOOKUP(SUBSTITUTE(SUBSTITUTE(F$1,"standard",""),"|Float","")&amp;"인게임누적합배수",ChapterTable!$S:$T,2,0)*D1760)
  )
  )
  )
)</f>
        <v>5927.7858123779297</v>
      </c>
      <c r="G1760" t="s">
        <v>738</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09"/>
        <v>92</v>
      </c>
      <c r="Q1760">
        <f t="shared" si="110"/>
        <v>92</v>
      </c>
      <c r="R1760" t="b">
        <f t="shared" ca="1" si="111"/>
        <v>1</v>
      </c>
      <c r="T1760" t="b">
        <f t="shared" ca="1" si="112"/>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G1760">
        <v>9.8000000000000007</v>
      </c>
      <c r="AH1760">
        <v>1</v>
      </c>
    </row>
    <row r="1761" spans="1:34" x14ac:dyDescent="0.3">
      <c r="A1761">
        <v>13</v>
      </c>
      <c r="B1761">
        <v>20</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
    (VLOOKUP(SUBSTITUTE(SUBSTITUTE(E$1,"standard",""),"|Float","")&amp;"인게임누적곱배수",ChapterTable!$S:$T,2,0)^C1761
    +VLOOKUP(SUBSTITUTE(SUBSTITUTE(E$1,"standard",""),"|Float","")&amp;"인게임누적합배수",ChapterTable!$S:$T,2,0)*C1761)
  )
  )
  )
)</f>
        <v>18527.777050781249</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(VLOOKUP(SUBSTITUTE(SUBSTITUTE(F$1,"standard",""),"|Float","")&amp;"인게임누적곱배수",ChapterTable!$S:$T,2,0)^D1761
    +VLOOKUP(SUBSTITUTE(SUBSTITUTE(F$1,"standard",""),"|Float","")&amp;"인게임누적합배수",ChapterTable!$S:$T,2,0)*D1761)
  )
  )
  )
)</f>
        <v>5927.7858123779297</v>
      </c>
      <c r="G1761" t="s">
        <v>738</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09"/>
        <v>21</v>
      </c>
      <c r="Q1761">
        <f t="shared" si="110"/>
        <v>21</v>
      </c>
      <c r="R1761" t="b">
        <f t="shared" ca="1" si="111"/>
        <v>0</v>
      </c>
      <c r="T1761" t="b">
        <f t="shared" ca="1" si="112"/>
        <v>0</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G1761">
        <v>9.8000000000000007</v>
      </c>
      <c r="AH1761">
        <v>1</v>
      </c>
    </row>
    <row r="1762" spans="1:34" x14ac:dyDescent="0.3">
      <c r="A1762">
        <v>13</v>
      </c>
      <c r="B1762">
        <v>21</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2</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
    (VLOOKUP(SUBSTITUTE(SUBSTITUTE(E$1,"standard",""),"|Float","")&amp;"인게임누적곱배수",ChapterTable!$S:$T,2,0)^C1762
    +VLOOKUP(SUBSTITUTE(SUBSTITUTE(E$1,"standard",""),"|Float","")&amp;"인게임누적합배수",ChapterTable!$S:$T,2,0)*C1762)
  )
  )
  )
)</f>
        <v>18527.777050781249</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(VLOOKUP(SUBSTITUTE(SUBSTITUTE(F$1,"standard",""),"|Float","")&amp;"인게임누적곱배수",ChapterTable!$S:$T,2,0)^D1762
    +VLOOKUP(SUBSTITUTE(SUBSTITUTE(F$1,"standard",""),"|Float","")&amp;"인게임누적합배수",ChapterTable!$S:$T,2,0)*D1762)
  )
  )
  )
)</f>
        <v>6341.352264404296</v>
      </c>
      <c r="G1762" t="s">
        <v>738</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09"/>
        <v>3</v>
      </c>
      <c r="Q1762">
        <f t="shared" si="110"/>
        <v>3</v>
      </c>
      <c r="R1762" t="b">
        <f t="shared" ca="1" si="111"/>
        <v>0</v>
      </c>
      <c r="T1762" t="b">
        <f t="shared" ca="1" si="112"/>
        <v>0</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G1762">
        <v>9.8000000000000007</v>
      </c>
      <c r="AH1762">
        <v>1</v>
      </c>
    </row>
    <row r="1763" spans="1:34" x14ac:dyDescent="0.3">
      <c r="A1763">
        <v>13</v>
      </c>
      <c r="B1763">
        <v>22</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
    (VLOOKUP(SUBSTITUTE(SUBSTITUTE(E$1,"standard",""),"|Float","")&amp;"인게임누적곱배수",ChapterTable!$S:$T,2,0)^C1763
    +VLOOKUP(SUBSTITUTE(SUBSTITUTE(E$1,"standard",""),"|Float","")&amp;"인게임누적합배수",ChapterTable!$S:$T,2,0)*C1763)
  )
  )
  )
)</f>
        <v>18527.777050781249</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(VLOOKUP(SUBSTITUTE(SUBSTITUTE(F$1,"standard",""),"|Float","")&amp;"인게임누적곱배수",ChapterTable!$S:$T,2,0)^D1763
    +VLOOKUP(SUBSTITUTE(SUBSTITUTE(F$1,"standard",""),"|Float","")&amp;"인게임누적합배수",ChapterTable!$S:$T,2,0)*D1763)
  )
  )
  )
)</f>
        <v>6341.352264404296</v>
      </c>
      <c r="G1763" t="s">
        <v>738</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09"/>
        <v>3</v>
      </c>
      <c r="Q1763">
        <f t="shared" si="110"/>
        <v>3</v>
      </c>
      <c r="R1763" t="b">
        <f t="shared" ca="1" si="111"/>
        <v>0</v>
      </c>
      <c r="T1763" t="b">
        <f t="shared" ca="1" si="112"/>
        <v>0</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G1763">
        <v>9.8000000000000007</v>
      </c>
      <c r="AH1763">
        <v>1</v>
      </c>
    </row>
    <row r="1764" spans="1:34" x14ac:dyDescent="0.3">
      <c r="A1764">
        <v>13</v>
      </c>
      <c r="B1764">
        <v>23</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
    (VLOOKUP(SUBSTITUTE(SUBSTITUTE(E$1,"standard",""),"|Float","")&amp;"인게임누적곱배수",ChapterTable!$S:$T,2,0)^C1764
    +VLOOKUP(SUBSTITUTE(SUBSTITUTE(E$1,"standard",""),"|Float","")&amp;"인게임누적합배수",ChapterTable!$S:$T,2,0)*C1764)
  )
  )
  )
)</f>
        <v>18527.777050781249</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(VLOOKUP(SUBSTITUTE(SUBSTITUTE(F$1,"standard",""),"|Float","")&amp;"인게임누적곱배수",ChapterTable!$S:$T,2,0)^D1764
    +VLOOKUP(SUBSTITUTE(SUBSTITUTE(F$1,"standard",""),"|Float","")&amp;"인게임누적합배수",ChapterTable!$S:$T,2,0)*D1764)
  )
  )
  )
)</f>
        <v>6341.352264404296</v>
      </c>
      <c r="G1764" t="s">
        <v>738</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09"/>
        <v>3</v>
      </c>
      <c r="Q1764">
        <f t="shared" si="110"/>
        <v>3</v>
      </c>
      <c r="R1764" t="b">
        <f t="shared" ca="1" si="111"/>
        <v>0</v>
      </c>
      <c r="T1764" t="b">
        <f t="shared" ca="1" si="112"/>
        <v>0</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G1764">
        <v>9.8000000000000007</v>
      </c>
      <c r="AH1764">
        <v>1</v>
      </c>
    </row>
    <row r="1765" spans="1:34" x14ac:dyDescent="0.3">
      <c r="A1765">
        <v>13</v>
      </c>
      <c r="B1765">
        <v>24</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
    (VLOOKUP(SUBSTITUTE(SUBSTITUTE(E$1,"standard",""),"|Float","")&amp;"인게임누적곱배수",ChapterTable!$S:$T,2,0)^C1765
    +VLOOKUP(SUBSTITUTE(SUBSTITUTE(E$1,"standard",""),"|Float","")&amp;"인게임누적합배수",ChapterTable!$S:$T,2,0)*C1765)
  )
  )
  )
)</f>
        <v>18527.777050781249</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(VLOOKUP(SUBSTITUTE(SUBSTITUTE(F$1,"standard",""),"|Float","")&amp;"인게임누적곱배수",ChapterTable!$S:$T,2,0)^D1765
    +VLOOKUP(SUBSTITUTE(SUBSTITUTE(F$1,"standard",""),"|Float","")&amp;"인게임누적합배수",ChapterTable!$S:$T,2,0)*D1765)
  )
  )
  )
)</f>
        <v>6341.352264404296</v>
      </c>
      <c r="G1765" t="s">
        <v>738</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09"/>
        <v>3</v>
      </c>
      <c r="Q1765">
        <f t="shared" si="110"/>
        <v>3</v>
      </c>
      <c r="R1765" t="b">
        <f t="shared" ca="1" si="111"/>
        <v>0</v>
      </c>
      <c r="T1765" t="b">
        <f t="shared" ca="1" si="112"/>
        <v>0</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G1765">
        <v>9.8000000000000007</v>
      </c>
      <c r="AH1765">
        <v>1</v>
      </c>
    </row>
    <row r="1766" spans="1:34" x14ac:dyDescent="0.3">
      <c r="A1766">
        <v>13</v>
      </c>
      <c r="B1766">
        <v>25</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
    (VLOOKUP(SUBSTITUTE(SUBSTITUTE(E$1,"standard",""),"|Float","")&amp;"인게임누적곱배수",ChapterTable!$S:$T,2,0)^C1766
    +VLOOKUP(SUBSTITUTE(SUBSTITUTE(E$1,"standard",""),"|Float","")&amp;"인게임누적합배수",ChapterTable!$S:$T,2,0)*C1766)
  )
  )
  )
)</f>
        <v>18527.777050781249</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(VLOOKUP(SUBSTITUTE(SUBSTITUTE(F$1,"standard",""),"|Float","")&amp;"인게임누적곱배수",ChapterTable!$S:$T,2,0)^D1766
    +VLOOKUP(SUBSTITUTE(SUBSTITUTE(F$1,"standard",""),"|Float","")&amp;"인게임누적합배수",ChapterTable!$S:$T,2,0)*D1766)
  )
  )
  )
)</f>
        <v>6341.352264404296</v>
      </c>
      <c r="G1766" t="s">
        <v>738</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09"/>
        <v>11</v>
      </c>
      <c r="Q1766">
        <f t="shared" si="110"/>
        <v>11</v>
      </c>
      <c r="R1766" t="b">
        <f t="shared" ca="1" si="111"/>
        <v>0</v>
      </c>
      <c r="T1766" t="b">
        <f t="shared" ca="1" si="112"/>
        <v>0</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G1766">
        <v>9.8000000000000007</v>
      </c>
      <c r="AH1766">
        <v>1</v>
      </c>
    </row>
    <row r="1767" spans="1:34" x14ac:dyDescent="0.3">
      <c r="A1767">
        <v>13</v>
      </c>
      <c r="B1767">
        <v>26</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3</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
    (VLOOKUP(SUBSTITUTE(SUBSTITUTE(E$1,"standard",""),"|Float","")&amp;"인게임누적곱배수",ChapterTable!$S:$T,2,0)^C1767
    +VLOOKUP(SUBSTITUTE(SUBSTITUTE(E$1,"standard",""),"|Float","")&amp;"인게임누적합배수",ChapterTable!$S:$T,2,0)*C1767)
  )
  )
  )
)</f>
        <v>21174.602343750001</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(VLOOKUP(SUBSTITUTE(SUBSTITUTE(F$1,"standard",""),"|Float","")&amp;"인게임누적곱배수",ChapterTable!$S:$T,2,0)^D1767
    +VLOOKUP(SUBSTITUTE(SUBSTITUTE(F$1,"standard",""),"|Float","")&amp;"인게임누적합배수",ChapterTable!$S:$T,2,0)*D1767)
  )
  )
  )
)</f>
        <v>6341.352264404296</v>
      </c>
      <c r="G1767" t="s">
        <v>738</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09"/>
        <v>3</v>
      </c>
      <c r="Q1767">
        <f t="shared" si="110"/>
        <v>3</v>
      </c>
      <c r="R1767" t="b">
        <f t="shared" ca="1" si="111"/>
        <v>0</v>
      </c>
      <c r="T1767" t="b">
        <f t="shared" ca="1" si="112"/>
        <v>0</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G1767">
        <v>9.8000000000000007</v>
      </c>
      <c r="AH1767">
        <v>1</v>
      </c>
    </row>
    <row r="1768" spans="1:34" x14ac:dyDescent="0.3">
      <c r="A1768">
        <v>13</v>
      </c>
      <c r="B1768">
        <v>27</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
    (VLOOKUP(SUBSTITUTE(SUBSTITUTE(E$1,"standard",""),"|Float","")&amp;"인게임누적곱배수",ChapterTable!$S:$T,2,0)^C1768
    +VLOOKUP(SUBSTITUTE(SUBSTITUTE(E$1,"standard",""),"|Float","")&amp;"인게임누적합배수",ChapterTable!$S:$T,2,0)*C1768)
  )
  )
  )
)</f>
        <v>21174.602343750001</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(VLOOKUP(SUBSTITUTE(SUBSTITUTE(F$1,"standard",""),"|Float","")&amp;"인게임누적곱배수",ChapterTable!$S:$T,2,0)^D1768
    +VLOOKUP(SUBSTITUTE(SUBSTITUTE(F$1,"standard",""),"|Float","")&amp;"인게임누적합배수",ChapterTable!$S:$T,2,0)*D1768)
  )
  )
  )
)</f>
        <v>6341.352264404296</v>
      </c>
      <c r="G1768" t="s">
        <v>738</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09"/>
        <v>3</v>
      </c>
      <c r="Q1768">
        <f t="shared" si="110"/>
        <v>3</v>
      </c>
      <c r="R1768" t="b">
        <f t="shared" ca="1" si="111"/>
        <v>0</v>
      </c>
      <c r="T1768" t="b">
        <f t="shared" ca="1" si="112"/>
        <v>0</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G1768">
        <v>9.8000000000000007</v>
      </c>
      <c r="AH1768">
        <v>1</v>
      </c>
    </row>
    <row r="1769" spans="1:34" x14ac:dyDescent="0.3">
      <c r="A1769">
        <v>13</v>
      </c>
      <c r="B1769">
        <v>28</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
    (VLOOKUP(SUBSTITUTE(SUBSTITUTE(E$1,"standard",""),"|Float","")&amp;"인게임누적곱배수",ChapterTable!$S:$T,2,0)^C1769
    +VLOOKUP(SUBSTITUTE(SUBSTITUTE(E$1,"standard",""),"|Float","")&amp;"인게임누적합배수",ChapterTable!$S:$T,2,0)*C1769)
  )
  )
  )
)</f>
        <v>21174.602343750001</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(VLOOKUP(SUBSTITUTE(SUBSTITUTE(F$1,"standard",""),"|Float","")&amp;"인게임누적곱배수",ChapterTable!$S:$T,2,0)^D1769
    +VLOOKUP(SUBSTITUTE(SUBSTITUTE(F$1,"standard",""),"|Float","")&amp;"인게임누적합배수",ChapterTable!$S:$T,2,0)*D1769)
  )
  )
  )
)</f>
        <v>6341.352264404296</v>
      </c>
      <c r="G1769" t="s">
        <v>738</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09"/>
        <v>3</v>
      </c>
      <c r="Q1769">
        <f t="shared" si="110"/>
        <v>3</v>
      </c>
      <c r="R1769" t="b">
        <f t="shared" ca="1" si="111"/>
        <v>0</v>
      </c>
      <c r="T1769" t="b">
        <f t="shared" ca="1" si="112"/>
        <v>0</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G1769">
        <v>9.8000000000000007</v>
      </c>
      <c r="AH1769">
        <v>1</v>
      </c>
    </row>
    <row r="1770" spans="1:34" x14ac:dyDescent="0.3">
      <c r="A1770">
        <v>13</v>
      </c>
      <c r="B1770">
        <v>29</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
    (VLOOKUP(SUBSTITUTE(SUBSTITUTE(E$1,"standard",""),"|Float","")&amp;"인게임누적곱배수",ChapterTable!$S:$T,2,0)^C1770
    +VLOOKUP(SUBSTITUTE(SUBSTITUTE(E$1,"standard",""),"|Float","")&amp;"인게임누적합배수",ChapterTable!$S:$T,2,0)*C1770)
  )
  )
  )
)</f>
        <v>21174.602343750001</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(VLOOKUP(SUBSTITUTE(SUBSTITUTE(F$1,"standard",""),"|Float","")&amp;"인게임누적곱배수",ChapterTable!$S:$T,2,0)^D1770
    +VLOOKUP(SUBSTITUTE(SUBSTITUTE(F$1,"standard",""),"|Float","")&amp;"인게임누적합배수",ChapterTable!$S:$T,2,0)*D1770)
  )
  )
  )
)</f>
        <v>6341.352264404296</v>
      </c>
      <c r="G1770" t="s">
        <v>738</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09"/>
        <v>93</v>
      </c>
      <c r="Q1770">
        <f t="shared" si="110"/>
        <v>93</v>
      </c>
      <c r="R1770" t="b">
        <f t="shared" ca="1" si="111"/>
        <v>1</v>
      </c>
      <c r="T1770" t="b">
        <f t="shared" ca="1" si="112"/>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G1770">
        <v>9.8000000000000007</v>
      </c>
      <c r="AH1770">
        <v>1</v>
      </c>
    </row>
    <row r="1771" spans="1:34" x14ac:dyDescent="0.3">
      <c r="A1771">
        <v>13</v>
      </c>
      <c r="B1771">
        <v>30</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
    (VLOOKUP(SUBSTITUTE(SUBSTITUTE(E$1,"standard",""),"|Float","")&amp;"인게임누적곱배수",ChapterTable!$S:$T,2,0)^C1771
    +VLOOKUP(SUBSTITUTE(SUBSTITUTE(E$1,"standard",""),"|Float","")&amp;"인게임누적합배수",ChapterTable!$S:$T,2,0)*C1771)
  )
  )
  )
)</f>
        <v>21174.602343750001</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(VLOOKUP(SUBSTITUTE(SUBSTITUTE(F$1,"standard",""),"|Float","")&amp;"인게임누적곱배수",ChapterTable!$S:$T,2,0)^D1771
    +VLOOKUP(SUBSTITUTE(SUBSTITUTE(F$1,"standard",""),"|Float","")&amp;"인게임누적합배수",ChapterTable!$S:$T,2,0)*D1771)
  )
  )
  )
)</f>
        <v>6341.352264404296</v>
      </c>
      <c r="G1771" t="s">
        <v>738</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09"/>
        <v>21</v>
      </c>
      <c r="Q1771">
        <f t="shared" si="110"/>
        <v>21</v>
      </c>
      <c r="R1771" t="b">
        <f t="shared" ca="1" si="111"/>
        <v>0</v>
      </c>
      <c r="T1771" t="b">
        <f t="shared" ca="1" si="112"/>
        <v>0</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G1771">
        <v>9.8000000000000007</v>
      </c>
      <c r="AH1771">
        <v>1</v>
      </c>
    </row>
    <row r="1772" spans="1:34" x14ac:dyDescent="0.3">
      <c r="A1772">
        <v>13</v>
      </c>
      <c r="B1772">
        <v>31</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3</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
    (VLOOKUP(SUBSTITUTE(SUBSTITUTE(E$1,"standard",""),"|Float","")&amp;"인게임누적곱배수",ChapterTable!$S:$T,2,0)^C1772
    +VLOOKUP(SUBSTITUTE(SUBSTITUTE(E$1,"standard",""),"|Float","")&amp;"인게임누적합배수",ChapterTable!$S:$T,2,0)*C1772)
  )
  )
  )
)</f>
        <v>21174.602343750001</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(VLOOKUP(SUBSTITUTE(SUBSTITUTE(F$1,"standard",""),"|Float","")&amp;"인게임누적곱배수",ChapterTable!$S:$T,2,0)^D1772
    +VLOOKUP(SUBSTITUTE(SUBSTITUTE(F$1,"standard",""),"|Float","")&amp;"인게임누적합배수",ChapterTable!$S:$T,2,0)*D1772)
  )
  )
  )
)</f>
        <v>6754.918716430665</v>
      </c>
      <c r="G1772" t="s">
        <v>738</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09"/>
        <v>4</v>
      </c>
      <c r="Q1772">
        <f t="shared" si="110"/>
        <v>4</v>
      </c>
      <c r="R1772" t="b">
        <f t="shared" ca="1" si="111"/>
        <v>0</v>
      </c>
      <c r="T1772" t="b">
        <f t="shared" ca="1" si="112"/>
        <v>0</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G1772">
        <v>9.8000000000000007</v>
      </c>
      <c r="AH1772">
        <v>1</v>
      </c>
    </row>
    <row r="1773" spans="1:34" x14ac:dyDescent="0.3">
      <c r="A1773">
        <v>13</v>
      </c>
      <c r="B1773">
        <v>32</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
    (VLOOKUP(SUBSTITUTE(SUBSTITUTE(E$1,"standard",""),"|Float","")&amp;"인게임누적곱배수",ChapterTable!$S:$T,2,0)^C1773
    +VLOOKUP(SUBSTITUTE(SUBSTITUTE(E$1,"standard",""),"|Float","")&amp;"인게임누적합배수",ChapterTable!$S:$T,2,0)*C1773)
  )
  )
  )
)</f>
        <v>21174.602343750001</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(VLOOKUP(SUBSTITUTE(SUBSTITUTE(F$1,"standard",""),"|Float","")&amp;"인게임누적곱배수",ChapterTable!$S:$T,2,0)^D1773
    +VLOOKUP(SUBSTITUTE(SUBSTITUTE(F$1,"standard",""),"|Float","")&amp;"인게임누적합배수",ChapterTable!$S:$T,2,0)*D1773)
  )
  )
  )
)</f>
        <v>6754.918716430665</v>
      </c>
      <c r="G1773" t="s">
        <v>738</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09"/>
        <v>4</v>
      </c>
      <c r="Q1773">
        <f t="shared" si="110"/>
        <v>4</v>
      </c>
      <c r="R1773" t="b">
        <f t="shared" ca="1" si="111"/>
        <v>0</v>
      </c>
      <c r="T1773" t="b">
        <f t="shared" ca="1" si="112"/>
        <v>0</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G1773">
        <v>9.8000000000000007</v>
      </c>
      <c r="AH1773">
        <v>1</v>
      </c>
    </row>
    <row r="1774" spans="1:34" x14ac:dyDescent="0.3">
      <c r="A1774">
        <v>13</v>
      </c>
      <c r="B1774">
        <v>33</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
    (VLOOKUP(SUBSTITUTE(SUBSTITUTE(E$1,"standard",""),"|Float","")&amp;"인게임누적곱배수",ChapterTable!$S:$T,2,0)^C1774
    +VLOOKUP(SUBSTITUTE(SUBSTITUTE(E$1,"standard",""),"|Float","")&amp;"인게임누적합배수",ChapterTable!$S:$T,2,0)*C1774)
  )
  )
  )
)</f>
        <v>21174.602343750001</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(VLOOKUP(SUBSTITUTE(SUBSTITUTE(F$1,"standard",""),"|Float","")&amp;"인게임누적곱배수",ChapterTable!$S:$T,2,0)^D1774
    +VLOOKUP(SUBSTITUTE(SUBSTITUTE(F$1,"standard",""),"|Float","")&amp;"인게임누적합배수",ChapterTable!$S:$T,2,0)*D1774)
  )
  )
  )
)</f>
        <v>6754.918716430665</v>
      </c>
      <c r="G1774" t="s">
        <v>738</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09"/>
        <v>4</v>
      </c>
      <c r="Q1774">
        <f t="shared" si="110"/>
        <v>4</v>
      </c>
      <c r="R1774" t="b">
        <f t="shared" ca="1" si="111"/>
        <v>0</v>
      </c>
      <c r="T1774" t="b">
        <f t="shared" ca="1" si="112"/>
        <v>0</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G1774">
        <v>9.8000000000000007</v>
      </c>
      <c r="AH1774">
        <v>1</v>
      </c>
    </row>
    <row r="1775" spans="1:34" x14ac:dyDescent="0.3">
      <c r="A1775">
        <v>13</v>
      </c>
      <c r="B1775">
        <v>34</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
    (VLOOKUP(SUBSTITUTE(SUBSTITUTE(E$1,"standard",""),"|Float","")&amp;"인게임누적곱배수",ChapterTable!$S:$T,2,0)^C1775
    +VLOOKUP(SUBSTITUTE(SUBSTITUTE(E$1,"standard",""),"|Float","")&amp;"인게임누적합배수",ChapterTable!$S:$T,2,0)*C1775)
  )
  )
  )
)</f>
        <v>21174.602343750001</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(VLOOKUP(SUBSTITUTE(SUBSTITUTE(F$1,"standard",""),"|Float","")&amp;"인게임누적곱배수",ChapterTable!$S:$T,2,0)^D1775
    +VLOOKUP(SUBSTITUTE(SUBSTITUTE(F$1,"standard",""),"|Float","")&amp;"인게임누적합배수",ChapterTable!$S:$T,2,0)*D1775)
  )
  )
  )
)</f>
        <v>6754.918716430665</v>
      </c>
      <c r="G1775" t="s">
        <v>738</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09"/>
        <v>4</v>
      </c>
      <c r="Q1775">
        <f t="shared" si="110"/>
        <v>4</v>
      </c>
      <c r="R1775" t="b">
        <f t="shared" ca="1" si="111"/>
        <v>0</v>
      </c>
      <c r="T1775" t="b">
        <f t="shared" ca="1" si="112"/>
        <v>0</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G1775">
        <v>9.8000000000000007</v>
      </c>
      <c r="AH1775">
        <v>1</v>
      </c>
    </row>
    <row r="1776" spans="1:34" x14ac:dyDescent="0.3">
      <c r="A1776">
        <v>13</v>
      </c>
      <c r="B1776">
        <v>35</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
    (VLOOKUP(SUBSTITUTE(SUBSTITUTE(E$1,"standard",""),"|Float","")&amp;"인게임누적곱배수",ChapterTable!$S:$T,2,0)^C1776
    +VLOOKUP(SUBSTITUTE(SUBSTITUTE(E$1,"standard",""),"|Float","")&amp;"인게임누적합배수",ChapterTable!$S:$T,2,0)*C1776)
  )
  )
  )
)</f>
        <v>21174.602343750001</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(VLOOKUP(SUBSTITUTE(SUBSTITUTE(F$1,"standard",""),"|Float","")&amp;"인게임누적곱배수",ChapterTable!$S:$T,2,0)^D1776
    +VLOOKUP(SUBSTITUTE(SUBSTITUTE(F$1,"standard",""),"|Float","")&amp;"인게임누적합배수",ChapterTable!$S:$T,2,0)*D1776)
  )
  )
  )
)</f>
        <v>6754.918716430665</v>
      </c>
      <c r="G1776" t="s">
        <v>738</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09"/>
        <v>11</v>
      </c>
      <c r="Q1776">
        <f t="shared" si="110"/>
        <v>11</v>
      </c>
      <c r="R1776" t="b">
        <f t="shared" ca="1" si="111"/>
        <v>0</v>
      </c>
      <c r="T1776" t="b">
        <f t="shared" ca="1" si="112"/>
        <v>0</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G1776">
        <v>9.8000000000000007</v>
      </c>
      <c r="AH1776">
        <v>1</v>
      </c>
    </row>
    <row r="1777" spans="1:34" x14ac:dyDescent="0.3">
      <c r="A1777">
        <v>13</v>
      </c>
      <c r="B1777">
        <v>36</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4</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
    (VLOOKUP(SUBSTITUTE(SUBSTITUTE(E$1,"standard",""),"|Float","")&amp;"인게임누적곱배수",ChapterTable!$S:$T,2,0)^C1777
    +VLOOKUP(SUBSTITUTE(SUBSTITUTE(E$1,"standard",""),"|Float","")&amp;"인게임누적합배수",ChapterTable!$S:$T,2,0)*C1777)
  )
  )
  )
)</f>
        <v>23821.427636718752</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(VLOOKUP(SUBSTITUTE(SUBSTITUTE(F$1,"standard",""),"|Float","")&amp;"인게임누적곱배수",ChapterTable!$S:$T,2,0)^D1777
    +VLOOKUP(SUBSTITUTE(SUBSTITUTE(F$1,"standard",""),"|Float","")&amp;"인게임누적합배수",ChapterTable!$S:$T,2,0)*D1777)
  )
  )
  )
)</f>
        <v>6754.918716430665</v>
      </c>
      <c r="G1777" t="s">
        <v>738</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09"/>
        <v>4</v>
      </c>
      <c r="Q1777">
        <f t="shared" si="110"/>
        <v>4</v>
      </c>
      <c r="R1777" t="b">
        <f t="shared" ca="1" si="111"/>
        <v>0</v>
      </c>
      <c r="T1777" t="b">
        <f t="shared" ca="1" si="112"/>
        <v>0</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G1777">
        <v>9.8000000000000007</v>
      </c>
      <c r="AH1777">
        <v>1</v>
      </c>
    </row>
    <row r="1778" spans="1:34" x14ac:dyDescent="0.3">
      <c r="A1778">
        <v>13</v>
      </c>
      <c r="B1778">
        <v>37</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
    (VLOOKUP(SUBSTITUTE(SUBSTITUTE(E$1,"standard",""),"|Float","")&amp;"인게임누적곱배수",ChapterTable!$S:$T,2,0)^C1778
    +VLOOKUP(SUBSTITUTE(SUBSTITUTE(E$1,"standard",""),"|Float","")&amp;"인게임누적합배수",ChapterTable!$S:$T,2,0)*C1778)
  )
  )
  )
)</f>
        <v>23821.427636718752</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(VLOOKUP(SUBSTITUTE(SUBSTITUTE(F$1,"standard",""),"|Float","")&amp;"인게임누적곱배수",ChapterTable!$S:$T,2,0)^D1778
    +VLOOKUP(SUBSTITUTE(SUBSTITUTE(F$1,"standard",""),"|Float","")&amp;"인게임누적합배수",ChapterTable!$S:$T,2,0)*D1778)
  )
  )
  )
)</f>
        <v>6754.918716430665</v>
      </c>
      <c r="G1778" t="s">
        <v>738</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09"/>
        <v>4</v>
      </c>
      <c r="Q1778">
        <f t="shared" si="110"/>
        <v>4</v>
      </c>
      <c r="R1778" t="b">
        <f t="shared" ca="1" si="111"/>
        <v>0</v>
      </c>
      <c r="T1778" t="b">
        <f t="shared" ca="1" si="112"/>
        <v>0</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G1778">
        <v>9.8000000000000007</v>
      </c>
      <c r="AH1778">
        <v>1</v>
      </c>
    </row>
    <row r="1779" spans="1:34" x14ac:dyDescent="0.3">
      <c r="A1779">
        <v>13</v>
      </c>
      <c r="B1779">
        <v>38</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
    (VLOOKUP(SUBSTITUTE(SUBSTITUTE(E$1,"standard",""),"|Float","")&amp;"인게임누적곱배수",ChapterTable!$S:$T,2,0)^C1779
    +VLOOKUP(SUBSTITUTE(SUBSTITUTE(E$1,"standard",""),"|Float","")&amp;"인게임누적합배수",ChapterTable!$S:$T,2,0)*C1779)
  )
  )
  )
)</f>
        <v>23821.427636718752</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(VLOOKUP(SUBSTITUTE(SUBSTITUTE(F$1,"standard",""),"|Float","")&amp;"인게임누적곱배수",ChapterTable!$S:$T,2,0)^D1779
    +VLOOKUP(SUBSTITUTE(SUBSTITUTE(F$1,"standard",""),"|Float","")&amp;"인게임누적합배수",ChapterTable!$S:$T,2,0)*D1779)
  )
  )
  )
)</f>
        <v>6754.918716430665</v>
      </c>
      <c r="G1779" t="s">
        <v>738</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09"/>
        <v>4</v>
      </c>
      <c r="Q1779">
        <f t="shared" si="110"/>
        <v>4</v>
      </c>
      <c r="R1779" t="b">
        <f t="shared" ca="1" si="111"/>
        <v>0</v>
      </c>
      <c r="T1779" t="b">
        <f t="shared" ca="1" si="112"/>
        <v>0</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G1779">
        <v>9.8000000000000007</v>
      </c>
      <c r="AH1779">
        <v>1</v>
      </c>
    </row>
    <row r="1780" spans="1:34" x14ac:dyDescent="0.3">
      <c r="A1780">
        <v>13</v>
      </c>
      <c r="B1780">
        <v>39</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
    (VLOOKUP(SUBSTITUTE(SUBSTITUTE(E$1,"standard",""),"|Float","")&amp;"인게임누적곱배수",ChapterTable!$S:$T,2,0)^C1780
    +VLOOKUP(SUBSTITUTE(SUBSTITUTE(E$1,"standard",""),"|Float","")&amp;"인게임누적합배수",ChapterTable!$S:$T,2,0)*C1780)
  )
  )
  )
)</f>
        <v>23821.427636718752</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(VLOOKUP(SUBSTITUTE(SUBSTITUTE(F$1,"standard",""),"|Float","")&amp;"인게임누적곱배수",ChapterTable!$S:$T,2,0)^D1780
    +VLOOKUP(SUBSTITUTE(SUBSTITUTE(F$1,"standard",""),"|Float","")&amp;"인게임누적합배수",ChapterTable!$S:$T,2,0)*D1780)
  )
  )
  )
)</f>
        <v>6754.918716430665</v>
      </c>
      <c r="G1780" t="s">
        <v>738</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09"/>
        <v>94</v>
      </c>
      <c r="Q1780">
        <f t="shared" si="110"/>
        <v>94</v>
      </c>
      <c r="R1780" t="b">
        <f t="shared" ca="1" si="111"/>
        <v>1</v>
      </c>
      <c r="T1780" t="b">
        <f t="shared" ca="1" si="112"/>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G1780">
        <v>9.8000000000000007</v>
      </c>
      <c r="AH1780">
        <v>1</v>
      </c>
    </row>
    <row r="1781" spans="1:34" x14ac:dyDescent="0.3">
      <c r="A1781">
        <v>13</v>
      </c>
      <c r="B1781">
        <v>40</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
    (VLOOKUP(SUBSTITUTE(SUBSTITUTE(E$1,"standard",""),"|Float","")&amp;"인게임누적곱배수",ChapterTable!$S:$T,2,0)^C1781
    +VLOOKUP(SUBSTITUTE(SUBSTITUTE(E$1,"standard",""),"|Float","")&amp;"인게임누적합배수",ChapterTable!$S:$T,2,0)*C1781)
  )
  )
  )
)</f>
        <v>23821.427636718752</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(VLOOKUP(SUBSTITUTE(SUBSTITUTE(F$1,"standard",""),"|Float","")&amp;"인게임누적곱배수",ChapterTable!$S:$T,2,0)^D1781
    +VLOOKUP(SUBSTITUTE(SUBSTITUTE(F$1,"standard",""),"|Float","")&amp;"인게임누적합배수",ChapterTable!$S:$T,2,0)*D1781)
  )
  )
  )
)</f>
        <v>6754.918716430665</v>
      </c>
      <c r="G1781" t="s">
        <v>738</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09"/>
        <v>21</v>
      </c>
      <c r="Q1781">
        <f t="shared" si="110"/>
        <v>21</v>
      </c>
      <c r="R1781" t="b">
        <f t="shared" ca="1" si="111"/>
        <v>0</v>
      </c>
      <c r="T1781" t="b">
        <f t="shared" ca="1" si="112"/>
        <v>0</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G1781">
        <v>9.8000000000000007</v>
      </c>
      <c r="AH1781">
        <v>1</v>
      </c>
    </row>
    <row r="1782" spans="1:34" x14ac:dyDescent="0.3">
      <c r="A1782">
        <v>13</v>
      </c>
      <c r="B1782">
        <v>41</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4</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
    (VLOOKUP(SUBSTITUTE(SUBSTITUTE(E$1,"standard",""),"|Float","")&amp;"인게임누적곱배수",ChapterTable!$S:$T,2,0)^C1782
    +VLOOKUP(SUBSTITUTE(SUBSTITUTE(E$1,"standard",""),"|Float","")&amp;"인게임누적합배수",ChapterTable!$S:$T,2,0)*C1782)
  )
  )
  )
)</f>
        <v>23821.427636718752</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(VLOOKUP(SUBSTITUTE(SUBSTITUTE(F$1,"standard",""),"|Float","")&amp;"인게임누적곱배수",ChapterTable!$S:$T,2,0)^D1782
    +VLOOKUP(SUBSTITUTE(SUBSTITUTE(F$1,"standard",""),"|Float","")&amp;"인게임누적합배수",ChapterTable!$S:$T,2,0)*D1782)
  )
  )
  )
)</f>
        <v>7168.4851684570313</v>
      </c>
      <c r="G1782" t="s">
        <v>738</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09"/>
        <v>5</v>
      </c>
      <c r="Q1782">
        <f t="shared" si="110"/>
        <v>5</v>
      </c>
      <c r="R1782" t="b">
        <f t="shared" ca="1" si="111"/>
        <v>0</v>
      </c>
      <c r="T1782" t="b">
        <f t="shared" ca="1" si="112"/>
        <v>0</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G1782">
        <v>9.8000000000000007</v>
      </c>
      <c r="AH1782">
        <v>1</v>
      </c>
    </row>
    <row r="1783" spans="1:34" x14ac:dyDescent="0.3">
      <c r="A1783">
        <v>13</v>
      </c>
      <c r="B1783">
        <v>42</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
    (VLOOKUP(SUBSTITUTE(SUBSTITUTE(E$1,"standard",""),"|Float","")&amp;"인게임누적곱배수",ChapterTable!$S:$T,2,0)^C1783
    +VLOOKUP(SUBSTITUTE(SUBSTITUTE(E$1,"standard",""),"|Float","")&amp;"인게임누적합배수",ChapterTable!$S:$T,2,0)*C1783)
  )
  )
  )
)</f>
        <v>23821.427636718752</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(VLOOKUP(SUBSTITUTE(SUBSTITUTE(F$1,"standard",""),"|Float","")&amp;"인게임누적곱배수",ChapterTable!$S:$T,2,0)^D1783
    +VLOOKUP(SUBSTITUTE(SUBSTITUTE(F$1,"standard",""),"|Float","")&amp;"인게임누적합배수",ChapterTable!$S:$T,2,0)*D1783)
  )
  )
  )
)</f>
        <v>7168.4851684570313</v>
      </c>
      <c r="G1783" t="s">
        <v>738</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09"/>
        <v>5</v>
      </c>
      <c r="Q1783">
        <f t="shared" si="110"/>
        <v>5</v>
      </c>
      <c r="R1783" t="b">
        <f t="shared" ca="1" si="111"/>
        <v>0</v>
      </c>
      <c r="T1783" t="b">
        <f t="shared" ca="1" si="112"/>
        <v>0</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G1783">
        <v>9.8000000000000007</v>
      </c>
      <c r="AH1783">
        <v>1</v>
      </c>
    </row>
    <row r="1784" spans="1:34" x14ac:dyDescent="0.3">
      <c r="A1784">
        <v>13</v>
      </c>
      <c r="B1784">
        <v>43</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
    (VLOOKUP(SUBSTITUTE(SUBSTITUTE(E$1,"standard",""),"|Float","")&amp;"인게임누적곱배수",ChapterTable!$S:$T,2,0)^C1784
    +VLOOKUP(SUBSTITUTE(SUBSTITUTE(E$1,"standard",""),"|Float","")&amp;"인게임누적합배수",ChapterTable!$S:$T,2,0)*C1784)
  )
  )
  )
)</f>
        <v>23821.427636718752</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(VLOOKUP(SUBSTITUTE(SUBSTITUTE(F$1,"standard",""),"|Float","")&amp;"인게임누적곱배수",ChapterTable!$S:$T,2,0)^D1784
    +VLOOKUP(SUBSTITUTE(SUBSTITUTE(F$1,"standard",""),"|Float","")&amp;"인게임누적합배수",ChapterTable!$S:$T,2,0)*D1784)
  )
  )
  )
)</f>
        <v>7168.4851684570313</v>
      </c>
      <c r="G1784" t="s">
        <v>738</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09"/>
        <v>5</v>
      </c>
      <c r="Q1784">
        <f t="shared" si="110"/>
        <v>5</v>
      </c>
      <c r="R1784" t="b">
        <f t="shared" ca="1" si="111"/>
        <v>0</v>
      </c>
      <c r="T1784" t="b">
        <f t="shared" ca="1" si="112"/>
        <v>0</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G1784">
        <v>9.8000000000000007</v>
      </c>
      <c r="AH1784">
        <v>1</v>
      </c>
    </row>
    <row r="1785" spans="1:34" x14ac:dyDescent="0.3">
      <c r="A1785">
        <v>13</v>
      </c>
      <c r="B1785">
        <v>44</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
    (VLOOKUP(SUBSTITUTE(SUBSTITUTE(E$1,"standard",""),"|Float","")&amp;"인게임누적곱배수",ChapterTable!$S:$T,2,0)^C1785
    +VLOOKUP(SUBSTITUTE(SUBSTITUTE(E$1,"standard",""),"|Float","")&amp;"인게임누적합배수",ChapterTable!$S:$T,2,0)*C1785)
  )
  )
  )
)</f>
        <v>23821.427636718752</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(VLOOKUP(SUBSTITUTE(SUBSTITUTE(F$1,"standard",""),"|Float","")&amp;"인게임누적곱배수",ChapterTable!$S:$T,2,0)^D1785
    +VLOOKUP(SUBSTITUTE(SUBSTITUTE(F$1,"standard",""),"|Float","")&amp;"인게임누적합배수",ChapterTable!$S:$T,2,0)*D1785)
  )
  )
  )
)</f>
        <v>7168.4851684570313</v>
      </c>
      <c r="G1785" t="s">
        <v>738</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09"/>
        <v>5</v>
      </c>
      <c r="Q1785">
        <f t="shared" si="110"/>
        <v>5</v>
      </c>
      <c r="R1785" t="b">
        <f t="shared" ca="1" si="111"/>
        <v>0</v>
      </c>
      <c r="T1785" t="b">
        <f t="shared" ca="1" si="112"/>
        <v>0</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G1785">
        <v>9.8000000000000007</v>
      </c>
      <c r="AH1785">
        <v>1</v>
      </c>
    </row>
    <row r="1786" spans="1:34" x14ac:dyDescent="0.3">
      <c r="A1786">
        <v>13</v>
      </c>
      <c r="B1786">
        <v>45</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
    (VLOOKUP(SUBSTITUTE(SUBSTITUTE(E$1,"standard",""),"|Float","")&amp;"인게임누적곱배수",ChapterTable!$S:$T,2,0)^C1786
    +VLOOKUP(SUBSTITUTE(SUBSTITUTE(E$1,"standard",""),"|Float","")&amp;"인게임누적합배수",ChapterTable!$S:$T,2,0)*C1786)
  )
  )
  )
)</f>
        <v>23821.427636718752</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(VLOOKUP(SUBSTITUTE(SUBSTITUTE(F$1,"standard",""),"|Float","")&amp;"인게임누적곱배수",ChapterTable!$S:$T,2,0)^D1786
    +VLOOKUP(SUBSTITUTE(SUBSTITUTE(F$1,"standard",""),"|Float","")&amp;"인게임누적합배수",ChapterTable!$S:$T,2,0)*D1786)
  )
  )
  )
)</f>
        <v>7168.4851684570313</v>
      </c>
      <c r="G1786" t="s">
        <v>738</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09"/>
        <v>11</v>
      </c>
      <c r="Q1786">
        <f t="shared" si="110"/>
        <v>11</v>
      </c>
      <c r="R1786" t="b">
        <f t="shared" ca="1" si="111"/>
        <v>0</v>
      </c>
      <c r="T1786" t="b">
        <f t="shared" ca="1" si="112"/>
        <v>0</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G1786">
        <v>9.8000000000000007</v>
      </c>
      <c r="AH1786">
        <v>1</v>
      </c>
    </row>
    <row r="1787" spans="1:34" x14ac:dyDescent="0.3">
      <c r="A1787">
        <v>13</v>
      </c>
      <c r="B1787">
        <v>46</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5</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
    (VLOOKUP(SUBSTITUTE(SUBSTITUTE(E$1,"standard",""),"|Float","")&amp;"인게임누적곱배수",ChapterTable!$S:$T,2,0)^C1787
    +VLOOKUP(SUBSTITUTE(SUBSTITUTE(E$1,"standard",""),"|Float","")&amp;"인게임누적합배수",ChapterTable!$S:$T,2,0)*C1787)
  )
  )
  )
)</f>
        <v>26468.2529296875</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(VLOOKUP(SUBSTITUTE(SUBSTITUTE(F$1,"standard",""),"|Float","")&amp;"인게임누적곱배수",ChapterTable!$S:$T,2,0)^D1787
    +VLOOKUP(SUBSTITUTE(SUBSTITUTE(F$1,"standard",""),"|Float","")&amp;"인게임누적합배수",ChapterTable!$S:$T,2,0)*D1787)
  )
  )
  )
)</f>
        <v>7168.4851684570313</v>
      </c>
      <c r="G1787" t="s">
        <v>738</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09"/>
        <v>5</v>
      </c>
      <c r="Q1787">
        <f t="shared" si="110"/>
        <v>5</v>
      </c>
      <c r="R1787" t="b">
        <f t="shared" ca="1" si="111"/>
        <v>0</v>
      </c>
      <c r="T1787" t="b">
        <f t="shared" ca="1" si="112"/>
        <v>0</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G1787">
        <v>9.8000000000000007</v>
      </c>
      <c r="AH1787">
        <v>1</v>
      </c>
    </row>
    <row r="1788" spans="1:34" x14ac:dyDescent="0.3">
      <c r="A1788">
        <v>13</v>
      </c>
      <c r="B1788">
        <v>47</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
    (VLOOKUP(SUBSTITUTE(SUBSTITUTE(E$1,"standard",""),"|Float","")&amp;"인게임누적곱배수",ChapterTable!$S:$T,2,0)^C1788
    +VLOOKUP(SUBSTITUTE(SUBSTITUTE(E$1,"standard",""),"|Float","")&amp;"인게임누적합배수",ChapterTable!$S:$T,2,0)*C1788)
  )
  )
  )
)</f>
        <v>26468.2529296875</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(VLOOKUP(SUBSTITUTE(SUBSTITUTE(F$1,"standard",""),"|Float","")&amp;"인게임누적곱배수",ChapterTable!$S:$T,2,0)^D1788
    +VLOOKUP(SUBSTITUTE(SUBSTITUTE(F$1,"standard",""),"|Float","")&amp;"인게임누적합배수",ChapterTable!$S:$T,2,0)*D1788)
  )
  )
  )
)</f>
        <v>7168.4851684570313</v>
      </c>
      <c r="G1788" t="s">
        <v>738</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09"/>
        <v>5</v>
      </c>
      <c r="Q1788">
        <f t="shared" si="110"/>
        <v>5</v>
      </c>
      <c r="R1788" t="b">
        <f t="shared" ca="1" si="111"/>
        <v>0</v>
      </c>
      <c r="T1788" t="b">
        <f t="shared" ca="1" si="112"/>
        <v>0</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G1788">
        <v>9.8000000000000007</v>
      </c>
      <c r="AH1788">
        <v>1</v>
      </c>
    </row>
    <row r="1789" spans="1:34" x14ac:dyDescent="0.3">
      <c r="A1789">
        <v>13</v>
      </c>
      <c r="B1789">
        <v>48</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
    (VLOOKUP(SUBSTITUTE(SUBSTITUTE(E$1,"standard",""),"|Float","")&amp;"인게임누적곱배수",ChapterTable!$S:$T,2,0)^C1789
    +VLOOKUP(SUBSTITUTE(SUBSTITUTE(E$1,"standard",""),"|Float","")&amp;"인게임누적합배수",ChapterTable!$S:$T,2,0)*C1789)
  )
  )
  )
)</f>
        <v>26468.2529296875</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(VLOOKUP(SUBSTITUTE(SUBSTITUTE(F$1,"standard",""),"|Float","")&amp;"인게임누적곱배수",ChapterTable!$S:$T,2,0)^D1789
    +VLOOKUP(SUBSTITUTE(SUBSTITUTE(F$1,"standard",""),"|Float","")&amp;"인게임누적합배수",ChapterTable!$S:$T,2,0)*D1789)
  )
  )
  )
)</f>
        <v>7168.4851684570313</v>
      </c>
      <c r="G1789" t="s">
        <v>738</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09"/>
        <v>5</v>
      </c>
      <c r="Q1789">
        <f t="shared" si="110"/>
        <v>5</v>
      </c>
      <c r="R1789" t="b">
        <f t="shared" ca="1" si="111"/>
        <v>0</v>
      </c>
      <c r="T1789" t="b">
        <f t="shared" ca="1" si="112"/>
        <v>0</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G1789">
        <v>9.8000000000000007</v>
      </c>
      <c r="AH1789">
        <v>1</v>
      </c>
    </row>
    <row r="1790" spans="1:34" x14ac:dyDescent="0.3">
      <c r="A1790">
        <v>13</v>
      </c>
      <c r="B1790">
        <v>49</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
    (VLOOKUP(SUBSTITUTE(SUBSTITUTE(E$1,"standard",""),"|Float","")&amp;"인게임누적곱배수",ChapterTable!$S:$T,2,0)^C1790
    +VLOOKUP(SUBSTITUTE(SUBSTITUTE(E$1,"standard",""),"|Float","")&amp;"인게임누적합배수",ChapterTable!$S:$T,2,0)*C1790)
  )
  )
  )
)</f>
        <v>26468.2529296875</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(VLOOKUP(SUBSTITUTE(SUBSTITUTE(F$1,"standard",""),"|Float","")&amp;"인게임누적곱배수",ChapterTable!$S:$T,2,0)^D1790
    +VLOOKUP(SUBSTITUTE(SUBSTITUTE(F$1,"standard",""),"|Float","")&amp;"인게임누적합배수",ChapterTable!$S:$T,2,0)*D1790)
  )
  )
  )
)</f>
        <v>7168.4851684570313</v>
      </c>
      <c r="G1790" t="s">
        <v>738</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09"/>
        <v>95</v>
      </c>
      <c r="Q1790">
        <f t="shared" si="110"/>
        <v>95</v>
      </c>
      <c r="R1790" t="b">
        <f t="shared" ca="1" si="111"/>
        <v>1</v>
      </c>
      <c r="T1790" t="b">
        <f t="shared" ca="1" si="112"/>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G1790">
        <v>9.8000000000000007</v>
      </c>
      <c r="AH1790">
        <v>1</v>
      </c>
    </row>
    <row r="1791" spans="1:34" x14ac:dyDescent="0.3">
      <c r="A1791">
        <v>13</v>
      </c>
      <c r="B1791">
        <v>50</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
    (VLOOKUP(SUBSTITUTE(SUBSTITUTE(E$1,"standard",""),"|Float","")&amp;"인게임누적곱배수",ChapterTable!$S:$T,2,0)^C1791
    +VLOOKUP(SUBSTITUTE(SUBSTITUTE(E$1,"standard",""),"|Float","")&amp;"인게임누적합배수",ChapterTable!$S:$T,2,0)*C1791)
  )
  )
  )
)</f>
        <v>26468.2529296875</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(VLOOKUP(SUBSTITUTE(SUBSTITUTE(F$1,"standard",""),"|Float","")&amp;"인게임누적곱배수",ChapterTable!$S:$T,2,0)^D1791
    +VLOOKUP(SUBSTITUTE(SUBSTITUTE(F$1,"standard",""),"|Float","")&amp;"인게임누적합배수",ChapterTable!$S:$T,2,0)*D1791)
  )
  )
  )
)</f>
        <v>7168.4851684570313</v>
      </c>
      <c r="G1791" t="s">
        <v>738</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09"/>
        <v>21</v>
      </c>
      <c r="Q1791">
        <f t="shared" si="110"/>
        <v>21</v>
      </c>
      <c r="R1791" t="b">
        <f t="shared" ca="1" si="111"/>
        <v>0</v>
      </c>
      <c r="T1791" t="b">
        <f t="shared" ca="1" si="112"/>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G1791">
        <v>9.8000000000000007</v>
      </c>
      <c r="AH1791">
        <v>1</v>
      </c>
    </row>
    <row r="1792" spans="1:34" x14ac:dyDescent="0.3">
      <c r="A1792">
        <v>14</v>
      </c>
      <c r="B1792">
        <v>1</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0</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0</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
    (VLOOKUP(SUBSTITUTE(SUBSTITUTE(E$1,"standard",""),"|Float","")&amp;"인게임누적곱배수",ChapterTable!$S:$T,2,0)^C1792
    +VLOOKUP(SUBSTITUTE(SUBSTITUTE(E$1,"standard",""),"|Float","")&amp;"인게임누적합배수",ChapterTable!$S:$T,2,0)*C1792)
  )
  )
  )
)</f>
        <v>19851.189697265625</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(VLOOKUP(SUBSTITUTE(SUBSTITUTE(F$1,"standard",""),"|Float","")&amp;"인게임누적곱배수",ChapterTable!$S:$T,2,0)^D1792
    +VLOOKUP(SUBSTITUTE(SUBSTITUTE(F$1,"standard",""),"|Float","")&amp;"인게임누적합배수",ChapterTable!$S:$T,2,0)*D1792)
  )
  )
  )
)</f>
        <v>8271.3290405273438</v>
      </c>
      <c r="G1792" t="s">
        <v>738</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09"/>
        <v>1</v>
      </c>
      <c r="Q1792">
        <f t="shared" si="110"/>
        <v>1</v>
      </c>
      <c r="R1792" t="b">
        <f t="shared" ca="1" si="111"/>
        <v>0</v>
      </c>
      <c r="T1792" t="b">
        <f t="shared" ca="1" si="112"/>
        <v>0</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G1792">
        <v>9.8000000000000007</v>
      </c>
      <c r="AH1792">
        <v>1</v>
      </c>
    </row>
    <row r="1793" spans="1:34" x14ac:dyDescent="0.3">
      <c r="A1793">
        <v>14</v>
      </c>
      <c r="B1793">
        <v>2</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
    (VLOOKUP(SUBSTITUTE(SUBSTITUTE(E$1,"standard",""),"|Float","")&amp;"인게임누적곱배수",ChapterTable!$S:$T,2,0)^C1793
    +VLOOKUP(SUBSTITUTE(SUBSTITUTE(E$1,"standard",""),"|Float","")&amp;"인게임누적합배수",ChapterTable!$S:$T,2,0)*C1793)
  )
  )
  )
)</f>
        <v>19851.189697265625</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(VLOOKUP(SUBSTITUTE(SUBSTITUTE(F$1,"standard",""),"|Float","")&amp;"인게임누적곱배수",ChapterTable!$S:$T,2,0)^D1793
    +VLOOKUP(SUBSTITUTE(SUBSTITUTE(F$1,"standard",""),"|Float","")&amp;"인게임누적합배수",ChapterTable!$S:$T,2,0)*D1793)
  )
  )
  )
)</f>
        <v>8271.3290405273438</v>
      </c>
      <c r="G1793" t="s">
        <v>738</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09"/>
        <v>1</v>
      </c>
      <c r="Q1793">
        <f t="shared" si="110"/>
        <v>1</v>
      </c>
      <c r="R1793" t="b">
        <f t="shared" ca="1" si="111"/>
        <v>0</v>
      </c>
      <c r="T1793" t="b">
        <f t="shared" ca="1" si="112"/>
        <v>0</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G1793">
        <v>9.8000000000000007</v>
      </c>
      <c r="AH1793">
        <v>1</v>
      </c>
    </row>
    <row r="1794" spans="1:34" x14ac:dyDescent="0.3">
      <c r="A1794">
        <v>14</v>
      </c>
      <c r="B1794">
        <v>3</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
    (VLOOKUP(SUBSTITUTE(SUBSTITUTE(E$1,"standard",""),"|Float","")&amp;"인게임누적곱배수",ChapterTable!$S:$T,2,0)^C1794
    +VLOOKUP(SUBSTITUTE(SUBSTITUTE(E$1,"standard",""),"|Float","")&amp;"인게임누적합배수",ChapterTable!$S:$T,2,0)*C1794)
  )
  )
  )
)</f>
        <v>19851.189697265625</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(VLOOKUP(SUBSTITUTE(SUBSTITUTE(F$1,"standard",""),"|Float","")&amp;"인게임누적곱배수",ChapterTable!$S:$T,2,0)^D1794
    +VLOOKUP(SUBSTITUTE(SUBSTITUTE(F$1,"standard",""),"|Float","")&amp;"인게임누적합배수",ChapterTable!$S:$T,2,0)*D1794)
  )
  )
  )
)</f>
        <v>8271.3290405273438</v>
      </c>
      <c r="G1794" t="s">
        <v>738</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09"/>
        <v>1</v>
      </c>
      <c r="Q1794">
        <f t="shared" si="110"/>
        <v>1</v>
      </c>
      <c r="R1794" t="b">
        <f t="shared" ca="1" si="111"/>
        <v>0</v>
      </c>
      <c r="T1794" t="b">
        <f t="shared" ca="1" si="112"/>
        <v>0</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G1794">
        <v>9.8000000000000007</v>
      </c>
      <c r="AH1794">
        <v>1</v>
      </c>
    </row>
    <row r="1795" spans="1:34" x14ac:dyDescent="0.3">
      <c r="A1795">
        <v>14</v>
      </c>
      <c r="B1795">
        <v>4</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
    (VLOOKUP(SUBSTITUTE(SUBSTITUTE(E$1,"standard",""),"|Float","")&amp;"인게임누적곱배수",ChapterTable!$S:$T,2,0)^C1795
    +VLOOKUP(SUBSTITUTE(SUBSTITUTE(E$1,"standard",""),"|Float","")&amp;"인게임누적합배수",ChapterTable!$S:$T,2,0)*C1795)
  )
  )
  )
)</f>
        <v>19851.189697265625</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(VLOOKUP(SUBSTITUTE(SUBSTITUTE(F$1,"standard",""),"|Float","")&amp;"인게임누적곱배수",ChapterTable!$S:$T,2,0)^D1795
    +VLOOKUP(SUBSTITUTE(SUBSTITUTE(F$1,"standard",""),"|Float","")&amp;"인게임누적합배수",ChapterTable!$S:$T,2,0)*D1795)
  )
  )
  )
)</f>
        <v>8271.3290405273438</v>
      </c>
      <c r="G1795" t="s">
        <v>738</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13">IF(B1795=0,0,
  IF(AND(L1795=FALSE,A1795&lt;&gt;0,MOD(A1795,7)=0),21,
  IF(MOD(B1795,10)=0,21,
  IF(MOD(B1795,10)=5,11,
  IF(MOD(B1795,10)=9,INT(B1795/10)+91,
  INT(B1795/10+1))))))</f>
        <v>1</v>
      </c>
      <c r="Q1795">
        <f t="shared" ref="Q1795:Q1858" si="114">IF(ISBLANK(P1795),O1795,P1795)</f>
        <v>1</v>
      </c>
      <c r="R1795" t="b">
        <f t="shared" ref="R1795:R1858" ca="1" si="115">IF(OR(B1795=0,OFFSET(B1795,1,0)=0),FALSE,
IF(OFFSET(O1795,1,0)=21,TRUE,FALSE))</f>
        <v>0</v>
      </c>
      <c r="T1795" t="b">
        <f t="shared" ref="T1795:T1858" ca="1" si="116">IF(ISBLANK(S1795),R1795,S1795)</f>
        <v>0</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G1795">
        <v>9.8000000000000007</v>
      </c>
      <c r="AH1795">
        <v>1</v>
      </c>
    </row>
    <row r="1796" spans="1:34" x14ac:dyDescent="0.3">
      <c r="A1796">
        <v>14</v>
      </c>
      <c r="B1796">
        <v>5</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
    (VLOOKUP(SUBSTITUTE(SUBSTITUTE(E$1,"standard",""),"|Float","")&amp;"인게임누적곱배수",ChapterTable!$S:$T,2,0)^C1796
    +VLOOKUP(SUBSTITUTE(SUBSTITUTE(E$1,"standard",""),"|Float","")&amp;"인게임누적합배수",ChapterTable!$S:$T,2,0)*C1796)
  )
  )
  )
)</f>
        <v>19851.189697265625</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(VLOOKUP(SUBSTITUTE(SUBSTITUTE(F$1,"standard",""),"|Float","")&amp;"인게임누적곱배수",ChapterTable!$S:$T,2,0)^D1796
    +VLOOKUP(SUBSTITUTE(SUBSTITUTE(F$1,"standard",""),"|Float","")&amp;"인게임누적합배수",ChapterTable!$S:$T,2,0)*D1796)
  )
  )
  )
)</f>
        <v>8271.3290405273438</v>
      </c>
      <c r="G1796" t="s">
        <v>738</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13"/>
        <v>11</v>
      </c>
      <c r="Q1796">
        <f t="shared" si="114"/>
        <v>11</v>
      </c>
      <c r="R1796" t="b">
        <f t="shared" ca="1" si="115"/>
        <v>0</v>
      </c>
      <c r="T1796" t="b">
        <f t="shared" ca="1" si="116"/>
        <v>0</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G1796">
        <v>9.8000000000000007</v>
      </c>
      <c r="AH1796">
        <v>1</v>
      </c>
    </row>
    <row r="1797" spans="1:34" x14ac:dyDescent="0.3">
      <c r="A1797">
        <v>14</v>
      </c>
      <c r="B1797">
        <v>6</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1</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
    (VLOOKUP(SUBSTITUTE(SUBSTITUTE(E$1,"standard",""),"|Float","")&amp;"인게임누적곱배수",ChapterTable!$S:$T,2,0)^C1797
    +VLOOKUP(SUBSTITUTE(SUBSTITUTE(E$1,"standard",""),"|Float","")&amp;"인게임누적합배수",ChapterTable!$S:$T,2,0)*C1797)
  )
  )
  )
)</f>
        <v>23821.427636718749</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(VLOOKUP(SUBSTITUTE(SUBSTITUTE(F$1,"standard",""),"|Float","")&amp;"인게임누적곱배수",ChapterTable!$S:$T,2,0)^D1797
    +VLOOKUP(SUBSTITUTE(SUBSTITUTE(F$1,"standard",""),"|Float","")&amp;"인게임누적합배수",ChapterTable!$S:$T,2,0)*D1797)
  )
  )
  )
)</f>
        <v>8271.3290405273438</v>
      </c>
      <c r="G1797" t="s">
        <v>738</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13"/>
        <v>1</v>
      </c>
      <c r="Q1797">
        <f t="shared" si="114"/>
        <v>1</v>
      </c>
      <c r="R1797" t="b">
        <f t="shared" ca="1" si="115"/>
        <v>0</v>
      </c>
      <c r="T1797" t="b">
        <f t="shared" ca="1" si="116"/>
        <v>0</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G1797">
        <v>9.8000000000000007</v>
      </c>
      <c r="AH1797">
        <v>1</v>
      </c>
    </row>
    <row r="1798" spans="1:34" x14ac:dyDescent="0.3">
      <c r="A1798">
        <v>14</v>
      </c>
      <c r="B1798">
        <v>7</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
    (VLOOKUP(SUBSTITUTE(SUBSTITUTE(E$1,"standard",""),"|Float","")&amp;"인게임누적곱배수",ChapterTable!$S:$T,2,0)^C1798
    +VLOOKUP(SUBSTITUTE(SUBSTITUTE(E$1,"standard",""),"|Float","")&amp;"인게임누적합배수",ChapterTable!$S:$T,2,0)*C1798)
  )
  )
  )
)</f>
        <v>23821.427636718749</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(VLOOKUP(SUBSTITUTE(SUBSTITUTE(F$1,"standard",""),"|Float","")&amp;"인게임누적곱배수",ChapterTable!$S:$T,2,0)^D1798
    +VLOOKUP(SUBSTITUTE(SUBSTITUTE(F$1,"standard",""),"|Float","")&amp;"인게임누적합배수",ChapterTable!$S:$T,2,0)*D1798)
  )
  )
  )
)</f>
        <v>8271.3290405273438</v>
      </c>
      <c r="G1798" t="s">
        <v>738</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13"/>
        <v>1</v>
      </c>
      <c r="Q1798">
        <f t="shared" si="114"/>
        <v>1</v>
      </c>
      <c r="R1798" t="b">
        <f t="shared" ca="1" si="115"/>
        <v>0</v>
      </c>
      <c r="T1798" t="b">
        <f t="shared" ca="1" si="116"/>
        <v>0</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G1798">
        <v>9.8000000000000007</v>
      </c>
      <c r="AH1798">
        <v>1</v>
      </c>
    </row>
    <row r="1799" spans="1:34" x14ac:dyDescent="0.3">
      <c r="A1799">
        <v>14</v>
      </c>
      <c r="B1799">
        <v>8</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
    (VLOOKUP(SUBSTITUTE(SUBSTITUTE(E$1,"standard",""),"|Float","")&amp;"인게임누적곱배수",ChapterTable!$S:$T,2,0)^C1799
    +VLOOKUP(SUBSTITUTE(SUBSTITUTE(E$1,"standard",""),"|Float","")&amp;"인게임누적합배수",ChapterTable!$S:$T,2,0)*C1799)
  )
  )
  )
)</f>
        <v>23821.427636718749</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(VLOOKUP(SUBSTITUTE(SUBSTITUTE(F$1,"standard",""),"|Float","")&amp;"인게임누적곱배수",ChapterTable!$S:$T,2,0)^D1799
    +VLOOKUP(SUBSTITUTE(SUBSTITUTE(F$1,"standard",""),"|Float","")&amp;"인게임누적합배수",ChapterTable!$S:$T,2,0)*D1799)
  )
  )
  )
)</f>
        <v>8271.3290405273438</v>
      </c>
      <c r="G1799" t="s">
        <v>738</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13"/>
        <v>1</v>
      </c>
      <c r="Q1799">
        <f t="shared" si="114"/>
        <v>1</v>
      </c>
      <c r="R1799" t="b">
        <f t="shared" ca="1" si="115"/>
        <v>0</v>
      </c>
      <c r="T1799" t="b">
        <f t="shared" ca="1" si="116"/>
        <v>0</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G1799">
        <v>9.8000000000000007</v>
      </c>
      <c r="AH1799">
        <v>1</v>
      </c>
    </row>
    <row r="1800" spans="1:34" x14ac:dyDescent="0.3">
      <c r="A1800">
        <v>14</v>
      </c>
      <c r="B1800">
        <v>9</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
    (VLOOKUP(SUBSTITUTE(SUBSTITUTE(E$1,"standard",""),"|Float","")&amp;"인게임누적곱배수",ChapterTable!$S:$T,2,0)^C1800
    +VLOOKUP(SUBSTITUTE(SUBSTITUTE(E$1,"standard",""),"|Float","")&amp;"인게임누적합배수",ChapterTable!$S:$T,2,0)*C1800)
  )
  )
  )
)</f>
        <v>23821.427636718749</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(VLOOKUP(SUBSTITUTE(SUBSTITUTE(F$1,"standard",""),"|Float","")&amp;"인게임누적곱배수",ChapterTable!$S:$T,2,0)^D1800
    +VLOOKUP(SUBSTITUTE(SUBSTITUTE(F$1,"standard",""),"|Float","")&amp;"인게임누적합배수",ChapterTable!$S:$T,2,0)*D1800)
  )
  )
  )
)</f>
        <v>8271.3290405273438</v>
      </c>
      <c r="G1800" t="s">
        <v>738</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13"/>
        <v>91</v>
      </c>
      <c r="Q1800">
        <f t="shared" si="114"/>
        <v>91</v>
      </c>
      <c r="R1800" t="b">
        <f t="shared" ca="1" si="115"/>
        <v>1</v>
      </c>
      <c r="T1800" t="b">
        <f t="shared" ca="1" si="116"/>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G1800">
        <v>9.8000000000000007</v>
      </c>
      <c r="AH1800">
        <v>1</v>
      </c>
    </row>
    <row r="1801" spans="1:34" x14ac:dyDescent="0.3">
      <c r="A1801">
        <v>14</v>
      </c>
      <c r="B1801">
        <v>10</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
    (VLOOKUP(SUBSTITUTE(SUBSTITUTE(E$1,"standard",""),"|Float","")&amp;"인게임누적곱배수",ChapterTable!$S:$T,2,0)^C1801
    +VLOOKUP(SUBSTITUTE(SUBSTITUTE(E$1,"standard",""),"|Float","")&amp;"인게임누적합배수",ChapterTable!$S:$T,2,0)*C1801)
  )
  )
  )
)</f>
        <v>23821.427636718749</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(VLOOKUP(SUBSTITUTE(SUBSTITUTE(F$1,"standard",""),"|Float","")&amp;"인게임누적곱배수",ChapterTable!$S:$T,2,0)^D1801
    +VLOOKUP(SUBSTITUTE(SUBSTITUTE(F$1,"standard",""),"|Float","")&amp;"인게임누적합배수",ChapterTable!$S:$T,2,0)*D1801)
  )
  )
  )
)</f>
        <v>8271.3290405273438</v>
      </c>
      <c r="G1801" t="s">
        <v>738</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13"/>
        <v>21</v>
      </c>
      <c r="Q1801">
        <f t="shared" si="114"/>
        <v>21</v>
      </c>
      <c r="R1801" t="b">
        <f t="shared" ca="1" si="115"/>
        <v>0</v>
      </c>
      <c r="T1801" t="b">
        <f t="shared" ca="1" si="116"/>
        <v>0</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G1801">
        <v>9.8000000000000007</v>
      </c>
      <c r="AH1801">
        <v>1</v>
      </c>
    </row>
    <row r="1802" spans="1:34" x14ac:dyDescent="0.3">
      <c r="A1802">
        <v>14</v>
      </c>
      <c r="B1802">
        <v>11</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1</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
    (VLOOKUP(SUBSTITUTE(SUBSTITUTE(E$1,"standard",""),"|Float","")&amp;"인게임누적곱배수",ChapterTable!$S:$T,2,0)^C1802
    +VLOOKUP(SUBSTITUTE(SUBSTITUTE(E$1,"standard",""),"|Float","")&amp;"인게임누적합배수",ChapterTable!$S:$T,2,0)*C1802)
  )
  )
  )
)</f>
        <v>23821.427636718749</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(VLOOKUP(SUBSTITUTE(SUBSTITUTE(F$1,"standard",""),"|Float","")&amp;"인게임누적곱배수",ChapterTable!$S:$T,2,0)^D1802
    +VLOOKUP(SUBSTITUTE(SUBSTITUTE(F$1,"standard",""),"|Float","")&amp;"인게임누적합배수",ChapterTable!$S:$T,2,0)*D1802)
  )
  )
  )
)</f>
        <v>8891.6787185668945</v>
      </c>
      <c r="G1802" t="s">
        <v>738</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13"/>
        <v>2</v>
      </c>
      <c r="Q1802">
        <f t="shared" si="114"/>
        <v>2</v>
      </c>
      <c r="R1802" t="b">
        <f t="shared" ca="1" si="115"/>
        <v>0</v>
      </c>
      <c r="T1802" t="b">
        <f t="shared" ca="1" si="116"/>
        <v>0</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G1802">
        <v>9.8000000000000007</v>
      </c>
      <c r="AH1802">
        <v>1</v>
      </c>
    </row>
    <row r="1803" spans="1:34" x14ac:dyDescent="0.3">
      <c r="A1803">
        <v>14</v>
      </c>
      <c r="B1803">
        <v>12</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
    (VLOOKUP(SUBSTITUTE(SUBSTITUTE(E$1,"standard",""),"|Float","")&amp;"인게임누적곱배수",ChapterTable!$S:$T,2,0)^C1803
    +VLOOKUP(SUBSTITUTE(SUBSTITUTE(E$1,"standard",""),"|Float","")&amp;"인게임누적합배수",ChapterTable!$S:$T,2,0)*C1803)
  )
  )
  )
)</f>
        <v>23821.427636718749</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(VLOOKUP(SUBSTITUTE(SUBSTITUTE(F$1,"standard",""),"|Float","")&amp;"인게임누적곱배수",ChapterTable!$S:$T,2,0)^D1803
    +VLOOKUP(SUBSTITUTE(SUBSTITUTE(F$1,"standard",""),"|Float","")&amp;"인게임누적합배수",ChapterTable!$S:$T,2,0)*D1803)
  )
  )
  )
)</f>
        <v>8891.6787185668945</v>
      </c>
      <c r="G1803" t="s">
        <v>738</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13"/>
        <v>2</v>
      </c>
      <c r="Q1803">
        <f t="shared" si="114"/>
        <v>2</v>
      </c>
      <c r="R1803" t="b">
        <f t="shared" ca="1" si="115"/>
        <v>0</v>
      </c>
      <c r="T1803" t="b">
        <f t="shared" ca="1" si="116"/>
        <v>0</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G1803">
        <v>9.8000000000000007</v>
      </c>
      <c r="AH1803">
        <v>1</v>
      </c>
    </row>
    <row r="1804" spans="1:34" x14ac:dyDescent="0.3">
      <c r="A1804">
        <v>14</v>
      </c>
      <c r="B1804">
        <v>13</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
    (VLOOKUP(SUBSTITUTE(SUBSTITUTE(E$1,"standard",""),"|Float","")&amp;"인게임누적곱배수",ChapterTable!$S:$T,2,0)^C1804
    +VLOOKUP(SUBSTITUTE(SUBSTITUTE(E$1,"standard",""),"|Float","")&amp;"인게임누적합배수",ChapterTable!$S:$T,2,0)*C1804)
  )
  )
  )
)</f>
        <v>23821.427636718749</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(VLOOKUP(SUBSTITUTE(SUBSTITUTE(F$1,"standard",""),"|Float","")&amp;"인게임누적곱배수",ChapterTable!$S:$T,2,0)^D1804
    +VLOOKUP(SUBSTITUTE(SUBSTITUTE(F$1,"standard",""),"|Float","")&amp;"인게임누적합배수",ChapterTable!$S:$T,2,0)*D1804)
  )
  )
  )
)</f>
        <v>8891.6787185668945</v>
      </c>
      <c r="G1804" t="s">
        <v>738</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13"/>
        <v>2</v>
      </c>
      <c r="Q1804">
        <f t="shared" si="114"/>
        <v>2</v>
      </c>
      <c r="R1804" t="b">
        <f t="shared" ca="1" si="115"/>
        <v>0</v>
      </c>
      <c r="T1804" t="b">
        <f t="shared" ca="1" si="116"/>
        <v>0</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G1804">
        <v>9.8000000000000007</v>
      </c>
      <c r="AH1804">
        <v>1</v>
      </c>
    </row>
    <row r="1805" spans="1:34" x14ac:dyDescent="0.3">
      <c r="A1805">
        <v>14</v>
      </c>
      <c r="B1805">
        <v>14</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
    (VLOOKUP(SUBSTITUTE(SUBSTITUTE(E$1,"standard",""),"|Float","")&amp;"인게임누적곱배수",ChapterTable!$S:$T,2,0)^C1805
    +VLOOKUP(SUBSTITUTE(SUBSTITUTE(E$1,"standard",""),"|Float","")&amp;"인게임누적합배수",ChapterTable!$S:$T,2,0)*C1805)
  )
  )
  )
)</f>
        <v>23821.427636718749</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(VLOOKUP(SUBSTITUTE(SUBSTITUTE(F$1,"standard",""),"|Float","")&amp;"인게임누적곱배수",ChapterTable!$S:$T,2,0)^D1805
    +VLOOKUP(SUBSTITUTE(SUBSTITUTE(F$1,"standard",""),"|Float","")&amp;"인게임누적합배수",ChapterTable!$S:$T,2,0)*D1805)
  )
  )
  )
)</f>
        <v>8891.6787185668945</v>
      </c>
      <c r="G1805" t="s">
        <v>738</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13"/>
        <v>2</v>
      </c>
      <c r="Q1805">
        <f t="shared" si="114"/>
        <v>2</v>
      </c>
      <c r="R1805" t="b">
        <f t="shared" ca="1" si="115"/>
        <v>0</v>
      </c>
      <c r="T1805" t="b">
        <f t="shared" ca="1" si="116"/>
        <v>0</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G1805">
        <v>9.8000000000000007</v>
      </c>
      <c r="AH1805">
        <v>1</v>
      </c>
    </row>
    <row r="1806" spans="1:34" x14ac:dyDescent="0.3">
      <c r="A1806">
        <v>14</v>
      </c>
      <c r="B1806">
        <v>15</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
    (VLOOKUP(SUBSTITUTE(SUBSTITUTE(E$1,"standard",""),"|Float","")&amp;"인게임누적곱배수",ChapterTable!$S:$T,2,0)^C1806
    +VLOOKUP(SUBSTITUTE(SUBSTITUTE(E$1,"standard",""),"|Float","")&amp;"인게임누적합배수",ChapterTable!$S:$T,2,0)*C1806)
  )
  )
  )
)</f>
        <v>23821.427636718749</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(VLOOKUP(SUBSTITUTE(SUBSTITUTE(F$1,"standard",""),"|Float","")&amp;"인게임누적곱배수",ChapterTable!$S:$T,2,0)^D1806
    +VLOOKUP(SUBSTITUTE(SUBSTITUTE(F$1,"standard",""),"|Float","")&amp;"인게임누적합배수",ChapterTable!$S:$T,2,0)*D1806)
  )
  )
  )
)</f>
        <v>8891.6787185668945</v>
      </c>
      <c r="G1806" t="s">
        <v>738</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13"/>
        <v>11</v>
      </c>
      <c r="Q1806">
        <f t="shared" si="114"/>
        <v>11</v>
      </c>
      <c r="R1806" t="b">
        <f t="shared" ca="1" si="115"/>
        <v>0</v>
      </c>
      <c r="T1806" t="b">
        <f t="shared" ca="1" si="116"/>
        <v>0</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G1806">
        <v>9.8000000000000007</v>
      </c>
      <c r="AH1806">
        <v>1</v>
      </c>
    </row>
    <row r="1807" spans="1:34" x14ac:dyDescent="0.3">
      <c r="A1807">
        <v>14</v>
      </c>
      <c r="B1807">
        <v>16</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2</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
    (VLOOKUP(SUBSTITUTE(SUBSTITUTE(E$1,"standard",""),"|Float","")&amp;"인게임누적곱배수",ChapterTable!$S:$T,2,0)^C1807
    +VLOOKUP(SUBSTITUTE(SUBSTITUTE(E$1,"standard",""),"|Float","")&amp;"인게임누적합배수",ChapterTable!$S:$T,2,0)*C1807)
  )
  )
  )
)</f>
        <v>27791.665576171872</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(VLOOKUP(SUBSTITUTE(SUBSTITUTE(F$1,"standard",""),"|Float","")&amp;"인게임누적곱배수",ChapterTable!$S:$T,2,0)^D1807
    +VLOOKUP(SUBSTITUTE(SUBSTITUTE(F$1,"standard",""),"|Float","")&amp;"인게임누적합배수",ChapterTable!$S:$T,2,0)*D1807)
  )
  )
  )
)</f>
        <v>8891.6787185668945</v>
      </c>
      <c r="G1807" t="s">
        <v>738</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13"/>
        <v>2</v>
      </c>
      <c r="Q1807">
        <f t="shared" si="114"/>
        <v>2</v>
      </c>
      <c r="R1807" t="b">
        <f t="shared" ca="1" si="115"/>
        <v>0</v>
      </c>
      <c r="T1807" t="b">
        <f t="shared" ca="1" si="116"/>
        <v>0</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G1807">
        <v>9.8000000000000007</v>
      </c>
      <c r="AH1807">
        <v>1</v>
      </c>
    </row>
    <row r="1808" spans="1:34" x14ac:dyDescent="0.3">
      <c r="A1808">
        <v>14</v>
      </c>
      <c r="B1808">
        <v>17</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
    (VLOOKUP(SUBSTITUTE(SUBSTITUTE(E$1,"standard",""),"|Float","")&amp;"인게임누적곱배수",ChapterTable!$S:$T,2,0)^C1808
    +VLOOKUP(SUBSTITUTE(SUBSTITUTE(E$1,"standard",""),"|Float","")&amp;"인게임누적합배수",ChapterTable!$S:$T,2,0)*C1808)
  )
  )
  )
)</f>
        <v>27791.665576171872</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(VLOOKUP(SUBSTITUTE(SUBSTITUTE(F$1,"standard",""),"|Float","")&amp;"인게임누적곱배수",ChapterTable!$S:$T,2,0)^D1808
    +VLOOKUP(SUBSTITUTE(SUBSTITUTE(F$1,"standard",""),"|Float","")&amp;"인게임누적합배수",ChapterTable!$S:$T,2,0)*D1808)
  )
  )
  )
)</f>
        <v>8891.6787185668945</v>
      </c>
      <c r="G1808" t="s">
        <v>738</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13"/>
        <v>2</v>
      </c>
      <c r="Q1808">
        <f t="shared" si="114"/>
        <v>2</v>
      </c>
      <c r="R1808" t="b">
        <f t="shared" ca="1" si="115"/>
        <v>0</v>
      </c>
      <c r="T1808" t="b">
        <f t="shared" ca="1" si="116"/>
        <v>0</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G1808">
        <v>9.8000000000000007</v>
      </c>
      <c r="AH1808">
        <v>1</v>
      </c>
    </row>
    <row r="1809" spans="1:34" x14ac:dyDescent="0.3">
      <c r="A1809">
        <v>14</v>
      </c>
      <c r="B1809">
        <v>18</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
    (VLOOKUP(SUBSTITUTE(SUBSTITUTE(E$1,"standard",""),"|Float","")&amp;"인게임누적곱배수",ChapterTable!$S:$T,2,0)^C1809
    +VLOOKUP(SUBSTITUTE(SUBSTITUTE(E$1,"standard",""),"|Float","")&amp;"인게임누적합배수",ChapterTable!$S:$T,2,0)*C1809)
  )
  )
  )
)</f>
        <v>27791.665576171872</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(VLOOKUP(SUBSTITUTE(SUBSTITUTE(F$1,"standard",""),"|Float","")&amp;"인게임누적곱배수",ChapterTable!$S:$T,2,0)^D1809
    +VLOOKUP(SUBSTITUTE(SUBSTITUTE(F$1,"standard",""),"|Float","")&amp;"인게임누적합배수",ChapterTable!$S:$T,2,0)*D1809)
  )
  )
  )
)</f>
        <v>8891.6787185668945</v>
      </c>
      <c r="G1809" t="s">
        <v>738</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13"/>
        <v>2</v>
      </c>
      <c r="Q1809">
        <f t="shared" si="114"/>
        <v>2</v>
      </c>
      <c r="R1809" t="b">
        <f t="shared" ca="1" si="115"/>
        <v>0</v>
      </c>
      <c r="T1809" t="b">
        <f t="shared" ca="1" si="116"/>
        <v>0</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G1809">
        <v>9.8000000000000007</v>
      </c>
      <c r="AH1809">
        <v>1</v>
      </c>
    </row>
    <row r="1810" spans="1:34" x14ac:dyDescent="0.3">
      <c r="A1810">
        <v>14</v>
      </c>
      <c r="B1810">
        <v>19</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
    (VLOOKUP(SUBSTITUTE(SUBSTITUTE(E$1,"standard",""),"|Float","")&amp;"인게임누적곱배수",ChapterTable!$S:$T,2,0)^C1810
    +VLOOKUP(SUBSTITUTE(SUBSTITUTE(E$1,"standard",""),"|Float","")&amp;"인게임누적합배수",ChapterTable!$S:$T,2,0)*C1810)
  )
  )
  )
)</f>
        <v>27791.665576171872</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(VLOOKUP(SUBSTITUTE(SUBSTITUTE(F$1,"standard",""),"|Float","")&amp;"인게임누적곱배수",ChapterTable!$S:$T,2,0)^D1810
    +VLOOKUP(SUBSTITUTE(SUBSTITUTE(F$1,"standard",""),"|Float","")&amp;"인게임누적합배수",ChapterTable!$S:$T,2,0)*D1810)
  )
  )
  )
)</f>
        <v>8891.6787185668945</v>
      </c>
      <c r="G1810" t="s">
        <v>738</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13"/>
        <v>92</v>
      </c>
      <c r="Q1810">
        <f t="shared" si="114"/>
        <v>92</v>
      </c>
      <c r="R1810" t="b">
        <f t="shared" ca="1" si="115"/>
        <v>1</v>
      </c>
      <c r="T1810" t="b">
        <f t="shared" ca="1" si="116"/>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G1810">
        <v>9.8000000000000007</v>
      </c>
      <c r="AH1810">
        <v>1</v>
      </c>
    </row>
    <row r="1811" spans="1:34" x14ac:dyDescent="0.3">
      <c r="A1811">
        <v>14</v>
      </c>
      <c r="B1811">
        <v>20</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
    (VLOOKUP(SUBSTITUTE(SUBSTITUTE(E$1,"standard",""),"|Float","")&amp;"인게임누적곱배수",ChapterTable!$S:$T,2,0)^C1811
    +VLOOKUP(SUBSTITUTE(SUBSTITUTE(E$1,"standard",""),"|Float","")&amp;"인게임누적합배수",ChapterTable!$S:$T,2,0)*C1811)
  )
  )
  )
)</f>
        <v>27791.665576171872</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(VLOOKUP(SUBSTITUTE(SUBSTITUTE(F$1,"standard",""),"|Float","")&amp;"인게임누적곱배수",ChapterTable!$S:$T,2,0)^D1811
    +VLOOKUP(SUBSTITUTE(SUBSTITUTE(F$1,"standard",""),"|Float","")&amp;"인게임누적합배수",ChapterTable!$S:$T,2,0)*D1811)
  )
  )
  )
)</f>
        <v>8891.6787185668945</v>
      </c>
      <c r="G1811" t="s">
        <v>738</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13"/>
        <v>21</v>
      </c>
      <c r="Q1811">
        <f t="shared" si="114"/>
        <v>21</v>
      </c>
      <c r="R1811" t="b">
        <f t="shared" ca="1" si="115"/>
        <v>0</v>
      </c>
      <c r="T1811" t="b">
        <f t="shared" ca="1" si="116"/>
        <v>0</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G1811">
        <v>9.8000000000000007</v>
      </c>
      <c r="AH1811">
        <v>1</v>
      </c>
    </row>
    <row r="1812" spans="1:34" x14ac:dyDescent="0.3">
      <c r="A1812">
        <v>14</v>
      </c>
      <c r="B1812">
        <v>21</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2</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
    (VLOOKUP(SUBSTITUTE(SUBSTITUTE(E$1,"standard",""),"|Float","")&amp;"인게임누적곱배수",ChapterTable!$S:$T,2,0)^C1812
    +VLOOKUP(SUBSTITUTE(SUBSTITUTE(E$1,"standard",""),"|Float","")&amp;"인게임누적합배수",ChapterTable!$S:$T,2,0)*C1812)
  )
  )
  )
)</f>
        <v>27791.665576171872</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(VLOOKUP(SUBSTITUTE(SUBSTITUTE(F$1,"standard",""),"|Float","")&amp;"인게임누적곱배수",ChapterTable!$S:$T,2,0)^D1812
    +VLOOKUP(SUBSTITUTE(SUBSTITUTE(F$1,"standard",""),"|Float","")&amp;"인게임누적합배수",ChapterTable!$S:$T,2,0)*D1812)
  )
  )
  )
)</f>
        <v>9512.0283966064453</v>
      </c>
      <c r="G1812" t="s">
        <v>738</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13"/>
        <v>3</v>
      </c>
      <c r="Q1812">
        <f t="shared" si="114"/>
        <v>3</v>
      </c>
      <c r="R1812" t="b">
        <f t="shared" ca="1" si="115"/>
        <v>0</v>
      </c>
      <c r="T1812" t="b">
        <f t="shared" ca="1" si="116"/>
        <v>0</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G1812">
        <v>9.8000000000000007</v>
      </c>
      <c r="AH1812">
        <v>1</v>
      </c>
    </row>
    <row r="1813" spans="1:34" x14ac:dyDescent="0.3">
      <c r="A1813">
        <v>14</v>
      </c>
      <c r="B1813">
        <v>22</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
    (VLOOKUP(SUBSTITUTE(SUBSTITUTE(E$1,"standard",""),"|Float","")&amp;"인게임누적곱배수",ChapterTable!$S:$T,2,0)^C1813
    +VLOOKUP(SUBSTITUTE(SUBSTITUTE(E$1,"standard",""),"|Float","")&amp;"인게임누적합배수",ChapterTable!$S:$T,2,0)*C1813)
  )
  )
  )
)</f>
        <v>27791.665576171872</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(VLOOKUP(SUBSTITUTE(SUBSTITUTE(F$1,"standard",""),"|Float","")&amp;"인게임누적곱배수",ChapterTable!$S:$T,2,0)^D1813
    +VLOOKUP(SUBSTITUTE(SUBSTITUTE(F$1,"standard",""),"|Float","")&amp;"인게임누적합배수",ChapterTable!$S:$T,2,0)*D1813)
  )
  )
  )
)</f>
        <v>9512.0283966064453</v>
      </c>
      <c r="G1813" t="s">
        <v>738</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13"/>
        <v>3</v>
      </c>
      <c r="Q1813">
        <f t="shared" si="114"/>
        <v>3</v>
      </c>
      <c r="R1813" t="b">
        <f t="shared" ca="1" si="115"/>
        <v>0</v>
      </c>
      <c r="T1813" t="b">
        <f t="shared" ca="1" si="116"/>
        <v>0</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G1813">
        <v>9.8000000000000007</v>
      </c>
      <c r="AH1813">
        <v>1</v>
      </c>
    </row>
    <row r="1814" spans="1:34" x14ac:dyDescent="0.3">
      <c r="A1814">
        <v>14</v>
      </c>
      <c r="B1814">
        <v>23</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
    (VLOOKUP(SUBSTITUTE(SUBSTITUTE(E$1,"standard",""),"|Float","")&amp;"인게임누적곱배수",ChapterTable!$S:$T,2,0)^C1814
    +VLOOKUP(SUBSTITUTE(SUBSTITUTE(E$1,"standard",""),"|Float","")&amp;"인게임누적합배수",ChapterTable!$S:$T,2,0)*C1814)
  )
  )
  )
)</f>
        <v>27791.665576171872</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(VLOOKUP(SUBSTITUTE(SUBSTITUTE(F$1,"standard",""),"|Float","")&amp;"인게임누적곱배수",ChapterTable!$S:$T,2,0)^D1814
    +VLOOKUP(SUBSTITUTE(SUBSTITUTE(F$1,"standard",""),"|Float","")&amp;"인게임누적합배수",ChapterTable!$S:$T,2,0)*D1814)
  )
  )
  )
)</f>
        <v>9512.0283966064453</v>
      </c>
      <c r="G1814" t="s">
        <v>738</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13"/>
        <v>3</v>
      </c>
      <c r="Q1814">
        <f t="shared" si="114"/>
        <v>3</v>
      </c>
      <c r="R1814" t="b">
        <f t="shared" ca="1" si="115"/>
        <v>0</v>
      </c>
      <c r="T1814" t="b">
        <f t="shared" ca="1" si="116"/>
        <v>0</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G1814">
        <v>9.8000000000000007</v>
      </c>
      <c r="AH1814">
        <v>1</v>
      </c>
    </row>
    <row r="1815" spans="1:34" x14ac:dyDescent="0.3">
      <c r="A1815">
        <v>14</v>
      </c>
      <c r="B1815">
        <v>24</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
    (VLOOKUP(SUBSTITUTE(SUBSTITUTE(E$1,"standard",""),"|Float","")&amp;"인게임누적곱배수",ChapterTable!$S:$T,2,0)^C1815
    +VLOOKUP(SUBSTITUTE(SUBSTITUTE(E$1,"standard",""),"|Float","")&amp;"인게임누적합배수",ChapterTable!$S:$T,2,0)*C1815)
  )
  )
  )
)</f>
        <v>27791.665576171872</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(VLOOKUP(SUBSTITUTE(SUBSTITUTE(F$1,"standard",""),"|Float","")&amp;"인게임누적곱배수",ChapterTable!$S:$T,2,0)^D1815
    +VLOOKUP(SUBSTITUTE(SUBSTITUTE(F$1,"standard",""),"|Float","")&amp;"인게임누적합배수",ChapterTable!$S:$T,2,0)*D1815)
  )
  )
  )
)</f>
        <v>9512.0283966064453</v>
      </c>
      <c r="G1815" t="s">
        <v>738</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13"/>
        <v>3</v>
      </c>
      <c r="Q1815">
        <f t="shared" si="114"/>
        <v>3</v>
      </c>
      <c r="R1815" t="b">
        <f t="shared" ca="1" si="115"/>
        <v>0</v>
      </c>
      <c r="T1815" t="b">
        <f t="shared" ca="1" si="116"/>
        <v>0</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G1815">
        <v>9.8000000000000007</v>
      </c>
      <c r="AH1815">
        <v>1</v>
      </c>
    </row>
    <row r="1816" spans="1:34" x14ac:dyDescent="0.3">
      <c r="A1816">
        <v>14</v>
      </c>
      <c r="B1816">
        <v>25</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
    (VLOOKUP(SUBSTITUTE(SUBSTITUTE(E$1,"standard",""),"|Float","")&amp;"인게임누적곱배수",ChapterTable!$S:$T,2,0)^C1816
    +VLOOKUP(SUBSTITUTE(SUBSTITUTE(E$1,"standard",""),"|Float","")&amp;"인게임누적합배수",ChapterTable!$S:$T,2,0)*C1816)
  )
  )
  )
)</f>
        <v>27791.665576171872</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(VLOOKUP(SUBSTITUTE(SUBSTITUTE(F$1,"standard",""),"|Float","")&amp;"인게임누적곱배수",ChapterTable!$S:$T,2,0)^D1816
    +VLOOKUP(SUBSTITUTE(SUBSTITUTE(F$1,"standard",""),"|Float","")&amp;"인게임누적합배수",ChapterTable!$S:$T,2,0)*D1816)
  )
  )
  )
)</f>
        <v>9512.0283966064453</v>
      </c>
      <c r="G1816" t="s">
        <v>738</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13"/>
        <v>11</v>
      </c>
      <c r="Q1816">
        <f t="shared" si="114"/>
        <v>11</v>
      </c>
      <c r="R1816" t="b">
        <f t="shared" ca="1" si="115"/>
        <v>0</v>
      </c>
      <c r="T1816" t="b">
        <f t="shared" ca="1" si="116"/>
        <v>0</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G1816">
        <v>9.8000000000000007</v>
      </c>
      <c r="AH1816">
        <v>1</v>
      </c>
    </row>
    <row r="1817" spans="1:34" x14ac:dyDescent="0.3">
      <c r="A1817">
        <v>14</v>
      </c>
      <c r="B1817">
        <v>26</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3</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
    (VLOOKUP(SUBSTITUTE(SUBSTITUTE(E$1,"standard",""),"|Float","")&amp;"인게임누적곱배수",ChapterTable!$S:$T,2,0)^C1817
    +VLOOKUP(SUBSTITUTE(SUBSTITUTE(E$1,"standard",""),"|Float","")&amp;"인게임누적합배수",ChapterTable!$S:$T,2,0)*C1817)
  )
  )
  )
)</f>
        <v>31761.903515625003</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(VLOOKUP(SUBSTITUTE(SUBSTITUTE(F$1,"standard",""),"|Float","")&amp;"인게임누적곱배수",ChapterTable!$S:$T,2,0)^D1817
    +VLOOKUP(SUBSTITUTE(SUBSTITUTE(F$1,"standard",""),"|Float","")&amp;"인게임누적합배수",ChapterTable!$S:$T,2,0)*D1817)
  )
  )
  )
)</f>
        <v>9512.0283966064453</v>
      </c>
      <c r="G1817" t="s">
        <v>738</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13"/>
        <v>3</v>
      </c>
      <c r="Q1817">
        <f t="shared" si="114"/>
        <v>3</v>
      </c>
      <c r="R1817" t="b">
        <f t="shared" ca="1" si="115"/>
        <v>0</v>
      </c>
      <c r="T1817" t="b">
        <f t="shared" ca="1" si="116"/>
        <v>0</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G1817">
        <v>9.8000000000000007</v>
      </c>
      <c r="AH1817">
        <v>1</v>
      </c>
    </row>
    <row r="1818" spans="1:34" x14ac:dyDescent="0.3">
      <c r="A1818">
        <v>14</v>
      </c>
      <c r="B1818">
        <v>27</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
    (VLOOKUP(SUBSTITUTE(SUBSTITUTE(E$1,"standard",""),"|Float","")&amp;"인게임누적곱배수",ChapterTable!$S:$T,2,0)^C1818
    +VLOOKUP(SUBSTITUTE(SUBSTITUTE(E$1,"standard",""),"|Float","")&amp;"인게임누적합배수",ChapterTable!$S:$T,2,0)*C1818)
  )
  )
  )
)</f>
        <v>31761.903515625003</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(VLOOKUP(SUBSTITUTE(SUBSTITUTE(F$1,"standard",""),"|Float","")&amp;"인게임누적곱배수",ChapterTable!$S:$T,2,0)^D1818
    +VLOOKUP(SUBSTITUTE(SUBSTITUTE(F$1,"standard",""),"|Float","")&amp;"인게임누적합배수",ChapterTable!$S:$T,2,0)*D1818)
  )
  )
  )
)</f>
        <v>9512.0283966064453</v>
      </c>
      <c r="G1818" t="s">
        <v>738</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13"/>
        <v>3</v>
      </c>
      <c r="Q1818">
        <f t="shared" si="114"/>
        <v>3</v>
      </c>
      <c r="R1818" t="b">
        <f t="shared" ca="1" si="115"/>
        <v>0</v>
      </c>
      <c r="T1818" t="b">
        <f t="shared" ca="1" si="116"/>
        <v>0</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G1818">
        <v>9.8000000000000007</v>
      </c>
      <c r="AH1818">
        <v>1</v>
      </c>
    </row>
    <row r="1819" spans="1:34" x14ac:dyDescent="0.3">
      <c r="A1819">
        <v>14</v>
      </c>
      <c r="B1819">
        <v>28</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
    (VLOOKUP(SUBSTITUTE(SUBSTITUTE(E$1,"standard",""),"|Float","")&amp;"인게임누적곱배수",ChapterTable!$S:$T,2,0)^C1819
    +VLOOKUP(SUBSTITUTE(SUBSTITUTE(E$1,"standard",""),"|Float","")&amp;"인게임누적합배수",ChapterTable!$S:$T,2,0)*C1819)
  )
  )
  )
)</f>
        <v>31761.903515625003</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(VLOOKUP(SUBSTITUTE(SUBSTITUTE(F$1,"standard",""),"|Float","")&amp;"인게임누적곱배수",ChapterTable!$S:$T,2,0)^D1819
    +VLOOKUP(SUBSTITUTE(SUBSTITUTE(F$1,"standard",""),"|Float","")&amp;"인게임누적합배수",ChapterTable!$S:$T,2,0)*D1819)
  )
  )
  )
)</f>
        <v>9512.0283966064453</v>
      </c>
      <c r="G1819" t="s">
        <v>738</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13"/>
        <v>3</v>
      </c>
      <c r="Q1819">
        <f t="shared" si="114"/>
        <v>3</v>
      </c>
      <c r="R1819" t="b">
        <f t="shared" ca="1" si="115"/>
        <v>0</v>
      </c>
      <c r="T1819" t="b">
        <f t="shared" ca="1" si="116"/>
        <v>0</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G1819">
        <v>9.8000000000000007</v>
      </c>
      <c r="AH1819">
        <v>1</v>
      </c>
    </row>
    <row r="1820" spans="1:34" x14ac:dyDescent="0.3">
      <c r="A1820">
        <v>14</v>
      </c>
      <c r="B1820">
        <v>29</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
    (VLOOKUP(SUBSTITUTE(SUBSTITUTE(E$1,"standard",""),"|Float","")&amp;"인게임누적곱배수",ChapterTable!$S:$T,2,0)^C1820
    +VLOOKUP(SUBSTITUTE(SUBSTITUTE(E$1,"standard",""),"|Float","")&amp;"인게임누적합배수",ChapterTable!$S:$T,2,0)*C1820)
  )
  )
  )
)</f>
        <v>31761.903515625003</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(VLOOKUP(SUBSTITUTE(SUBSTITUTE(F$1,"standard",""),"|Float","")&amp;"인게임누적곱배수",ChapterTable!$S:$T,2,0)^D1820
    +VLOOKUP(SUBSTITUTE(SUBSTITUTE(F$1,"standard",""),"|Float","")&amp;"인게임누적합배수",ChapterTable!$S:$T,2,0)*D1820)
  )
  )
  )
)</f>
        <v>9512.0283966064453</v>
      </c>
      <c r="G1820" t="s">
        <v>738</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13"/>
        <v>93</v>
      </c>
      <c r="Q1820">
        <f t="shared" si="114"/>
        <v>93</v>
      </c>
      <c r="R1820" t="b">
        <f t="shared" ca="1" si="115"/>
        <v>1</v>
      </c>
      <c r="T1820" t="b">
        <f t="shared" ca="1" si="116"/>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G1820">
        <v>9.8000000000000007</v>
      </c>
      <c r="AH1820">
        <v>1</v>
      </c>
    </row>
    <row r="1821" spans="1:34" x14ac:dyDescent="0.3">
      <c r="A1821">
        <v>14</v>
      </c>
      <c r="B1821">
        <v>30</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
    (VLOOKUP(SUBSTITUTE(SUBSTITUTE(E$1,"standard",""),"|Float","")&amp;"인게임누적곱배수",ChapterTable!$S:$T,2,0)^C1821
    +VLOOKUP(SUBSTITUTE(SUBSTITUTE(E$1,"standard",""),"|Float","")&amp;"인게임누적합배수",ChapterTable!$S:$T,2,0)*C1821)
  )
  )
  )
)</f>
        <v>31761.903515625003</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(VLOOKUP(SUBSTITUTE(SUBSTITUTE(F$1,"standard",""),"|Float","")&amp;"인게임누적곱배수",ChapterTable!$S:$T,2,0)^D1821
    +VLOOKUP(SUBSTITUTE(SUBSTITUTE(F$1,"standard",""),"|Float","")&amp;"인게임누적합배수",ChapterTable!$S:$T,2,0)*D1821)
  )
  )
  )
)</f>
        <v>9512.0283966064453</v>
      </c>
      <c r="G1821" t="s">
        <v>738</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13"/>
        <v>21</v>
      </c>
      <c r="Q1821">
        <f t="shared" si="114"/>
        <v>21</v>
      </c>
      <c r="R1821" t="b">
        <f t="shared" ca="1" si="115"/>
        <v>0</v>
      </c>
      <c r="T1821" t="b">
        <f t="shared" ca="1" si="116"/>
        <v>0</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G1821">
        <v>9.8000000000000007</v>
      </c>
      <c r="AH1821">
        <v>1</v>
      </c>
    </row>
    <row r="1822" spans="1:34" x14ac:dyDescent="0.3">
      <c r="A1822">
        <v>14</v>
      </c>
      <c r="B1822">
        <v>31</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3</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
    (VLOOKUP(SUBSTITUTE(SUBSTITUTE(E$1,"standard",""),"|Float","")&amp;"인게임누적곱배수",ChapterTable!$S:$T,2,0)^C1822
    +VLOOKUP(SUBSTITUTE(SUBSTITUTE(E$1,"standard",""),"|Float","")&amp;"인게임누적합배수",ChapterTable!$S:$T,2,0)*C1822)
  )
  )
  )
)</f>
        <v>31761.903515625003</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(VLOOKUP(SUBSTITUTE(SUBSTITUTE(F$1,"standard",""),"|Float","")&amp;"인게임누적곱배수",ChapterTable!$S:$T,2,0)^D1822
    +VLOOKUP(SUBSTITUTE(SUBSTITUTE(F$1,"standard",""),"|Float","")&amp;"인게임누적합배수",ChapterTable!$S:$T,2,0)*D1822)
  )
  )
  )
)</f>
        <v>10132.378074645996</v>
      </c>
      <c r="G1822" t="s">
        <v>738</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13"/>
        <v>4</v>
      </c>
      <c r="Q1822">
        <f t="shared" si="114"/>
        <v>4</v>
      </c>
      <c r="R1822" t="b">
        <f t="shared" ca="1" si="115"/>
        <v>0</v>
      </c>
      <c r="T1822" t="b">
        <f t="shared" ca="1" si="116"/>
        <v>0</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G1822">
        <v>9.8000000000000007</v>
      </c>
      <c r="AH1822">
        <v>1</v>
      </c>
    </row>
    <row r="1823" spans="1:34" x14ac:dyDescent="0.3">
      <c r="A1823">
        <v>14</v>
      </c>
      <c r="B1823">
        <v>32</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
    (VLOOKUP(SUBSTITUTE(SUBSTITUTE(E$1,"standard",""),"|Float","")&amp;"인게임누적곱배수",ChapterTable!$S:$T,2,0)^C1823
    +VLOOKUP(SUBSTITUTE(SUBSTITUTE(E$1,"standard",""),"|Float","")&amp;"인게임누적합배수",ChapterTable!$S:$T,2,0)*C1823)
  )
  )
  )
)</f>
        <v>31761.903515625003</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(VLOOKUP(SUBSTITUTE(SUBSTITUTE(F$1,"standard",""),"|Float","")&amp;"인게임누적곱배수",ChapterTable!$S:$T,2,0)^D1823
    +VLOOKUP(SUBSTITUTE(SUBSTITUTE(F$1,"standard",""),"|Float","")&amp;"인게임누적합배수",ChapterTable!$S:$T,2,0)*D1823)
  )
  )
  )
)</f>
        <v>10132.378074645996</v>
      </c>
      <c r="G1823" t="s">
        <v>738</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13"/>
        <v>4</v>
      </c>
      <c r="Q1823">
        <f t="shared" si="114"/>
        <v>4</v>
      </c>
      <c r="R1823" t="b">
        <f t="shared" ca="1" si="115"/>
        <v>0</v>
      </c>
      <c r="T1823" t="b">
        <f t="shared" ca="1" si="116"/>
        <v>0</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G1823">
        <v>9.8000000000000007</v>
      </c>
      <c r="AH1823">
        <v>1</v>
      </c>
    </row>
    <row r="1824" spans="1:34" x14ac:dyDescent="0.3">
      <c r="A1824">
        <v>14</v>
      </c>
      <c r="B1824">
        <v>33</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
    (VLOOKUP(SUBSTITUTE(SUBSTITUTE(E$1,"standard",""),"|Float","")&amp;"인게임누적곱배수",ChapterTable!$S:$T,2,0)^C1824
    +VLOOKUP(SUBSTITUTE(SUBSTITUTE(E$1,"standard",""),"|Float","")&amp;"인게임누적합배수",ChapterTable!$S:$T,2,0)*C1824)
  )
  )
  )
)</f>
        <v>31761.903515625003</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(VLOOKUP(SUBSTITUTE(SUBSTITUTE(F$1,"standard",""),"|Float","")&amp;"인게임누적곱배수",ChapterTable!$S:$T,2,0)^D1824
    +VLOOKUP(SUBSTITUTE(SUBSTITUTE(F$1,"standard",""),"|Float","")&amp;"인게임누적합배수",ChapterTable!$S:$T,2,0)*D1824)
  )
  )
  )
)</f>
        <v>10132.378074645996</v>
      </c>
      <c r="G1824" t="s">
        <v>738</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13"/>
        <v>4</v>
      </c>
      <c r="Q1824">
        <f t="shared" si="114"/>
        <v>4</v>
      </c>
      <c r="R1824" t="b">
        <f t="shared" ca="1" si="115"/>
        <v>0</v>
      </c>
      <c r="T1824" t="b">
        <f t="shared" ca="1" si="116"/>
        <v>0</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G1824">
        <v>9.8000000000000007</v>
      </c>
      <c r="AH1824">
        <v>1</v>
      </c>
    </row>
    <row r="1825" spans="1:34" x14ac:dyDescent="0.3">
      <c r="A1825">
        <v>14</v>
      </c>
      <c r="B1825">
        <v>34</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
    (VLOOKUP(SUBSTITUTE(SUBSTITUTE(E$1,"standard",""),"|Float","")&amp;"인게임누적곱배수",ChapterTable!$S:$T,2,0)^C1825
    +VLOOKUP(SUBSTITUTE(SUBSTITUTE(E$1,"standard",""),"|Float","")&amp;"인게임누적합배수",ChapterTable!$S:$T,2,0)*C1825)
  )
  )
  )
)</f>
        <v>31761.903515625003</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(VLOOKUP(SUBSTITUTE(SUBSTITUTE(F$1,"standard",""),"|Float","")&amp;"인게임누적곱배수",ChapterTable!$S:$T,2,0)^D1825
    +VLOOKUP(SUBSTITUTE(SUBSTITUTE(F$1,"standard",""),"|Float","")&amp;"인게임누적합배수",ChapterTable!$S:$T,2,0)*D1825)
  )
  )
  )
)</f>
        <v>10132.378074645996</v>
      </c>
      <c r="G1825" t="s">
        <v>738</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13"/>
        <v>4</v>
      </c>
      <c r="Q1825">
        <f t="shared" si="114"/>
        <v>4</v>
      </c>
      <c r="R1825" t="b">
        <f t="shared" ca="1" si="115"/>
        <v>0</v>
      </c>
      <c r="T1825" t="b">
        <f t="shared" ca="1" si="116"/>
        <v>0</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G1825">
        <v>9.8000000000000007</v>
      </c>
      <c r="AH1825">
        <v>1</v>
      </c>
    </row>
    <row r="1826" spans="1:34" x14ac:dyDescent="0.3">
      <c r="A1826">
        <v>14</v>
      </c>
      <c r="B1826">
        <v>35</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
    (VLOOKUP(SUBSTITUTE(SUBSTITUTE(E$1,"standard",""),"|Float","")&amp;"인게임누적곱배수",ChapterTable!$S:$T,2,0)^C1826
    +VLOOKUP(SUBSTITUTE(SUBSTITUTE(E$1,"standard",""),"|Float","")&amp;"인게임누적합배수",ChapterTable!$S:$T,2,0)*C1826)
  )
  )
  )
)</f>
        <v>31761.903515625003</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(VLOOKUP(SUBSTITUTE(SUBSTITUTE(F$1,"standard",""),"|Float","")&amp;"인게임누적곱배수",ChapterTable!$S:$T,2,0)^D1826
    +VLOOKUP(SUBSTITUTE(SUBSTITUTE(F$1,"standard",""),"|Float","")&amp;"인게임누적합배수",ChapterTable!$S:$T,2,0)*D1826)
  )
  )
  )
)</f>
        <v>10132.378074645996</v>
      </c>
      <c r="G1826" t="s">
        <v>738</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13"/>
        <v>11</v>
      </c>
      <c r="Q1826">
        <f t="shared" si="114"/>
        <v>11</v>
      </c>
      <c r="R1826" t="b">
        <f t="shared" ca="1" si="115"/>
        <v>0</v>
      </c>
      <c r="T1826" t="b">
        <f t="shared" ca="1" si="116"/>
        <v>0</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G1826">
        <v>9.8000000000000007</v>
      </c>
      <c r="AH1826">
        <v>1</v>
      </c>
    </row>
    <row r="1827" spans="1:34" x14ac:dyDescent="0.3">
      <c r="A1827">
        <v>14</v>
      </c>
      <c r="B1827">
        <v>36</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4</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
    (VLOOKUP(SUBSTITUTE(SUBSTITUTE(E$1,"standard",""),"|Float","")&amp;"인게임누적곱배수",ChapterTable!$S:$T,2,0)^C1827
    +VLOOKUP(SUBSTITUTE(SUBSTITUTE(E$1,"standard",""),"|Float","")&amp;"인게임누적합배수",ChapterTable!$S:$T,2,0)*C1827)
  )
  )
  )
)</f>
        <v>35732.141455078126</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(VLOOKUP(SUBSTITUTE(SUBSTITUTE(F$1,"standard",""),"|Float","")&amp;"인게임누적곱배수",ChapterTable!$S:$T,2,0)^D1827
    +VLOOKUP(SUBSTITUTE(SUBSTITUTE(F$1,"standard",""),"|Float","")&amp;"인게임누적합배수",ChapterTable!$S:$T,2,0)*D1827)
  )
  )
  )
)</f>
        <v>10132.378074645996</v>
      </c>
      <c r="G1827" t="s">
        <v>738</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13"/>
        <v>4</v>
      </c>
      <c r="Q1827">
        <f t="shared" si="114"/>
        <v>4</v>
      </c>
      <c r="R1827" t="b">
        <f t="shared" ca="1" si="115"/>
        <v>0</v>
      </c>
      <c r="T1827" t="b">
        <f t="shared" ca="1" si="116"/>
        <v>0</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G1827">
        <v>9.8000000000000007</v>
      </c>
      <c r="AH1827">
        <v>1</v>
      </c>
    </row>
    <row r="1828" spans="1:34" x14ac:dyDescent="0.3">
      <c r="A1828">
        <v>14</v>
      </c>
      <c r="B1828">
        <v>37</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
    (VLOOKUP(SUBSTITUTE(SUBSTITUTE(E$1,"standard",""),"|Float","")&amp;"인게임누적곱배수",ChapterTable!$S:$T,2,0)^C1828
    +VLOOKUP(SUBSTITUTE(SUBSTITUTE(E$1,"standard",""),"|Float","")&amp;"인게임누적합배수",ChapterTable!$S:$T,2,0)*C1828)
  )
  )
  )
)</f>
        <v>35732.141455078126</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(VLOOKUP(SUBSTITUTE(SUBSTITUTE(F$1,"standard",""),"|Float","")&amp;"인게임누적곱배수",ChapterTable!$S:$T,2,0)^D1828
    +VLOOKUP(SUBSTITUTE(SUBSTITUTE(F$1,"standard",""),"|Float","")&amp;"인게임누적합배수",ChapterTable!$S:$T,2,0)*D1828)
  )
  )
  )
)</f>
        <v>10132.378074645996</v>
      </c>
      <c r="G1828" t="s">
        <v>738</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13"/>
        <v>4</v>
      </c>
      <c r="Q1828">
        <f t="shared" si="114"/>
        <v>4</v>
      </c>
      <c r="R1828" t="b">
        <f t="shared" ca="1" si="115"/>
        <v>0</v>
      </c>
      <c r="T1828" t="b">
        <f t="shared" ca="1" si="116"/>
        <v>0</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G1828">
        <v>9.8000000000000007</v>
      </c>
      <c r="AH1828">
        <v>1</v>
      </c>
    </row>
    <row r="1829" spans="1:34" x14ac:dyDescent="0.3">
      <c r="A1829">
        <v>14</v>
      </c>
      <c r="B1829">
        <v>38</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
    (VLOOKUP(SUBSTITUTE(SUBSTITUTE(E$1,"standard",""),"|Float","")&amp;"인게임누적곱배수",ChapterTable!$S:$T,2,0)^C1829
    +VLOOKUP(SUBSTITUTE(SUBSTITUTE(E$1,"standard",""),"|Float","")&amp;"인게임누적합배수",ChapterTable!$S:$T,2,0)*C1829)
  )
  )
  )
)</f>
        <v>35732.141455078126</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(VLOOKUP(SUBSTITUTE(SUBSTITUTE(F$1,"standard",""),"|Float","")&amp;"인게임누적곱배수",ChapterTable!$S:$T,2,0)^D1829
    +VLOOKUP(SUBSTITUTE(SUBSTITUTE(F$1,"standard",""),"|Float","")&amp;"인게임누적합배수",ChapterTable!$S:$T,2,0)*D1829)
  )
  )
  )
)</f>
        <v>10132.378074645996</v>
      </c>
      <c r="G1829" t="s">
        <v>738</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13"/>
        <v>4</v>
      </c>
      <c r="Q1829">
        <f t="shared" si="114"/>
        <v>4</v>
      </c>
      <c r="R1829" t="b">
        <f t="shared" ca="1" si="115"/>
        <v>0</v>
      </c>
      <c r="T1829" t="b">
        <f t="shared" ca="1" si="116"/>
        <v>0</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G1829">
        <v>9.8000000000000007</v>
      </c>
      <c r="AH1829">
        <v>1</v>
      </c>
    </row>
    <row r="1830" spans="1:34" x14ac:dyDescent="0.3">
      <c r="A1830">
        <v>14</v>
      </c>
      <c r="B1830">
        <v>39</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
    (VLOOKUP(SUBSTITUTE(SUBSTITUTE(E$1,"standard",""),"|Float","")&amp;"인게임누적곱배수",ChapterTable!$S:$T,2,0)^C1830
    +VLOOKUP(SUBSTITUTE(SUBSTITUTE(E$1,"standard",""),"|Float","")&amp;"인게임누적합배수",ChapterTable!$S:$T,2,0)*C1830)
  )
  )
  )
)</f>
        <v>35732.141455078126</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(VLOOKUP(SUBSTITUTE(SUBSTITUTE(F$1,"standard",""),"|Float","")&amp;"인게임누적곱배수",ChapterTable!$S:$T,2,0)^D1830
    +VLOOKUP(SUBSTITUTE(SUBSTITUTE(F$1,"standard",""),"|Float","")&amp;"인게임누적합배수",ChapterTable!$S:$T,2,0)*D1830)
  )
  )
  )
)</f>
        <v>10132.378074645996</v>
      </c>
      <c r="G1830" t="s">
        <v>738</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13"/>
        <v>94</v>
      </c>
      <c r="Q1830">
        <f t="shared" si="114"/>
        <v>94</v>
      </c>
      <c r="R1830" t="b">
        <f t="shared" ca="1" si="115"/>
        <v>1</v>
      </c>
      <c r="T1830" t="b">
        <f t="shared" ca="1" si="116"/>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G1830">
        <v>9.8000000000000007</v>
      </c>
      <c r="AH1830">
        <v>1</v>
      </c>
    </row>
    <row r="1831" spans="1:34" x14ac:dyDescent="0.3">
      <c r="A1831">
        <v>14</v>
      </c>
      <c r="B1831">
        <v>40</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
    (VLOOKUP(SUBSTITUTE(SUBSTITUTE(E$1,"standard",""),"|Float","")&amp;"인게임누적곱배수",ChapterTable!$S:$T,2,0)^C1831
    +VLOOKUP(SUBSTITUTE(SUBSTITUTE(E$1,"standard",""),"|Float","")&amp;"인게임누적합배수",ChapterTable!$S:$T,2,0)*C1831)
  )
  )
  )
)</f>
        <v>35732.141455078126</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(VLOOKUP(SUBSTITUTE(SUBSTITUTE(F$1,"standard",""),"|Float","")&amp;"인게임누적곱배수",ChapterTable!$S:$T,2,0)^D1831
    +VLOOKUP(SUBSTITUTE(SUBSTITUTE(F$1,"standard",""),"|Float","")&amp;"인게임누적합배수",ChapterTable!$S:$T,2,0)*D1831)
  )
  )
  )
)</f>
        <v>10132.378074645996</v>
      </c>
      <c r="G1831" t="s">
        <v>738</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13"/>
        <v>21</v>
      </c>
      <c r="Q1831">
        <f t="shared" si="114"/>
        <v>21</v>
      </c>
      <c r="R1831" t="b">
        <f t="shared" ca="1" si="115"/>
        <v>0</v>
      </c>
      <c r="T1831" t="b">
        <f t="shared" ca="1" si="116"/>
        <v>0</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G1831">
        <v>9.8000000000000007</v>
      </c>
      <c r="AH1831">
        <v>1</v>
      </c>
    </row>
    <row r="1832" spans="1:34" x14ac:dyDescent="0.3">
      <c r="A1832">
        <v>14</v>
      </c>
      <c r="B1832">
        <v>41</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4</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
    (VLOOKUP(SUBSTITUTE(SUBSTITUTE(E$1,"standard",""),"|Float","")&amp;"인게임누적곱배수",ChapterTable!$S:$T,2,0)^C1832
    +VLOOKUP(SUBSTITUTE(SUBSTITUTE(E$1,"standard",""),"|Float","")&amp;"인게임누적합배수",ChapterTable!$S:$T,2,0)*C1832)
  )
  )
  )
)</f>
        <v>35732.141455078126</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(VLOOKUP(SUBSTITUTE(SUBSTITUTE(F$1,"standard",""),"|Float","")&amp;"인게임누적곱배수",ChapterTable!$S:$T,2,0)^D1832
    +VLOOKUP(SUBSTITUTE(SUBSTITUTE(F$1,"standard",""),"|Float","")&amp;"인게임누적합배수",ChapterTable!$S:$T,2,0)*D1832)
  )
  )
  )
)</f>
        <v>10752.727752685547</v>
      </c>
      <c r="G1832" t="s">
        <v>738</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13"/>
        <v>5</v>
      </c>
      <c r="Q1832">
        <f t="shared" si="114"/>
        <v>5</v>
      </c>
      <c r="R1832" t="b">
        <f t="shared" ca="1" si="115"/>
        <v>0</v>
      </c>
      <c r="T1832" t="b">
        <f t="shared" ca="1" si="116"/>
        <v>0</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G1832">
        <v>9.8000000000000007</v>
      </c>
      <c r="AH1832">
        <v>1</v>
      </c>
    </row>
    <row r="1833" spans="1:34" x14ac:dyDescent="0.3">
      <c r="A1833">
        <v>14</v>
      </c>
      <c r="B1833">
        <v>42</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
    (VLOOKUP(SUBSTITUTE(SUBSTITUTE(E$1,"standard",""),"|Float","")&amp;"인게임누적곱배수",ChapterTable!$S:$T,2,0)^C1833
    +VLOOKUP(SUBSTITUTE(SUBSTITUTE(E$1,"standard",""),"|Float","")&amp;"인게임누적합배수",ChapterTable!$S:$T,2,0)*C1833)
  )
  )
  )
)</f>
        <v>35732.141455078126</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(VLOOKUP(SUBSTITUTE(SUBSTITUTE(F$1,"standard",""),"|Float","")&amp;"인게임누적곱배수",ChapterTable!$S:$T,2,0)^D1833
    +VLOOKUP(SUBSTITUTE(SUBSTITUTE(F$1,"standard",""),"|Float","")&amp;"인게임누적합배수",ChapterTable!$S:$T,2,0)*D1833)
  )
  )
  )
)</f>
        <v>10752.727752685547</v>
      </c>
      <c r="G1833" t="s">
        <v>738</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13"/>
        <v>5</v>
      </c>
      <c r="Q1833">
        <f t="shared" si="114"/>
        <v>5</v>
      </c>
      <c r="R1833" t="b">
        <f t="shared" ca="1" si="115"/>
        <v>0</v>
      </c>
      <c r="T1833" t="b">
        <f t="shared" ca="1" si="116"/>
        <v>0</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G1833">
        <v>9.8000000000000007</v>
      </c>
      <c r="AH1833">
        <v>1</v>
      </c>
    </row>
    <row r="1834" spans="1:34" x14ac:dyDescent="0.3">
      <c r="A1834">
        <v>14</v>
      </c>
      <c r="B1834">
        <v>43</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
    (VLOOKUP(SUBSTITUTE(SUBSTITUTE(E$1,"standard",""),"|Float","")&amp;"인게임누적곱배수",ChapterTable!$S:$T,2,0)^C1834
    +VLOOKUP(SUBSTITUTE(SUBSTITUTE(E$1,"standard",""),"|Float","")&amp;"인게임누적합배수",ChapterTable!$S:$T,2,0)*C1834)
  )
  )
  )
)</f>
        <v>35732.141455078126</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(VLOOKUP(SUBSTITUTE(SUBSTITUTE(F$1,"standard",""),"|Float","")&amp;"인게임누적곱배수",ChapterTable!$S:$T,2,0)^D1834
    +VLOOKUP(SUBSTITUTE(SUBSTITUTE(F$1,"standard",""),"|Float","")&amp;"인게임누적합배수",ChapterTable!$S:$T,2,0)*D1834)
  )
  )
  )
)</f>
        <v>10752.727752685547</v>
      </c>
      <c r="G1834" t="s">
        <v>738</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13"/>
        <v>5</v>
      </c>
      <c r="Q1834">
        <f t="shared" si="114"/>
        <v>5</v>
      </c>
      <c r="R1834" t="b">
        <f t="shared" ca="1" si="115"/>
        <v>0</v>
      </c>
      <c r="T1834" t="b">
        <f t="shared" ca="1" si="116"/>
        <v>0</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G1834">
        <v>9.8000000000000007</v>
      </c>
      <c r="AH1834">
        <v>1</v>
      </c>
    </row>
    <row r="1835" spans="1:34" x14ac:dyDescent="0.3">
      <c r="A1835">
        <v>14</v>
      </c>
      <c r="B1835">
        <v>44</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
    (VLOOKUP(SUBSTITUTE(SUBSTITUTE(E$1,"standard",""),"|Float","")&amp;"인게임누적곱배수",ChapterTable!$S:$T,2,0)^C1835
    +VLOOKUP(SUBSTITUTE(SUBSTITUTE(E$1,"standard",""),"|Float","")&amp;"인게임누적합배수",ChapterTable!$S:$T,2,0)*C1835)
  )
  )
  )
)</f>
        <v>35732.141455078126</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(VLOOKUP(SUBSTITUTE(SUBSTITUTE(F$1,"standard",""),"|Float","")&amp;"인게임누적곱배수",ChapterTable!$S:$T,2,0)^D1835
    +VLOOKUP(SUBSTITUTE(SUBSTITUTE(F$1,"standard",""),"|Float","")&amp;"인게임누적합배수",ChapterTable!$S:$T,2,0)*D1835)
  )
  )
  )
)</f>
        <v>10752.727752685547</v>
      </c>
      <c r="G1835" t="s">
        <v>738</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13"/>
        <v>5</v>
      </c>
      <c r="Q1835">
        <f t="shared" si="114"/>
        <v>5</v>
      </c>
      <c r="R1835" t="b">
        <f t="shared" ca="1" si="115"/>
        <v>0</v>
      </c>
      <c r="T1835" t="b">
        <f t="shared" ca="1" si="116"/>
        <v>0</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G1835">
        <v>9.8000000000000007</v>
      </c>
      <c r="AH1835">
        <v>1</v>
      </c>
    </row>
    <row r="1836" spans="1:34" x14ac:dyDescent="0.3">
      <c r="A1836">
        <v>14</v>
      </c>
      <c r="B1836">
        <v>45</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
    (VLOOKUP(SUBSTITUTE(SUBSTITUTE(E$1,"standard",""),"|Float","")&amp;"인게임누적곱배수",ChapterTable!$S:$T,2,0)^C1836
    +VLOOKUP(SUBSTITUTE(SUBSTITUTE(E$1,"standard",""),"|Float","")&amp;"인게임누적합배수",ChapterTable!$S:$T,2,0)*C1836)
  )
  )
  )
)</f>
        <v>35732.141455078126</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(VLOOKUP(SUBSTITUTE(SUBSTITUTE(F$1,"standard",""),"|Float","")&amp;"인게임누적곱배수",ChapterTable!$S:$T,2,0)^D1836
    +VLOOKUP(SUBSTITUTE(SUBSTITUTE(F$1,"standard",""),"|Float","")&amp;"인게임누적합배수",ChapterTable!$S:$T,2,0)*D1836)
  )
  )
  )
)</f>
        <v>10752.727752685547</v>
      </c>
      <c r="G1836" t="s">
        <v>738</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13"/>
        <v>11</v>
      </c>
      <c r="Q1836">
        <f t="shared" si="114"/>
        <v>11</v>
      </c>
      <c r="R1836" t="b">
        <f t="shared" ca="1" si="115"/>
        <v>0</v>
      </c>
      <c r="T1836" t="b">
        <f t="shared" ca="1" si="116"/>
        <v>0</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G1836">
        <v>9.8000000000000007</v>
      </c>
      <c r="AH1836">
        <v>1</v>
      </c>
    </row>
    <row r="1837" spans="1:34" x14ac:dyDescent="0.3">
      <c r="A1837">
        <v>14</v>
      </c>
      <c r="B1837">
        <v>46</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5</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
    (VLOOKUP(SUBSTITUTE(SUBSTITUTE(E$1,"standard",""),"|Float","")&amp;"인게임누적곱배수",ChapterTable!$S:$T,2,0)^C1837
    +VLOOKUP(SUBSTITUTE(SUBSTITUTE(E$1,"standard",""),"|Float","")&amp;"인게임누적합배수",ChapterTable!$S:$T,2,0)*C1837)
  )
  )
  )
)</f>
        <v>39702.37939453125</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(VLOOKUP(SUBSTITUTE(SUBSTITUTE(F$1,"standard",""),"|Float","")&amp;"인게임누적곱배수",ChapterTable!$S:$T,2,0)^D1837
    +VLOOKUP(SUBSTITUTE(SUBSTITUTE(F$1,"standard",""),"|Float","")&amp;"인게임누적합배수",ChapterTable!$S:$T,2,0)*D1837)
  )
  )
  )
)</f>
        <v>10752.727752685547</v>
      </c>
      <c r="G1837" t="s">
        <v>738</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13"/>
        <v>5</v>
      </c>
      <c r="Q1837">
        <f t="shared" si="114"/>
        <v>5</v>
      </c>
      <c r="R1837" t="b">
        <f t="shared" ca="1" si="115"/>
        <v>0</v>
      </c>
      <c r="T1837" t="b">
        <f t="shared" ca="1" si="116"/>
        <v>0</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G1837">
        <v>9.8000000000000007</v>
      </c>
      <c r="AH1837">
        <v>1</v>
      </c>
    </row>
    <row r="1838" spans="1:34" x14ac:dyDescent="0.3">
      <c r="A1838">
        <v>14</v>
      </c>
      <c r="B1838">
        <v>47</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
    (VLOOKUP(SUBSTITUTE(SUBSTITUTE(E$1,"standard",""),"|Float","")&amp;"인게임누적곱배수",ChapterTable!$S:$T,2,0)^C1838
    +VLOOKUP(SUBSTITUTE(SUBSTITUTE(E$1,"standard",""),"|Float","")&amp;"인게임누적합배수",ChapterTable!$S:$T,2,0)*C1838)
  )
  )
  )
)</f>
        <v>39702.37939453125</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(VLOOKUP(SUBSTITUTE(SUBSTITUTE(F$1,"standard",""),"|Float","")&amp;"인게임누적곱배수",ChapterTable!$S:$T,2,0)^D1838
    +VLOOKUP(SUBSTITUTE(SUBSTITUTE(F$1,"standard",""),"|Float","")&amp;"인게임누적합배수",ChapterTable!$S:$T,2,0)*D1838)
  )
  )
  )
)</f>
        <v>10752.727752685547</v>
      </c>
      <c r="G1838" t="s">
        <v>738</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13"/>
        <v>5</v>
      </c>
      <c r="Q1838">
        <f t="shared" si="114"/>
        <v>5</v>
      </c>
      <c r="R1838" t="b">
        <f t="shared" ca="1" si="115"/>
        <v>0</v>
      </c>
      <c r="T1838" t="b">
        <f t="shared" ca="1" si="116"/>
        <v>0</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G1838">
        <v>9.8000000000000007</v>
      </c>
      <c r="AH1838">
        <v>1</v>
      </c>
    </row>
    <row r="1839" spans="1:34" x14ac:dyDescent="0.3">
      <c r="A1839">
        <v>14</v>
      </c>
      <c r="B1839">
        <v>48</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
    (VLOOKUP(SUBSTITUTE(SUBSTITUTE(E$1,"standard",""),"|Float","")&amp;"인게임누적곱배수",ChapterTable!$S:$T,2,0)^C1839
    +VLOOKUP(SUBSTITUTE(SUBSTITUTE(E$1,"standard",""),"|Float","")&amp;"인게임누적합배수",ChapterTable!$S:$T,2,0)*C1839)
  )
  )
  )
)</f>
        <v>39702.37939453125</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(VLOOKUP(SUBSTITUTE(SUBSTITUTE(F$1,"standard",""),"|Float","")&amp;"인게임누적곱배수",ChapterTable!$S:$T,2,0)^D1839
    +VLOOKUP(SUBSTITUTE(SUBSTITUTE(F$1,"standard",""),"|Float","")&amp;"인게임누적합배수",ChapterTable!$S:$T,2,0)*D1839)
  )
  )
  )
)</f>
        <v>10752.727752685547</v>
      </c>
      <c r="G1839" t="s">
        <v>738</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13"/>
        <v>5</v>
      </c>
      <c r="Q1839">
        <f t="shared" si="114"/>
        <v>5</v>
      </c>
      <c r="R1839" t="b">
        <f t="shared" ca="1" si="115"/>
        <v>0</v>
      </c>
      <c r="T1839" t="b">
        <f t="shared" ca="1" si="116"/>
        <v>0</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G1839">
        <v>9.8000000000000007</v>
      </c>
      <c r="AH1839">
        <v>1</v>
      </c>
    </row>
    <row r="1840" spans="1:34" x14ac:dyDescent="0.3">
      <c r="A1840">
        <v>14</v>
      </c>
      <c r="B1840">
        <v>49</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
    (VLOOKUP(SUBSTITUTE(SUBSTITUTE(E$1,"standard",""),"|Float","")&amp;"인게임누적곱배수",ChapterTable!$S:$T,2,0)^C1840
    +VLOOKUP(SUBSTITUTE(SUBSTITUTE(E$1,"standard",""),"|Float","")&amp;"인게임누적합배수",ChapterTable!$S:$T,2,0)*C1840)
  )
  )
  )
)</f>
        <v>39702.37939453125</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(VLOOKUP(SUBSTITUTE(SUBSTITUTE(F$1,"standard",""),"|Float","")&amp;"인게임누적곱배수",ChapterTable!$S:$T,2,0)^D1840
    +VLOOKUP(SUBSTITUTE(SUBSTITUTE(F$1,"standard",""),"|Float","")&amp;"인게임누적합배수",ChapterTable!$S:$T,2,0)*D1840)
  )
  )
  )
)</f>
        <v>10752.727752685547</v>
      </c>
      <c r="G1840" t="s">
        <v>738</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13"/>
        <v>95</v>
      </c>
      <c r="Q1840">
        <f t="shared" si="114"/>
        <v>95</v>
      </c>
      <c r="R1840" t="b">
        <f t="shared" ca="1" si="115"/>
        <v>1</v>
      </c>
      <c r="T1840" t="b">
        <f t="shared" ca="1" si="116"/>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G1840">
        <v>9.8000000000000007</v>
      </c>
      <c r="AH1840">
        <v>1</v>
      </c>
    </row>
    <row r="1841" spans="1:34" x14ac:dyDescent="0.3">
      <c r="A1841">
        <v>14</v>
      </c>
      <c r="B1841">
        <v>50</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
    (VLOOKUP(SUBSTITUTE(SUBSTITUTE(E$1,"standard",""),"|Float","")&amp;"인게임누적곱배수",ChapterTable!$S:$T,2,0)^C1841
    +VLOOKUP(SUBSTITUTE(SUBSTITUTE(E$1,"standard",""),"|Float","")&amp;"인게임누적합배수",ChapterTable!$S:$T,2,0)*C1841)
  )
  )
  )
)</f>
        <v>39702.37939453125</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(VLOOKUP(SUBSTITUTE(SUBSTITUTE(F$1,"standard",""),"|Float","")&amp;"인게임누적곱배수",ChapterTable!$S:$T,2,0)^D1841
    +VLOOKUP(SUBSTITUTE(SUBSTITUTE(F$1,"standard",""),"|Float","")&amp;"인게임누적합배수",ChapterTable!$S:$T,2,0)*D1841)
  )
  )
  )
)</f>
        <v>10752.727752685547</v>
      </c>
      <c r="G1841" t="s">
        <v>738</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13"/>
        <v>21</v>
      </c>
      <c r="Q1841">
        <f t="shared" si="114"/>
        <v>21</v>
      </c>
      <c r="R1841" t="b">
        <f t="shared" ca="1" si="115"/>
        <v>0</v>
      </c>
      <c r="T1841" t="b">
        <f t="shared" ca="1" si="116"/>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G1841">
        <v>9.8000000000000007</v>
      </c>
      <c r="AH1841">
        <v>1</v>
      </c>
    </row>
    <row r="1842" spans="1:34" x14ac:dyDescent="0.3">
      <c r="A1842">
        <v>15</v>
      </c>
      <c r="B1842">
        <v>1</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0</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0</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
    (VLOOKUP(SUBSTITUTE(SUBSTITUTE(E$1,"standard",""),"|Float","")&amp;"인게임누적곱배수",ChapterTable!$S:$T,2,0)^C1842
    +VLOOKUP(SUBSTITUTE(SUBSTITUTE(E$1,"standard",""),"|Float","")&amp;"인게임누적합배수",ChapterTable!$S:$T,2,0)*C1842)
  )
  )
  )
)</f>
        <v>29776.784545898438</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(VLOOKUP(SUBSTITUTE(SUBSTITUTE(F$1,"standard",""),"|Float","")&amp;"인게임누적곱배수",ChapterTable!$S:$T,2,0)^D1842
    +VLOOKUP(SUBSTITUTE(SUBSTITUTE(F$1,"standard",""),"|Float","")&amp;"인게임누적합배수",ChapterTable!$S:$T,2,0)*D1842)
  )
  )
  )
)</f>
        <v>12406.993560791016</v>
      </c>
      <c r="G1842" t="s">
        <v>738</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13"/>
        <v>1</v>
      </c>
      <c r="Q1842">
        <f t="shared" si="114"/>
        <v>1</v>
      </c>
      <c r="R1842" t="b">
        <f t="shared" ca="1" si="115"/>
        <v>0</v>
      </c>
      <c r="T1842" t="b">
        <f t="shared" ca="1" si="116"/>
        <v>0</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G1842">
        <v>9.8000000000000007</v>
      </c>
      <c r="AH1842">
        <v>1</v>
      </c>
    </row>
    <row r="1843" spans="1:34" x14ac:dyDescent="0.3">
      <c r="A1843">
        <v>15</v>
      </c>
      <c r="B1843">
        <v>2</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
    (VLOOKUP(SUBSTITUTE(SUBSTITUTE(E$1,"standard",""),"|Float","")&amp;"인게임누적곱배수",ChapterTable!$S:$T,2,0)^C1843
    +VLOOKUP(SUBSTITUTE(SUBSTITUTE(E$1,"standard",""),"|Float","")&amp;"인게임누적합배수",ChapterTable!$S:$T,2,0)*C1843)
  )
  )
  )
)</f>
        <v>29776.784545898438</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(VLOOKUP(SUBSTITUTE(SUBSTITUTE(F$1,"standard",""),"|Float","")&amp;"인게임누적곱배수",ChapterTable!$S:$T,2,0)^D1843
    +VLOOKUP(SUBSTITUTE(SUBSTITUTE(F$1,"standard",""),"|Float","")&amp;"인게임누적합배수",ChapterTable!$S:$T,2,0)*D1843)
  )
  )
  )
)</f>
        <v>12406.993560791016</v>
      </c>
      <c r="G1843" t="s">
        <v>738</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13"/>
        <v>1</v>
      </c>
      <c r="Q1843">
        <f t="shared" si="114"/>
        <v>1</v>
      </c>
      <c r="R1843" t="b">
        <f t="shared" ca="1" si="115"/>
        <v>0</v>
      </c>
      <c r="T1843" t="b">
        <f t="shared" ca="1" si="116"/>
        <v>0</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G1843">
        <v>9.8000000000000007</v>
      </c>
      <c r="AH1843">
        <v>1</v>
      </c>
    </row>
    <row r="1844" spans="1:34" x14ac:dyDescent="0.3">
      <c r="A1844">
        <v>15</v>
      </c>
      <c r="B1844">
        <v>3</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
    (VLOOKUP(SUBSTITUTE(SUBSTITUTE(E$1,"standard",""),"|Float","")&amp;"인게임누적곱배수",ChapterTable!$S:$T,2,0)^C1844
    +VLOOKUP(SUBSTITUTE(SUBSTITUTE(E$1,"standard",""),"|Float","")&amp;"인게임누적합배수",ChapterTable!$S:$T,2,0)*C1844)
  )
  )
  )
)</f>
        <v>29776.784545898438</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(VLOOKUP(SUBSTITUTE(SUBSTITUTE(F$1,"standard",""),"|Float","")&amp;"인게임누적곱배수",ChapterTable!$S:$T,2,0)^D1844
    +VLOOKUP(SUBSTITUTE(SUBSTITUTE(F$1,"standard",""),"|Float","")&amp;"인게임누적합배수",ChapterTable!$S:$T,2,0)*D1844)
  )
  )
  )
)</f>
        <v>12406.993560791016</v>
      </c>
      <c r="G1844" t="s">
        <v>738</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13"/>
        <v>1</v>
      </c>
      <c r="Q1844">
        <f t="shared" si="114"/>
        <v>1</v>
      </c>
      <c r="R1844" t="b">
        <f t="shared" ca="1" si="115"/>
        <v>0</v>
      </c>
      <c r="T1844" t="b">
        <f t="shared" ca="1" si="116"/>
        <v>0</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G1844">
        <v>9.8000000000000007</v>
      </c>
      <c r="AH1844">
        <v>1</v>
      </c>
    </row>
    <row r="1845" spans="1:34" x14ac:dyDescent="0.3">
      <c r="A1845">
        <v>15</v>
      </c>
      <c r="B1845">
        <v>4</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
    (VLOOKUP(SUBSTITUTE(SUBSTITUTE(E$1,"standard",""),"|Float","")&amp;"인게임누적곱배수",ChapterTable!$S:$T,2,0)^C1845
    +VLOOKUP(SUBSTITUTE(SUBSTITUTE(E$1,"standard",""),"|Float","")&amp;"인게임누적합배수",ChapterTable!$S:$T,2,0)*C1845)
  )
  )
  )
)</f>
        <v>29776.784545898438</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(VLOOKUP(SUBSTITUTE(SUBSTITUTE(F$1,"standard",""),"|Float","")&amp;"인게임누적곱배수",ChapterTable!$S:$T,2,0)^D1845
    +VLOOKUP(SUBSTITUTE(SUBSTITUTE(F$1,"standard",""),"|Float","")&amp;"인게임누적합배수",ChapterTable!$S:$T,2,0)*D1845)
  )
  )
  )
)</f>
        <v>12406.993560791016</v>
      </c>
      <c r="G1845" t="s">
        <v>738</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13"/>
        <v>1</v>
      </c>
      <c r="Q1845">
        <f t="shared" si="114"/>
        <v>1</v>
      </c>
      <c r="R1845" t="b">
        <f t="shared" ca="1" si="115"/>
        <v>0</v>
      </c>
      <c r="T1845" t="b">
        <f t="shared" ca="1" si="116"/>
        <v>0</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G1845">
        <v>9.8000000000000007</v>
      </c>
      <c r="AH1845">
        <v>1</v>
      </c>
    </row>
    <row r="1846" spans="1:34" x14ac:dyDescent="0.3">
      <c r="A1846">
        <v>15</v>
      </c>
      <c r="B1846">
        <v>5</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
    (VLOOKUP(SUBSTITUTE(SUBSTITUTE(E$1,"standard",""),"|Float","")&amp;"인게임누적곱배수",ChapterTable!$S:$T,2,0)^C1846
    +VLOOKUP(SUBSTITUTE(SUBSTITUTE(E$1,"standard",""),"|Float","")&amp;"인게임누적합배수",ChapterTable!$S:$T,2,0)*C1846)
  )
  )
  )
)</f>
        <v>29776.784545898438</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(VLOOKUP(SUBSTITUTE(SUBSTITUTE(F$1,"standard",""),"|Float","")&amp;"인게임누적곱배수",ChapterTable!$S:$T,2,0)^D1846
    +VLOOKUP(SUBSTITUTE(SUBSTITUTE(F$1,"standard",""),"|Float","")&amp;"인게임누적합배수",ChapterTable!$S:$T,2,0)*D1846)
  )
  )
  )
)</f>
        <v>12406.993560791016</v>
      </c>
      <c r="G1846" t="s">
        <v>738</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13"/>
        <v>11</v>
      </c>
      <c r="Q1846">
        <f t="shared" si="114"/>
        <v>11</v>
      </c>
      <c r="R1846" t="b">
        <f t="shared" ca="1" si="115"/>
        <v>0</v>
      </c>
      <c r="T1846" t="b">
        <f t="shared" ca="1" si="116"/>
        <v>0</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G1846">
        <v>9.8000000000000007</v>
      </c>
      <c r="AH1846">
        <v>1</v>
      </c>
    </row>
    <row r="1847" spans="1:34" x14ac:dyDescent="0.3">
      <c r="A1847">
        <v>15</v>
      </c>
      <c r="B1847">
        <v>6</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1</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
    (VLOOKUP(SUBSTITUTE(SUBSTITUTE(E$1,"standard",""),"|Float","")&amp;"인게임누적곱배수",ChapterTable!$S:$T,2,0)^C1847
    +VLOOKUP(SUBSTITUTE(SUBSTITUTE(E$1,"standard",""),"|Float","")&amp;"인게임누적합배수",ChapterTable!$S:$T,2,0)*C1847)
  )
  )
  )
)</f>
        <v>35732.141455078126</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(VLOOKUP(SUBSTITUTE(SUBSTITUTE(F$1,"standard",""),"|Float","")&amp;"인게임누적곱배수",ChapterTable!$S:$T,2,0)^D1847
    +VLOOKUP(SUBSTITUTE(SUBSTITUTE(F$1,"standard",""),"|Float","")&amp;"인게임누적합배수",ChapterTable!$S:$T,2,0)*D1847)
  )
  )
  )
)</f>
        <v>12406.993560791016</v>
      </c>
      <c r="G1847" t="s">
        <v>738</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13"/>
        <v>1</v>
      </c>
      <c r="Q1847">
        <f t="shared" si="114"/>
        <v>1</v>
      </c>
      <c r="R1847" t="b">
        <f t="shared" ca="1" si="115"/>
        <v>0</v>
      </c>
      <c r="T1847" t="b">
        <f t="shared" ca="1" si="116"/>
        <v>0</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G1847">
        <v>9.8000000000000007</v>
      </c>
      <c r="AH1847">
        <v>1</v>
      </c>
    </row>
    <row r="1848" spans="1:34" x14ac:dyDescent="0.3">
      <c r="A1848">
        <v>15</v>
      </c>
      <c r="B1848">
        <v>7</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
    (VLOOKUP(SUBSTITUTE(SUBSTITUTE(E$1,"standard",""),"|Float","")&amp;"인게임누적곱배수",ChapterTable!$S:$T,2,0)^C1848
    +VLOOKUP(SUBSTITUTE(SUBSTITUTE(E$1,"standard",""),"|Float","")&amp;"인게임누적합배수",ChapterTable!$S:$T,2,0)*C1848)
  )
  )
  )
)</f>
        <v>35732.141455078126</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(VLOOKUP(SUBSTITUTE(SUBSTITUTE(F$1,"standard",""),"|Float","")&amp;"인게임누적곱배수",ChapterTable!$S:$T,2,0)^D1848
    +VLOOKUP(SUBSTITUTE(SUBSTITUTE(F$1,"standard",""),"|Float","")&amp;"인게임누적합배수",ChapterTable!$S:$T,2,0)*D1848)
  )
  )
  )
)</f>
        <v>12406.993560791016</v>
      </c>
      <c r="G1848" t="s">
        <v>738</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13"/>
        <v>1</v>
      </c>
      <c r="Q1848">
        <f t="shared" si="114"/>
        <v>1</v>
      </c>
      <c r="R1848" t="b">
        <f t="shared" ca="1" si="115"/>
        <v>0</v>
      </c>
      <c r="T1848" t="b">
        <f t="shared" ca="1" si="116"/>
        <v>0</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G1848">
        <v>9.8000000000000007</v>
      </c>
      <c r="AH1848">
        <v>1</v>
      </c>
    </row>
    <row r="1849" spans="1:34" x14ac:dyDescent="0.3">
      <c r="A1849">
        <v>15</v>
      </c>
      <c r="B1849">
        <v>8</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
    (VLOOKUP(SUBSTITUTE(SUBSTITUTE(E$1,"standard",""),"|Float","")&amp;"인게임누적곱배수",ChapterTable!$S:$T,2,0)^C1849
    +VLOOKUP(SUBSTITUTE(SUBSTITUTE(E$1,"standard",""),"|Float","")&amp;"인게임누적합배수",ChapterTable!$S:$T,2,0)*C1849)
  )
  )
  )
)</f>
        <v>35732.141455078126</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(VLOOKUP(SUBSTITUTE(SUBSTITUTE(F$1,"standard",""),"|Float","")&amp;"인게임누적곱배수",ChapterTable!$S:$T,2,0)^D1849
    +VLOOKUP(SUBSTITUTE(SUBSTITUTE(F$1,"standard",""),"|Float","")&amp;"인게임누적합배수",ChapterTable!$S:$T,2,0)*D1849)
  )
  )
  )
)</f>
        <v>12406.993560791016</v>
      </c>
      <c r="G1849" t="s">
        <v>738</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13"/>
        <v>1</v>
      </c>
      <c r="Q1849">
        <f t="shared" si="114"/>
        <v>1</v>
      </c>
      <c r="R1849" t="b">
        <f t="shared" ca="1" si="115"/>
        <v>0</v>
      </c>
      <c r="T1849" t="b">
        <f t="shared" ca="1" si="116"/>
        <v>0</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G1849">
        <v>9.8000000000000007</v>
      </c>
      <c r="AH1849">
        <v>1</v>
      </c>
    </row>
    <row r="1850" spans="1:34" x14ac:dyDescent="0.3">
      <c r="A1850">
        <v>15</v>
      </c>
      <c r="B1850">
        <v>9</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
    (VLOOKUP(SUBSTITUTE(SUBSTITUTE(E$1,"standard",""),"|Float","")&amp;"인게임누적곱배수",ChapterTable!$S:$T,2,0)^C1850
    +VLOOKUP(SUBSTITUTE(SUBSTITUTE(E$1,"standard",""),"|Float","")&amp;"인게임누적합배수",ChapterTable!$S:$T,2,0)*C1850)
  )
  )
  )
)</f>
        <v>35732.141455078126</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(VLOOKUP(SUBSTITUTE(SUBSTITUTE(F$1,"standard",""),"|Float","")&amp;"인게임누적곱배수",ChapterTable!$S:$T,2,0)^D1850
    +VLOOKUP(SUBSTITUTE(SUBSTITUTE(F$1,"standard",""),"|Float","")&amp;"인게임누적합배수",ChapterTable!$S:$T,2,0)*D1850)
  )
  )
  )
)</f>
        <v>12406.993560791016</v>
      </c>
      <c r="G1850" t="s">
        <v>738</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13"/>
        <v>91</v>
      </c>
      <c r="Q1850">
        <f t="shared" si="114"/>
        <v>91</v>
      </c>
      <c r="R1850" t="b">
        <f t="shared" ca="1" si="115"/>
        <v>1</v>
      </c>
      <c r="T1850" t="b">
        <f t="shared" ca="1" si="116"/>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G1850">
        <v>9.8000000000000007</v>
      </c>
      <c r="AH1850">
        <v>1</v>
      </c>
    </row>
    <row r="1851" spans="1:34" x14ac:dyDescent="0.3">
      <c r="A1851">
        <v>15</v>
      </c>
      <c r="B1851">
        <v>10</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
    (VLOOKUP(SUBSTITUTE(SUBSTITUTE(E$1,"standard",""),"|Float","")&amp;"인게임누적곱배수",ChapterTable!$S:$T,2,0)^C1851
    +VLOOKUP(SUBSTITUTE(SUBSTITUTE(E$1,"standard",""),"|Float","")&amp;"인게임누적합배수",ChapterTable!$S:$T,2,0)*C1851)
  )
  )
  )
)</f>
        <v>35732.141455078126</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(VLOOKUP(SUBSTITUTE(SUBSTITUTE(F$1,"standard",""),"|Float","")&amp;"인게임누적곱배수",ChapterTable!$S:$T,2,0)^D1851
    +VLOOKUP(SUBSTITUTE(SUBSTITUTE(F$1,"standard",""),"|Float","")&amp;"인게임누적합배수",ChapterTable!$S:$T,2,0)*D1851)
  )
  )
  )
)</f>
        <v>12406.993560791016</v>
      </c>
      <c r="G1851" t="s">
        <v>738</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13"/>
        <v>21</v>
      </c>
      <c r="Q1851">
        <f t="shared" si="114"/>
        <v>21</v>
      </c>
      <c r="R1851" t="b">
        <f t="shared" ca="1" si="115"/>
        <v>0</v>
      </c>
      <c r="T1851" t="b">
        <f t="shared" ca="1" si="116"/>
        <v>0</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G1851">
        <v>9.8000000000000007</v>
      </c>
      <c r="AH1851">
        <v>1</v>
      </c>
    </row>
    <row r="1852" spans="1:34" x14ac:dyDescent="0.3">
      <c r="A1852">
        <v>15</v>
      </c>
      <c r="B1852">
        <v>11</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1</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
    (VLOOKUP(SUBSTITUTE(SUBSTITUTE(E$1,"standard",""),"|Float","")&amp;"인게임누적곱배수",ChapterTable!$S:$T,2,0)^C1852
    +VLOOKUP(SUBSTITUTE(SUBSTITUTE(E$1,"standard",""),"|Float","")&amp;"인게임누적합배수",ChapterTable!$S:$T,2,0)*C1852)
  )
  )
  )
)</f>
        <v>35732.141455078126</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(VLOOKUP(SUBSTITUTE(SUBSTITUTE(F$1,"standard",""),"|Float","")&amp;"인게임누적곱배수",ChapterTable!$S:$T,2,0)^D1852
    +VLOOKUP(SUBSTITUTE(SUBSTITUTE(F$1,"standard",""),"|Float","")&amp;"인게임누적합배수",ChapterTable!$S:$T,2,0)*D1852)
  )
  )
  )
)</f>
        <v>13337.518077850342</v>
      </c>
      <c r="G1852" t="s">
        <v>738</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13"/>
        <v>2</v>
      </c>
      <c r="Q1852">
        <f t="shared" si="114"/>
        <v>2</v>
      </c>
      <c r="R1852" t="b">
        <f t="shared" ca="1" si="115"/>
        <v>0</v>
      </c>
      <c r="T1852" t="b">
        <f t="shared" ca="1" si="116"/>
        <v>0</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G1852">
        <v>9.8000000000000007</v>
      </c>
      <c r="AH1852">
        <v>1</v>
      </c>
    </row>
    <row r="1853" spans="1:34" x14ac:dyDescent="0.3">
      <c r="A1853">
        <v>15</v>
      </c>
      <c r="B1853">
        <v>12</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
    (VLOOKUP(SUBSTITUTE(SUBSTITUTE(E$1,"standard",""),"|Float","")&amp;"인게임누적곱배수",ChapterTable!$S:$T,2,0)^C1853
    +VLOOKUP(SUBSTITUTE(SUBSTITUTE(E$1,"standard",""),"|Float","")&amp;"인게임누적합배수",ChapterTable!$S:$T,2,0)*C1853)
  )
  )
  )
)</f>
        <v>35732.141455078126</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(VLOOKUP(SUBSTITUTE(SUBSTITUTE(F$1,"standard",""),"|Float","")&amp;"인게임누적곱배수",ChapterTable!$S:$T,2,0)^D1853
    +VLOOKUP(SUBSTITUTE(SUBSTITUTE(F$1,"standard",""),"|Float","")&amp;"인게임누적합배수",ChapterTable!$S:$T,2,0)*D1853)
  )
  )
  )
)</f>
        <v>13337.518077850342</v>
      </c>
      <c r="G1853" t="s">
        <v>738</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13"/>
        <v>2</v>
      </c>
      <c r="Q1853">
        <f t="shared" si="114"/>
        <v>2</v>
      </c>
      <c r="R1853" t="b">
        <f t="shared" ca="1" si="115"/>
        <v>0</v>
      </c>
      <c r="T1853" t="b">
        <f t="shared" ca="1" si="116"/>
        <v>0</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G1853">
        <v>9.8000000000000007</v>
      </c>
      <c r="AH1853">
        <v>1</v>
      </c>
    </row>
    <row r="1854" spans="1:34" x14ac:dyDescent="0.3">
      <c r="A1854">
        <v>15</v>
      </c>
      <c r="B1854">
        <v>13</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
    (VLOOKUP(SUBSTITUTE(SUBSTITUTE(E$1,"standard",""),"|Float","")&amp;"인게임누적곱배수",ChapterTable!$S:$T,2,0)^C1854
    +VLOOKUP(SUBSTITUTE(SUBSTITUTE(E$1,"standard",""),"|Float","")&amp;"인게임누적합배수",ChapterTable!$S:$T,2,0)*C1854)
  )
  )
  )
)</f>
        <v>35732.141455078126</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(VLOOKUP(SUBSTITUTE(SUBSTITUTE(F$1,"standard",""),"|Float","")&amp;"인게임누적곱배수",ChapterTable!$S:$T,2,0)^D1854
    +VLOOKUP(SUBSTITUTE(SUBSTITUTE(F$1,"standard",""),"|Float","")&amp;"인게임누적합배수",ChapterTable!$S:$T,2,0)*D1854)
  )
  )
  )
)</f>
        <v>13337.518077850342</v>
      </c>
      <c r="G1854" t="s">
        <v>738</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13"/>
        <v>2</v>
      </c>
      <c r="Q1854">
        <f t="shared" si="114"/>
        <v>2</v>
      </c>
      <c r="R1854" t="b">
        <f t="shared" ca="1" si="115"/>
        <v>0</v>
      </c>
      <c r="T1854" t="b">
        <f t="shared" ca="1" si="116"/>
        <v>0</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G1854">
        <v>9.8000000000000007</v>
      </c>
      <c r="AH1854">
        <v>1</v>
      </c>
    </row>
    <row r="1855" spans="1:34" x14ac:dyDescent="0.3">
      <c r="A1855">
        <v>15</v>
      </c>
      <c r="B1855">
        <v>14</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
    (VLOOKUP(SUBSTITUTE(SUBSTITUTE(E$1,"standard",""),"|Float","")&amp;"인게임누적곱배수",ChapterTable!$S:$T,2,0)^C1855
    +VLOOKUP(SUBSTITUTE(SUBSTITUTE(E$1,"standard",""),"|Float","")&amp;"인게임누적합배수",ChapterTable!$S:$T,2,0)*C1855)
  )
  )
  )
)</f>
        <v>35732.141455078126</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(VLOOKUP(SUBSTITUTE(SUBSTITUTE(F$1,"standard",""),"|Float","")&amp;"인게임누적곱배수",ChapterTable!$S:$T,2,0)^D1855
    +VLOOKUP(SUBSTITUTE(SUBSTITUTE(F$1,"standard",""),"|Float","")&amp;"인게임누적합배수",ChapterTable!$S:$T,2,0)*D1855)
  )
  )
  )
)</f>
        <v>13337.518077850342</v>
      </c>
      <c r="G1855" t="s">
        <v>738</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13"/>
        <v>2</v>
      </c>
      <c r="Q1855">
        <f t="shared" si="114"/>
        <v>2</v>
      </c>
      <c r="R1855" t="b">
        <f t="shared" ca="1" si="115"/>
        <v>0</v>
      </c>
      <c r="T1855" t="b">
        <f t="shared" ca="1" si="116"/>
        <v>0</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G1855">
        <v>9.8000000000000007</v>
      </c>
      <c r="AH1855">
        <v>1</v>
      </c>
    </row>
    <row r="1856" spans="1:34" x14ac:dyDescent="0.3">
      <c r="A1856">
        <v>15</v>
      </c>
      <c r="B1856">
        <v>15</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
    (VLOOKUP(SUBSTITUTE(SUBSTITUTE(E$1,"standard",""),"|Float","")&amp;"인게임누적곱배수",ChapterTable!$S:$T,2,0)^C1856
    +VLOOKUP(SUBSTITUTE(SUBSTITUTE(E$1,"standard",""),"|Float","")&amp;"인게임누적합배수",ChapterTable!$S:$T,2,0)*C1856)
  )
  )
  )
)</f>
        <v>35732.141455078126</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(VLOOKUP(SUBSTITUTE(SUBSTITUTE(F$1,"standard",""),"|Float","")&amp;"인게임누적곱배수",ChapterTable!$S:$T,2,0)^D1856
    +VLOOKUP(SUBSTITUTE(SUBSTITUTE(F$1,"standard",""),"|Float","")&amp;"인게임누적합배수",ChapterTable!$S:$T,2,0)*D1856)
  )
  )
  )
)</f>
        <v>13337.518077850342</v>
      </c>
      <c r="G1856" t="s">
        <v>738</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13"/>
        <v>11</v>
      </c>
      <c r="Q1856">
        <f t="shared" si="114"/>
        <v>11</v>
      </c>
      <c r="R1856" t="b">
        <f t="shared" ca="1" si="115"/>
        <v>0</v>
      </c>
      <c r="T1856" t="b">
        <f t="shared" ca="1" si="116"/>
        <v>0</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G1856">
        <v>9.8000000000000007</v>
      </c>
      <c r="AH1856">
        <v>1</v>
      </c>
    </row>
    <row r="1857" spans="1:34" x14ac:dyDescent="0.3">
      <c r="A1857">
        <v>15</v>
      </c>
      <c r="B1857">
        <v>16</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2</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
    (VLOOKUP(SUBSTITUTE(SUBSTITUTE(E$1,"standard",""),"|Float","")&amp;"인게임누적곱배수",ChapterTable!$S:$T,2,0)^C1857
    +VLOOKUP(SUBSTITUTE(SUBSTITUTE(E$1,"standard",""),"|Float","")&amp;"인게임누적합배수",ChapterTable!$S:$T,2,0)*C1857)
  )
  )
  )
)</f>
        <v>41687.498364257808</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(VLOOKUP(SUBSTITUTE(SUBSTITUTE(F$1,"standard",""),"|Float","")&amp;"인게임누적곱배수",ChapterTable!$S:$T,2,0)^D1857
    +VLOOKUP(SUBSTITUTE(SUBSTITUTE(F$1,"standard",""),"|Float","")&amp;"인게임누적합배수",ChapterTable!$S:$T,2,0)*D1857)
  )
  )
  )
)</f>
        <v>13337.518077850342</v>
      </c>
      <c r="G1857" t="s">
        <v>738</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13"/>
        <v>2</v>
      </c>
      <c r="Q1857">
        <f t="shared" si="114"/>
        <v>2</v>
      </c>
      <c r="R1857" t="b">
        <f t="shared" ca="1" si="115"/>
        <v>0</v>
      </c>
      <c r="T1857" t="b">
        <f t="shared" ca="1" si="116"/>
        <v>0</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G1857">
        <v>9.8000000000000007</v>
      </c>
      <c r="AH1857">
        <v>1</v>
      </c>
    </row>
    <row r="1858" spans="1:34" x14ac:dyDescent="0.3">
      <c r="A1858">
        <v>15</v>
      </c>
      <c r="B1858">
        <v>17</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
    (VLOOKUP(SUBSTITUTE(SUBSTITUTE(E$1,"standard",""),"|Float","")&amp;"인게임누적곱배수",ChapterTable!$S:$T,2,0)^C1858
    +VLOOKUP(SUBSTITUTE(SUBSTITUTE(E$1,"standard",""),"|Float","")&amp;"인게임누적합배수",ChapterTable!$S:$T,2,0)*C1858)
  )
  )
  )
)</f>
        <v>41687.498364257808</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(VLOOKUP(SUBSTITUTE(SUBSTITUTE(F$1,"standard",""),"|Float","")&amp;"인게임누적곱배수",ChapterTable!$S:$T,2,0)^D1858
    +VLOOKUP(SUBSTITUTE(SUBSTITUTE(F$1,"standard",""),"|Float","")&amp;"인게임누적합배수",ChapterTable!$S:$T,2,0)*D1858)
  )
  )
  )
)</f>
        <v>13337.518077850342</v>
      </c>
      <c r="G1858" t="s">
        <v>738</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13"/>
        <v>2</v>
      </c>
      <c r="Q1858">
        <f t="shared" si="114"/>
        <v>2</v>
      </c>
      <c r="R1858" t="b">
        <f t="shared" ca="1" si="115"/>
        <v>0</v>
      </c>
      <c r="T1858" t="b">
        <f t="shared" ca="1" si="116"/>
        <v>0</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G1858">
        <v>9.8000000000000007</v>
      </c>
      <c r="AH1858">
        <v>1</v>
      </c>
    </row>
    <row r="1859" spans="1:34" x14ac:dyDescent="0.3">
      <c r="A1859">
        <v>15</v>
      </c>
      <c r="B1859">
        <v>18</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
    (VLOOKUP(SUBSTITUTE(SUBSTITUTE(E$1,"standard",""),"|Float","")&amp;"인게임누적곱배수",ChapterTable!$S:$T,2,0)^C1859
    +VLOOKUP(SUBSTITUTE(SUBSTITUTE(E$1,"standard",""),"|Float","")&amp;"인게임누적합배수",ChapterTable!$S:$T,2,0)*C1859)
  )
  )
  )
)</f>
        <v>41687.498364257808</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(VLOOKUP(SUBSTITUTE(SUBSTITUTE(F$1,"standard",""),"|Float","")&amp;"인게임누적곱배수",ChapterTable!$S:$T,2,0)^D1859
    +VLOOKUP(SUBSTITUTE(SUBSTITUTE(F$1,"standard",""),"|Float","")&amp;"인게임누적합배수",ChapterTable!$S:$T,2,0)*D1859)
  )
  )
  )
)</f>
        <v>13337.518077850342</v>
      </c>
      <c r="G1859" t="s">
        <v>738</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117">IF(B1859=0,0,
  IF(AND(L1859=FALSE,A1859&lt;&gt;0,MOD(A1859,7)=0),21,
  IF(MOD(B1859,10)=0,21,
  IF(MOD(B1859,10)=5,11,
  IF(MOD(B1859,10)=9,INT(B1859/10)+91,
  INT(B1859/10+1))))))</f>
        <v>2</v>
      </c>
      <c r="Q1859">
        <f t="shared" ref="Q1859:Q1922" si="118">IF(ISBLANK(P1859),O1859,P1859)</f>
        <v>2</v>
      </c>
      <c r="R1859" t="b">
        <f t="shared" ref="R1859:R1922" ca="1" si="119">IF(OR(B1859=0,OFFSET(B1859,1,0)=0),FALSE,
IF(OFFSET(O1859,1,0)=21,TRUE,FALSE))</f>
        <v>0</v>
      </c>
      <c r="T1859" t="b">
        <f t="shared" ref="T1859:T1922" ca="1" si="120">IF(ISBLANK(S1859),R1859,S1859)</f>
        <v>0</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G1859">
        <v>9.8000000000000007</v>
      </c>
      <c r="AH1859">
        <v>1</v>
      </c>
    </row>
    <row r="1860" spans="1:34" x14ac:dyDescent="0.3">
      <c r="A1860">
        <v>15</v>
      </c>
      <c r="B1860">
        <v>19</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
    (VLOOKUP(SUBSTITUTE(SUBSTITUTE(E$1,"standard",""),"|Float","")&amp;"인게임누적곱배수",ChapterTable!$S:$T,2,0)^C1860
    +VLOOKUP(SUBSTITUTE(SUBSTITUTE(E$1,"standard",""),"|Float","")&amp;"인게임누적합배수",ChapterTable!$S:$T,2,0)*C1860)
  )
  )
  )
)</f>
        <v>41687.498364257808</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(VLOOKUP(SUBSTITUTE(SUBSTITUTE(F$1,"standard",""),"|Float","")&amp;"인게임누적곱배수",ChapterTable!$S:$T,2,0)^D1860
    +VLOOKUP(SUBSTITUTE(SUBSTITUTE(F$1,"standard",""),"|Float","")&amp;"인게임누적합배수",ChapterTable!$S:$T,2,0)*D1860)
  )
  )
  )
)</f>
        <v>13337.518077850342</v>
      </c>
      <c r="G1860" t="s">
        <v>738</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117"/>
        <v>92</v>
      </c>
      <c r="Q1860">
        <f t="shared" si="118"/>
        <v>92</v>
      </c>
      <c r="R1860" t="b">
        <f t="shared" ca="1" si="119"/>
        <v>1</v>
      </c>
      <c r="T1860" t="b">
        <f t="shared" ca="1" si="120"/>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G1860">
        <v>9.8000000000000007</v>
      </c>
      <c r="AH1860">
        <v>1</v>
      </c>
    </row>
    <row r="1861" spans="1:34" x14ac:dyDescent="0.3">
      <c r="A1861">
        <v>15</v>
      </c>
      <c r="B1861">
        <v>20</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
    (VLOOKUP(SUBSTITUTE(SUBSTITUTE(E$1,"standard",""),"|Float","")&amp;"인게임누적곱배수",ChapterTable!$S:$T,2,0)^C1861
    +VLOOKUP(SUBSTITUTE(SUBSTITUTE(E$1,"standard",""),"|Float","")&amp;"인게임누적합배수",ChapterTable!$S:$T,2,0)*C1861)
  )
  )
  )
)</f>
        <v>41687.498364257808</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(VLOOKUP(SUBSTITUTE(SUBSTITUTE(F$1,"standard",""),"|Float","")&amp;"인게임누적곱배수",ChapterTable!$S:$T,2,0)^D1861
    +VLOOKUP(SUBSTITUTE(SUBSTITUTE(F$1,"standard",""),"|Float","")&amp;"인게임누적합배수",ChapterTable!$S:$T,2,0)*D1861)
  )
  )
  )
)</f>
        <v>13337.518077850342</v>
      </c>
      <c r="G1861" t="s">
        <v>738</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17"/>
        <v>21</v>
      </c>
      <c r="Q1861">
        <f t="shared" si="118"/>
        <v>21</v>
      </c>
      <c r="R1861" t="b">
        <f t="shared" ca="1" si="119"/>
        <v>0</v>
      </c>
      <c r="T1861" t="b">
        <f t="shared" ca="1" si="120"/>
        <v>0</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G1861">
        <v>9.8000000000000007</v>
      </c>
      <c r="AH1861">
        <v>1</v>
      </c>
    </row>
    <row r="1862" spans="1:34" x14ac:dyDescent="0.3">
      <c r="A1862">
        <v>15</v>
      </c>
      <c r="B1862">
        <v>21</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2</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
    (VLOOKUP(SUBSTITUTE(SUBSTITUTE(E$1,"standard",""),"|Float","")&amp;"인게임누적곱배수",ChapterTable!$S:$T,2,0)^C1862
    +VLOOKUP(SUBSTITUTE(SUBSTITUTE(E$1,"standard",""),"|Float","")&amp;"인게임누적합배수",ChapterTable!$S:$T,2,0)*C1862)
  )
  )
  )
)</f>
        <v>41687.498364257808</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(VLOOKUP(SUBSTITUTE(SUBSTITUTE(F$1,"standard",""),"|Float","")&amp;"인게임누적곱배수",ChapterTable!$S:$T,2,0)^D1862
    +VLOOKUP(SUBSTITUTE(SUBSTITUTE(F$1,"standard",""),"|Float","")&amp;"인게임누적합배수",ChapterTable!$S:$T,2,0)*D1862)
  )
  )
  )
)</f>
        <v>14268.042594909666</v>
      </c>
      <c r="G1862" t="s">
        <v>738</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17"/>
        <v>3</v>
      </c>
      <c r="Q1862">
        <f t="shared" si="118"/>
        <v>3</v>
      </c>
      <c r="R1862" t="b">
        <f t="shared" ca="1" si="119"/>
        <v>0</v>
      </c>
      <c r="T1862" t="b">
        <f t="shared" ca="1" si="120"/>
        <v>0</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G1862">
        <v>9.8000000000000007</v>
      </c>
      <c r="AH1862">
        <v>1</v>
      </c>
    </row>
    <row r="1863" spans="1:34" x14ac:dyDescent="0.3">
      <c r="A1863">
        <v>15</v>
      </c>
      <c r="B1863">
        <v>22</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
    (VLOOKUP(SUBSTITUTE(SUBSTITUTE(E$1,"standard",""),"|Float","")&amp;"인게임누적곱배수",ChapterTable!$S:$T,2,0)^C1863
    +VLOOKUP(SUBSTITUTE(SUBSTITUTE(E$1,"standard",""),"|Float","")&amp;"인게임누적합배수",ChapterTable!$S:$T,2,0)*C1863)
  )
  )
  )
)</f>
        <v>41687.498364257808</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(VLOOKUP(SUBSTITUTE(SUBSTITUTE(F$1,"standard",""),"|Float","")&amp;"인게임누적곱배수",ChapterTable!$S:$T,2,0)^D1863
    +VLOOKUP(SUBSTITUTE(SUBSTITUTE(F$1,"standard",""),"|Float","")&amp;"인게임누적합배수",ChapterTable!$S:$T,2,0)*D1863)
  )
  )
  )
)</f>
        <v>14268.042594909666</v>
      </c>
      <c r="G1863" t="s">
        <v>738</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17"/>
        <v>3</v>
      </c>
      <c r="Q1863">
        <f t="shared" si="118"/>
        <v>3</v>
      </c>
      <c r="R1863" t="b">
        <f t="shared" ca="1" si="119"/>
        <v>0</v>
      </c>
      <c r="T1863" t="b">
        <f t="shared" ca="1" si="120"/>
        <v>0</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G1863">
        <v>9.8000000000000007</v>
      </c>
      <c r="AH1863">
        <v>1</v>
      </c>
    </row>
    <row r="1864" spans="1:34" x14ac:dyDescent="0.3">
      <c r="A1864">
        <v>15</v>
      </c>
      <c r="B1864">
        <v>23</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
    (VLOOKUP(SUBSTITUTE(SUBSTITUTE(E$1,"standard",""),"|Float","")&amp;"인게임누적곱배수",ChapterTable!$S:$T,2,0)^C1864
    +VLOOKUP(SUBSTITUTE(SUBSTITUTE(E$1,"standard",""),"|Float","")&amp;"인게임누적합배수",ChapterTable!$S:$T,2,0)*C1864)
  )
  )
  )
)</f>
        <v>41687.498364257808</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(VLOOKUP(SUBSTITUTE(SUBSTITUTE(F$1,"standard",""),"|Float","")&amp;"인게임누적곱배수",ChapterTable!$S:$T,2,0)^D1864
    +VLOOKUP(SUBSTITUTE(SUBSTITUTE(F$1,"standard",""),"|Float","")&amp;"인게임누적합배수",ChapterTable!$S:$T,2,0)*D1864)
  )
  )
  )
)</f>
        <v>14268.042594909666</v>
      </c>
      <c r="G1864" t="s">
        <v>738</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17"/>
        <v>3</v>
      </c>
      <c r="Q1864">
        <f t="shared" si="118"/>
        <v>3</v>
      </c>
      <c r="R1864" t="b">
        <f t="shared" ca="1" si="119"/>
        <v>0</v>
      </c>
      <c r="T1864" t="b">
        <f t="shared" ca="1" si="120"/>
        <v>0</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G1864">
        <v>9.8000000000000007</v>
      </c>
      <c r="AH1864">
        <v>1</v>
      </c>
    </row>
    <row r="1865" spans="1:34" x14ac:dyDescent="0.3">
      <c r="A1865">
        <v>15</v>
      </c>
      <c r="B1865">
        <v>24</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
    (VLOOKUP(SUBSTITUTE(SUBSTITUTE(E$1,"standard",""),"|Float","")&amp;"인게임누적곱배수",ChapterTable!$S:$T,2,0)^C1865
    +VLOOKUP(SUBSTITUTE(SUBSTITUTE(E$1,"standard",""),"|Float","")&amp;"인게임누적합배수",ChapterTable!$S:$T,2,0)*C1865)
  )
  )
  )
)</f>
        <v>41687.498364257808</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(VLOOKUP(SUBSTITUTE(SUBSTITUTE(F$1,"standard",""),"|Float","")&amp;"인게임누적곱배수",ChapterTable!$S:$T,2,0)^D1865
    +VLOOKUP(SUBSTITUTE(SUBSTITUTE(F$1,"standard",""),"|Float","")&amp;"인게임누적합배수",ChapterTable!$S:$T,2,0)*D1865)
  )
  )
  )
)</f>
        <v>14268.042594909666</v>
      </c>
      <c r="G1865" t="s">
        <v>738</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17"/>
        <v>3</v>
      </c>
      <c r="Q1865">
        <f t="shared" si="118"/>
        <v>3</v>
      </c>
      <c r="R1865" t="b">
        <f t="shared" ca="1" si="119"/>
        <v>0</v>
      </c>
      <c r="T1865" t="b">
        <f t="shared" ca="1" si="120"/>
        <v>0</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G1865">
        <v>9.8000000000000007</v>
      </c>
      <c r="AH1865">
        <v>1</v>
      </c>
    </row>
    <row r="1866" spans="1:34" x14ac:dyDescent="0.3">
      <c r="A1866">
        <v>15</v>
      </c>
      <c r="B1866">
        <v>25</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
    (VLOOKUP(SUBSTITUTE(SUBSTITUTE(E$1,"standard",""),"|Float","")&amp;"인게임누적곱배수",ChapterTable!$S:$T,2,0)^C1866
    +VLOOKUP(SUBSTITUTE(SUBSTITUTE(E$1,"standard",""),"|Float","")&amp;"인게임누적합배수",ChapterTable!$S:$T,2,0)*C1866)
  )
  )
  )
)</f>
        <v>41687.498364257808</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(VLOOKUP(SUBSTITUTE(SUBSTITUTE(F$1,"standard",""),"|Float","")&amp;"인게임누적곱배수",ChapterTable!$S:$T,2,0)^D1866
    +VLOOKUP(SUBSTITUTE(SUBSTITUTE(F$1,"standard",""),"|Float","")&amp;"인게임누적합배수",ChapterTable!$S:$T,2,0)*D1866)
  )
  )
  )
)</f>
        <v>14268.042594909666</v>
      </c>
      <c r="G1866" t="s">
        <v>738</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17"/>
        <v>11</v>
      </c>
      <c r="Q1866">
        <f t="shared" si="118"/>
        <v>11</v>
      </c>
      <c r="R1866" t="b">
        <f t="shared" ca="1" si="119"/>
        <v>0</v>
      </c>
      <c r="T1866" t="b">
        <f t="shared" ca="1" si="120"/>
        <v>0</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G1866">
        <v>9.8000000000000007</v>
      </c>
      <c r="AH1866">
        <v>1</v>
      </c>
    </row>
    <row r="1867" spans="1:34" x14ac:dyDescent="0.3">
      <c r="A1867">
        <v>15</v>
      </c>
      <c r="B1867">
        <v>26</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3</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
    (VLOOKUP(SUBSTITUTE(SUBSTITUTE(E$1,"standard",""),"|Float","")&amp;"인게임누적곱배수",ChapterTable!$S:$T,2,0)^C1867
    +VLOOKUP(SUBSTITUTE(SUBSTITUTE(E$1,"standard",""),"|Float","")&amp;"인게임누적합배수",ChapterTable!$S:$T,2,0)*C1867)
  )
  )
  )
)</f>
        <v>47642.855273437504</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(VLOOKUP(SUBSTITUTE(SUBSTITUTE(F$1,"standard",""),"|Float","")&amp;"인게임누적곱배수",ChapterTable!$S:$T,2,0)^D1867
    +VLOOKUP(SUBSTITUTE(SUBSTITUTE(F$1,"standard",""),"|Float","")&amp;"인게임누적합배수",ChapterTable!$S:$T,2,0)*D1867)
  )
  )
  )
)</f>
        <v>14268.042594909666</v>
      </c>
      <c r="G1867" t="s">
        <v>738</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17"/>
        <v>3</v>
      </c>
      <c r="Q1867">
        <f t="shared" si="118"/>
        <v>3</v>
      </c>
      <c r="R1867" t="b">
        <f t="shared" ca="1" si="119"/>
        <v>0</v>
      </c>
      <c r="T1867" t="b">
        <f t="shared" ca="1" si="120"/>
        <v>0</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G1867">
        <v>9.8000000000000007</v>
      </c>
      <c r="AH1867">
        <v>1</v>
      </c>
    </row>
    <row r="1868" spans="1:34" x14ac:dyDescent="0.3">
      <c r="A1868">
        <v>15</v>
      </c>
      <c r="B1868">
        <v>27</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
    (VLOOKUP(SUBSTITUTE(SUBSTITUTE(E$1,"standard",""),"|Float","")&amp;"인게임누적곱배수",ChapterTable!$S:$T,2,0)^C1868
    +VLOOKUP(SUBSTITUTE(SUBSTITUTE(E$1,"standard",""),"|Float","")&amp;"인게임누적합배수",ChapterTable!$S:$T,2,0)*C1868)
  )
  )
  )
)</f>
        <v>47642.855273437504</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(VLOOKUP(SUBSTITUTE(SUBSTITUTE(F$1,"standard",""),"|Float","")&amp;"인게임누적곱배수",ChapterTable!$S:$T,2,0)^D1868
    +VLOOKUP(SUBSTITUTE(SUBSTITUTE(F$1,"standard",""),"|Float","")&amp;"인게임누적합배수",ChapterTable!$S:$T,2,0)*D1868)
  )
  )
  )
)</f>
        <v>14268.042594909666</v>
      </c>
      <c r="G1868" t="s">
        <v>738</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17"/>
        <v>3</v>
      </c>
      <c r="Q1868">
        <f t="shared" si="118"/>
        <v>3</v>
      </c>
      <c r="R1868" t="b">
        <f t="shared" ca="1" si="119"/>
        <v>0</v>
      </c>
      <c r="T1868" t="b">
        <f t="shared" ca="1" si="120"/>
        <v>0</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G1868">
        <v>9.8000000000000007</v>
      </c>
      <c r="AH1868">
        <v>1</v>
      </c>
    </row>
    <row r="1869" spans="1:34" x14ac:dyDescent="0.3">
      <c r="A1869">
        <v>15</v>
      </c>
      <c r="B1869">
        <v>28</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
    (VLOOKUP(SUBSTITUTE(SUBSTITUTE(E$1,"standard",""),"|Float","")&amp;"인게임누적곱배수",ChapterTable!$S:$T,2,0)^C1869
    +VLOOKUP(SUBSTITUTE(SUBSTITUTE(E$1,"standard",""),"|Float","")&amp;"인게임누적합배수",ChapterTable!$S:$T,2,0)*C1869)
  )
  )
  )
)</f>
        <v>47642.855273437504</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(VLOOKUP(SUBSTITUTE(SUBSTITUTE(F$1,"standard",""),"|Float","")&amp;"인게임누적곱배수",ChapterTable!$S:$T,2,0)^D1869
    +VLOOKUP(SUBSTITUTE(SUBSTITUTE(F$1,"standard",""),"|Float","")&amp;"인게임누적합배수",ChapterTable!$S:$T,2,0)*D1869)
  )
  )
  )
)</f>
        <v>14268.042594909666</v>
      </c>
      <c r="G1869" t="s">
        <v>738</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17"/>
        <v>3</v>
      </c>
      <c r="Q1869">
        <f t="shared" si="118"/>
        <v>3</v>
      </c>
      <c r="R1869" t="b">
        <f t="shared" ca="1" si="119"/>
        <v>0</v>
      </c>
      <c r="T1869" t="b">
        <f t="shared" ca="1" si="120"/>
        <v>0</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G1869">
        <v>9.8000000000000007</v>
      </c>
      <c r="AH1869">
        <v>1</v>
      </c>
    </row>
    <row r="1870" spans="1:34" x14ac:dyDescent="0.3">
      <c r="A1870">
        <v>15</v>
      </c>
      <c r="B1870">
        <v>29</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
    (VLOOKUP(SUBSTITUTE(SUBSTITUTE(E$1,"standard",""),"|Float","")&amp;"인게임누적곱배수",ChapterTable!$S:$T,2,0)^C1870
    +VLOOKUP(SUBSTITUTE(SUBSTITUTE(E$1,"standard",""),"|Float","")&amp;"인게임누적합배수",ChapterTable!$S:$T,2,0)*C1870)
  )
  )
  )
)</f>
        <v>47642.855273437504</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(VLOOKUP(SUBSTITUTE(SUBSTITUTE(F$1,"standard",""),"|Float","")&amp;"인게임누적곱배수",ChapterTable!$S:$T,2,0)^D1870
    +VLOOKUP(SUBSTITUTE(SUBSTITUTE(F$1,"standard",""),"|Float","")&amp;"인게임누적합배수",ChapterTable!$S:$T,2,0)*D1870)
  )
  )
  )
)</f>
        <v>14268.042594909666</v>
      </c>
      <c r="G1870" t="s">
        <v>738</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17"/>
        <v>93</v>
      </c>
      <c r="Q1870">
        <f t="shared" si="118"/>
        <v>93</v>
      </c>
      <c r="R1870" t="b">
        <f t="shared" ca="1" si="119"/>
        <v>1</v>
      </c>
      <c r="T1870" t="b">
        <f t="shared" ca="1" si="120"/>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G1870">
        <v>9.8000000000000007</v>
      </c>
      <c r="AH1870">
        <v>1</v>
      </c>
    </row>
    <row r="1871" spans="1:34" x14ac:dyDescent="0.3">
      <c r="A1871">
        <v>15</v>
      </c>
      <c r="B1871">
        <v>30</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
    (VLOOKUP(SUBSTITUTE(SUBSTITUTE(E$1,"standard",""),"|Float","")&amp;"인게임누적곱배수",ChapterTable!$S:$T,2,0)^C1871
    +VLOOKUP(SUBSTITUTE(SUBSTITUTE(E$1,"standard",""),"|Float","")&amp;"인게임누적합배수",ChapterTable!$S:$T,2,0)*C1871)
  )
  )
  )
)</f>
        <v>47642.855273437504</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(VLOOKUP(SUBSTITUTE(SUBSTITUTE(F$1,"standard",""),"|Float","")&amp;"인게임누적곱배수",ChapterTable!$S:$T,2,0)^D1871
    +VLOOKUP(SUBSTITUTE(SUBSTITUTE(F$1,"standard",""),"|Float","")&amp;"인게임누적합배수",ChapterTable!$S:$T,2,0)*D1871)
  )
  )
  )
)</f>
        <v>14268.042594909666</v>
      </c>
      <c r="G1871" t="s">
        <v>738</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17"/>
        <v>21</v>
      </c>
      <c r="Q1871">
        <f t="shared" si="118"/>
        <v>21</v>
      </c>
      <c r="R1871" t="b">
        <f t="shared" ca="1" si="119"/>
        <v>0</v>
      </c>
      <c r="T1871" t="b">
        <f t="shared" ca="1" si="120"/>
        <v>0</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G1871">
        <v>9.8000000000000007</v>
      </c>
      <c r="AH1871">
        <v>1</v>
      </c>
    </row>
    <row r="1872" spans="1:34" x14ac:dyDescent="0.3">
      <c r="A1872">
        <v>15</v>
      </c>
      <c r="B1872">
        <v>31</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3</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
    (VLOOKUP(SUBSTITUTE(SUBSTITUTE(E$1,"standard",""),"|Float","")&amp;"인게임누적곱배수",ChapterTable!$S:$T,2,0)^C1872
    +VLOOKUP(SUBSTITUTE(SUBSTITUTE(E$1,"standard",""),"|Float","")&amp;"인게임누적합배수",ChapterTable!$S:$T,2,0)*C1872)
  )
  )
  )
)</f>
        <v>47642.855273437504</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(VLOOKUP(SUBSTITUTE(SUBSTITUTE(F$1,"standard",""),"|Float","")&amp;"인게임누적곱배수",ChapterTable!$S:$T,2,0)^D1872
    +VLOOKUP(SUBSTITUTE(SUBSTITUTE(F$1,"standard",""),"|Float","")&amp;"인게임누적합배수",ChapterTable!$S:$T,2,0)*D1872)
  )
  )
  )
)</f>
        <v>15198.567111968996</v>
      </c>
      <c r="G1872" t="s">
        <v>738</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17"/>
        <v>4</v>
      </c>
      <c r="Q1872">
        <f t="shared" si="118"/>
        <v>4</v>
      </c>
      <c r="R1872" t="b">
        <f t="shared" ca="1" si="119"/>
        <v>0</v>
      </c>
      <c r="T1872" t="b">
        <f t="shared" ca="1" si="120"/>
        <v>0</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G1872">
        <v>9.8000000000000007</v>
      </c>
      <c r="AH1872">
        <v>1</v>
      </c>
    </row>
    <row r="1873" spans="1:34" x14ac:dyDescent="0.3">
      <c r="A1873">
        <v>15</v>
      </c>
      <c r="B1873">
        <v>32</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
    (VLOOKUP(SUBSTITUTE(SUBSTITUTE(E$1,"standard",""),"|Float","")&amp;"인게임누적곱배수",ChapterTable!$S:$T,2,0)^C1873
    +VLOOKUP(SUBSTITUTE(SUBSTITUTE(E$1,"standard",""),"|Float","")&amp;"인게임누적합배수",ChapterTable!$S:$T,2,0)*C1873)
  )
  )
  )
)</f>
        <v>47642.855273437504</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(VLOOKUP(SUBSTITUTE(SUBSTITUTE(F$1,"standard",""),"|Float","")&amp;"인게임누적곱배수",ChapterTable!$S:$T,2,0)^D1873
    +VLOOKUP(SUBSTITUTE(SUBSTITUTE(F$1,"standard",""),"|Float","")&amp;"인게임누적합배수",ChapterTable!$S:$T,2,0)*D1873)
  )
  )
  )
)</f>
        <v>15198.567111968996</v>
      </c>
      <c r="G1873" t="s">
        <v>738</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17"/>
        <v>4</v>
      </c>
      <c r="Q1873">
        <f t="shared" si="118"/>
        <v>4</v>
      </c>
      <c r="R1873" t="b">
        <f t="shared" ca="1" si="119"/>
        <v>0</v>
      </c>
      <c r="T1873" t="b">
        <f t="shared" ca="1" si="120"/>
        <v>0</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G1873">
        <v>9.8000000000000007</v>
      </c>
      <c r="AH1873">
        <v>1</v>
      </c>
    </row>
    <row r="1874" spans="1:34" x14ac:dyDescent="0.3">
      <c r="A1874">
        <v>15</v>
      </c>
      <c r="B1874">
        <v>33</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
    (VLOOKUP(SUBSTITUTE(SUBSTITUTE(E$1,"standard",""),"|Float","")&amp;"인게임누적곱배수",ChapterTable!$S:$T,2,0)^C1874
    +VLOOKUP(SUBSTITUTE(SUBSTITUTE(E$1,"standard",""),"|Float","")&amp;"인게임누적합배수",ChapterTable!$S:$T,2,0)*C1874)
  )
  )
  )
)</f>
        <v>47642.855273437504</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(VLOOKUP(SUBSTITUTE(SUBSTITUTE(F$1,"standard",""),"|Float","")&amp;"인게임누적곱배수",ChapterTable!$S:$T,2,0)^D1874
    +VLOOKUP(SUBSTITUTE(SUBSTITUTE(F$1,"standard",""),"|Float","")&amp;"인게임누적합배수",ChapterTable!$S:$T,2,0)*D1874)
  )
  )
  )
)</f>
        <v>15198.567111968996</v>
      </c>
      <c r="G1874" t="s">
        <v>738</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17"/>
        <v>4</v>
      </c>
      <c r="Q1874">
        <f t="shared" si="118"/>
        <v>4</v>
      </c>
      <c r="R1874" t="b">
        <f t="shared" ca="1" si="119"/>
        <v>0</v>
      </c>
      <c r="T1874" t="b">
        <f t="shared" ca="1" si="120"/>
        <v>0</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G1874">
        <v>9.8000000000000007</v>
      </c>
      <c r="AH1874">
        <v>1</v>
      </c>
    </row>
    <row r="1875" spans="1:34" x14ac:dyDescent="0.3">
      <c r="A1875">
        <v>15</v>
      </c>
      <c r="B1875">
        <v>34</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
    (VLOOKUP(SUBSTITUTE(SUBSTITUTE(E$1,"standard",""),"|Float","")&amp;"인게임누적곱배수",ChapterTable!$S:$T,2,0)^C1875
    +VLOOKUP(SUBSTITUTE(SUBSTITUTE(E$1,"standard",""),"|Float","")&amp;"인게임누적합배수",ChapterTable!$S:$T,2,0)*C1875)
  )
  )
  )
)</f>
        <v>47642.855273437504</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(VLOOKUP(SUBSTITUTE(SUBSTITUTE(F$1,"standard",""),"|Float","")&amp;"인게임누적곱배수",ChapterTable!$S:$T,2,0)^D1875
    +VLOOKUP(SUBSTITUTE(SUBSTITUTE(F$1,"standard",""),"|Float","")&amp;"인게임누적합배수",ChapterTable!$S:$T,2,0)*D1875)
  )
  )
  )
)</f>
        <v>15198.567111968996</v>
      </c>
      <c r="G1875" t="s">
        <v>738</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17"/>
        <v>4</v>
      </c>
      <c r="Q1875">
        <f t="shared" si="118"/>
        <v>4</v>
      </c>
      <c r="R1875" t="b">
        <f t="shared" ca="1" si="119"/>
        <v>0</v>
      </c>
      <c r="T1875" t="b">
        <f t="shared" ca="1" si="120"/>
        <v>0</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G1875">
        <v>9.8000000000000007</v>
      </c>
      <c r="AH1875">
        <v>1</v>
      </c>
    </row>
    <row r="1876" spans="1:34" x14ac:dyDescent="0.3">
      <c r="A1876">
        <v>15</v>
      </c>
      <c r="B1876">
        <v>35</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
    (VLOOKUP(SUBSTITUTE(SUBSTITUTE(E$1,"standard",""),"|Float","")&amp;"인게임누적곱배수",ChapterTable!$S:$T,2,0)^C1876
    +VLOOKUP(SUBSTITUTE(SUBSTITUTE(E$1,"standard",""),"|Float","")&amp;"인게임누적합배수",ChapterTable!$S:$T,2,0)*C1876)
  )
  )
  )
)</f>
        <v>47642.855273437504</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(VLOOKUP(SUBSTITUTE(SUBSTITUTE(F$1,"standard",""),"|Float","")&amp;"인게임누적곱배수",ChapterTable!$S:$T,2,0)^D1876
    +VLOOKUP(SUBSTITUTE(SUBSTITUTE(F$1,"standard",""),"|Float","")&amp;"인게임누적합배수",ChapterTable!$S:$T,2,0)*D1876)
  )
  )
  )
)</f>
        <v>15198.567111968996</v>
      </c>
      <c r="G1876" t="s">
        <v>738</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17"/>
        <v>11</v>
      </c>
      <c r="Q1876">
        <f t="shared" si="118"/>
        <v>11</v>
      </c>
      <c r="R1876" t="b">
        <f t="shared" ca="1" si="119"/>
        <v>0</v>
      </c>
      <c r="T1876" t="b">
        <f t="shared" ca="1" si="120"/>
        <v>0</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G1876">
        <v>9.8000000000000007</v>
      </c>
      <c r="AH1876">
        <v>1</v>
      </c>
    </row>
    <row r="1877" spans="1:34" x14ac:dyDescent="0.3">
      <c r="A1877">
        <v>15</v>
      </c>
      <c r="B1877">
        <v>36</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4</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
    (VLOOKUP(SUBSTITUTE(SUBSTITUTE(E$1,"standard",""),"|Float","")&amp;"인게임누적곱배수",ChapterTable!$S:$T,2,0)^C1877
    +VLOOKUP(SUBSTITUTE(SUBSTITUTE(E$1,"standard",""),"|Float","")&amp;"인게임누적합배수",ChapterTable!$S:$T,2,0)*C1877)
  )
  )
  )
)</f>
        <v>53598.212182617186</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(VLOOKUP(SUBSTITUTE(SUBSTITUTE(F$1,"standard",""),"|Float","")&amp;"인게임누적곱배수",ChapterTable!$S:$T,2,0)^D1877
    +VLOOKUP(SUBSTITUTE(SUBSTITUTE(F$1,"standard",""),"|Float","")&amp;"인게임누적합배수",ChapterTable!$S:$T,2,0)*D1877)
  )
  )
  )
)</f>
        <v>15198.567111968996</v>
      </c>
      <c r="G1877" t="s">
        <v>738</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17"/>
        <v>4</v>
      </c>
      <c r="Q1877">
        <f t="shared" si="118"/>
        <v>4</v>
      </c>
      <c r="R1877" t="b">
        <f t="shared" ca="1" si="119"/>
        <v>0</v>
      </c>
      <c r="T1877" t="b">
        <f t="shared" ca="1" si="120"/>
        <v>0</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G1877">
        <v>9.8000000000000007</v>
      </c>
      <c r="AH1877">
        <v>1</v>
      </c>
    </row>
    <row r="1878" spans="1:34" x14ac:dyDescent="0.3">
      <c r="A1878">
        <v>15</v>
      </c>
      <c r="B1878">
        <v>37</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
    (VLOOKUP(SUBSTITUTE(SUBSTITUTE(E$1,"standard",""),"|Float","")&amp;"인게임누적곱배수",ChapterTable!$S:$T,2,0)^C1878
    +VLOOKUP(SUBSTITUTE(SUBSTITUTE(E$1,"standard",""),"|Float","")&amp;"인게임누적합배수",ChapterTable!$S:$T,2,0)*C1878)
  )
  )
  )
)</f>
        <v>53598.212182617186</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(VLOOKUP(SUBSTITUTE(SUBSTITUTE(F$1,"standard",""),"|Float","")&amp;"인게임누적곱배수",ChapterTable!$S:$T,2,0)^D1878
    +VLOOKUP(SUBSTITUTE(SUBSTITUTE(F$1,"standard",""),"|Float","")&amp;"인게임누적합배수",ChapterTable!$S:$T,2,0)*D1878)
  )
  )
  )
)</f>
        <v>15198.567111968996</v>
      </c>
      <c r="G1878" t="s">
        <v>738</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17"/>
        <v>4</v>
      </c>
      <c r="Q1878">
        <f t="shared" si="118"/>
        <v>4</v>
      </c>
      <c r="R1878" t="b">
        <f t="shared" ca="1" si="119"/>
        <v>0</v>
      </c>
      <c r="T1878" t="b">
        <f t="shared" ca="1" si="120"/>
        <v>0</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G1878">
        <v>9.8000000000000007</v>
      </c>
      <c r="AH1878">
        <v>1</v>
      </c>
    </row>
    <row r="1879" spans="1:34" x14ac:dyDescent="0.3">
      <c r="A1879">
        <v>15</v>
      </c>
      <c r="B1879">
        <v>38</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
    (VLOOKUP(SUBSTITUTE(SUBSTITUTE(E$1,"standard",""),"|Float","")&amp;"인게임누적곱배수",ChapterTable!$S:$T,2,0)^C1879
    +VLOOKUP(SUBSTITUTE(SUBSTITUTE(E$1,"standard",""),"|Float","")&amp;"인게임누적합배수",ChapterTable!$S:$T,2,0)*C1879)
  )
  )
  )
)</f>
        <v>53598.212182617186</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(VLOOKUP(SUBSTITUTE(SUBSTITUTE(F$1,"standard",""),"|Float","")&amp;"인게임누적곱배수",ChapterTable!$S:$T,2,0)^D1879
    +VLOOKUP(SUBSTITUTE(SUBSTITUTE(F$1,"standard",""),"|Float","")&amp;"인게임누적합배수",ChapterTable!$S:$T,2,0)*D1879)
  )
  )
  )
)</f>
        <v>15198.567111968996</v>
      </c>
      <c r="G1879" t="s">
        <v>738</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17"/>
        <v>4</v>
      </c>
      <c r="Q1879">
        <f t="shared" si="118"/>
        <v>4</v>
      </c>
      <c r="R1879" t="b">
        <f t="shared" ca="1" si="119"/>
        <v>0</v>
      </c>
      <c r="T1879" t="b">
        <f t="shared" ca="1" si="120"/>
        <v>0</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G1879">
        <v>9.8000000000000007</v>
      </c>
      <c r="AH1879">
        <v>1</v>
      </c>
    </row>
    <row r="1880" spans="1:34" x14ac:dyDescent="0.3">
      <c r="A1880">
        <v>15</v>
      </c>
      <c r="B1880">
        <v>39</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
    (VLOOKUP(SUBSTITUTE(SUBSTITUTE(E$1,"standard",""),"|Float","")&amp;"인게임누적곱배수",ChapterTable!$S:$T,2,0)^C1880
    +VLOOKUP(SUBSTITUTE(SUBSTITUTE(E$1,"standard",""),"|Float","")&amp;"인게임누적합배수",ChapterTable!$S:$T,2,0)*C1880)
  )
  )
  )
)</f>
        <v>53598.212182617186</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(VLOOKUP(SUBSTITUTE(SUBSTITUTE(F$1,"standard",""),"|Float","")&amp;"인게임누적곱배수",ChapterTable!$S:$T,2,0)^D1880
    +VLOOKUP(SUBSTITUTE(SUBSTITUTE(F$1,"standard",""),"|Float","")&amp;"인게임누적합배수",ChapterTable!$S:$T,2,0)*D1880)
  )
  )
  )
)</f>
        <v>15198.567111968996</v>
      </c>
      <c r="G1880" t="s">
        <v>738</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17"/>
        <v>94</v>
      </c>
      <c r="Q1880">
        <f t="shared" si="118"/>
        <v>94</v>
      </c>
      <c r="R1880" t="b">
        <f t="shared" ca="1" si="119"/>
        <v>1</v>
      </c>
      <c r="T1880" t="b">
        <f t="shared" ca="1" si="120"/>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G1880">
        <v>9.8000000000000007</v>
      </c>
      <c r="AH1880">
        <v>1</v>
      </c>
    </row>
    <row r="1881" spans="1:34" x14ac:dyDescent="0.3">
      <c r="A1881">
        <v>15</v>
      </c>
      <c r="B1881">
        <v>40</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
    (VLOOKUP(SUBSTITUTE(SUBSTITUTE(E$1,"standard",""),"|Float","")&amp;"인게임누적곱배수",ChapterTable!$S:$T,2,0)^C1881
    +VLOOKUP(SUBSTITUTE(SUBSTITUTE(E$1,"standard",""),"|Float","")&amp;"인게임누적합배수",ChapterTable!$S:$T,2,0)*C1881)
  )
  )
  )
)</f>
        <v>53598.212182617186</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(VLOOKUP(SUBSTITUTE(SUBSTITUTE(F$1,"standard",""),"|Float","")&amp;"인게임누적곱배수",ChapterTable!$S:$T,2,0)^D1881
    +VLOOKUP(SUBSTITUTE(SUBSTITUTE(F$1,"standard",""),"|Float","")&amp;"인게임누적합배수",ChapterTable!$S:$T,2,0)*D1881)
  )
  )
  )
)</f>
        <v>15198.567111968996</v>
      </c>
      <c r="G1881" t="s">
        <v>738</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17"/>
        <v>21</v>
      </c>
      <c r="Q1881">
        <f t="shared" si="118"/>
        <v>21</v>
      </c>
      <c r="R1881" t="b">
        <f t="shared" ca="1" si="119"/>
        <v>0</v>
      </c>
      <c r="T1881" t="b">
        <f t="shared" ca="1" si="120"/>
        <v>0</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G1881">
        <v>9.8000000000000007</v>
      </c>
      <c r="AH1881">
        <v>1</v>
      </c>
    </row>
    <row r="1882" spans="1:34" x14ac:dyDescent="0.3">
      <c r="A1882">
        <v>15</v>
      </c>
      <c r="B1882">
        <v>41</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4</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
    (VLOOKUP(SUBSTITUTE(SUBSTITUTE(E$1,"standard",""),"|Float","")&amp;"인게임누적곱배수",ChapterTable!$S:$T,2,0)^C1882
    +VLOOKUP(SUBSTITUTE(SUBSTITUTE(E$1,"standard",""),"|Float","")&amp;"인게임누적합배수",ChapterTable!$S:$T,2,0)*C1882)
  )
  )
  )
)</f>
        <v>53598.212182617186</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(VLOOKUP(SUBSTITUTE(SUBSTITUTE(F$1,"standard",""),"|Float","")&amp;"인게임누적곱배수",ChapterTable!$S:$T,2,0)^D1882
    +VLOOKUP(SUBSTITUTE(SUBSTITUTE(F$1,"standard",""),"|Float","")&amp;"인게임누적합배수",ChapterTable!$S:$T,2,0)*D1882)
  )
  )
  )
)</f>
        <v>16129.09162902832</v>
      </c>
      <c r="G1882" t="s">
        <v>738</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17"/>
        <v>5</v>
      </c>
      <c r="Q1882">
        <f t="shared" si="118"/>
        <v>5</v>
      </c>
      <c r="R1882" t="b">
        <f t="shared" ca="1" si="119"/>
        <v>0</v>
      </c>
      <c r="T1882" t="b">
        <f t="shared" ca="1" si="120"/>
        <v>0</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G1882">
        <v>9.8000000000000007</v>
      </c>
      <c r="AH1882">
        <v>1</v>
      </c>
    </row>
    <row r="1883" spans="1:34" x14ac:dyDescent="0.3">
      <c r="A1883">
        <v>15</v>
      </c>
      <c r="B1883">
        <v>42</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
    (VLOOKUP(SUBSTITUTE(SUBSTITUTE(E$1,"standard",""),"|Float","")&amp;"인게임누적곱배수",ChapterTable!$S:$T,2,0)^C1883
    +VLOOKUP(SUBSTITUTE(SUBSTITUTE(E$1,"standard",""),"|Float","")&amp;"인게임누적합배수",ChapterTable!$S:$T,2,0)*C1883)
  )
  )
  )
)</f>
        <v>53598.212182617186</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(VLOOKUP(SUBSTITUTE(SUBSTITUTE(F$1,"standard",""),"|Float","")&amp;"인게임누적곱배수",ChapterTable!$S:$T,2,0)^D1883
    +VLOOKUP(SUBSTITUTE(SUBSTITUTE(F$1,"standard",""),"|Float","")&amp;"인게임누적합배수",ChapterTable!$S:$T,2,0)*D1883)
  )
  )
  )
)</f>
        <v>16129.09162902832</v>
      </c>
      <c r="G1883" t="s">
        <v>738</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17"/>
        <v>5</v>
      </c>
      <c r="Q1883">
        <f t="shared" si="118"/>
        <v>5</v>
      </c>
      <c r="R1883" t="b">
        <f t="shared" ca="1" si="119"/>
        <v>0</v>
      </c>
      <c r="T1883" t="b">
        <f t="shared" ca="1" si="120"/>
        <v>0</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G1883">
        <v>9.8000000000000007</v>
      </c>
      <c r="AH1883">
        <v>1</v>
      </c>
    </row>
    <row r="1884" spans="1:34" x14ac:dyDescent="0.3">
      <c r="A1884">
        <v>15</v>
      </c>
      <c r="B1884">
        <v>43</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
    (VLOOKUP(SUBSTITUTE(SUBSTITUTE(E$1,"standard",""),"|Float","")&amp;"인게임누적곱배수",ChapterTable!$S:$T,2,0)^C1884
    +VLOOKUP(SUBSTITUTE(SUBSTITUTE(E$1,"standard",""),"|Float","")&amp;"인게임누적합배수",ChapterTable!$S:$T,2,0)*C1884)
  )
  )
  )
)</f>
        <v>53598.212182617186</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(VLOOKUP(SUBSTITUTE(SUBSTITUTE(F$1,"standard",""),"|Float","")&amp;"인게임누적곱배수",ChapterTable!$S:$T,2,0)^D1884
    +VLOOKUP(SUBSTITUTE(SUBSTITUTE(F$1,"standard",""),"|Float","")&amp;"인게임누적합배수",ChapterTable!$S:$T,2,0)*D1884)
  )
  )
  )
)</f>
        <v>16129.09162902832</v>
      </c>
      <c r="G1884" t="s">
        <v>738</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17"/>
        <v>5</v>
      </c>
      <c r="Q1884">
        <f t="shared" si="118"/>
        <v>5</v>
      </c>
      <c r="R1884" t="b">
        <f t="shared" ca="1" si="119"/>
        <v>0</v>
      </c>
      <c r="T1884" t="b">
        <f t="shared" ca="1" si="120"/>
        <v>0</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G1884">
        <v>9.8000000000000007</v>
      </c>
      <c r="AH1884">
        <v>1</v>
      </c>
    </row>
    <row r="1885" spans="1:34" x14ac:dyDescent="0.3">
      <c r="A1885">
        <v>15</v>
      </c>
      <c r="B1885">
        <v>44</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
    (VLOOKUP(SUBSTITUTE(SUBSTITUTE(E$1,"standard",""),"|Float","")&amp;"인게임누적곱배수",ChapterTable!$S:$T,2,0)^C1885
    +VLOOKUP(SUBSTITUTE(SUBSTITUTE(E$1,"standard",""),"|Float","")&amp;"인게임누적합배수",ChapterTable!$S:$T,2,0)*C1885)
  )
  )
  )
)</f>
        <v>53598.212182617186</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(VLOOKUP(SUBSTITUTE(SUBSTITUTE(F$1,"standard",""),"|Float","")&amp;"인게임누적곱배수",ChapterTable!$S:$T,2,0)^D1885
    +VLOOKUP(SUBSTITUTE(SUBSTITUTE(F$1,"standard",""),"|Float","")&amp;"인게임누적합배수",ChapterTable!$S:$T,2,0)*D1885)
  )
  )
  )
)</f>
        <v>16129.09162902832</v>
      </c>
      <c r="G1885" t="s">
        <v>738</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17"/>
        <v>5</v>
      </c>
      <c r="Q1885">
        <f t="shared" si="118"/>
        <v>5</v>
      </c>
      <c r="R1885" t="b">
        <f t="shared" ca="1" si="119"/>
        <v>0</v>
      </c>
      <c r="T1885" t="b">
        <f t="shared" ca="1" si="120"/>
        <v>0</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G1885">
        <v>9.8000000000000007</v>
      </c>
      <c r="AH1885">
        <v>1</v>
      </c>
    </row>
    <row r="1886" spans="1:34" x14ac:dyDescent="0.3">
      <c r="A1886">
        <v>15</v>
      </c>
      <c r="B1886">
        <v>45</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
    (VLOOKUP(SUBSTITUTE(SUBSTITUTE(E$1,"standard",""),"|Float","")&amp;"인게임누적곱배수",ChapterTable!$S:$T,2,0)^C1886
    +VLOOKUP(SUBSTITUTE(SUBSTITUTE(E$1,"standard",""),"|Float","")&amp;"인게임누적합배수",ChapterTable!$S:$T,2,0)*C1886)
  )
  )
  )
)</f>
        <v>53598.212182617186</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(VLOOKUP(SUBSTITUTE(SUBSTITUTE(F$1,"standard",""),"|Float","")&amp;"인게임누적곱배수",ChapterTable!$S:$T,2,0)^D1886
    +VLOOKUP(SUBSTITUTE(SUBSTITUTE(F$1,"standard",""),"|Float","")&amp;"인게임누적합배수",ChapterTable!$S:$T,2,0)*D1886)
  )
  )
  )
)</f>
        <v>16129.09162902832</v>
      </c>
      <c r="G1886" t="s">
        <v>738</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17"/>
        <v>11</v>
      </c>
      <c r="Q1886">
        <f t="shared" si="118"/>
        <v>11</v>
      </c>
      <c r="R1886" t="b">
        <f t="shared" ca="1" si="119"/>
        <v>0</v>
      </c>
      <c r="T1886" t="b">
        <f t="shared" ca="1" si="120"/>
        <v>0</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G1886">
        <v>9.8000000000000007</v>
      </c>
      <c r="AH1886">
        <v>1</v>
      </c>
    </row>
    <row r="1887" spans="1:34" x14ac:dyDescent="0.3">
      <c r="A1887">
        <v>15</v>
      </c>
      <c r="B1887">
        <v>46</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5</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
    (VLOOKUP(SUBSTITUTE(SUBSTITUTE(E$1,"standard",""),"|Float","")&amp;"인게임누적곱배수",ChapterTable!$S:$T,2,0)^C1887
    +VLOOKUP(SUBSTITUTE(SUBSTITUTE(E$1,"standard",""),"|Float","")&amp;"인게임누적합배수",ChapterTable!$S:$T,2,0)*C1887)
  )
  )
  )
)</f>
        <v>59553.569091796875</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(VLOOKUP(SUBSTITUTE(SUBSTITUTE(F$1,"standard",""),"|Float","")&amp;"인게임누적곱배수",ChapterTable!$S:$T,2,0)^D1887
    +VLOOKUP(SUBSTITUTE(SUBSTITUTE(F$1,"standard",""),"|Float","")&amp;"인게임누적합배수",ChapterTable!$S:$T,2,0)*D1887)
  )
  )
  )
)</f>
        <v>16129.09162902832</v>
      </c>
      <c r="G1887" t="s">
        <v>738</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17"/>
        <v>5</v>
      </c>
      <c r="Q1887">
        <f t="shared" si="118"/>
        <v>5</v>
      </c>
      <c r="R1887" t="b">
        <f t="shared" ca="1" si="119"/>
        <v>0</v>
      </c>
      <c r="T1887" t="b">
        <f t="shared" ca="1" si="120"/>
        <v>0</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G1887">
        <v>9.8000000000000007</v>
      </c>
      <c r="AH1887">
        <v>1</v>
      </c>
    </row>
    <row r="1888" spans="1:34" x14ac:dyDescent="0.3">
      <c r="A1888">
        <v>15</v>
      </c>
      <c r="B1888">
        <v>47</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
    (VLOOKUP(SUBSTITUTE(SUBSTITUTE(E$1,"standard",""),"|Float","")&amp;"인게임누적곱배수",ChapterTable!$S:$T,2,0)^C1888
    +VLOOKUP(SUBSTITUTE(SUBSTITUTE(E$1,"standard",""),"|Float","")&amp;"인게임누적합배수",ChapterTable!$S:$T,2,0)*C1888)
  )
  )
  )
)</f>
        <v>59553.569091796875</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(VLOOKUP(SUBSTITUTE(SUBSTITUTE(F$1,"standard",""),"|Float","")&amp;"인게임누적곱배수",ChapterTable!$S:$T,2,0)^D1888
    +VLOOKUP(SUBSTITUTE(SUBSTITUTE(F$1,"standard",""),"|Float","")&amp;"인게임누적합배수",ChapterTable!$S:$T,2,0)*D1888)
  )
  )
  )
)</f>
        <v>16129.09162902832</v>
      </c>
      <c r="G1888" t="s">
        <v>738</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17"/>
        <v>5</v>
      </c>
      <c r="Q1888">
        <f t="shared" si="118"/>
        <v>5</v>
      </c>
      <c r="R1888" t="b">
        <f t="shared" ca="1" si="119"/>
        <v>0</v>
      </c>
      <c r="T1888" t="b">
        <f t="shared" ca="1" si="120"/>
        <v>0</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G1888">
        <v>9.8000000000000007</v>
      </c>
      <c r="AH1888">
        <v>1</v>
      </c>
    </row>
    <row r="1889" spans="1:34" x14ac:dyDescent="0.3">
      <c r="A1889">
        <v>15</v>
      </c>
      <c r="B1889">
        <v>48</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
    (VLOOKUP(SUBSTITUTE(SUBSTITUTE(E$1,"standard",""),"|Float","")&amp;"인게임누적곱배수",ChapterTable!$S:$T,2,0)^C1889
    +VLOOKUP(SUBSTITUTE(SUBSTITUTE(E$1,"standard",""),"|Float","")&amp;"인게임누적합배수",ChapterTable!$S:$T,2,0)*C1889)
  )
  )
  )
)</f>
        <v>59553.569091796875</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(VLOOKUP(SUBSTITUTE(SUBSTITUTE(F$1,"standard",""),"|Float","")&amp;"인게임누적곱배수",ChapterTable!$S:$T,2,0)^D1889
    +VLOOKUP(SUBSTITUTE(SUBSTITUTE(F$1,"standard",""),"|Float","")&amp;"인게임누적합배수",ChapterTable!$S:$T,2,0)*D1889)
  )
  )
  )
)</f>
        <v>16129.09162902832</v>
      </c>
      <c r="G1889" t="s">
        <v>738</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17"/>
        <v>5</v>
      </c>
      <c r="Q1889">
        <f t="shared" si="118"/>
        <v>5</v>
      </c>
      <c r="R1889" t="b">
        <f t="shared" ca="1" si="119"/>
        <v>0</v>
      </c>
      <c r="T1889" t="b">
        <f t="shared" ca="1" si="120"/>
        <v>0</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G1889">
        <v>9.8000000000000007</v>
      </c>
      <c r="AH1889">
        <v>1</v>
      </c>
    </row>
    <row r="1890" spans="1:34" x14ac:dyDescent="0.3">
      <c r="A1890">
        <v>15</v>
      </c>
      <c r="B1890">
        <v>49</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
    (VLOOKUP(SUBSTITUTE(SUBSTITUTE(E$1,"standard",""),"|Float","")&amp;"인게임누적곱배수",ChapterTable!$S:$T,2,0)^C1890
    +VLOOKUP(SUBSTITUTE(SUBSTITUTE(E$1,"standard",""),"|Float","")&amp;"인게임누적합배수",ChapterTable!$S:$T,2,0)*C1890)
  )
  )
  )
)</f>
        <v>59553.569091796875</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(VLOOKUP(SUBSTITUTE(SUBSTITUTE(F$1,"standard",""),"|Float","")&amp;"인게임누적곱배수",ChapterTable!$S:$T,2,0)^D1890
    +VLOOKUP(SUBSTITUTE(SUBSTITUTE(F$1,"standard",""),"|Float","")&amp;"인게임누적합배수",ChapterTable!$S:$T,2,0)*D1890)
  )
  )
  )
)</f>
        <v>16129.09162902832</v>
      </c>
      <c r="G1890" t="s">
        <v>738</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17"/>
        <v>95</v>
      </c>
      <c r="Q1890">
        <f t="shared" si="118"/>
        <v>95</v>
      </c>
      <c r="R1890" t="b">
        <f t="shared" ca="1" si="119"/>
        <v>1</v>
      </c>
      <c r="T1890" t="b">
        <f t="shared" ca="1" si="120"/>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G1890">
        <v>9.8000000000000007</v>
      </c>
      <c r="AH1890">
        <v>1</v>
      </c>
    </row>
    <row r="1891" spans="1:34" x14ac:dyDescent="0.3">
      <c r="A1891">
        <v>15</v>
      </c>
      <c r="B1891">
        <v>50</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
    (VLOOKUP(SUBSTITUTE(SUBSTITUTE(E$1,"standard",""),"|Float","")&amp;"인게임누적곱배수",ChapterTable!$S:$T,2,0)^C1891
    +VLOOKUP(SUBSTITUTE(SUBSTITUTE(E$1,"standard",""),"|Float","")&amp;"인게임누적합배수",ChapterTable!$S:$T,2,0)*C1891)
  )
  )
  )
)</f>
        <v>59553.569091796875</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(VLOOKUP(SUBSTITUTE(SUBSTITUTE(F$1,"standard",""),"|Float","")&amp;"인게임누적곱배수",ChapterTable!$S:$T,2,0)^D1891
    +VLOOKUP(SUBSTITUTE(SUBSTITUTE(F$1,"standard",""),"|Float","")&amp;"인게임누적합배수",ChapterTable!$S:$T,2,0)*D1891)
  )
  )
  )
)</f>
        <v>16129.09162902832</v>
      </c>
      <c r="G1891" t="s">
        <v>738</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17"/>
        <v>21</v>
      </c>
      <c r="Q1891">
        <f t="shared" si="118"/>
        <v>21</v>
      </c>
      <c r="R1891" t="b">
        <f t="shared" ca="1" si="119"/>
        <v>0</v>
      </c>
      <c r="T1891" t="b">
        <f t="shared" ca="1" si="120"/>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G1891">
        <v>9.8000000000000007</v>
      </c>
      <c r="AH1891">
        <v>1</v>
      </c>
    </row>
    <row r="1892" spans="1:34" x14ac:dyDescent="0.3">
      <c r="A1892">
        <v>16</v>
      </c>
      <c r="B1892">
        <v>1</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0</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0</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
    (VLOOKUP(SUBSTITUTE(SUBSTITUTE(E$1,"standard",""),"|Float","")&amp;"인게임누적곱배수",ChapterTable!$S:$T,2,0)^C1892
    +VLOOKUP(SUBSTITUTE(SUBSTITUTE(E$1,"standard",""),"|Float","")&amp;"인게임누적합배수",ChapterTable!$S:$T,2,0)*C1892)
  )
  )
  )
)</f>
        <v>44665.176818847656</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(VLOOKUP(SUBSTITUTE(SUBSTITUTE(F$1,"standard",""),"|Float","")&amp;"인게임누적곱배수",ChapterTable!$S:$T,2,0)^D1892
    +VLOOKUP(SUBSTITUTE(SUBSTITUTE(F$1,"standard",""),"|Float","")&amp;"인게임누적합배수",ChapterTable!$S:$T,2,0)*D1892)
  )
  )
  )
)</f>
        <v>18610.490341186523</v>
      </c>
      <c r="G1892" t="s">
        <v>738</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17"/>
        <v>1</v>
      </c>
      <c r="Q1892">
        <f t="shared" si="118"/>
        <v>1</v>
      </c>
      <c r="R1892" t="b">
        <f t="shared" ca="1" si="119"/>
        <v>0</v>
      </c>
      <c r="T1892" t="b">
        <f t="shared" ca="1" si="120"/>
        <v>0</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G1892">
        <v>9.8000000000000007</v>
      </c>
      <c r="AH1892">
        <v>1</v>
      </c>
    </row>
    <row r="1893" spans="1:34" x14ac:dyDescent="0.3">
      <c r="A1893">
        <v>16</v>
      </c>
      <c r="B1893">
        <v>2</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
    (VLOOKUP(SUBSTITUTE(SUBSTITUTE(E$1,"standard",""),"|Float","")&amp;"인게임누적곱배수",ChapterTable!$S:$T,2,0)^C1893
    +VLOOKUP(SUBSTITUTE(SUBSTITUTE(E$1,"standard",""),"|Float","")&amp;"인게임누적합배수",ChapterTable!$S:$T,2,0)*C1893)
  )
  )
  )
)</f>
        <v>44665.176818847656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(VLOOKUP(SUBSTITUTE(SUBSTITUTE(F$1,"standard",""),"|Float","")&amp;"인게임누적곱배수",ChapterTable!$S:$T,2,0)^D1893
    +VLOOKUP(SUBSTITUTE(SUBSTITUTE(F$1,"standard",""),"|Float","")&amp;"인게임누적합배수",ChapterTable!$S:$T,2,0)*D1893)
  )
  )
  )
)</f>
        <v>18610.490341186523</v>
      </c>
      <c r="G1893" t="s">
        <v>738</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17"/>
        <v>1</v>
      </c>
      <c r="Q1893">
        <f t="shared" si="118"/>
        <v>1</v>
      </c>
      <c r="R1893" t="b">
        <f t="shared" ca="1" si="119"/>
        <v>0</v>
      </c>
      <c r="T1893" t="b">
        <f t="shared" ca="1" si="120"/>
        <v>0</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G1893">
        <v>9.8000000000000007</v>
      </c>
      <c r="AH1893">
        <v>1</v>
      </c>
    </row>
    <row r="1894" spans="1:34" x14ac:dyDescent="0.3">
      <c r="A1894">
        <v>16</v>
      </c>
      <c r="B1894">
        <v>3</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
    (VLOOKUP(SUBSTITUTE(SUBSTITUTE(E$1,"standard",""),"|Float","")&amp;"인게임누적곱배수",ChapterTable!$S:$T,2,0)^C1894
    +VLOOKUP(SUBSTITUTE(SUBSTITUTE(E$1,"standard",""),"|Float","")&amp;"인게임누적합배수",ChapterTable!$S:$T,2,0)*C1894)
  )
  )
  )
)</f>
        <v>44665.176818847656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(VLOOKUP(SUBSTITUTE(SUBSTITUTE(F$1,"standard",""),"|Float","")&amp;"인게임누적곱배수",ChapterTable!$S:$T,2,0)^D1894
    +VLOOKUP(SUBSTITUTE(SUBSTITUTE(F$1,"standard",""),"|Float","")&amp;"인게임누적합배수",ChapterTable!$S:$T,2,0)*D1894)
  )
  )
  )
)</f>
        <v>18610.490341186523</v>
      </c>
      <c r="G1894" t="s">
        <v>738</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17"/>
        <v>1</v>
      </c>
      <c r="Q1894">
        <f t="shared" si="118"/>
        <v>1</v>
      </c>
      <c r="R1894" t="b">
        <f t="shared" ca="1" si="119"/>
        <v>0</v>
      </c>
      <c r="T1894" t="b">
        <f t="shared" ca="1" si="120"/>
        <v>0</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G1894">
        <v>9.8000000000000007</v>
      </c>
      <c r="AH1894">
        <v>1</v>
      </c>
    </row>
    <row r="1895" spans="1:34" x14ac:dyDescent="0.3">
      <c r="A1895">
        <v>16</v>
      </c>
      <c r="B1895">
        <v>4</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
    (VLOOKUP(SUBSTITUTE(SUBSTITUTE(E$1,"standard",""),"|Float","")&amp;"인게임누적곱배수",ChapterTable!$S:$T,2,0)^C1895
    +VLOOKUP(SUBSTITUTE(SUBSTITUTE(E$1,"standard",""),"|Float","")&amp;"인게임누적합배수",ChapterTable!$S:$T,2,0)*C1895)
  )
  )
  )
)</f>
        <v>44665.176818847656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(VLOOKUP(SUBSTITUTE(SUBSTITUTE(F$1,"standard",""),"|Float","")&amp;"인게임누적곱배수",ChapterTable!$S:$T,2,0)^D1895
    +VLOOKUP(SUBSTITUTE(SUBSTITUTE(F$1,"standard",""),"|Float","")&amp;"인게임누적합배수",ChapterTable!$S:$T,2,0)*D1895)
  )
  )
  )
)</f>
        <v>18610.490341186523</v>
      </c>
      <c r="G1895" t="s">
        <v>738</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17"/>
        <v>1</v>
      </c>
      <c r="Q1895">
        <f t="shared" si="118"/>
        <v>1</v>
      </c>
      <c r="R1895" t="b">
        <f t="shared" ca="1" si="119"/>
        <v>0</v>
      </c>
      <c r="T1895" t="b">
        <f t="shared" ca="1" si="120"/>
        <v>0</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G1895">
        <v>9.8000000000000007</v>
      </c>
      <c r="AH1895">
        <v>1</v>
      </c>
    </row>
    <row r="1896" spans="1:34" x14ac:dyDescent="0.3">
      <c r="A1896">
        <v>16</v>
      </c>
      <c r="B1896">
        <v>5</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
    (VLOOKUP(SUBSTITUTE(SUBSTITUTE(E$1,"standard",""),"|Float","")&amp;"인게임누적곱배수",ChapterTable!$S:$T,2,0)^C1896
    +VLOOKUP(SUBSTITUTE(SUBSTITUTE(E$1,"standard",""),"|Float","")&amp;"인게임누적합배수",ChapterTable!$S:$T,2,0)*C1896)
  )
  )
  )
)</f>
        <v>44665.176818847656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(VLOOKUP(SUBSTITUTE(SUBSTITUTE(F$1,"standard",""),"|Float","")&amp;"인게임누적곱배수",ChapterTable!$S:$T,2,0)^D1896
    +VLOOKUP(SUBSTITUTE(SUBSTITUTE(F$1,"standard",""),"|Float","")&amp;"인게임누적합배수",ChapterTable!$S:$T,2,0)*D1896)
  )
  )
  )
)</f>
        <v>18610.490341186523</v>
      </c>
      <c r="G1896" t="s">
        <v>738</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17"/>
        <v>11</v>
      </c>
      <c r="Q1896">
        <f t="shared" si="118"/>
        <v>11</v>
      </c>
      <c r="R1896" t="b">
        <f t="shared" ca="1" si="119"/>
        <v>0</v>
      </c>
      <c r="T1896" t="b">
        <f t="shared" ca="1" si="120"/>
        <v>0</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G1896">
        <v>9.8000000000000007</v>
      </c>
      <c r="AH1896">
        <v>1</v>
      </c>
    </row>
    <row r="1897" spans="1:34" x14ac:dyDescent="0.3">
      <c r="A1897">
        <v>16</v>
      </c>
      <c r="B1897">
        <v>6</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1</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
    (VLOOKUP(SUBSTITUTE(SUBSTITUTE(E$1,"standard",""),"|Float","")&amp;"인게임누적곱배수",ChapterTable!$S:$T,2,0)^C1897
    +VLOOKUP(SUBSTITUTE(SUBSTITUTE(E$1,"standard",""),"|Float","")&amp;"인게임누적합배수",ChapterTable!$S:$T,2,0)*C1897)
  )
  )
  )
)</f>
        <v>53598.212182617186</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(VLOOKUP(SUBSTITUTE(SUBSTITUTE(F$1,"standard",""),"|Float","")&amp;"인게임누적곱배수",ChapterTable!$S:$T,2,0)^D1897
    +VLOOKUP(SUBSTITUTE(SUBSTITUTE(F$1,"standard",""),"|Float","")&amp;"인게임누적합배수",ChapterTable!$S:$T,2,0)*D1897)
  )
  )
  )
)</f>
        <v>18610.490341186523</v>
      </c>
      <c r="G1897" t="s">
        <v>738</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17"/>
        <v>1</v>
      </c>
      <c r="Q1897">
        <f t="shared" si="118"/>
        <v>1</v>
      </c>
      <c r="R1897" t="b">
        <f t="shared" ca="1" si="119"/>
        <v>0</v>
      </c>
      <c r="T1897" t="b">
        <f t="shared" ca="1" si="120"/>
        <v>0</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G1897">
        <v>9.8000000000000007</v>
      </c>
      <c r="AH1897">
        <v>1</v>
      </c>
    </row>
    <row r="1898" spans="1:34" x14ac:dyDescent="0.3">
      <c r="A1898">
        <v>16</v>
      </c>
      <c r="B1898">
        <v>7</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
    (VLOOKUP(SUBSTITUTE(SUBSTITUTE(E$1,"standard",""),"|Float","")&amp;"인게임누적곱배수",ChapterTable!$S:$T,2,0)^C1898
    +VLOOKUP(SUBSTITUTE(SUBSTITUTE(E$1,"standard",""),"|Float","")&amp;"인게임누적합배수",ChapterTable!$S:$T,2,0)*C1898)
  )
  )
  )
)</f>
        <v>53598.212182617186</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(VLOOKUP(SUBSTITUTE(SUBSTITUTE(F$1,"standard",""),"|Float","")&amp;"인게임누적곱배수",ChapterTable!$S:$T,2,0)^D1898
    +VLOOKUP(SUBSTITUTE(SUBSTITUTE(F$1,"standard",""),"|Float","")&amp;"인게임누적합배수",ChapterTable!$S:$T,2,0)*D1898)
  )
  )
  )
)</f>
        <v>18610.490341186523</v>
      </c>
      <c r="G1898" t="s">
        <v>738</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17"/>
        <v>1</v>
      </c>
      <c r="Q1898">
        <f t="shared" si="118"/>
        <v>1</v>
      </c>
      <c r="R1898" t="b">
        <f t="shared" ca="1" si="119"/>
        <v>0</v>
      </c>
      <c r="T1898" t="b">
        <f t="shared" ca="1" si="120"/>
        <v>0</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G1898">
        <v>9.8000000000000007</v>
      </c>
      <c r="AH1898">
        <v>1</v>
      </c>
    </row>
    <row r="1899" spans="1:34" x14ac:dyDescent="0.3">
      <c r="A1899">
        <v>16</v>
      </c>
      <c r="B1899">
        <v>8</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
    (VLOOKUP(SUBSTITUTE(SUBSTITUTE(E$1,"standard",""),"|Float","")&amp;"인게임누적곱배수",ChapterTable!$S:$T,2,0)^C1899
    +VLOOKUP(SUBSTITUTE(SUBSTITUTE(E$1,"standard",""),"|Float","")&amp;"인게임누적합배수",ChapterTable!$S:$T,2,0)*C1899)
  )
  )
  )
)</f>
        <v>53598.212182617186</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(VLOOKUP(SUBSTITUTE(SUBSTITUTE(F$1,"standard",""),"|Float","")&amp;"인게임누적곱배수",ChapterTable!$S:$T,2,0)^D1899
    +VLOOKUP(SUBSTITUTE(SUBSTITUTE(F$1,"standard",""),"|Float","")&amp;"인게임누적합배수",ChapterTable!$S:$T,2,0)*D1899)
  )
  )
  )
)</f>
        <v>18610.490341186523</v>
      </c>
      <c r="G1899" t="s">
        <v>738</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17"/>
        <v>1</v>
      </c>
      <c r="Q1899">
        <f t="shared" si="118"/>
        <v>1</v>
      </c>
      <c r="R1899" t="b">
        <f t="shared" ca="1" si="119"/>
        <v>0</v>
      </c>
      <c r="T1899" t="b">
        <f t="shared" ca="1" si="120"/>
        <v>0</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G1899">
        <v>9.8000000000000007</v>
      </c>
      <c r="AH1899">
        <v>1</v>
      </c>
    </row>
    <row r="1900" spans="1:34" x14ac:dyDescent="0.3">
      <c r="A1900">
        <v>16</v>
      </c>
      <c r="B1900">
        <v>9</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
    (VLOOKUP(SUBSTITUTE(SUBSTITUTE(E$1,"standard",""),"|Float","")&amp;"인게임누적곱배수",ChapterTable!$S:$T,2,0)^C1900
    +VLOOKUP(SUBSTITUTE(SUBSTITUTE(E$1,"standard",""),"|Float","")&amp;"인게임누적합배수",ChapterTable!$S:$T,2,0)*C1900)
  )
  )
  )
)</f>
        <v>53598.212182617186</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(VLOOKUP(SUBSTITUTE(SUBSTITUTE(F$1,"standard",""),"|Float","")&amp;"인게임누적곱배수",ChapterTable!$S:$T,2,0)^D1900
    +VLOOKUP(SUBSTITUTE(SUBSTITUTE(F$1,"standard",""),"|Float","")&amp;"인게임누적합배수",ChapterTable!$S:$T,2,0)*D1900)
  )
  )
  )
)</f>
        <v>18610.490341186523</v>
      </c>
      <c r="G1900" t="s">
        <v>738</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17"/>
        <v>91</v>
      </c>
      <c r="Q1900">
        <f t="shared" si="118"/>
        <v>91</v>
      </c>
      <c r="R1900" t="b">
        <f t="shared" ca="1" si="119"/>
        <v>1</v>
      </c>
      <c r="T1900" t="b">
        <f t="shared" ca="1" si="120"/>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G1900">
        <v>9.8000000000000007</v>
      </c>
      <c r="AH1900">
        <v>1</v>
      </c>
    </row>
    <row r="1901" spans="1:34" x14ac:dyDescent="0.3">
      <c r="A1901">
        <v>16</v>
      </c>
      <c r="B1901">
        <v>10</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
    (VLOOKUP(SUBSTITUTE(SUBSTITUTE(E$1,"standard",""),"|Float","")&amp;"인게임누적곱배수",ChapterTable!$S:$T,2,0)^C1901
    +VLOOKUP(SUBSTITUTE(SUBSTITUTE(E$1,"standard",""),"|Float","")&amp;"인게임누적합배수",ChapterTable!$S:$T,2,0)*C1901)
  )
  )
  )
)</f>
        <v>53598.212182617186</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(VLOOKUP(SUBSTITUTE(SUBSTITUTE(F$1,"standard",""),"|Float","")&amp;"인게임누적곱배수",ChapterTable!$S:$T,2,0)^D1901
    +VLOOKUP(SUBSTITUTE(SUBSTITUTE(F$1,"standard",""),"|Float","")&amp;"인게임누적합배수",ChapterTable!$S:$T,2,0)*D1901)
  )
  )
  )
)</f>
        <v>18610.490341186523</v>
      </c>
      <c r="G1901" t="s">
        <v>738</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17"/>
        <v>21</v>
      </c>
      <c r="Q1901">
        <f t="shared" si="118"/>
        <v>21</v>
      </c>
      <c r="R1901" t="b">
        <f t="shared" ca="1" si="119"/>
        <v>0</v>
      </c>
      <c r="T1901" t="b">
        <f t="shared" ca="1" si="120"/>
        <v>0</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G1901">
        <v>9.8000000000000007</v>
      </c>
      <c r="AH1901">
        <v>1</v>
      </c>
    </row>
    <row r="1902" spans="1:34" x14ac:dyDescent="0.3">
      <c r="A1902">
        <v>16</v>
      </c>
      <c r="B1902">
        <v>11</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1</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
    (VLOOKUP(SUBSTITUTE(SUBSTITUTE(E$1,"standard",""),"|Float","")&amp;"인게임누적곱배수",ChapterTable!$S:$T,2,0)^C1902
    +VLOOKUP(SUBSTITUTE(SUBSTITUTE(E$1,"standard",""),"|Float","")&amp;"인게임누적합배수",ChapterTable!$S:$T,2,0)*C1902)
  )
  )
  )
)</f>
        <v>53598.212182617186</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(VLOOKUP(SUBSTITUTE(SUBSTITUTE(F$1,"standard",""),"|Float","")&amp;"인게임누적곱배수",ChapterTable!$S:$T,2,0)^D1902
    +VLOOKUP(SUBSTITUTE(SUBSTITUTE(F$1,"standard",""),"|Float","")&amp;"인게임누적합배수",ChapterTable!$S:$T,2,0)*D1902)
  )
  )
  )
)</f>
        <v>20006.277116775513</v>
      </c>
      <c r="G1902" t="s">
        <v>738</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17"/>
        <v>2</v>
      </c>
      <c r="Q1902">
        <f t="shared" si="118"/>
        <v>2</v>
      </c>
      <c r="R1902" t="b">
        <f t="shared" ca="1" si="119"/>
        <v>0</v>
      </c>
      <c r="T1902" t="b">
        <f t="shared" ca="1" si="120"/>
        <v>0</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G1902">
        <v>9.8000000000000007</v>
      </c>
      <c r="AH1902">
        <v>1</v>
      </c>
    </row>
    <row r="1903" spans="1:34" x14ac:dyDescent="0.3">
      <c r="A1903">
        <v>16</v>
      </c>
      <c r="B1903">
        <v>12</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
    (VLOOKUP(SUBSTITUTE(SUBSTITUTE(E$1,"standard",""),"|Float","")&amp;"인게임누적곱배수",ChapterTable!$S:$T,2,0)^C1903
    +VLOOKUP(SUBSTITUTE(SUBSTITUTE(E$1,"standard",""),"|Float","")&amp;"인게임누적합배수",ChapterTable!$S:$T,2,0)*C1903)
  )
  )
  )
)</f>
        <v>53598.212182617186</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(VLOOKUP(SUBSTITUTE(SUBSTITUTE(F$1,"standard",""),"|Float","")&amp;"인게임누적곱배수",ChapterTable!$S:$T,2,0)^D1903
    +VLOOKUP(SUBSTITUTE(SUBSTITUTE(F$1,"standard",""),"|Float","")&amp;"인게임누적합배수",ChapterTable!$S:$T,2,0)*D1903)
  )
  )
  )
)</f>
        <v>20006.277116775513</v>
      </c>
      <c r="G1903" t="s">
        <v>738</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17"/>
        <v>2</v>
      </c>
      <c r="Q1903">
        <f t="shared" si="118"/>
        <v>2</v>
      </c>
      <c r="R1903" t="b">
        <f t="shared" ca="1" si="119"/>
        <v>0</v>
      </c>
      <c r="T1903" t="b">
        <f t="shared" ca="1" si="120"/>
        <v>0</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G1903">
        <v>9.8000000000000007</v>
      </c>
      <c r="AH1903">
        <v>1</v>
      </c>
    </row>
    <row r="1904" spans="1:34" x14ac:dyDescent="0.3">
      <c r="A1904">
        <v>16</v>
      </c>
      <c r="B1904">
        <v>13</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
    (VLOOKUP(SUBSTITUTE(SUBSTITUTE(E$1,"standard",""),"|Float","")&amp;"인게임누적곱배수",ChapterTable!$S:$T,2,0)^C1904
    +VLOOKUP(SUBSTITUTE(SUBSTITUTE(E$1,"standard",""),"|Float","")&amp;"인게임누적합배수",ChapterTable!$S:$T,2,0)*C1904)
  )
  )
  )
)</f>
        <v>53598.212182617186</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(VLOOKUP(SUBSTITUTE(SUBSTITUTE(F$1,"standard",""),"|Float","")&amp;"인게임누적곱배수",ChapterTable!$S:$T,2,0)^D1904
    +VLOOKUP(SUBSTITUTE(SUBSTITUTE(F$1,"standard",""),"|Float","")&amp;"인게임누적합배수",ChapterTable!$S:$T,2,0)*D1904)
  )
  )
  )
)</f>
        <v>20006.277116775513</v>
      </c>
      <c r="G1904" t="s">
        <v>738</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17"/>
        <v>2</v>
      </c>
      <c r="Q1904">
        <f t="shared" si="118"/>
        <v>2</v>
      </c>
      <c r="R1904" t="b">
        <f t="shared" ca="1" si="119"/>
        <v>0</v>
      </c>
      <c r="T1904" t="b">
        <f t="shared" ca="1" si="120"/>
        <v>0</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G1904">
        <v>9.8000000000000007</v>
      </c>
      <c r="AH1904">
        <v>1</v>
      </c>
    </row>
    <row r="1905" spans="1:34" x14ac:dyDescent="0.3">
      <c r="A1905">
        <v>16</v>
      </c>
      <c r="B1905">
        <v>14</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
    (VLOOKUP(SUBSTITUTE(SUBSTITUTE(E$1,"standard",""),"|Float","")&amp;"인게임누적곱배수",ChapterTable!$S:$T,2,0)^C1905
    +VLOOKUP(SUBSTITUTE(SUBSTITUTE(E$1,"standard",""),"|Float","")&amp;"인게임누적합배수",ChapterTable!$S:$T,2,0)*C1905)
  )
  )
  )
)</f>
        <v>53598.212182617186</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(VLOOKUP(SUBSTITUTE(SUBSTITUTE(F$1,"standard",""),"|Float","")&amp;"인게임누적곱배수",ChapterTable!$S:$T,2,0)^D1905
    +VLOOKUP(SUBSTITUTE(SUBSTITUTE(F$1,"standard",""),"|Float","")&amp;"인게임누적합배수",ChapterTable!$S:$T,2,0)*D1905)
  )
  )
  )
)</f>
        <v>20006.277116775513</v>
      </c>
      <c r="G1905" t="s">
        <v>738</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17"/>
        <v>2</v>
      </c>
      <c r="Q1905">
        <f t="shared" si="118"/>
        <v>2</v>
      </c>
      <c r="R1905" t="b">
        <f t="shared" ca="1" si="119"/>
        <v>0</v>
      </c>
      <c r="T1905" t="b">
        <f t="shared" ca="1" si="120"/>
        <v>0</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G1905">
        <v>9.8000000000000007</v>
      </c>
      <c r="AH1905">
        <v>1</v>
      </c>
    </row>
    <row r="1906" spans="1:34" x14ac:dyDescent="0.3">
      <c r="A1906">
        <v>16</v>
      </c>
      <c r="B1906">
        <v>15</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
    (VLOOKUP(SUBSTITUTE(SUBSTITUTE(E$1,"standard",""),"|Float","")&amp;"인게임누적곱배수",ChapterTable!$S:$T,2,0)^C1906
    +VLOOKUP(SUBSTITUTE(SUBSTITUTE(E$1,"standard",""),"|Float","")&amp;"인게임누적합배수",ChapterTable!$S:$T,2,0)*C1906)
  )
  )
  )
)</f>
        <v>53598.212182617186</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(VLOOKUP(SUBSTITUTE(SUBSTITUTE(F$1,"standard",""),"|Float","")&amp;"인게임누적곱배수",ChapterTable!$S:$T,2,0)^D1906
    +VLOOKUP(SUBSTITUTE(SUBSTITUTE(F$1,"standard",""),"|Float","")&amp;"인게임누적합배수",ChapterTable!$S:$T,2,0)*D1906)
  )
  )
  )
)</f>
        <v>20006.277116775513</v>
      </c>
      <c r="G1906" t="s">
        <v>738</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17"/>
        <v>11</v>
      </c>
      <c r="Q1906">
        <f t="shared" si="118"/>
        <v>11</v>
      </c>
      <c r="R1906" t="b">
        <f t="shared" ca="1" si="119"/>
        <v>0</v>
      </c>
      <c r="T1906" t="b">
        <f t="shared" ca="1" si="120"/>
        <v>0</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G1906">
        <v>9.8000000000000007</v>
      </c>
      <c r="AH1906">
        <v>1</v>
      </c>
    </row>
    <row r="1907" spans="1:34" x14ac:dyDescent="0.3">
      <c r="A1907">
        <v>16</v>
      </c>
      <c r="B1907">
        <v>16</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2</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
    (VLOOKUP(SUBSTITUTE(SUBSTITUTE(E$1,"standard",""),"|Float","")&amp;"인게임누적곱배수",ChapterTable!$S:$T,2,0)^C1907
    +VLOOKUP(SUBSTITUTE(SUBSTITUTE(E$1,"standard",""),"|Float","")&amp;"인게임누적합배수",ChapterTable!$S:$T,2,0)*C1907)
  )
  )
  )
)</f>
        <v>62531.247546386716</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(VLOOKUP(SUBSTITUTE(SUBSTITUTE(F$1,"standard",""),"|Float","")&amp;"인게임누적곱배수",ChapterTable!$S:$T,2,0)^D1907
    +VLOOKUP(SUBSTITUTE(SUBSTITUTE(F$1,"standard",""),"|Float","")&amp;"인게임누적합배수",ChapterTable!$S:$T,2,0)*D1907)
  )
  )
  )
)</f>
        <v>20006.277116775513</v>
      </c>
      <c r="G1907" t="s">
        <v>738</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17"/>
        <v>2</v>
      </c>
      <c r="Q1907">
        <f t="shared" si="118"/>
        <v>2</v>
      </c>
      <c r="R1907" t="b">
        <f t="shared" ca="1" si="119"/>
        <v>0</v>
      </c>
      <c r="T1907" t="b">
        <f t="shared" ca="1" si="120"/>
        <v>0</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G1907">
        <v>9.8000000000000007</v>
      </c>
      <c r="AH1907">
        <v>1</v>
      </c>
    </row>
    <row r="1908" spans="1:34" x14ac:dyDescent="0.3">
      <c r="A1908">
        <v>16</v>
      </c>
      <c r="B1908">
        <v>17</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
    (VLOOKUP(SUBSTITUTE(SUBSTITUTE(E$1,"standard",""),"|Float","")&amp;"인게임누적곱배수",ChapterTable!$S:$T,2,0)^C1908
    +VLOOKUP(SUBSTITUTE(SUBSTITUTE(E$1,"standard",""),"|Float","")&amp;"인게임누적합배수",ChapterTable!$S:$T,2,0)*C1908)
  )
  )
  )
)</f>
        <v>62531.247546386716</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(VLOOKUP(SUBSTITUTE(SUBSTITUTE(F$1,"standard",""),"|Float","")&amp;"인게임누적곱배수",ChapterTable!$S:$T,2,0)^D1908
    +VLOOKUP(SUBSTITUTE(SUBSTITUTE(F$1,"standard",""),"|Float","")&amp;"인게임누적합배수",ChapterTable!$S:$T,2,0)*D1908)
  )
  )
  )
)</f>
        <v>20006.277116775513</v>
      </c>
      <c r="G1908" t="s">
        <v>738</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17"/>
        <v>2</v>
      </c>
      <c r="Q1908">
        <f t="shared" si="118"/>
        <v>2</v>
      </c>
      <c r="R1908" t="b">
        <f t="shared" ca="1" si="119"/>
        <v>0</v>
      </c>
      <c r="T1908" t="b">
        <f t="shared" ca="1" si="120"/>
        <v>0</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G1908">
        <v>9.8000000000000007</v>
      </c>
      <c r="AH1908">
        <v>1</v>
      </c>
    </row>
    <row r="1909" spans="1:34" x14ac:dyDescent="0.3">
      <c r="A1909">
        <v>16</v>
      </c>
      <c r="B1909">
        <v>18</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
    (VLOOKUP(SUBSTITUTE(SUBSTITUTE(E$1,"standard",""),"|Float","")&amp;"인게임누적곱배수",ChapterTable!$S:$T,2,0)^C1909
    +VLOOKUP(SUBSTITUTE(SUBSTITUTE(E$1,"standard",""),"|Float","")&amp;"인게임누적합배수",ChapterTable!$S:$T,2,0)*C1909)
  )
  )
  )
)</f>
        <v>62531.247546386716</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(VLOOKUP(SUBSTITUTE(SUBSTITUTE(F$1,"standard",""),"|Float","")&amp;"인게임누적곱배수",ChapterTable!$S:$T,2,0)^D1909
    +VLOOKUP(SUBSTITUTE(SUBSTITUTE(F$1,"standard",""),"|Float","")&amp;"인게임누적합배수",ChapterTable!$S:$T,2,0)*D1909)
  )
  )
  )
)</f>
        <v>20006.277116775513</v>
      </c>
      <c r="G1909" t="s">
        <v>738</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17"/>
        <v>2</v>
      </c>
      <c r="Q1909">
        <f t="shared" si="118"/>
        <v>2</v>
      </c>
      <c r="R1909" t="b">
        <f t="shared" ca="1" si="119"/>
        <v>0</v>
      </c>
      <c r="T1909" t="b">
        <f t="shared" ca="1" si="120"/>
        <v>0</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G1909">
        <v>9.8000000000000007</v>
      </c>
      <c r="AH1909">
        <v>1</v>
      </c>
    </row>
    <row r="1910" spans="1:34" x14ac:dyDescent="0.3">
      <c r="A1910">
        <v>16</v>
      </c>
      <c r="B1910">
        <v>19</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
    (VLOOKUP(SUBSTITUTE(SUBSTITUTE(E$1,"standard",""),"|Float","")&amp;"인게임누적곱배수",ChapterTable!$S:$T,2,0)^C1910
    +VLOOKUP(SUBSTITUTE(SUBSTITUTE(E$1,"standard",""),"|Float","")&amp;"인게임누적합배수",ChapterTable!$S:$T,2,0)*C1910)
  )
  )
  )
)</f>
        <v>62531.247546386716</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(VLOOKUP(SUBSTITUTE(SUBSTITUTE(F$1,"standard",""),"|Float","")&amp;"인게임누적곱배수",ChapterTable!$S:$T,2,0)^D1910
    +VLOOKUP(SUBSTITUTE(SUBSTITUTE(F$1,"standard",""),"|Float","")&amp;"인게임누적합배수",ChapterTable!$S:$T,2,0)*D1910)
  )
  )
  )
)</f>
        <v>20006.277116775513</v>
      </c>
      <c r="G1910" t="s">
        <v>738</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17"/>
        <v>92</v>
      </c>
      <c r="Q1910">
        <f t="shared" si="118"/>
        <v>92</v>
      </c>
      <c r="R1910" t="b">
        <f t="shared" ca="1" si="119"/>
        <v>1</v>
      </c>
      <c r="T1910" t="b">
        <f t="shared" ca="1" si="120"/>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G1910">
        <v>9.8000000000000007</v>
      </c>
      <c r="AH1910">
        <v>1</v>
      </c>
    </row>
    <row r="1911" spans="1:34" x14ac:dyDescent="0.3">
      <c r="A1911">
        <v>16</v>
      </c>
      <c r="B1911">
        <v>20</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
    (VLOOKUP(SUBSTITUTE(SUBSTITUTE(E$1,"standard",""),"|Float","")&amp;"인게임누적곱배수",ChapterTable!$S:$T,2,0)^C1911
    +VLOOKUP(SUBSTITUTE(SUBSTITUTE(E$1,"standard",""),"|Float","")&amp;"인게임누적합배수",ChapterTable!$S:$T,2,0)*C1911)
  )
  )
  )
)</f>
        <v>62531.247546386716</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(VLOOKUP(SUBSTITUTE(SUBSTITUTE(F$1,"standard",""),"|Float","")&amp;"인게임누적곱배수",ChapterTable!$S:$T,2,0)^D1911
    +VLOOKUP(SUBSTITUTE(SUBSTITUTE(F$1,"standard",""),"|Float","")&amp;"인게임누적합배수",ChapterTable!$S:$T,2,0)*D1911)
  )
  )
  )
)</f>
        <v>20006.277116775513</v>
      </c>
      <c r="G1911" t="s">
        <v>738</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17"/>
        <v>21</v>
      </c>
      <c r="Q1911">
        <f t="shared" si="118"/>
        <v>21</v>
      </c>
      <c r="R1911" t="b">
        <f t="shared" ca="1" si="119"/>
        <v>0</v>
      </c>
      <c r="T1911" t="b">
        <f t="shared" ca="1" si="120"/>
        <v>0</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G1911">
        <v>9.8000000000000007</v>
      </c>
      <c r="AH1911">
        <v>1</v>
      </c>
    </row>
    <row r="1912" spans="1:34" x14ac:dyDescent="0.3">
      <c r="A1912">
        <v>16</v>
      </c>
      <c r="B1912">
        <v>21</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2</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
    (VLOOKUP(SUBSTITUTE(SUBSTITUTE(E$1,"standard",""),"|Float","")&amp;"인게임누적곱배수",ChapterTable!$S:$T,2,0)^C1912
    +VLOOKUP(SUBSTITUTE(SUBSTITUTE(E$1,"standard",""),"|Float","")&amp;"인게임누적합배수",ChapterTable!$S:$T,2,0)*C1912)
  )
  )
  )
)</f>
        <v>62531.247546386716</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(VLOOKUP(SUBSTITUTE(SUBSTITUTE(F$1,"standard",""),"|Float","")&amp;"인게임누적곱배수",ChapterTable!$S:$T,2,0)^D1912
    +VLOOKUP(SUBSTITUTE(SUBSTITUTE(F$1,"standard",""),"|Float","")&amp;"인게임누적합배수",ChapterTable!$S:$T,2,0)*D1912)
  )
  )
  )
)</f>
        <v>21402.063892364502</v>
      </c>
      <c r="G1912" t="s">
        <v>738</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17"/>
        <v>3</v>
      </c>
      <c r="Q1912">
        <f t="shared" si="118"/>
        <v>3</v>
      </c>
      <c r="R1912" t="b">
        <f t="shared" ca="1" si="119"/>
        <v>0</v>
      </c>
      <c r="T1912" t="b">
        <f t="shared" ca="1" si="120"/>
        <v>0</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G1912">
        <v>9.8000000000000007</v>
      </c>
      <c r="AH1912">
        <v>1</v>
      </c>
    </row>
    <row r="1913" spans="1:34" x14ac:dyDescent="0.3">
      <c r="A1913">
        <v>16</v>
      </c>
      <c r="B1913">
        <v>22</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
    (VLOOKUP(SUBSTITUTE(SUBSTITUTE(E$1,"standard",""),"|Float","")&amp;"인게임누적곱배수",ChapterTable!$S:$T,2,0)^C1913
    +VLOOKUP(SUBSTITUTE(SUBSTITUTE(E$1,"standard",""),"|Float","")&amp;"인게임누적합배수",ChapterTable!$S:$T,2,0)*C1913)
  )
  )
  )
)</f>
        <v>62531.247546386716</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(VLOOKUP(SUBSTITUTE(SUBSTITUTE(F$1,"standard",""),"|Float","")&amp;"인게임누적곱배수",ChapterTable!$S:$T,2,0)^D1913
    +VLOOKUP(SUBSTITUTE(SUBSTITUTE(F$1,"standard",""),"|Float","")&amp;"인게임누적합배수",ChapterTable!$S:$T,2,0)*D1913)
  )
  )
  )
)</f>
        <v>21402.063892364502</v>
      </c>
      <c r="G1913" t="s">
        <v>738</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17"/>
        <v>3</v>
      </c>
      <c r="Q1913">
        <f t="shared" si="118"/>
        <v>3</v>
      </c>
      <c r="R1913" t="b">
        <f t="shared" ca="1" si="119"/>
        <v>0</v>
      </c>
      <c r="T1913" t="b">
        <f t="shared" ca="1" si="120"/>
        <v>0</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G1913">
        <v>9.8000000000000007</v>
      </c>
      <c r="AH1913">
        <v>1</v>
      </c>
    </row>
    <row r="1914" spans="1:34" x14ac:dyDescent="0.3">
      <c r="A1914">
        <v>16</v>
      </c>
      <c r="B1914">
        <v>23</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
    (VLOOKUP(SUBSTITUTE(SUBSTITUTE(E$1,"standard",""),"|Float","")&amp;"인게임누적곱배수",ChapterTable!$S:$T,2,0)^C1914
    +VLOOKUP(SUBSTITUTE(SUBSTITUTE(E$1,"standard",""),"|Float","")&amp;"인게임누적합배수",ChapterTable!$S:$T,2,0)*C1914)
  )
  )
  )
)</f>
        <v>62531.247546386716</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(VLOOKUP(SUBSTITUTE(SUBSTITUTE(F$1,"standard",""),"|Float","")&amp;"인게임누적곱배수",ChapterTable!$S:$T,2,0)^D1914
    +VLOOKUP(SUBSTITUTE(SUBSTITUTE(F$1,"standard",""),"|Float","")&amp;"인게임누적합배수",ChapterTable!$S:$T,2,0)*D1914)
  )
  )
  )
)</f>
        <v>21402.063892364502</v>
      </c>
      <c r="G1914" t="s">
        <v>738</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17"/>
        <v>3</v>
      </c>
      <c r="Q1914">
        <f t="shared" si="118"/>
        <v>3</v>
      </c>
      <c r="R1914" t="b">
        <f t="shared" ca="1" si="119"/>
        <v>0</v>
      </c>
      <c r="T1914" t="b">
        <f t="shared" ca="1" si="120"/>
        <v>0</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G1914">
        <v>9.8000000000000007</v>
      </c>
      <c r="AH1914">
        <v>1</v>
      </c>
    </row>
    <row r="1915" spans="1:34" x14ac:dyDescent="0.3">
      <c r="A1915">
        <v>16</v>
      </c>
      <c r="B1915">
        <v>24</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
    (VLOOKUP(SUBSTITUTE(SUBSTITUTE(E$1,"standard",""),"|Float","")&amp;"인게임누적곱배수",ChapterTable!$S:$T,2,0)^C1915
    +VLOOKUP(SUBSTITUTE(SUBSTITUTE(E$1,"standard",""),"|Float","")&amp;"인게임누적합배수",ChapterTable!$S:$T,2,0)*C1915)
  )
  )
  )
)</f>
        <v>62531.247546386716</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(VLOOKUP(SUBSTITUTE(SUBSTITUTE(F$1,"standard",""),"|Float","")&amp;"인게임누적곱배수",ChapterTable!$S:$T,2,0)^D1915
    +VLOOKUP(SUBSTITUTE(SUBSTITUTE(F$1,"standard",""),"|Float","")&amp;"인게임누적합배수",ChapterTable!$S:$T,2,0)*D1915)
  )
  )
  )
)</f>
        <v>21402.063892364502</v>
      </c>
      <c r="G1915" t="s">
        <v>738</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17"/>
        <v>3</v>
      </c>
      <c r="Q1915">
        <f t="shared" si="118"/>
        <v>3</v>
      </c>
      <c r="R1915" t="b">
        <f t="shared" ca="1" si="119"/>
        <v>0</v>
      </c>
      <c r="T1915" t="b">
        <f t="shared" ca="1" si="120"/>
        <v>0</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G1915">
        <v>9.8000000000000007</v>
      </c>
      <c r="AH1915">
        <v>1</v>
      </c>
    </row>
    <row r="1916" spans="1:34" x14ac:dyDescent="0.3">
      <c r="A1916">
        <v>16</v>
      </c>
      <c r="B1916">
        <v>25</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
    (VLOOKUP(SUBSTITUTE(SUBSTITUTE(E$1,"standard",""),"|Float","")&amp;"인게임누적곱배수",ChapterTable!$S:$T,2,0)^C1916
    +VLOOKUP(SUBSTITUTE(SUBSTITUTE(E$1,"standard",""),"|Float","")&amp;"인게임누적합배수",ChapterTable!$S:$T,2,0)*C1916)
  )
  )
  )
)</f>
        <v>62531.247546386716</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(VLOOKUP(SUBSTITUTE(SUBSTITUTE(F$1,"standard",""),"|Float","")&amp;"인게임누적곱배수",ChapterTable!$S:$T,2,0)^D1916
    +VLOOKUP(SUBSTITUTE(SUBSTITUTE(F$1,"standard",""),"|Float","")&amp;"인게임누적합배수",ChapterTable!$S:$T,2,0)*D1916)
  )
  )
  )
)</f>
        <v>21402.063892364502</v>
      </c>
      <c r="G1916" t="s">
        <v>738</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17"/>
        <v>11</v>
      </c>
      <c r="Q1916">
        <f t="shared" si="118"/>
        <v>11</v>
      </c>
      <c r="R1916" t="b">
        <f t="shared" ca="1" si="119"/>
        <v>0</v>
      </c>
      <c r="T1916" t="b">
        <f t="shared" ca="1" si="120"/>
        <v>0</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G1916">
        <v>9.8000000000000007</v>
      </c>
      <c r="AH1916">
        <v>1</v>
      </c>
    </row>
    <row r="1917" spans="1:34" x14ac:dyDescent="0.3">
      <c r="A1917">
        <v>16</v>
      </c>
      <c r="B1917">
        <v>26</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3</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
    (VLOOKUP(SUBSTITUTE(SUBSTITUTE(E$1,"standard",""),"|Float","")&amp;"인게임누적곱배수",ChapterTable!$S:$T,2,0)^C1917
    +VLOOKUP(SUBSTITUTE(SUBSTITUTE(E$1,"standard",""),"|Float","")&amp;"인게임누적합배수",ChapterTable!$S:$T,2,0)*C1917)
  )
  )
  )
)</f>
        <v>71464.282910156253</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(VLOOKUP(SUBSTITUTE(SUBSTITUTE(F$1,"standard",""),"|Float","")&amp;"인게임누적곱배수",ChapterTable!$S:$T,2,0)^D1917
    +VLOOKUP(SUBSTITUTE(SUBSTITUTE(F$1,"standard",""),"|Float","")&amp;"인게임누적합배수",ChapterTable!$S:$T,2,0)*D1917)
  )
  )
  )
)</f>
        <v>21402.063892364502</v>
      </c>
      <c r="G1917" t="s">
        <v>738</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17"/>
        <v>3</v>
      </c>
      <c r="Q1917">
        <f t="shared" si="118"/>
        <v>3</v>
      </c>
      <c r="R1917" t="b">
        <f t="shared" ca="1" si="119"/>
        <v>0</v>
      </c>
      <c r="T1917" t="b">
        <f t="shared" ca="1" si="120"/>
        <v>0</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G1917">
        <v>9.8000000000000007</v>
      </c>
      <c r="AH1917">
        <v>1</v>
      </c>
    </row>
    <row r="1918" spans="1:34" x14ac:dyDescent="0.3">
      <c r="A1918">
        <v>16</v>
      </c>
      <c r="B1918">
        <v>27</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
    (VLOOKUP(SUBSTITUTE(SUBSTITUTE(E$1,"standard",""),"|Float","")&amp;"인게임누적곱배수",ChapterTable!$S:$T,2,0)^C1918
    +VLOOKUP(SUBSTITUTE(SUBSTITUTE(E$1,"standard",""),"|Float","")&amp;"인게임누적합배수",ChapterTable!$S:$T,2,0)*C1918)
  )
  )
  )
)</f>
        <v>71464.282910156253</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(VLOOKUP(SUBSTITUTE(SUBSTITUTE(F$1,"standard",""),"|Float","")&amp;"인게임누적곱배수",ChapterTable!$S:$T,2,0)^D1918
    +VLOOKUP(SUBSTITUTE(SUBSTITUTE(F$1,"standard",""),"|Float","")&amp;"인게임누적합배수",ChapterTable!$S:$T,2,0)*D1918)
  )
  )
  )
)</f>
        <v>21402.063892364502</v>
      </c>
      <c r="G1918" t="s">
        <v>738</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17"/>
        <v>3</v>
      </c>
      <c r="Q1918">
        <f t="shared" si="118"/>
        <v>3</v>
      </c>
      <c r="R1918" t="b">
        <f t="shared" ca="1" si="119"/>
        <v>0</v>
      </c>
      <c r="T1918" t="b">
        <f t="shared" ca="1" si="120"/>
        <v>0</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G1918">
        <v>9.8000000000000007</v>
      </c>
      <c r="AH1918">
        <v>1</v>
      </c>
    </row>
    <row r="1919" spans="1:34" x14ac:dyDescent="0.3">
      <c r="A1919">
        <v>16</v>
      </c>
      <c r="B1919">
        <v>28</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
    (VLOOKUP(SUBSTITUTE(SUBSTITUTE(E$1,"standard",""),"|Float","")&amp;"인게임누적곱배수",ChapterTable!$S:$T,2,0)^C1919
    +VLOOKUP(SUBSTITUTE(SUBSTITUTE(E$1,"standard",""),"|Float","")&amp;"인게임누적합배수",ChapterTable!$S:$T,2,0)*C1919)
  )
  )
  )
)</f>
        <v>71464.282910156253</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(VLOOKUP(SUBSTITUTE(SUBSTITUTE(F$1,"standard",""),"|Float","")&amp;"인게임누적곱배수",ChapterTable!$S:$T,2,0)^D1919
    +VLOOKUP(SUBSTITUTE(SUBSTITUTE(F$1,"standard",""),"|Float","")&amp;"인게임누적합배수",ChapterTable!$S:$T,2,0)*D1919)
  )
  )
  )
)</f>
        <v>21402.063892364502</v>
      </c>
      <c r="G1919" t="s">
        <v>738</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17"/>
        <v>3</v>
      </c>
      <c r="Q1919">
        <f t="shared" si="118"/>
        <v>3</v>
      </c>
      <c r="R1919" t="b">
        <f t="shared" ca="1" si="119"/>
        <v>0</v>
      </c>
      <c r="T1919" t="b">
        <f t="shared" ca="1" si="120"/>
        <v>0</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G1919">
        <v>9.8000000000000007</v>
      </c>
      <c r="AH1919">
        <v>1</v>
      </c>
    </row>
    <row r="1920" spans="1:34" x14ac:dyDescent="0.3">
      <c r="A1920">
        <v>16</v>
      </c>
      <c r="B1920">
        <v>29</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
    (VLOOKUP(SUBSTITUTE(SUBSTITUTE(E$1,"standard",""),"|Float","")&amp;"인게임누적곱배수",ChapterTable!$S:$T,2,0)^C1920
    +VLOOKUP(SUBSTITUTE(SUBSTITUTE(E$1,"standard",""),"|Float","")&amp;"인게임누적합배수",ChapterTable!$S:$T,2,0)*C1920)
  )
  )
  )
)</f>
        <v>71464.282910156253</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(VLOOKUP(SUBSTITUTE(SUBSTITUTE(F$1,"standard",""),"|Float","")&amp;"인게임누적곱배수",ChapterTable!$S:$T,2,0)^D1920
    +VLOOKUP(SUBSTITUTE(SUBSTITUTE(F$1,"standard",""),"|Float","")&amp;"인게임누적합배수",ChapterTable!$S:$T,2,0)*D1920)
  )
  )
  )
)</f>
        <v>21402.063892364502</v>
      </c>
      <c r="G1920" t="s">
        <v>738</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17"/>
        <v>93</v>
      </c>
      <c r="Q1920">
        <f t="shared" si="118"/>
        <v>93</v>
      </c>
      <c r="R1920" t="b">
        <f t="shared" ca="1" si="119"/>
        <v>1</v>
      </c>
      <c r="T1920" t="b">
        <f t="shared" ca="1" si="120"/>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G1920">
        <v>9.8000000000000007</v>
      </c>
      <c r="AH1920">
        <v>1</v>
      </c>
    </row>
    <row r="1921" spans="1:34" x14ac:dyDescent="0.3">
      <c r="A1921">
        <v>16</v>
      </c>
      <c r="B1921">
        <v>30</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
    (VLOOKUP(SUBSTITUTE(SUBSTITUTE(E$1,"standard",""),"|Float","")&amp;"인게임누적곱배수",ChapterTable!$S:$T,2,0)^C1921
    +VLOOKUP(SUBSTITUTE(SUBSTITUTE(E$1,"standard",""),"|Float","")&amp;"인게임누적합배수",ChapterTable!$S:$T,2,0)*C1921)
  )
  )
  )
)</f>
        <v>71464.282910156253</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(VLOOKUP(SUBSTITUTE(SUBSTITUTE(F$1,"standard",""),"|Float","")&amp;"인게임누적곱배수",ChapterTable!$S:$T,2,0)^D1921
    +VLOOKUP(SUBSTITUTE(SUBSTITUTE(F$1,"standard",""),"|Float","")&amp;"인게임누적합배수",ChapterTable!$S:$T,2,0)*D1921)
  )
  )
  )
)</f>
        <v>21402.063892364502</v>
      </c>
      <c r="G1921" t="s">
        <v>738</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17"/>
        <v>21</v>
      </c>
      <c r="Q1921">
        <f t="shared" si="118"/>
        <v>21</v>
      </c>
      <c r="R1921" t="b">
        <f t="shared" ca="1" si="119"/>
        <v>0</v>
      </c>
      <c r="T1921" t="b">
        <f t="shared" ca="1" si="120"/>
        <v>0</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G1921">
        <v>9.8000000000000007</v>
      </c>
      <c r="AH1921">
        <v>1</v>
      </c>
    </row>
    <row r="1922" spans="1:34" x14ac:dyDescent="0.3">
      <c r="A1922">
        <v>16</v>
      </c>
      <c r="B1922">
        <v>31</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3</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
    (VLOOKUP(SUBSTITUTE(SUBSTITUTE(E$1,"standard",""),"|Float","")&amp;"인게임누적곱배수",ChapterTable!$S:$T,2,0)^C1922
    +VLOOKUP(SUBSTITUTE(SUBSTITUTE(E$1,"standard",""),"|Float","")&amp;"인게임누적합배수",ChapterTable!$S:$T,2,0)*C1922)
  )
  )
  )
)</f>
        <v>71464.282910156253</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(VLOOKUP(SUBSTITUTE(SUBSTITUTE(F$1,"standard",""),"|Float","")&amp;"인게임누적곱배수",ChapterTable!$S:$T,2,0)^D1922
    +VLOOKUP(SUBSTITUTE(SUBSTITUTE(F$1,"standard",""),"|Float","")&amp;"인게임누적합배수",ChapterTable!$S:$T,2,0)*D1922)
  )
  )
  )
)</f>
        <v>22797.850667953491</v>
      </c>
      <c r="G1922" t="s">
        <v>738</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17"/>
        <v>4</v>
      </c>
      <c r="Q1922">
        <f t="shared" si="118"/>
        <v>4</v>
      </c>
      <c r="R1922" t="b">
        <f t="shared" ca="1" si="119"/>
        <v>0</v>
      </c>
      <c r="T1922" t="b">
        <f t="shared" ca="1" si="120"/>
        <v>0</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G1922">
        <v>9.8000000000000007</v>
      </c>
      <c r="AH1922">
        <v>1</v>
      </c>
    </row>
    <row r="1923" spans="1:34" x14ac:dyDescent="0.3">
      <c r="A1923">
        <v>16</v>
      </c>
      <c r="B1923">
        <v>32</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
    (VLOOKUP(SUBSTITUTE(SUBSTITUTE(E$1,"standard",""),"|Float","")&amp;"인게임누적곱배수",ChapterTable!$S:$T,2,0)^C1923
    +VLOOKUP(SUBSTITUTE(SUBSTITUTE(E$1,"standard",""),"|Float","")&amp;"인게임누적합배수",ChapterTable!$S:$T,2,0)*C1923)
  )
  )
  )
)</f>
        <v>71464.282910156253</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(VLOOKUP(SUBSTITUTE(SUBSTITUTE(F$1,"standard",""),"|Float","")&amp;"인게임누적곱배수",ChapterTable!$S:$T,2,0)^D1923
    +VLOOKUP(SUBSTITUTE(SUBSTITUTE(F$1,"standard",""),"|Float","")&amp;"인게임누적합배수",ChapterTable!$S:$T,2,0)*D1923)
  )
  )
  )
)</f>
        <v>22797.850667953491</v>
      </c>
      <c r="G1923" t="s">
        <v>738</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121">IF(B1923=0,0,
  IF(AND(L1923=FALSE,A1923&lt;&gt;0,MOD(A1923,7)=0),21,
  IF(MOD(B1923,10)=0,21,
  IF(MOD(B1923,10)=5,11,
  IF(MOD(B1923,10)=9,INT(B1923/10)+91,
  INT(B1923/10+1))))))</f>
        <v>4</v>
      </c>
      <c r="Q1923">
        <f t="shared" ref="Q1923:Q1986" si="122">IF(ISBLANK(P1923),O1923,P1923)</f>
        <v>4</v>
      </c>
      <c r="R1923" t="b">
        <f t="shared" ref="R1923:R1986" ca="1" si="123">IF(OR(B1923=0,OFFSET(B1923,1,0)=0),FALSE,
IF(OFFSET(O1923,1,0)=21,TRUE,FALSE))</f>
        <v>0</v>
      </c>
      <c r="T1923" t="b">
        <f t="shared" ref="T1923:T1986" ca="1" si="124">IF(ISBLANK(S1923),R1923,S1923)</f>
        <v>0</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G1923">
        <v>9.8000000000000007</v>
      </c>
      <c r="AH1923">
        <v>1</v>
      </c>
    </row>
    <row r="1924" spans="1:34" x14ac:dyDescent="0.3">
      <c r="A1924">
        <v>16</v>
      </c>
      <c r="B1924">
        <v>33</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
    (VLOOKUP(SUBSTITUTE(SUBSTITUTE(E$1,"standard",""),"|Float","")&amp;"인게임누적곱배수",ChapterTable!$S:$T,2,0)^C1924
    +VLOOKUP(SUBSTITUTE(SUBSTITUTE(E$1,"standard",""),"|Float","")&amp;"인게임누적합배수",ChapterTable!$S:$T,2,0)*C1924)
  )
  )
  )
)</f>
        <v>71464.282910156253</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(VLOOKUP(SUBSTITUTE(SUBSTITUTE(F$1,"standard",""),"|Float","")&amp;"인게임누적곱배수",ChapterTable!$S:$T,2,0)^D1924
    +VLOOKUP(SUBSTITUTE(SUBSTITUTE(F$1,"standard",""),"|Float","")&amp;"인게임누적합배수",ChapterTable!$S:$T,2,0)*D1924)
  )
  )
  )
)</f>
        <v>22797.850667953491</v>
      </c>
      <c r="G1924" t="s">
        <v>738</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121"/>
        <v>4</v>
      </c>
      <c r="Q1924">
        <f t="shared" si="122"/>
        <v>4</v>
      </c>
      <c r="R1924" t="b">
        <f t="shared" ca="1" si="123"/>
        <v>0</v>
      </c>
      <c r="T1924" t="b">
        <f t="shared" ca="1" si="124"/>
        <v>0</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G1924">
        <v>9.8000000000000007</v>
      </c>
      <c r="AH1924">
        <v>1</v>
      </c>
    </row>
    <row r="1925" spans="1:34" x14ac:dyDescent="0.3">
      <c r="A1925">
        <v>16</v>
      </c>
      <c r="B1925">
        <v>34</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
    (VLOOKUP(SUBSTITUTE(SUBSTITUTE(E$1,"standard",""),"|Float","")&amp;"인게임누적곱배수",ChapterTable!$S:$T,2,0)^C1925
    +VLOOKUP(SUBSTITUTE(SUBSTITUTE(E$1,"standard",""),"|Float","")&amp;"인게임누적합배수",ChapterTable!$S:$T,2,0)*C1925)
  )
  )
  )
)</f>
        <v>71464.282910156253</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(VLOOKUP(SUBSTITUTE(SUBSTITUTE(F$1,"standard",""),"|Float","")&amp;"인게임누적곱배수",ChapterTable!$S:$T,2,0)^D1925
    +VLOOKUP(SUBSTITUTE(SUBSTITUTE(F$1,"standard",""),"|Float","")&amp;"인게임누적합배수",ChapterTable!$S:$T,2,0)*D1925)
  )
  )
  )
)</f>
        <v>22797.850667953491</v>
      </c>
      <c r="G1925" t="s">
        <v>738</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21"/>
        <v>4</v>
      </c>
      <c r="Q1925">
        <f t="shared" si="122"/>
        <v>4</v>
      </c>
      <c r="R1925" t="b">
        <f t="shared" ca="1" si="123"/>
        <v>0</v>
      </c>
      <c r="T1925" t="b">
        <f t="shared" ca="1" si="124"/>
        <v>0</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G1925">
        <v>9.8000000000000007</v>
      </c>
      <c r="AH1925">
        <v>1</v>
      </c>
    </row>
    <row r="1926" spans="1:34" x14ac:dyDescent="0.3">
      <c r="A1926">
        <v>16</v>
      </c>
      <c r="B1926">
        <v>35</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
    (VLOOKUP(SUBSTITUTE(SUBSTITUTE(E$1,"standard",""),"|Float","")&amp;"인게임누적곱배수",ChapterTable!$S:$T,2,0)^C1926
    +VLOOKUP(SUBSTITUTE(SUBSTITUTE(E$1,"standard",""),"|Float","")&amp;"인게임누적합배수",ChapterTable!$S:$T,2,0)*C1926)
  )
  )
  )
)</f>
        <v>71464.282910156253</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(VLOOKUP(SUBSTITUTE(SUBSTITUTE(F$1,"standard",""),"|Float","")&amp;"인게임누적곱배수",ChapterTable!$S:$T,2,0)^D1926
    +VLOOKUP(SUBSTITUTE(SUBSTITUTE(F$1,"standard",""),"|Float","")&amp;"인게임누적합배수",ChapterTable!$S:$T,2,0)*D1926)
  )
  )
  )
)</f>
        <v>22797.850667953491</v>
      </c>
      <c r="G1926" t="s">
        <v>738</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21"/>
        <v>11</v>
      </c>
      <c r="Q1926">
        <f t="shared" si="122"/>
        <v>11</v>
      </c>
      <c r="R1926" t="b">
        <f t="shared" ca="1" si="123"/>
        <v>0</v>
      </c>
      <c r="T1926" t="b">
        <f t="shared" ca="1" si="124"/>
        <v>0</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G1926">
        <v>9.8000000000000007</v>
      </c>
      <c r="AH1926">
        <v>1</v>
      </c>
    </row>
    <row r="1927" spans="1:34" x14ac:dyDescent="0.3">
      <c r="A1927">
        <v>16</v>
      </c>
      <c r="B1927">
        <v>36</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4</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
    (VLOOKUP(SUBSTITUTE(SUBSTITUTE(E$1,"standard",""),"|Float","")&amp;"인게임누적곱배수",ChapterTable!$S:$T,2,0)^C1927
    +VLOOKUP(SUBSTITUTE(SUBSTITUTE(E$1,"standard",""),"|Float","")&amp;"인게임누적합배수",ChapterTable!$S:$T,2,0)*C1927)
  )
  )
  )
)</f>
        <v>80397.31827392579</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(VLOOKUP(SUBSTITUTE(SUBSTITUTE(F$1,"standard",""),"|Float","")&amp;"인게임누적곱배수",ChapterTable!$S:$T,2,0)^D1927
    +VLOOKUP(SUBSTITUTE(SUBSTITUTE(F$1,"standard",""),"|Float","")&amp;"인게임누적합배수",ChapterTable!$S:$T,2,0)*D1927)
  )
  )
  )
)</f>
        <v>22797.850667953491</v>
      </c>
      <c r="G1927" t="s">
        <v>738</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21"/>
        <v>4</v>
      </c>
      <c r="Q1927">
        <f t="shared" si="122"/>
        <v>4</v>
      </c>
      <c r="R1927" t="b">
        <f t="shared" ca="1" si="123"/>
        <v>0</v>
      </c>
      <c r="T1927" t="b">
        <f t="shared" ca="1" si="124"/>
        <v>0</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G1927">
        <v>9.8000000000000007</v>
      </c>
      <c r="AH1927">
        <v>1</v>
      </c>
    </row>
    <row r="1928" spans="1:34" x14ac:dyDescent="0.3">
      <c r="A1928">
        <v>16</v>
      </c>
      <c r="B1928">
        <v>37</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
    (VLOOKUP(SUBSTITUTE(SUBSTITUTE(E$1,"standard",""),"|Float","")&amp;"인게임누적곱배수",ChapterTable!$S:$T,2,0)^C1928
    +VLOOKUP(SUBSTITUTE(SUBSTITUTE(E$1,"standard",""),"|Float","")&amp;"인게임누적합배수",ChapterTable!$S:$T,2,0)*C1928)
  )
  )
  )
)</f>
        <v>80397.31827392579</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(VLOOKUP(SUBSTITUTE(SUBSTITUTE(F$1,"standard",""),"|Float","")&amp;"인게임누적곱배수",ChapterTable!$S:$T,2,0)^D1928
    +VLOOKUP(SUBSTITUTE(SUBSTITUTE(F$1,"standard",""),"|Float","")&amp;"인게임누적합배수",ChapterTable!$S:$T,2,0)*D1928)
  )
  )
  )
)</f>
        <v>22797.850667953491</v>
      </c>
      <c r="G1928" t="s">
        <v>738</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21"/>
        <v>4</v>
      </c>
      <c r="Q1928">
        <f t="shared" si="122"/>
        <v>4</v>
      </c>
      <c r="R1928" t="b">
        <f t="shared" ca="1" si="123"/>
        <v>0</v>
      </c>
      <c r="T1928" t="b">
        <f t="shared" ca="1" si="124"/>
        <v>0</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G1928">
        <v>9.8000000000000007</v>
      </c>
      <c r="AH1928">
        <v>1</v>
      </c>
    </row>
    <row r="1929" spans="1:34" x14ac:dyDescent="0.3">
      <c r="A1929">
        <v>16</v>
      </c>
      <c r="B1929">
        <v>38</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
    (VLOOKUP(SUBSTITUTE(SUBSTITUTE(E$1,"standard",""),"|Float","")&amp;"인게임누적곱배수",ChapterTable!$S:$T,2,0)^C1929
    +VLOOKUP(SUBSTITUTE(SUBSTITUTE(E$1,"standard",""),"|Float","")&amp;"인게임누적합배수",ChapterTable!$S:$T,2,0)*C1929)
  )
  )
  )
)</f>
        <v>80397.31827392579</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(VLOOKUP(SUBSTITUTE(SUBSTITUTE(F$1,"standard",""),"|Float","")&amp;"인게임누적곱배수",ChapterTable!$S:$T,2,0)^D1929
    +VLOOKUP(SUBSTITUTE(SUBSTITUTE(F$1,"standard",""),"|Float","")&amp;"인게임누적합배수",ChapterTable!$S:$T,2,0)*D1929)
  )
  )
  )
)</f>
        <v>22797.850667953491</v>
      </c>
      <c r="G1929" t="s">
        <v>738</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21"/>
        <v>4</v>
      </c>
      <c r="Q1929">
        <f t="shared" si="122"/>
        <v>4</v>
      </c>
      <c r="R1929" t="b">
        <f t="shared" ca="1" si="123"/>
        <v>0</v>
      </c>
      <c r="T1929" t="b">
        <f t="shared" ca="1" si="124"/>
        <v>0</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G1929">
        <v>9.8000000000000007</v>
      </c>
      <c r="AH1929">
        <v>1</v>
      </c>
    </row>
    <row r="1930" spans="1:34" x14ac:dyDescent="0.3">
      <c r="A1930">
        <v>16</v>
      </c>
      <c r="B1930">
        <v>39</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
    (VLOOKUP(SUBSTITUTE(SUBSTITUTE(E$1,"standard",""),"|Float","")&amp;"인게임누적곱배수",ChapterTable!$S:$T,2,0)^C1930
    +VLOOKUP(SUBSTITUTE(SUBSTITUTE(E$1,"standard",""),"|Float","")&amp;"인게임누적합배수",ChapterTable!$S:$T,2,0)*C1930)
  )
  )
  )
)</f>
        <v>80397.31827392579</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(VLOOKUP(SUBSTITUTE(SUBSTITUTE(F$1,"standard",""),"|Float","")&amp;"인게임누적곱배수",ChapterTable!$S:$T,2,0)^D1930
    +VLOOKUP(SUBSTITUTE(SUBSTITUTE(F$1,"standard",""),"|Float","")&amp;"인게임누적합배수",ChapterTable!$S:$T,2,0)*D1930)
  )
  )
  )
)</f>
        <v>22797.850667953491</v>
      </c>
      <c r="G1930" t="s">
        <v>738</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21"/>
        <v>94</v>
      </c>
      <c r="Q1930">
        <f t="shared" si="122"/>
        <v>94</v>
      </c>
      <c r="R1930" t="b">
        <f t="shared" ca="1" si="123"/>
        <v>1</v>
      </c>
      <c r="T1930" t="b">
        <f t="shared" ca="1" si="124"/>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G1930">
        <v>9.8000000000000007</v>
      </c>
      <c r="AH1930">
        <v>1</v>
      </c>
    </row>
    <row r="1931" spans="1:34" x14ac:dyDescent="0.3">
      <c r="A1931">
        <v>16</v>
      </c>
      <c r="B1931">
        <v>40</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
    (VLOOKUP(SUBSTITUTE(SUBSTITUTE(E$1,"standard",""),"|Float","")&amp;"인게임누적곱배수",ChapterTable!$S:$T,2,0)^C1931
    +VLOOKUP(SUBSTITUTE(SUBSTITUTE(E$1,"standard",""),"|Float","")&amp;"인게임누적합배수",ChapterTable!$S:$T,2,0)*C1931)
  )
  )
  )
)</f>
        <v>80397.31827392579</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(VLOOKUP(SUBSTITUTE(SUBSTITUTE(F$1,"standard",""),"|Float","")&amp;"인게임누적곱배수",ChapterTable!$S:$T,2,0)^D1931
    +VLOOKUP(SUBSTITUTE(SUBSTITUTE(F$1,"standard",""),"|Float","")&amp;"인게임누적합배수",ChapterTable!$S:$T,2,0)*D1931)
  )
  )
  )
)</f>
        <v>22797.850667953491</v>
      </c>
      <c r="G1931" t="s">
        <v>738</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21"/>
        <v>21</v>
      </c>
      <c r="Q1931">
        <f t="shared" si="122"/>
        <v>21</v>
      </c>
      <c r="R1931" t="b">
        <f t="shared" ca="1" si="123"/>
        <v>0</v>
      </c>
      <c r="T1931" t="b">
        <f t="shared" ca="1" si="124"/>
        <v>0</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G1931">
        <v>9.8000000000000007</v>
      </c>
      <c r="AH1931">
        <v>1</v>
      </c>
    </row>
    <row r="1932" spans="1:34" x14ac:dyDescent="0.3">
      <c r="A1932">
        <v>16</v>
      </c>
      <c r="B1932">
        <v>41</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4</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
    (VLOOKUP(SUBSTITUTE(SUBSTITUTE(E$1,"standard",""),"|Float","")&amp;"인게임누적곱배수",ChapterTable!$S:$T,2,0)^C1932
    +VLOOKUP(SUBSTITUTE(SUBSTITUTE(E$1,"standard",""),"|Float","")&amp;"인게임누적합배수",ChapterTable!$S:$T,2,0)*C1932)
  )
  )
  )
)</f>
        <v>80397.31827392579</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(VLOOKUP(SUBSTITUTE(SUBSTITUTE(F$1,"standard",""),"|Float","")&amp;"인게임누적곱배수",ChapterTable!$S:$T,2,0)^D1932
    +VLOOKUP(SUBSTITUTE(SUBSTITUTE(F$1,"standard",""),"|Float","")&amp;"인게임누적합배수",ChapterTable!$S:$T,2,0)*D1932)
  )
  )
  )
)</f>
        <v>24193.63744354248</v>
      </c>
      <c r="G1932" t="s">
        <v>738</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21"/>
        <v>5</v>
      </c>
      <c r="Q1932">
        <f t="shared" si="122"/>
        <v>5</v>
      </c>
      <c r="R1932" t="b">
        <f t="shared" ca="1" si="123"/>
        <v>0</v>
      </c>
      <c r="T1932" t="b">
        <f t="shared" ca="1" si="124"/>
        <v>0</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G1932">
        <v>9.8000000000000007</v>
      </c>
      <c r="AH1932">
        <v>1</v>
      </c>
    </row>
    <row r="1933" spans="1:34" x14ac:dyDescent="0.3">
      <c r="A1933">
        <v>16</v>
      </c>
      <c r="B1933">
        <v>42</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
    (VLOOKUP(SUBSTITUTE(SUBSTITUTE(E$1,"standard",""),"|Float","")&amp;"인게임누적곱배수",ChapterTable!$S:$T,2,0)^C1933
    +VLOOKUP(SUBSTITUTE(SUBSTITUTE(E$1,"standard",""),"|Float","")&amp;"인게임누적합배수",ChapterTable!$S:$T,2,0)*C1933)
  )
  )
  )
)</f>
        <v>80397.31827392579</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(VLOOKUP(SUBSTITUTE(SUBSTITUTE(F$1,"standard",""),"|Float","")&amp;"인게임누적곱배수",ChapterTable!$S:$T,2,0)^D1933
    +VLOOKUP(SUBSTITUTE(SUBSTITUTE(F$1,"standard",""),"|Float","")&amp;"인게임누적합배수",ChapterTable!$S:$T,2,0)*D1933)
  )
  )
  )
)</f>
        <v>24193.63744354248</v>
      </c>
      <c r="G1933" t="s">
        <v>738</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21"/>
        <v>5</v>
      </c>
      <c r="Q1933">
        <f t="shared" si="122"/>
        <v>5</v>
      </c>
      <c r="R1933" t="b">
        <f t="shared" ca="1" si="123"/>
        <v>0</v>
      </c>
      <c r="T1933" t="b">
        <f t="shared" ca="1" si="124"/>
        <v>0</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G1933">
        <v>9.8000000000000007</v>
      </c>
      <c r="AH1933">
        <v>1</v>
      </c>
    </row>
    <row r="1934" spans="1:34" x14ac:dyDescent="0.3">
      <c r="A1934">
        <v>16</v>
      </c>
      <c r="B1934">
        <v>43</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
    (VLOOKUP(SUBSTITUTE(SUBSTITUTE(E$1,"standard",""),"|Float","")&amp;"인게임누적곱배수",ChapterTable!$S:$T,2,0)^C1934
    +VLOOKUP(SUBSTITUTE(SUBSTITUTE(E$1,"standard",""),"|Float","")&amp;"인게임누적합배수",ChapterTable!$S:$T,2,0)*C1934)
  )
  )
  )
)</f>
        <v>80397.31827392579</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(VLOOKUP(SUBSTITUTE(SUBSTITUTE(F$1,"standard",""),"|Float","")&amp;"인게임누적곱배수",ChapterTable!$S:$T,2,0)^D1934
    +VLOOKUP(SUBSTITUTE(SUBSTITUTE(F$1,"standard",""),"|Float","")&amp;"인게임누적합배수",ChapterTable!$S:$T,2,0)*D1934)
  )
  )
  )
)</f>
        <v>24193.63744354248</v>
      </c>
      <c r="G1934" t="s">
        <v>738</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21"/>
        <v>5</v>
      </c>
      <c r="Q1934">
        <f t="shared" si="122"/>
        <v>5</v>
      </c>
      <c r="R1934" t="b">
        <f t="shared" ca="1" si="123"/>
        <v>0</v>
      </c>
      <c r="T1934" t="b">
        <f t="shared" ca="1" si="124"/>
        <v>0</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G1934">
        <v>9.8000000000000007</v>
      </c>
      <c r="AH1934">
        <v>1</v>
      </c>
    </row>
    <row r="1935" spans="1:34" x14ac:dyDescent="0.3">
      <c r="A1935">
        <v>16</v>
      </c>
      <c r="B1935">
        <v>44</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
    (VLOOKUP(SUBSTITUTE(SUBSTITUTE(E$1,"standard",""),"|Float","")&amp;"인게임누적곱배수",ChapterTable!$S:$T,2,0)^C1935
    +VLOOKUP(SUBSTITUTE(SUBSTITUTE(E$1,"standard",""),"|Float","")&amp;"인게임누적합배수",ChapterTable!$S:$T,2,0)*C1935)
  )
  )
  )
)</f>
        <v>80397.31827392579</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(VLOOKUP(SUBSTITUTE(SUBSTITUTE(F$1,"standard",""),"|Float","")&amp;"인게임누적곱배수",ChapterTable!$S:$T,2,0)^D1935
    +VLOOKUP(SUBSTITUTE(SUBSTITUTE(F$1,"standard",""),"|Float","")&amp;"인게임누적합배수",ChapterTable!$S:$T,2,0)*D1935)
  )
  )
  )
)</f>
        <v>24193.63744354248</v>
      </c>
      <c r="G1935" t="s">
        <v>738</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21"/>
        <v>5</v>
      </c>
      <c r="Q1935">
        <f t="shared" si="122"/>
        <v>5</v>
      </c>
      <c r="R1935" t="b">
        <f t="shared" ca="1" si="123"/>
        <v>0</v>
      </c>
      <c r="T1935" t="b">
        <f t="shared" ca="1" si="124"/>
        <v>0</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G1935">
        <v>9.8000000000000007</v>
      </c>
      <c r="AH1935">
        <v>1</v>
      </c>
    </row>
    <row r="1936" spans="1:34" x14ac:dyDescent="0.3">
      <c r="A1936">
        <v>16</v>
      </c>
      <c r="B1936">
        <v>45</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
    (VLOOKUP(SUBSTITUTE(SUBSTITUTE(E$1,"standard",""),"|Float","")&amp;"인게임누적곱배수",ChapterTable!$S:$T,2,0)^C1936
    +VLOOKUP(SUBSTITUTE(SUBSTITUTE(E$1,"standard",""),"|Float","")&amp;"인게임누적합배수",ChapterTable!$S:$T,2,0)*C1936)
  )
  )
  )
)</f>
        <v>80397.31827392579</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(VLOOKUP(SUBSTITUTE(SUBSTITUTE(F$1,"standard",""),"|Float","")&amp;"인게임누적곱배수",ChapterTable!$S:$T,2,0)^D1936
    +VLOOKUP(SUBSTITUTE(SUBSTITUTE(F$1,"standard",""),"|Float","")&amp;"인게임누적합배수",ChapterTable!$S:$T,2,0)*D1936)
  )
  )
  )
)</f>
        <v>24193.63744354248</v>
      </c>
      <c r="G1936" t="s">
        <v>738</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21"/>
        <v>11</v>
      </c>
      <c r="Q1936">
        <f t="shared" si="122"/>
        <v>11</v>
      </c>
      <c r="R1936" t="b">
        <f t="shared" ca="1" si="123"/>
        <v>0</v>
      </c>
      <c r="T1936" t="b">
        <f t="shared" ca="1" si="124"/>
        <v>0</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G1936">
        <v>9.8000000000000007</v>
      </c>
      <c r="AH1936">
        <v>1</v>
      </c>
    </row>
    <row r="1937" spans="1:34" x14ac:dyDescent="0.3">
      <c r="A1937">
        <v>16</v>
      </c>
      <c r="B1937">
        <v>46</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5</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
    (VLOOKUP(SUBSTITUTE(SUBSTITUTE(E$1,"standard",""),"|Float","")&amp;"인게임누적곱배수",ChapterTable!$S:$T,2,0)^C1937
    +VLOOKUP(SUBSTITUTE(SUBSTITUTE(E$1,"standard",""),"|Float","")&amp;"인게임누적합배수",ChapterTable!$S:$T,2,0)*C1937)
  )
  )
  )
)</f>
        <v>89330.353637695313</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(VLOOKUP(SUBSTITUTE(SUBSTITUTE(F$1,"standard",""),"|Float","")&amp;"인게임누적곱배수",ChapterTable!$S:$T,2,0)^D1937
    +VLOOKUP(SUBSTITUTE(SUBSTITUTE(F$1,"standard",""),"|Float","")&amp;"인게임누적합배수",ChapterTable!$S:$T,2,0)*D1937)
  )
  )
  )
)</f>
        <v>24193.63744354248</v>
      </c>
      <c r="G1937" t="s">
        <v>738</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21"/>
        <v>5</v>
      </c>
      <c r="Q1937">
        <f t="shared" si="122"/>
        <v>5</v>
      </c>
      <c r="R1937" t="b">
        <f t="shared" ca="1" si="123"/>
        <v>0</v>
      </c>
      <c r="T1937" t="b">
        <f t="shared" ca="1" si="124"/>
        <v>0</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G1937">
        <v>9.8000000000000007</v>
      </c>
      <c r="AH1937">
        <v>1</v>
      </c>
    </row>
    <row r="1938" spans="1:34" x14ac:dyDescent="0.3">
      <c r="A1938">
        <v>16</v>
      </c>
      <c r="B1938">
        <v>47</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
    (VLOOKUP(SUBSTITUTE(SUBSTITUTE(E$1,"standard",""),"|Float","")&amp;"인게임누적곱배수",ChapterTable!$S:$T,2,0)^C1938
    +VLOOKUP(SUBSTITUTE(SUBSTITUTE(E$1,"standard",""),"|Float","")&amp;"인게임누적합배수",ChapterTable!$S:$T,2,0)*C1938)
  )
  )
  )
)</f>
        <v>89330.353637695313</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(VLOOKUP(SUBSTITUTE(SUBSTITUTE(F$1,"standard",""),"|Float","")&amp;"인게임누적곱배수",ChapterTable!$S:$T,2,0)^D1938
    +VLOOKUP(SUBSTITUTE(SUBSTITUTE(F$1,"standard",""),"|Float","")&amp;"인게임누적합배수",ChapterTable!$S:$T,2,0)*D1938)
  )
  )
  )
)</f>
        <v>24193.63744354248</v>
      </c>
      <c r="G1938" t="s">
        <v>738</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21"/>
        <v>5</v>
      </c>
      <c r="Q1938">
        <f t="shared" si="122"/>
        <v>5</v>
      </c>
      <c r="R1938" t="b">
        <f t="shared" ca="1" si="123"/>
        <v>0</v>
      </c>
      <c r="T1938" t="b">
        <f t="shared" ca="1" si="124"/>
        <v>0</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G1938">
        <v>9.8000000000000007</v>
      </c>
      <c r="AH1938">
        <v>1</v>
      </c>
    </row>
    <row r="1939" spans="1:34" x14ac:dyDescent="0.3">
      <c r="A1939">
        <v>16</v>
      </c>
      <c r="B1939">
        <v>48</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
    (VLOOKUP(SUBSTITUTE(SUBSTITUTE(E$1,"standard",""),"|Float","")&amp;"인게임누적곱배수",ChapterTable!$S:$T,2,0)^C1939
    +VLOOKUP(SUBSTITUTE(SUBSTITUTE(E$1,"standard",""),"|Float","")&amp;"인게임누적합배수",ChapterTable!$S:$T,2,0)*C1939)
  )
  )
  )
)</f>
        <v>89330.353637695313</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(VLOOKUP(SUBSTITUTE(SUBSTITUTE(F$1,"standard",""),"|Float","")&amp;"인게임누적곱배수",ChapterTable!$S:$T,2,0)^D1939
    +VLOOKUP(SUBSTITUTE(SUBSTITUTE(F$1,"standard",""),"|Float","")&amp;"인게임누적합배수",ChapterTable!$S:$T,2,0)*D1939)
  )
  )
  )
)</f>
        <v>24193.63744354248</v>
      </c>
      <c r="G1939" t="s">
        <v>738</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21"/>
        <v>5</v>
      </c>
      <c r="Q1939">
        <f t="shared" si="122"/>
        <v>5</v>
      </c>
      <c r="R1939" t="b">
        <f t="shared" ca="1" si="123"/>
        <v>0</v>
      </c>
      <c r="T1939" t="b">
        <f t="shared" ca="1" si="124"/>
        <v>0</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G1939">
        <v>9.8000000000000007</v>
      </c>
      <c r="AH1939">
        <v>1</v>
      </c>
    </row>
    <row r="1940" spans="1:34" x14ac:dyDescent="0.3">
      <c r="A1940">
        <v>16</v>
      </c>
      <c r="B1940">
        <v>49</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
    (VLOOKUP(SUBSTITUTE(SUBSTITUTE(E$1,"standard",""),"|Float","")&amp;"인게임누적곱배수",ChapterTable!$S:$T,2,0)^C1940
    +VLOOKUP(SUBSTITUTE(SUBSTITUTE(E$1,"standard",""),"|Float","")&amp;"인게임누적합배수",ChapterTable!$S:$T,2,0)*C1940)
  )
  )
  )
)</f>
        <v>89330.353637695313</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(VLOOKUP(SUBSTITUTE(SUBSTITUTE(F$1,"standard",""),"|Float","")&amp;"인게임누적곱배수",ChapterTable!$S:$T,2,0)^D1940
    +VLOOKUP(SUBSTITUTE(SUBSTITUTE(F$1,"standard",""),"|Float","")&amp;"인게임누적합배수",ChapterTable!$S:$T,2,0)*D1940)
  )
  )
  )
)</f>
        <v>24193.63744354248</v>
      </c>
      <c r="G1940" t="s">
        <v>738</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21"/>
        <v>95</v>
      </c>
      <c r="Q1940">
        <f t="shared" si="122"/>
        <v>95</v>
      </c>
      <c r="R1940" t="b">
        <f t="shared" ca="1" si="123"/>
        <v>1</v>
      </c>
      <c r="T1940" t="b">
        <f t="shared" ca="1" si="124"/>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G1940">
        <v>9.8000000000000007</v>
      </c>
      <c r="AH1940">
        <v>1</v>
      </c>
    </row>
    <row r="1941" spans="1:34" x14ac:dyDescent="0.3">
      <c r="A1941">
        <v>16</v>
      </c>
      <c r="B1941">
        <v>50</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
    (VLOOKUP(SUBSTITUTE(SUBSTITUTE(E$1,"standard",""),"|Float","")&amp;"인게임누적곱배수",ChapterTable!$S:$T,2,0)^C1941
    +VLOOKUP(SUBSTITUTE(SUBSTITUTE(E$1,"standard",""),"|Float","")&amp;"인게임누적합배수",ChapterTable!$S:$T,2,0)*C1941)
  )
  )
  )
)</f>
        <v>89330.353637695313</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(VLOOKUP(SUBSTITUTE(SUBSTITUTE(F$1,"standard",""),"|Float","")&amp;"인게임누적곱배수",ChapterTable!$S:$T,2,0)^D1941
    +VLOOKUP(SUBSTITUTE(SUBSTITUTE(F$1,"standard",""),"|Float","")&amp;"인게임누적합배수",ChapterTable!$S:$T,2,0)*D1941)
  )
  )
  )
)</f>
        <v>24193.63744354248</v>
      </c>
      <c r="G1941" t="s">
        <v>738</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21"/>
        <v>21</v>
      </c>
      <c r="Q1941">
        <f t="shared" si="122"/>
        <v>21</v>
      </c>
      <c r="R1941" t="b">
        <f t="shared" ca="1" si="123"/>
        <v>0</v>
      </c>
      <c r="T1941" t="b">
        <f t="shared" ca="1" si="124"/>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G1941">
        <v>9.8000000000000007</v>
      </c>
      <c r="AH1941">
        <v>1</v>
      </c>
    </row>
    <row r="1942" spans="1:34" x14ac:dyDescent="0.3">
      <c r="A1942">
        <v>17</v>
      </c>
      <c r="B1942">
        <v>1</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0</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0</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
    (VLOOKUP(SUBSTITUTE(SUBSTITUTE(E$1,"standard",""),"|Float","")&amp;"인게임누적곱배수",ChapterTable!$S:$T,2,0)^C1942
    +VLOOKUP(SUBSTITUTE(SUBSTITUTE(E$1,"standard",""),"|Float","")&amp;"인게임누적합배수",ChapterTable!$S:$T,2,0)*C1942)
  )
  )
  )
)</f>
        <v>66997.765228271484</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(VLOOKUP(SUBSTITUTE(SUBSTITUTE(F$1,"standard",""),"|Float","")&amp;"인게임누적곱배수",ChapterTable!$S:$T,2,0)^D1942
    +VLOOKUP(SUBSTITUTE(SUBSTITUTE(F$1,"standard",""),"|Float","")&amp;"인게임누적합배수",ChapterTable!$S:$T,2,0)*D1942)
  )
  )
  )
)</f>
        <v>27915.735511779785</v>
      </c>
      <c r="G1942" t="s">
        <v>738</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21"/>
        <v>1</v>
      </c>
      <c r="Q1942">
        <f t="shared" si="122"/>
        <v>1</v>
      </c>
      <c r="R1942" t="b">
        <f t="shared" ca="1" si="123"/>
        <v>0</v>
      </c>
      <c r="T1942" t="b">
        <f t="shared" ca="1" si="124"/>
        <v>0</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G1942">
        <v>9.8000000000000007</v>
      </c>
      <c r="AH1942">
        <v>1</v>
      </c>
    </row>
    <row r="1943" spans="1:34" x14ac:dyDescent="0.3">
      <c r="A1943">
        <v>17</v>
      </c>
      <c r="B1943">
        <v>2</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
    (VLOOKUP(SUBSTITUTE(SUBSTITUTE(E$1,"standard",""),"|Float","")&amp;"인게임누적곱배수",ChapterTable!$S:$T,2,0)^C1943
    +VLOOKUP(SUBSTITUTE(SUBSTITUTE(E$1,"standard",""),"|Float","")&amp;"인게임누적합배수",ChapterTable!$S:$T,2,0)*C1943)
  )
  )
  )
)</f>
        <v>66997.765228271484</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(VLOOKUP(SUBSTITUTE(SUBSTITUTE(F$1,"standard",""),"|Float","")&amp;"인게임누적곱배수",ChapterTable!$S:$T,2,0)^D1943
    +VLOOKUP(SUBSTITUTE(SUBSTITUTE(F$1,"standard",""),"|Float","")&amp;"인게임누적합배수",ChapterTable!$S:$T,2,0)*D1943)
  )
  )
  )
)</f>
        <v>27915.735511779785</v>
      </c>
      <c r="G1943" t="s">
        <v>738</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21"/>
        <v>1</v>
      </c>
      <c r="Q1943">
        <f t="shared" si="122"/>
        <v>1</v>
      </c>
      <c r="R1943" t="b">
        <f t="shared" ca="1" si="123"/>
        <v>0</v>
      </c>
      <c r="T1943" t="b">
        <f t="shared" ca="1" si="124"/>
        <v>0</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G1943">
        <v>9.8000000000000007</v>
      </c>
      <c r="AH1943">
        <v>1</v>
      </c>
    </row>
    <row r="1944" spans="1:34" x14ac:dyDescent="0.3">
      <c r="A1944">
        <v>17</v>
      </c>
      <c r="B1944">
        <v>3</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
    (VLOOKUP(SUBSTITUTE(SUBSTITUTE(E$1,"standard",""),"|Float","")&amp;"인게임누적곱배수",ChapterTable!$S:$T,2,0)^C1944
    +VLOOKUP(SUBSTITUTE(SUBSTITUTE(E$1,"standard",""),"|Float","")&amp;"인게임누적합배수",ChapterTable!$S:$T,2,0)*C1944)
  )
  )
  )
)</f>
        <v>66997.765228271484</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(VLOOKUP(SUBSTITUTE(SUBSTITUTE(F$1,"standard",""),"|Float","")&amp;"인게임누적곱배수",ChapterTable!$S:$T,2,0)^D1944
    +VLOOKUP(SUBSTITUTE(SUBSTITUTE(F$1,"standard",""),"|Float","")&amp;"인게임누적합배수",ChapterTable!$S:$T,2,0)*D1944)
  )
  )
  )
)</f>
        <v>27915.735511779785</v>
      </c>
      <c r="G1944" t="s">
        <v>738</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21"/>
        <v>1</v>
      </c>
      <c r="Q1944">
        <f t="shared" si="122"/>
        <v>1</v>
      </c>
      <c r="R1944" t="b">
        <f t="shared" ca="1" si="123"/>
        <v>0</v>
      </c>
      <c r="T1944" t="b">
        <f t="shared" ca="1" si="124"/>
        <v>0</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G1944">
        <v>9.8000000000000007</v>
      </c>
      <c r="AH1944">
        <v>1</v>
      </c>
    </row>
    <row r="1945" spans="1:34" x14ac:dyDescent="0.3">
      <c r="A1945">
        <v>17</v>
      </c>
      <c r="B1945">
        <v>4</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
    (VLOOKUP(SUBSTITUTE(SUBSTITUTE(E$1,"standard",""),"|Float","")&amp;"인게임누적곱배수",ChapterTable!$S:$T,2,0)^C1945
    +VLOOKUP(SUBSTITUTE(SUBSTITUTE(E$1,"standard",""),"|Float","")&amp;"인게임누적합배수",ChapterTable!$S:$T,2,0)*C1945)
  )
  )
  )
)</f>
        <v>66997.765228271484</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(VLOOKUP(SUBSTITUTE(SUBSTITUTE(F$1,"standard",""),"|Float","")&amp;"인게임누적곱배수",ChapterTable!$S:$T,2,0)^D1945
    +VLOOKUP(SUBSTITUTE(SUBSTITUTE(F$1,"standard",""),"|Float","")&amp;"인게임누적합배수",ChapterTable!$S:$T,2,0)*D1945)
  )
  )
  )
)</f>
        <v>27915.735511779785</v>
      </c>
      <c r="G1945" t="s">
        <v>738</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21"/>
        <v>1</v>
      </c>
      <c r="Q1945">
        <f t="shared" si="122"/>
        <v>1</v>
      </c>
      <c r="R1945" t="b">
        <f t="shared" ca="1" si="123"/>
        <v>0</v>
      </c>
      <c r="T1945" t="b">
        <f t="shared" ca="1" si="124"/>
        <v>0</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G1945">
        <v>9.8000000000000007</v>
      </c>
      <c r="AH1945">
        <v>1</v>
      </c>
    </row>
    <row r="1946" spans="1:34" x14ac:dyDescent="0.3">
      <c r="A1946">
        <v>17</v>
      </c>
      <c r="B1946">
        <v>5</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
    (VLOOKUP(SUBSTITUTE(SUBSTITUTE(E$1,"standard",""),"|Float","")&amp;"인게임누적곱배수",ChapterTable!$S:$T,2,0)^C1946
    +VLOOKUP(SUBSTITUTE(SUBSTITUTE(E$1,"standard",""),"|Float","")&amp;"인게임누적합배수",ChapterTable!$S:$T,2,0)*C1946)
  )
  )
  )
)</f>
        <v>66997.765228271484</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(VLOOKUP(SUBSTITUTE(SUBSTITUTE(F$1,"standard",""),"|Float","")&amp;"인게임누적곱배수",ChapterTable!$S:$T,2,0)^D1946
    +VLOOKUP(SUBSTITUTE(SUBSTITUTE(F$1,"standard",""),"|Float","")&amp;"인게임누적합배수",ChapterTable!$S:$T,2,0)*D1946)
  )
  )
  )
)</f>
        <v>27915.735511779785</v>
      </c>
      <c r="G1946" t="s">
        <v>738</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21"/>
        <v>11</v>
      </c>
      <c r="Q1946">
        <f t="shared" si="122"/>
        <v>11</v>
      </c>
      <c r="R1946" t="b">
        <f t="shared" ca="1" si="123"/>
        <v>0</v>
      </c>
      <c r="T1946" t="b">
        <f t="shared" ca="1" si="124"/>
        <v>0</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G1946">
        <v>9.8000000000000007</v>
      </c>
      <c r="AH1946">
        <v>1</v>
      </c>
    </row>
    <row r="1947" spans="1:34" x14ac:dyDescent="0.3">
      <c r="A1947">
        <v>17</v>
      </c>
      <c r="B1947">
        <v>6</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1</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
    (VLOOKUP(SUBSTITUTE(SUBSTITUTE(E$1,"standard",""),"|Float","")&amp;"인게임누적곱배수",ChapterTable!$S:$T,2,0)^C1947
    +VLOOKUP(SUBSTITUTE(SUBSTITUTE(E$1,"standard",""),"|Float","")&amp;"인게임누적합배수",ChapterTable!$S:$T,2,0)*C1947)
  )
  )
  )
)</f>
        <v>80397.318273925775</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(VLOOKUP(SUBSTITUTE(SUBSTITUTE(F$1,"standard",""),"|Float","")&amp;"인게임누적곱배수",ChapterTable!$S:$T,2,0)^D1947
    +VLOOKUP(SUBSTITUTE(SUBSTITUTE(F$1,"standard",""),"|Float","")&amp;"인게임누적합배수",ChapterTable!$S:$T,2,0)*D1947)
  )
  )
  )
)</f>
        <v>27915.735511779785</v>
      </c>
      <c r="G1947" t="s">
        <v>738</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21"/>
        <v>1</v>
      </c>
      <c r="Q1947">
        <f t="shared" si="122"/>
        <v>1</v>
      </c>
      <c r="R1947" t="b">
        <f t="shared" ca="1" si="123"/>
        <v>0</v>
      </c>
      <c r="T1947" t="b">
        <f t="shared" ca="1" si="124"/>
        <v>0</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G1947">
        <v>9.8000000000000007</v>
      </c>
      <c r="AH1947">
        <v>1</v>
      </c>
    </row>
    <row r="1948" spans="1:34" x14ac:dyDescent="0.3">
      <c r="A1948">
        <v>17</v>
      </c>
      <c r="B1948">
        <v>7</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
    (VLOOKUP(SUBSTITUTE(SUBSTITUTE(E$1,"standard",""),"|Float","")&amp;"인게임누적곱배수",ChapterTable!$S:$T,2,0)^C1948
    +VLOOKUP(SUBSTITUTE(SUBSTITUTE(E$1,"standard",""),"|Float","")&amp;"인게임누적합배수",ChapterTable!$S:$T,2,0)*C1948)
  )
  )
  )
)</f>
        <v>80397.318273925775</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(VLOOKUP(SUBSTITUTE(SUBSTITUTE(F$1,"standard",""),"|Float","")&amp;"인게임누적곱배수",ChapterTable!$S:$T,2,0)^D1948
    +VLOOKUP(SUBSTITUTE(SUBSTITUTE(F$1,"standard",""),"|Float","")&amp;"인게임누적합배수",ChapterTable!$S:$T,2,0)*D1948)
  )
  )
  )
)</f>
        <v>27915.735511779785</v>
      </c>
      <c r="G1948" t="s">
        <v>738</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21"/>
        <v>1</v>
      </c>
      <c r="Q1948">
        <f t="shared" si="122"/>
        <v>1</v>
      </c>
      <c r="R1948" t="b">
        <f t="shared" ca="1" si="123"/>
        <v>0</v>
      </c>
      <c r="T1948" t="b">
        <f t="shared" ca="1" si="124"/>
        <v>0</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G1948">
        <v>9.8000000000000007</v>
      </c>
      <c r="AH1948">
        <v>1</v>
      </c>
    </row>
    <row r="1949" spans="1:34" x14ac:dyDescent="0.3">
      <c r="A1949">
        <v>17</v>
      </c>
      <c r="B1949">
        <v>8</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
    (VLOOKUP(SUBSTITUTE(SUBSTITUTE(E$1,"standard",""),"|Float","")&amp;"인게임누적곱배수",ChapterTable!$S:$T,2,0)^C1949
    +VLOOKUP(SUBSTITUTE(SUBSTITUTE(E$1,"standard",""),"|Float","")&amp;"인게임누적합배수",ChapterTable!$S:$T,2,0)*C1949)
  )
  )
  )
)</f>
        <v>80397.318273925775</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(VLOOKUP(SUBSTITUTE(SUBSTITUTE(F$1,"standard",""),"|Float","")&amp;"인게임누적곱배수",ChapterTable!$S:$T,2,0)^D1949
    +VLOOKUP(SUBSTITUTE(SUBSTITUTE(F$1,"standard",""),"|Float","")&amp;"인게임누적합배수",ChapterTable!$S:$T,2,0)*D1949)
  )
  )
  )
)</f>
        <v>27915.735511779785</v>
      </c>
      <c r="G1949" t="s">
        <v>738</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21"/>
        <v>1</v>
      </c>
      <c r="Q1949">
        <f t="shared" si="122"/>
        <v>1</v>
      </c>
      <c r="R1949" t="b">
        <f t="shared" ca="1" si="123"/>
        <v>0</v>
      </c>
      <c r="T1949" t="b">
        <f t="shared" ca="1" si="124"/>
        <v>0</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G1949">
        <v>9.8000000000000007</v>
      </c>
      <c r="AH1949">
        <v>1</v>
      </c>
    </row>
    <row r="1950" spans="1:34" x14ac:dyDescent="0.3">
      <c r="A1950">
        <v>17</v>
      </c>
      <c r="B1950">
        <v>9</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
    (VLOOKUP(SUBSTITUTE(SUBSTITUTE(E$1,"standard",""),"|Float","")&amp;"인게임누적곱배수",ChapterTable!$S:$T,2,0)^C1950
    +VLOOKUP(SUBSTITUTE(SUBSTITUTE(E$1,"standard",""),"|Float","")&amp;"인게임누적합배수",ChapterTable!$S:$T,2,0)*C1950)
  )
  )
  )
)</f>
        <v>80397.318273925775</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(VLOOKUP(SUBSTITUTE(SUBSTITUTE(F$1,"standard",""),"|Float","")&amp;"인게임누적곱배수",ChapterTable!$S:$T,2,0)^D1950
    +VLOOKUP(SUBSTITUTE(SUBSTITUTE(F$1,"standard",""),"|Float","")&amp;"인게임누적합배수",ChapterTable!$S:$T,2,0)*D1950)
  )
  )
  )
)</f>
        <v>27915.735511779785</v>
      </c>
      <c r="G1950" t="s">
        <v>738</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21"/>
        <v>91</v>
      </c>
      <c r="Q1950">
        <f t="shared" si="122"/>
        <v>91</v>
      </c>
      <c r="R1950" t="b">
        <f t="shared" ca="1" si="123"/>
        <v>1</v>
      </c>
      <c r="T1950" t="b">
        <f t="shared" ca="1" si="124"/>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G1950">
        <v>9.8000000000000007</v>
      </c>
      <c r="AH1950">
        <v>1</v>
      </c>
    </row>
    <row r="1951" spans="1:34" x14ac:dyDescent="0.3">
      <c r="A1951">
        <v>17</v>
      </c>
      <c r="B1951">
        <v>10</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
    (VLOOKUP(SUBSTITUTE(SUBSTITUTE(E$1,"standard",""),"|Float","")&amp;"인게임누적곱배수",ChapterTable!$S:$T,2,0)^C1951
    +VLOOKUP(SUBSTITUTE(SUBSTITUTE(E$1,"standard",""),"|Float","")&amp;"인게임누적합배수",ChapterTable!$S:$T,2,0)*C1951)
  )
  )
  )
)</f>
        <v>80397.318273925775</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(VLOOKUP(SUBSTITUTE(SUBSTITUTE(F$1,"standard",""),"|Float","")&amp;"인게임누적곱배수",ChapterTable!$S:$T,2,0)^D1951
    +VLOOKUP(SUBSTITUTE(SUBSTITUTE(F$1,"standard",""),"|Float","")&amp;"인게임누적합배수",ChapterTable!$S:$T,2,0)*D1951)
  )
  )
  )
)</f>
        <v>27915.735511779785</v>
      </c>
      <c r="G1951" t="s">
        <v>738</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21"/>
        <v>21</v>
      </c>
      <c r="Q1951">
        <f t="shared" si="122"/>
        <v>21</v>
      </c>
      <c r="R1951" t="b">
        <f t="shared" ca="1" si="123"/>
        <v>0</v>
      </c>
      <c r="T1951" t="b">
        <f t="shared" ca="1" si="124"/>
        <v>0</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G1951">
        <v>9.8000000000000007</v>
      </c>
      <c r="AH1951">
        <v>1</v>
      </c>
    </row>
    <row r="1952" spans="1:34" x14ac:dyDescent="0.3">
      <c r="A1952">
        <v>17</v>
      </c>
      <c r="B1952">
        <v>11</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1</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
    (VLOOKUP(SUBSTITUTE(SUBSTITUTE(E$1,"standard",""),"|Float","")&amp;"인게임누적곱배수",ChapterTable!$S:$T,2,0)^C1952
    +VLOOKUP(SUBSTITUTE(SUBSTITUTE(E$1,"standard",""),"|Float","")&amp;"인게임누적합배수",ChapterTable!$S:$T,2,0)*C1952)
  )
  )
  )
)</f>
        <v>80397.318273925775</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(VLOOKUP(SUBSTITUTE(SUBSTITUTE(F$1,"standard",""),"|Float","")&amp;"인게임누적곱배수",ChapterTable!$S:$T,2,0)^D1952
    +VLOOKUP(SUBSTITUTE(SUBSTITUTE(F$1,"standard",""),"|Float","")&amp;"인게임누적합배수",ChapterTable!$S:$T,2,0)*D1952)
  )
  )
  )
)</f>
        <v>30009.415675163269</v>
      </c>
      <c r="G1952" t="s">
        <v>738</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21"/>
        <v>2</v>
      </c>
      <c r="Q1952">
        <f t="shared" si="122"/>
        <v>2</v>
      </c>
      <c r="R1952" t="b">
        <f t="shared" ca="1" si="123"/>
        <v>0</v>
      </c>
      <c r="T1952" t="b">
        <f t="shared" ca="1" si="124"/>
        <v>0</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G1952">
        <v>9.8000000000000007</v>
      </c>
      <c r="AH1952">
        <v>1</v>
      </c>
    </row>
    <row r="1953" spans="1:34" x14ac:dyDescent="0.3">
      <c r="A1953">
        <v>17</v>
      </c>
      <c r="B1953">
        <v>12</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
    (VLOOKUP(SUBSTITUTE(SUBSTITUTE(E$1,"standard",""),"|Float","")&amp;"인게임누적곱배수",ChapterTable!$S:$T,2,0)^C1953
    +VLOOKUP(SUBSTITUTE(SUBSTITUTE(E$1,"standard",""),"|Float","")&amp;"인게임누적합배수",ChapterTable!$S:$T,2,0)*C1953)
  )
  )
  )
)</f>
        <v>80397.318273925775</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(VLOOKUP(SUBSTITUTE(SUBSTITUTE(F$1,"standard",""),"|Float","")&amp;"인게임누적곱배수",ChapterTable!$S:$T,2,0)^D1953
    +VLOOKUP(SUBSTITUTE(SUBSTITUTE(F$1,"standard",""),"|Float","")&amp;"인게임누적합배수",ChapterTable!$S:$T,2,0)*D1953)
  )
  )
  )
)</f>
        <v>30009.415675163269</v>
      </c>
      <c r="G1953" t="s">
        <v>738</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21"/>
        <v>2</v>
      </c>
      <c r="Q1953">
        <f t="shared" si="122"/>
        <v>2</v>
      </c>
      <c r="R1953" t="b">
        <f t="shared" ca="1" si="123"/>
        <v>0</v>
      </c>
      <c r="T1953" t="b">
        <f t="shared" ca="1" si="124"/>
        <v>0</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G1953">
        <v>9.8000000000000007</v>
      </c>
      <c r="AH1953">
        <v>1</v>
      </c>
    </row>
    <row r="1954" spans="1:34" x14ac:dyDescent="0.3">
      <c r="A1954">
        <v>17</v>
      </c>
      <c r="B1954">
        <v>13</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
    (VLOOKUP(SUBSTITUTE(SUBSTITUTE(E$1,"standard",""),"|Float","")&amp;"인게임누적곱배수",ChapterTable!$S:$T,2,0)^C1954
    +VLOOKUP(SUBSTITUTE(SUBSTITUTE(E$1,"standard",""),"|Float","")&amp;"인게임누적합배수",ChapterTable!$S:$T,2,0)*C1954)
  )
  )
  )
)</f>
        <v>80397.318273925775</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(VLOOKUP(SUBSTITUTE(SUBSTITUTE(F$1,"standard",""),"|Float","")&amp;"인게임누적곱배수",ChapterTable!$S:$T,2,0)^D1954
    +VLOOKUP(SUBSTITUTE(SUBSTITUTE(F$1,"standard",""),"|Float","")&amp;"인게임누적합배수",ChapterTable!$S:$T,2,0)*D1954)
  )
  )
  )
)</f>
        <v>30009.415675163269</v>
      </c>
      <c r="G1954" t="s">
        <v>738</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21"/>
        <v>2</v>
      </c>
      <c r="Q1954">
        <f t="shared" si="122"/>
        <v>2</v>
      </c>
      <c r="R1954" t="b">
        <f t="shared" ca="1" si="123"/>
        <v>0</v>
      </c>
      <c r="T1954" t="b">
        <f t="shared" ca="1" si="124"/>
        <v>0</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G1954">
        <v>9.8000000000000007</v>
      </c>
      <c r="AH1954">
        <v>1</v>
      </c>
    </row>
    <row r="1955" spans="1:34" x14ac:dyDescent="0.3">
      <c r="A1955">
        <v>17</v>
      </c>
      <c r="B1955">
        <v>14</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
    (VLOOKUP(SUBSTITUTE(SUBSTITUTE(E$1,"standard",""),"|Float","")&amp;"인게임누적곱배수",ChapterTable!$S:$T,2,0)^C1955
    +VLOOKUP(SUBSTITUTE(SUBSTITUTE(E$1,"standard",""),"|Float","")&amp;"인게임누적합배수",ChapterTable!$S:$T,2,0)*C1955)
  )
  )
  )
)</f>
        <v>80397.318273925775</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(VLOOKUP(SUBSTITUTE(SUBSTITUTE(F$1,"standard",""),"|Float","")&amp;"인게임누적곱배수",ChapterTable!$S:$T,2,0)^D1955
    +VLOOKUP(SUBSTITUTE(SUBSTITUTE(F$1,"standard",""),"|Float","")&amp;"인게임누적합배수",ChapterTable!$S:$T,2,0)*D1955)
  )
  )
  )
)</f>
        <v>30009.415675163269</v>
      </c>
      <c r="G1955" t="s">
        <v>738</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21"/>
        <v>2</v>
      </c>
      <c r="Q1955">
        <f t="shared" si="122"/>
        <v>2</v>
      </c>
      <c r="R1955" t="b">
        <f t="shared" ca="1" si="123"/>
        <v>0</v>
      </c>
      <c r="T1955" t="b">
        <f t="shared" ca="1" si="124"/>
        <v>0</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G1955">
        <v>9.8000000000000007</v>
      </c>
      <c r="AH1955">
        <v>1</v>
      </c>
    </row>
    <row r="1956" spans="1:34" x14ac:dyDescent="0.3">
      <c r="A1956">
        <v>17</v>
      </c>
      <c r="B1956">
        <v>15</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
    (VLOOKUP(SUBSTITUTE(SUBSTITUTE(E$1,"standard",""),"|Float","")&amp;"인게임누적곱배수",ChapterTable!$S:$T,2,0)^C1956
    +VLOOKUP(SUBSTITUTE(SUBSTITUTE(E$1,"standard",""),"|Float","")&amp;"인게임누적합배수",ChapterTable!$S:$T,2,0)*C1956)
  )
  )
  )
)</f>
        <v>80397.318273925775</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(VLOOKUP(SUBSTITUTE(SUBSTITUTE(F$1,"standard",""),"|Float","")&amp;"인게임누적곱배수",ChapterTable!$S:$T,2,0)^D1956
    +VLOOKUP(SUBSTITUTE(SUBSTITUTE(F$1,"standard",""),"|Float","")&amp;"인게임누적합배수",ChapterTable!$S:$T,2,0)*D1956)
  )
  )
  )
)</f>
        <v>30009.415675163269</v>
      </c>
      <c r="G1956" t="s">
        <v>738</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21"/>
        <v>11</v>
      </c>
      <c r="Q1956">
        <f t="shared" si="122"/>
        <v>11</v>
      </c>
      <c r="R1956" t="b">
        <f t="shared" ca="1" si="123"/>
        <v>0</v>
      </c>
      <c r="T1956" t="b">
        <f t="shared" ca="1" si="124"/>
        <v>0</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G1956">
        <v>9.8000000000000007</v>
      </c>
      <c r="AH1956">
        <v>1</v>
      </c>
    </row>
    <row r="1957" spans="1:34" x14ac:dyDescent="0.3">
      <c r="A1957">
        <v>17</v>
      </c>
      <c r="B1957">
        <v>16</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2</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
    (VLOOKUP(SUBSTITUTE(SUBSTITUTE(E$1,"standard",""),"|Float","")&amp;"인게임누적곱배수",ChapterTable!$S:$T,2,0)^C1957
    +VLOOKUP(SUBSTITUTE(SUBSTITUTE(E$1,"standard",""),"|Float","")&amp;"인게임누적합배수",ChapterTable!$S:$T,2,0)*C1957)
  )
  )
  )
)</f>
        <v>93796.871319580066</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(VLOOKUP(SUBSTITUTE(SUBSTITUTE(F$1,"standard",""),"|Float","")&amp;"인게임누적곱배수",ChapterTable!$S:$T,2,0)^D1957
    +VLOOKUP(SUBSTITUTE(SUBSTITUTE(F$1,"standard",""),"|Float","")&amp;"인게임누적합배수",ChapterTable!$S:$T,2,0)*D1957)
  )
  )
  )
)</f>
        <v>30009.415675163269</v>
      </c>
      <c r="G1957" t="s">
        <v>738</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21"/>
        <v>2</v>
      </c>
      <c r="Q1957">
        <f t="shared" si="122"/>
        <v>2</v>
      </c>
      <c r="R1957" t="b">
        <f t="shared" ca="1" si="123"/>
        <v>0</v>
      </c>
      <c r="T1957" t="b">
        <f t="shared" ca="1" si="124"/>
        <v>0</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G1957">
        <v>9.8000000000000007</v>
      </c>
      <c r="AH1957">
        <v>1</v>
      </c>
    </row>
    <row r="1958" spans="1:34" x14ac:dyDescent="0.3">
      <c r="A1958">
        <v>17</v>
      </c>
      <c r="B1958">
        <v>17</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
    (VLOOKUP(SUBSTITUTE(SUBSTITUTE(E$1,"standard",""),"|Float","")&amp;"인게임누적곱배수",ChapterTable!$S:$T,2,0)^C1958
    +VLOOKUP(SUBSTITUTE(SUBSTITUTE(E$1,"standard",""),"|Float","")&amp;"인게임누적합배수",ChapterTable!$S:$T,2,0)*C1958)
  )
  )
  )
)</f>
        <v>93796.871319580066</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(VLOOKUP(SUBSTITUTE(SUBSTITUTE(F$1,"standard",""),"|Float","")&amp;"인게임누적곱배수",ChapterTable!$S:$T,2,0)^D1958
    +VLOOKUP(SUBSTITUTE(SUBSTITUTE(F$1,"standard",""),"|Float","")&amp;"인게임누적합배수",ChapterTable!$S:$T,2,0)*D1958)
  )
  )
  )
)</f>
        <v>30009.415675163269</v>
      </c>
      <c r="G1958" t="s">
        <v>738</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21"/>
        <v>2</v>
      </c>
      <c r="Q1958">
        <f t="shared" si="122"/>
        <v>2</v>
      </c>
      <c r="R1958" t="b">
        <f t="shared" ca="1" si="123"/>
        <v>0</v>
      </c>
      <c r="T1958" t="b">
        <f t="shared" ca="1" si="124"/>
        <v>0</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G1958">
        <v>9.8000000000000007</v>
      </c>
      <c r="AH1958">
        <v>1</v>
      </c>
    </row>
    <row r="1959" spans="1:34" x14ac:dyDescent="0.3">
      <c r="A1959">
        <v>17</v>
      </c>
      <c r="B1959">
        <v>18</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
    (VLOOKUP(SUBSTITUTE(SUBSTITUTE(E$1,"standard",""),"|Float","")&amp;"인게임누적곱배수",ChapterTable!$S:$T,2,0)^C1959
    +VLOOKUP(SUBSTITUTE(SUBSTITUTE(E$1,"standard",""),"|Float","")&amp;"인게임누적합배수",ChapterTable!$S:$T,2,0)*C1959)
  )
  )
  )
)</f>
        <v>93796.871319580066</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(VLOOKUP(SUBSTITUTE(SUBSTITUTE(F$1,"standard",""),"|Float","")&amp;"인게임누적곱배수",ChapterTable!$S:$T,2,0)^D1959
    +VLOOKUP(SUBSTITUTE(SUBSTITUTE(F$1,"standard",""),"|Float","")&amp;"인게임누적합배수",ChapterTable!$S:$T,2,0)*D1959)
  )
  )
  )
)</f>
        <v>30009.415675163269</v>
      </c>
      <c r="G1959" t="s">
        <v>738</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21"/>
        <v>2</v>
      </c>
      <c r="Q1959">
        <f t="shared" si="122"/>
        <v>2</v>
      </c>
      <c r="R1959" t="b">
        <f t="shared" ca="1" si="123"/>
        <v>0</v>
      </c>
      <c r="T1959" t="b">
        <f t="shared" ca="1" si="124"/>
        <v>0</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G1959">
        <v>9.8000000000000007</v>
      </c>
      <c r="AH1959">
        <v>1</v>
      </c>
    </row>
    <row r="1960" spans="1:34" x14ac:dyDescent="0.3">
      <c r="A1960">
        <v>17</v>
      </c>
      <c r="B1960">
        <v>19</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
    (VLOOKUP(SUBSTITUTE(SUBSTITUTE(E$1,"standard",""),"|Float","")&amp;"인게임누적곱배수",ChapterTable!$S:$T,2,0)^C1960
    +VLOOKUP(SUBSTITUTE(SUBSTITUTE(E$1,"standard",""),"|Float","")&amp;"인게임누적합배수",ChapterTable!$S:$T,2,0)*C1960)
  )
  )
  )
)</f>
        <v>93796.871319580066</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(VLOOKUP(SUBSTITUTE(SUBSTITUTE(F$1,"standard",""),"|Float","")&amp;"인게임누적곱배수",ChapterTable!$S:$T,2,0)^D1960
    +VLOOKUP(SUBSTITUTE(SUBSTITUTE(F$1,"standard",""),"|Float","")&amp;"인게임누적합배수",ChapterTable!$S:$T,2,0)*D1960)
  )
  )
  )
)</f>
        <v>30009.415675163269</v>
      </c>
      <c r="G1960" t="s">
        <v>738</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21"/>
        <v>92</v>
      </c>
      <c r="Q1960">
        <f t="shared" si="122"/>
        <v>92</v>
      </c>
      <c r="R1960" t="b">
        <f t="shared" ca="1" si="123"/>
        <v>1</v>
      </c>
      <c r="T1960" t="b">
        <f t="shared" ca="1" si="124"/>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G1960">
        <v>9.8000000000000007</v>
      </c>
      <c r="AH1960">
        <v>1</v>
      </c>
    </row>
    <row r="1961" spans="1:34" x14ac:dyDescent="0.3">
      <c r="A1961">
        <v>17</v>
      </c>
      <c r="B1961">
        <v>20</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
    (VLOOKUP(SUBSTITUTE(SUBSTITUTE(E$1,"standard",""),"|Float","")&amp;"인게임누적곱배수",ChapterTable!$S:$T,2,0)^C1961
    +VLOOKUP(SUBSTITUTE(SUBSTITUTE(E$1,"standard",""),"|Float","")&amp;"인게임누적합배수",ChapterTable!$S:$T,2,0)*C1961)
  )
  )
  )
)</f>
        <v>93796.871319580066</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(VLOOKUP(SUBSTITUTE(SUBSTITUTE(F$1,"standard",""),"|Float","")&amp;"인게임누적곱배수",ChapterTable!$S:$T,2,0)^D1961
    +VLOOKUP(SUBSTITUTE(SUBSTITUTE(F$1,"standard",""),"|Float","")&amp;"인게임누적합배수",ChapterTable!$S:$T,2,0)*D1961)
  )
  )
  )
)</f>
        <v>30009.415675163269</v>
      </c>
      <c r="G1961" t="s">
        <v>738</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21"/>
        <v>21</v>
      </c>
      <c r="Q1961">
        <f t="shared" si="122"/>
        <v>21</v>
      </c>
      <c r="R1961" t="b">
        <f t="shared" ca="1" si="123"/>
        <v>0</v>
      </c>
      <c r="T1961" t="b">
        <f t="shared" ca="1" si="124"/>
        <v>0</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G1961">
        <v>9.8000000000000007</v>
      </c>
      <c r="AH1961">
        <v>1</v>
      </c>
    </row>
    <row r="1962" spans="1:34" x14ac:dyDescent="0.3">
      <c r="A1962">
        <v>17</v>
      </c>
      <c r="B1962">
        <v>21</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2</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
    (VLOOKUP(SUBSTITUTE(SUBSTITUTE(E$1,"standard",""),"|Float","")&amp;"인게임누적곱배수",ChapterTable!$S:$T,2,0)^C1962
    +VLOOKUP(SUBSTITUTE(SUBSTITUTE(E$1,"standard",""),"|Float","")&amp;"인게임누적합배수",ChapterTable!$S:$T,2,0)*C1962)
  )
  )
  )
)</f>
        <v>93796.871319580066</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(VLOOKUP(SUBSTITUTE(SUBSTITUTE(F$1,"standard",""),"|Float","")&amp;"인게임누적곱배수",ChapterTable!$S:$T,2,0)^D1962
    +VLOOKUP(SUBSTITUTE(SUBSTITUTE(F$1,"standard",""),"|Float","")&amp;"인게임누적합배수",ChapterTable!$S:$T,2,0)*D1962)
  )
  )
  )
)</f>
        <v>32103.095838546749</v>
      </c>
      <c r="G1962" t="s">
        <v>738</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21"/>
        <v>3</v>
      </c>
      <c r="Q1962">
        <f t="shared" si="122"/>
        <v>3</v>
      </c>
      <c r="R1962" t="b">
        <f t="shared" ca="1" si="123"/>
        <v>0</v>
      </c>
      <c r="T1962" t="b">
        <f t="shared" ca="1" si="124"/>
        <v>0</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G1962">
        <v>9.8000000000000007</v>
      </c>
      <c r="AH1962">
        <v>1</v>
      </c>
    </row>
    <row r="1963" spans="1:34" x14ac:dyDescent="0.3">
      <c r="A1963">
        <v>17</v>
      </c>
      <c r="B1963">
        <v>22</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
    (VLOOKUP(SUBSTITUTE(SUBSTITUTE(E$1,"standard",""),"|Float","")&amp;"인게임누적곱배수",ChapterTable!$S:$T,2,0)^C1963
    +VLOOKUP(SUBSTITUTE(SUBSTITUTE(E$1,"standard",""),"|Float","")&amp;"인게임누적합배수",ChapterTable!$S:$T,2,0)*C1963)
  )
  )
  )
)</f>
        <v>93796.871319580066</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(VLOOKUP(SUBSTITUTE(SUBSTITUTE(F$1,"standard",""),"|Float","")&amp;"인게임누적곱배수",ChapterTable!$S:$T,2,0)^D1963
    +VLOOKUP(SUBSTITUTE(SUBSTITUTE(F$1,"standard",""),"|Float","")&amp;"인게임누적합배수",ChapterTable!$S:$T,2,0)*D1963)
  )
  )
  )
)</f>
        <v>32103.095838546749</v>
      </c>
      <c r="G1963" t="s">
        <v>738</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21"/>
        <v>3</v>
      </c>
      <c r="Q1963">
        <f t="shared" si="122"/>
        <v>3</v>
      </c>
      <c r="R1963" t="b">
        <f t="shared" ca="1" si="123"/>
        <v>0</v>
      </c>
      <c r="T1963" t="b">
        <f t="shared" ca="1" si="124"/>
        <v>0</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G1963">
        <v>9.8000000000000007</v>
      </c>
      <c r="AH1963">
        <v>1</v>
      </c>
    </row>
    <row r="1964" spans="1:34" x14ac:dyDescent="0.3">
      <c r="A1964">
        <v>17</v>
      </c>
      <c r="B1964">
        <v>23</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
    (VLOOKUP(SUBSTITUTE(SUBSTITUTE(E$1,"standard",""),"|Float","")&amp;"인게임누적곱배수",ChapterTable!$S:$T,2,0)^C1964
    +VLOOKUP(SUBSTITUTE(SUBSTITUTE(E$1,"standard",""),"|Float","")&amp;"인게임누적합배수",ChapterTable!$S:$T,2,0)*C1964)
  )
  )
  )
)</f>
        <v>93796.871319580066</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(VLOOKUP(SUBSTITUTE(SUBSTITUTE(F$1,"standard",""),"|Float","")&amp;"인게임누적곱배수",ChapterTable!$S:$T,2,0)^D1964
    +VLOOKUP(SUBSTITUTE(SUBSTITUTE(F$1,"standard",""),"|Float","")&amp;"인게임누적합배수",ChapterTable!$S:$T,2,0)*D1964)
  )
  )
  )
)</f>
        <v>32103.095838546749</v>
      </c>
      <c r="G1964" t="s">
        <v>738</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21"/>
        <v>3</v>
      </c>
      <c r="Q1964">
        <f t="shared" si="122"/>
        <v>3</v>
      </c>
      <c r="R1964" t="b">
        <f t="shared" ca="1" si="123"/>
        <v>0</v>
      </c>
      <c r="T1964" t="b">
        <f t="shared" ca="1" si="124"/>
        <v>0</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G1964">
        <v>9.8000000000000007</v>
      </c>
      <c r="AH1964">
        <v>1</v>
      </c>
    </row>
    <row r="1965" spans="1:34" x14ac:dyDescent="0.3">
      <c r="A1965">
        <v>17</v>
      </c>
      <c r="B1965">
        <v>24</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
    (VLOOKUP(SUBSTITUTE(SUBSTITUTE(E$1,"standard",""),"|Float","")&amp;"인게임누적곱배수",ChapterTable!$S:$T,2,0)^C1965
    +VLOOKUP(SUBSTITUTE(SUBSTITUTE(E$1,"standard",""),"|Float","")&amp;"인게임누적합배수",ChapterTable!$S:$T,2,0)*C1965)
  )
  )
  )
)</f>
        <v>93796.871319580066</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(VLOOKUP(SUBSTITUTE(SUBSTITUTE(F$1,"standard",""),"|Float","")&amp;"인게임누적곱배수",ChapterTable!$S:$T,2,0)^D1965
    +VLOOKUP(SUBSTITUTE(SUBSTITUTE(F$1,"standard",""),"|Float","")&amp;"인게임누적합배수",ChapterTable!$S:$T,2,0)*D1965)
  )
  )
  )
)</f>
        <v>32103.095838546749</v>
      </c>
      <c r="G1965" t="s">
        <v>738</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21"/>
        <v>3</v>
      </c>
      <c r="Q1965">
        <f t="shared" si="122"/>
        <v>3</v>
      </c>
      <c r="R1965" t="b">
        <f t="shared" ca="1" si="123"/>
        <v>0</v>
      </c>
      <c r="T1965" t="b">
        <f t="shared" ca="1" si="124"/>
        <v>0</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G1965">
        <v>9.8000000000000007</v>
      </c>
      <c r="AH1965">
        <v>1</v>
      </c>
    </row>
    <row r="1966" spans="1:34" x14ac:dyDescent="0.3">
      <c r="A1966">
        <v>17</v>
      </c>
      <c r="B1966">
        <v>25</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
    (VLOOKUP(SUBSTITUTE(SUBSTITUTE(E$1,"standard",""),"|Float","")&amp;"인게임누적곱배수",ChapterTable!$S:$T,2,0)^C1966
    +VLOOKUP(SUBSTITUTE(SUBSTITUTE(E$1,"standard",""),"|Float","")&amp;"인게임누적합배수",ChapterTable!$S:$T,2,0)*C1966)
  )
  )
  )
)</f>
        <v>93796.871319580066</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(VLOOKUP(SUBSTITUTE(SUBSTITUTE(F$1,"standard",""),"|Float","")&amp;"인게임누적곱배수",ChapterTable!$S:$T,2,0)^D1966
    +VLOOKUP(SUBSTITUTE(SUBSTITUTE(F$1,"standard",""),"|Float","")&amp;"인게임누적합배수",ChapterTable!$S:$T,2,0)*D1966)
  )
  )
  )
)</f>
        <v>32103.095838546749</v>
      </c>
      <c r="G1966" t="s">
        <v>738</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21"/>
        <v>11</v>
      </c>
      <c r="Q1966">
        <f t="shared" si="122"/>
        <v>11</v>
      </c>
      <c r="R1966" t="b">
        <f t="shared" ca="1" si="123"/>
        <v>0</v>
      </c>
      <c r="T1966" t="b">
        <f t="shared" ca="1" si="124"/>
        <v>0</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G1966">
        <v>9.8000000000000007</v>
      </c>
      <c r="AH1966">
        <v>1</v>
      </c>
    </row>
    <row r="1967" spans="1:34" x14ac:dyDescent="0.3">
      <c r="A1967">
        <v>17</v>
      </c>
      <c r="B1967">
        <v>26</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3</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
    (VLOOKUP(SUBSTITUTE(SUBSTITUTE(E$1,"standard",""),"|Float","")&amp;"인게임누적곱배수",ChapterTable!$S:$T,2,0)^C1967
    +VLOOKUP(SUBSTITUTE(SUBSTITUTE(E$1,"standard",""),"|Float","")&amp;"인게임누적합배수",ChapterTable!$S:$T,2,0)*C1967)
  )
  )
  )
)</f>
        <v>107196.42436523439</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(VLOOKUP(SUBSTITUTE(SUBSTITUTE(F$1,"standard",""),"|Float","")&amp;"인게임누적곱배수",ChapterTable!$S:$T,2,0)^D1967
    +VLOOKUP(SUBSTITUTE(SUBSTITUTE(F$1,"standard",""),"|Float","")&amp;"인게임누적합배수",ChapterTable!$S:$T,2,0)*D1967)
  )
  )
  )
)</f>
        <v>32103.095838546749</v>
      </c>
      <c r="G1967" t="s">
        <v>738</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21"/>
        <v>3</v>
      </c>
      <c r="Q1967">
        <f t="shared" si="122"/>
        <v>3</v>
      </c>
      <c r="R1967" t="b">
        <f t="shared" ca="1" si="123"/>
        <v>0</v>
      </c>
      <c r="T1967" t="b">
        <f t="shared" ca="1" si="124"/>
        <v>0</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G1967">
        <v>9.8000000000000007</v>
      </c>
      <c r="AH1967">
        <v>1</v>
      </c>
    </row>
    <row r="1968" spans="1:34" x14ac:dyDescent="0.3">
      <c r="A1968">
        <v>17</v>
      </c>
      <c r="B1968">
        <v>27</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
    (VLOOKUP(SUBSTITUTE(SUBSTITUTE(E$1,"standard",""),"|Float","")&amp;"인게임누적곱배수",ChapterTable!$S:$T,2,0)^C1968
    +VLOOKUP(SUBSTITUTE(SUBSTITUTE(E$1,"standard",""),"|Float","")&amp;"인게임누적합배수",ChapterTable!$S:$T,2,0)*C1968)
  )
  )
  )
)</f>
        <v>107196.42436523439</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(VLOOKUP(SUBSTITUTE(SUBSTITUTE(F$1,"standard",""),"|Float","")&amp;"인게임누적곱배수",ChapterTable!$S:$T,2,0)^D1968
    +VLOOKUP(SUBSTITUTE(SUBSTITUTE(F$1,"standard",""),"|Float","")&amp;"인게임누적합배수",ChapterTable!$S:$T,2,0)*D1968)
  )
  )
  )
)</f>
        <v>32103.095838546749</v>
      </c>
      <c r="G1968" t="s">
        <v>738</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21"/>
        <v>3</v>
      </c>
      <c r="Q1968">
        <f t="shared" si="122"/>
        <v>3</v>
      </c>
      <c r="R1968" t="b">
        <f t="shared" ca="1" si="123"/>
        <v>0</v>
      </c>
      <c r="T1968" t="b">
        <f t="shared" ca="1" si="124"/>
        <v>0</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G1968">
        <v>9.8000000000000007</v>
      </c>
      <c r="AH1968">
        <v>1</v>
      </c>
    </row>
    <row r="1969" spans="1:34" x14ac:dyDescent="0.3">
      <c r="A1969">
        <v>17</v>
      </c>
      <c r="B1969">
        <v>28</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
    (VLOOKUP(SUBSTITUTE(SUBSTITUTE(E$1,"standard",""),"|Float","")&amp;"인게임누적곱배수",ChapterTable!$S:$T,2,0)^C1969
    +VLOOKUP(SUBSTITUTE(SUBSTITUTE(E$1,"standard",""),"|Float","")&amp;"인게임누적합배수",ChapterTable!$S:$T,2,0)*C1969)
  )
  )
  )
)</f>
        <v>107196.42436523439</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(VLOOKUP(SUBSTITUTE(SUBSTITUTE(F$1,"standard",""),"|Float","")&amp;"인게임누적곱배수",ChapterTable!$S:$T,2,0)^D1969
    +VLOOKUP(SUBSTITUTE(SUBSTITUTE(F$1,"standard",""),"|Float","")&amp;"인게임누적합배수",ChapterTable!$S:$T,2,0)*D1969)
  )
  )
  )
)</f>
        <v>32103.095838546749</v>
      </c>
      <c r="G1969" t="s">
        <v>738</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21"/>
        <v>3</v>
      </c>
      <c r="Q1969">
        <f t="shared" si="122"/>
        <v>3</v>
      </c>
      <c r="R1969" t="b">
        <f t="shared" ca="1" si="123"/>
        <v>0</v>
      </c>
      <c r="T1969" t="b">
        <f t="shared" ca="1" si="124"/>
        <v>0</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G1969">
        <v>9.8000000000000007</v>
      </c>
      <c r="AH1969">
        <v>1</v>
      </c>
    </row>
    <row r="1970" spans="1:34" x14ac:dyDescent="0.3">
      <c r="A1970">
        <v>17</v>
      </c>
      <c r="B1970">
        <v>29</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
    (VLOOKUP(SUBSTITUTE(SUBSTITUTE(E$1,"standard",""),"|Float","")&amp;"인게임누적곱배수",ChapterTable!$S:$T,2,0)^C1970
    +VLOOKUP(SUBSTITUTE(SUBSTITUTE(E$1,"standard",""),"|Float","")&amp;"인게임누적합배수",ChapterTable!$S:$T,2,0)*C1970)
  )
  )
  )
)</f>
        <v>107196.42436523439</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(VLOOKUP(SUBSTITUTE(SUBSTITUTE(F$1,"standard",""),"|Float","")&amp;"인게임누적곱배수",ChapterTable!$S:$T,2,0)^D1970
    +VLOOKUP(SUBSTITUTE(SUBSTITUTE(F$1,"standard",""),"|Float","")&amp;"인게임누적합배수",ChapterTable!$S:$T,2,0)*D1970)
  )
  )
  )
)</f>
        <v>32103.095838546749</v>
      </c>
      <c r="G1970" t="s">
        <v>738</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21"/>
        <v>93</v>
      </c>
      <c r="Q1970">
        <f t="shared" si="122"/>
        <v>93</v>
      </c>
      <c r="R1970" t="b">
        <f t="shared" ca="1" si="123"/>
        <v>1</v>
      </c>
      <c r="T1970" t="b">
        <f t="shared" ca="1" si="124"/>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G1970">
        <v>9.8000000000000007</v>
      </c>
      <c r="AH1970">
        <v>1</v>
      </c>
    </row>
    <row r="1971" spans="1:34" x14ac:dyDescent="0.3">
      <c r="A1971">
        <v>17</v>
      </c>
      <c r="B1971">
        <v>30</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
    (VLOOKUP(SUBSTITUTE(SUBSTITUTE(E$1,"standard",""),"|Float","")&amp;"인게임누적곱배수",ChapterTable!$S:$T,2,0)^C1971
    +VLOOKUP(SUBSTITUTE(SUBSTITUTE(E$1,"standard",""),"|Float","")&amp;"인게임누적합배수",ChapterTable!$S:$T,2,0)*C1971)
  )
  )
  )
)</f>
        <v>107196.42436523439</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(VLOOKUP(SUBSTITUTE(SUBSTITUTE(F$1,"standard",""),"|Float","")&amp;"인게임누적곱배수",ChapterTable!$S:$T,2,0)^D1971
    +VLOOKUP(SUBSTITUTE(SUBSTITUTE(F$1,"standard",""),"|Float","")&amp;"인게임누적합배수",ChapterTable!$S:$T,2,0)*D1971)
  )
  )
  )
)</f>
        <v>32103.095838546749</v>
      </c>
      <c r="G1971" t="s">
        <v>738</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21"/>
        <v>21</v>
      </c>
      <c r="Q1971">
        <f t="shared" si="122"/>
        <v>21</v>
      </c>
      <c r="R1971" t="b">
        <f t="shared" ca="1" si="123"/>
        <v>0</v>
      </c>
      <c r="T1971" t="b">
        <f t="shared" ca="1" si="124"/>
        <v>0</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G1971">
        <v>9.8000000000000007</v>
      </c>
      <c r="AH1971">
        <v>1</v>
      </c>
    </row>
    <row r="1972" spans="1:34" x14ac:dyDescent="0.3">
      <c r="A1972">
        <v>17</v>
      </c>
      <c r="B1972">
        <v>31</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3</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
    (VLOOKUP(SUBSTITUTE(SUBSTITUTE(E$1,"standard",""),"|Float","")&amp;"인게임누적곱배수",ChapterTable!$S:$T,2,0)^C1972
    +VLOOKUP(SUBSTITUTE(SUBSTITUTE(E$1,"standard",""),"|Float","")&amp;"인게임누적합배수",ChapterTable!$S:$T,2,0)*C1972)
  )
  )
  )
)</f>
        <v>107196.42436523439</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(VLOOKUP(SUBSTITUTE(SUBSTITUTE(F$1,"standard",""),"|Float","")&amp;"인게임누적곱배수",ChapterTable!$S:$T,2,0)^D1972
    +VLOOKUP(SUBSTITUTE(SUBSTITUTE(F$1,"standard",""),"|Float","")&amp;"인게임누적합배수",ChapterTable!$S:$T,2,0)*D1972)
  )
  )
  )
)</f>
        <v>34196.776001930237</v>
      </c>
      <c r="G1972" t="s">
        <v>738</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21"/>
        <v>4</v>
      </c>
      <c r="Q1972">
        <f t="shared" si="122"/>
        <v>4</v>
      </c>
      <c r="R1972" t="b">
        <f t="shared" ca="1" si="123"/>
        <v>0</v>
      </c>
      <c r="T1972" t="b">
        <f t="shared" ca="1" si="124"/>
        <v>0</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G1972">
        <v>9.8000000000000007</v>
      </c>
      <c r="AH1972">
        <v>1</v>
      </c>
    </row>
    <row r="1973" spans="1:34" x14ac:dyDescent="0.3">
      <c r="A1973">
        <v>17</v>
      </c>
      <c r="B1973">
        <v>32</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
    (VLOOKUP(SUBSTITUTE(SUBSTITUTE(E$1,"standard",""),"|Float","")&amp;"인게임누적곱배수",ChapterTable!$S:$T,2,0)^C1973
    +VLOOKUP(SUBSTITUTE(SUBSTITUTE(E$1,"standard",""),"|Float","")&amp;"인게임누적합배수",ChapterTable!$S:$T,2,0)*C1973)
  )
  )
  )
)</f>
        <v>107196.42436523439</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(VLOOKUP(SUBSTITUTE(SUBSTITUTE(F$1,"standard",""),"|Float","")&amp;"인게임누적곱배수",ChapterTable!$S:$T,2,0)^D1973
    +VLOOKUP(SUBSTITUTE(SUBSTITUTE(F$1,"standard",""),"|Float","")&amp;"인게임누적합배수",ChapterTable!$S:$T,2,0)*D1973)
  )
  )
  )
)</f>
        <v>34196.776001930237</v>
      </c>
      <c r="G1973" t="s">
        <v>738</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21"/>
        <v>4</v>
      </c>
      <c r="Q1973">
        <f t="shared" si="122"/>
        <v>4</v>
      </c>
      <c r="R1973" t="b">
        <f t="shared" ca="1" si="123"/>
        <v>0</v>
      </c>
      <c r="T1973" t="b">
        <f t="shared" ca="1" si="124"/>
        <v>0</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G1973">
        <v>9.8000000000000007</v>
      </c>
      <c r="AH1973">
        <v>1</v>
      </c>
    </row>
    <row r="1974" spans="1:34" x14ac:dyDescent="0.3">
      <c r="A1974">
        <v>17</v>
      </c>
      <c r="B1974">
        <v>33</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
    (VLOOKUP(SUBSTITUTE(SUBSTITUTE(E$1,"standard",""),"|Float","")&amp;"인게임누적곱배수",ChapterTable!$S:$T,2,0)^C1974
    +VLOOKUP(SUBSTITUTE(SUBSTITUTE(E$1,"standard",""),"|Float","")&amp;"인게임누적합배수",ChapterTable!$S:$T,2,0)*C1974)
  )
  )
  )
)</f>
        <v>107196.42436523439</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(VLOOKUP(SUBSTITUTE(SUBSTITUTE(F$1,"standard",""),"|Float","")&amp;"인게임누적곱배수",ChapterTable!$S:$T,2,0)^D1974
    +VLOOKUP(SUBSTITUTE(SUBSTITUTE(F$1,"standard",""),"|Float","")&amp;"인게임누적합배수",ChapterTable!$S:$T,2,0)*D1974)
  )
  )
  )
)</f>
        <v>34196.776001930237</v>
      </c>
      <c r="G1974" t="s">
        <v>738</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21"/>
        <v>4</v>
      </c>
      <c r="Q1974">
        <f t="shared" si="122"/>
        <v>4</v>
      </c>
      <c r="R1974" t="b">
        <f t="shared" ca="1" si="123"/>
        <v>0</v>
      </c>
      <c r="T1974" t="b">
        <f t="shared" ca="1" si="124"/>
        <v>0</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G1974">
        <v>9.8000000000000007</v>
      </c>
      <c r="AH1974">
        <v>1</v>
      </c>
    </row>
    <row r="1975" spans="1:34" x14ac:dyDescent="0.3">
      <c r="A1975">
        <v>17</v>
      </c>
      <c r="B1975">
        <v>34</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
    (VLOOKUP(SUBSTITUTE(SUBSTITUTE(E$1,"standard",""),"|Float","")&amp;"인게임누적곱배수",ChapterTable!$S:$T,2,0)^C1975
    +VLOOKUP(SUBSTITUTE(SUBSTITUTE(E$1,"standard",""),"|Float","")&amp;"인게임누적합배수",ChapterTable!$S:$T,2,0)*C1975)
  )
  )
  )
)</f>
        <v>107196.42436523439</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(VLOOKUP(SUBSTITUTE(SUBSTITUTE(F$1,"standard",""),"|Float","")&amp;"인게임누적곱배수",ChapterTable!$S:$T,2,0)^D1975
    +VLOOKUP(SUBSTITUTE(SUBSTITUTE(F$1,"standard",""),"|Float","")&amp;"인게임누적합배수",ChapterTable!$S:$T,2,0)*D1975)
  )
  )
  )
)</f>
        <v>34196.776001930237</v>
      </c>
      <c r="G1975" t="s">
        <v>738</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21"/>
        <v>4</v>
      </c>
      <c r="Q1975">
        <f t="shared" si="122"/>
        <v>4</v>
      </c>
      <c r="R1975" t="b">
        <f t="shared" ca="1" si="123"/>
        <v>0</v>
      </c>
      <c r="T1975" t="b">
        <f t="shared" ca="1" si="124"/>
        <v>0</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G1975">
        <v>9.8000000000000007</v>
      </c>
      <c r="AH1975">
        <v>1</v>
      </c>
    </row>
    <row r="1976" spans="1:34" x14ac:dyDescent="0.3">
      <c r="A1976">
        <v>17</v>
      </c>
      <c r="B1976">
        <v>35</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
    (VLOOKUP(SUBSTITUTE(SUBSTITUTE(E$1,"standard",""),"|Float","")&amp;"인게임누적곱배수",ChapterTable!$S:$T,2,0)^C1976
    +VLOOKUP(SUBSTITUTE(SUBSTITUTE(E$1,"standard",""),"|Float","")&amp;"인게임누적합배수",ChapterTable!$S:$T,2,0)*C1976)
  )
  )
  )
)</f>
        <v>107196.42436523439</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(VLOOKUP(SUBSTITUTE(SUBSTITUTE(F$1,"standard",""),"|Float","")&amp;"인게임누적곱배수",ChapterTable!$S:$T,2,0)^D1976
    +VLOOKUP(SUBSTITUTE(SUBSTITUTE(F$1,"standard",""),"|Float","")&amp;"인게임누적합배수",ChapterTable!$S:$T,2,0)*D1976)
  )
  )
  )
)</f>
        <v>34196.776001930237</v>
      </c>
      <c r="G1976" t="s">
        <v>738</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21"/>
        <v>11</v>
      </c>
      <c r="Q1976">
        <f t="shared" si="122"/>
        <v>11</v>
      </c>
      <c r="R1976" t="b">
        <f t="shared" ca="1" si="123"/>
        <v>0</v>
      </c>
      <c r="T1976" t="b">
        <f t="shared" ca="1" si="124"/>
        <v>0</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G1976">
        <v>9.8000000000000007</v>
      </c>
      <c r="AH1976">
        <v>1</v>
      </c>
    </row>
    <row r="1977" spans="1:34" x14ac:dyDescent="0.3">
      <c r="A1977">
        <v>17</v>
      </c>
      <c r="B1977">
        <v>36</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4</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
    (VLOOKUP(SUBSTITUTE(SUBSTITUTE(E$1,"standard",""),"|Float","")&amp;"인게임누적곱배수",ChapterTable!$S:$T,2,0)^C1977
    +VLOOKUP(SUBSTITUTE(SUBSTITUTE(E$1,"standard",""),"|Float","")&amp;"인게임누적합배수",ChapterTable!$S:$T,2,0)*C1977)
  )
  )
  )
)</f>
        <v>120595.97741088868</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(VLOOKUP(SUBSTITUTE(SUBSTITUTE(F$1,"standard",""),"|Float","")&amp;"인게임누적곱배수",ChapterTable!$S:$T,2,0)^D1977
    +VLOOKUP(SUBSTITUTE(SUBSTITUTE(F$1,"standard",""),"|Float","")&amp;"인게임누적합배수",ChapterTable!$S:$T,2,0)*D1977)
  )
  )
  )
)</f>
        <v>34196.776001930237</v>
      </c>
      <c r="G1977" t="s">
        <v>738</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21"/>
        <v>4</v>
      </c>
      <c r="Q1977">
        <f t="shared" si="122"/>
        <v>4</v>
      </c>
      <c r="R1977" t="b">
        <f t="shared" ca="1" si="123"/>
        <v>0</v>
      </c>
      <c r="T1977" t="b">
        <f t="shared" ca="1" si="124"/>
        <v>0</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G1977">
        <v>9.8000000000000007</v>
      </c>
      <c r="AH1977">
        <v>1</v>
      </c>
    </row>
    <row r="1978" spans="1:34" x14ac:dyDescent="0.3">
      <c r="A1978">
        <v>17</v>
      </c>
      <c r="B1978">
        <v>37</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
    (VLOOKUP(SUBSTITUTE(SUBSTITUTE(E$1,"standard",""),"|Float","")&amp;"인게임누적곱배수",ChapterTable!$S:$T,2,0)^C1978
    +VLOOKUP(SUBSTITUTE(SUBSTITUTE(E$1,"standard",""),"|Float","")&amp;"인게임누적합배수",ChapterTable!$S:$T,2,0)*C1978)
  )
  )
  )
)</f>
        <v>120595.97741088868</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(VLOOKUP(SUBSTITUTE(SUBSTITUTE(F$1,"standard",""),"|Float","")&amp;"인게임누적곱배수",ChapterTable!$S:$T,2,0)^D1978
    +VLOOKUP(SUBSTITUTE(SUBSTITUTE(F$1,"standard",""),"|Float","")&amp;"인게임누적합배수",ChapterTable!$S:$T,2,0)*D1978)
  )
  )
  )
)</f>
        <v>34196.776001930237</v>
      </c>
      <c r="G1978" t="s">
        <v>738</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21"/>
        <v>4</v>
      </c>
      <c r="Q1978">
        <f t="shared" si="122"/>
        <v>4</v>
      </c>
      <c r="R1978" t="b">
        <f t="shared" ca="1" si="123"/>
        <v>0</v>
      </c>
      <c r="T1978" t="b">
        <f t="shared" ca="1" si="124"/>
        <v>0</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G1978">
        <v>9.8000000000000007</v>
      </c>
      <c r="AH1978">
        <v>1</v>
      </c>
    </row>
    <row r="1979" spans="1:34" x14ac:dyDescent="0.3">
      <c r="A1979">
        <v>17</v>
      </c>
      <c r="B1979">
        <v>38</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
    (VLOOKUP(SUBSTITUTE(SUBSTITUTE(E$1,"standard",""),"|Float","")&amp;"인게임누적곱배수",ChapterTable!$S:$T,2,0)^C1979
    +VLOOKUP(SUBSTITUTE(SUBSTITUTE(E$1,"standard",""),"|Float","")&amp;"인게임누적합배수",ChapterTable!$S:$T,2,0)*C1979)
  )
  )
  )
)</f>
        <v>120595.97741088868</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(VLOOKUP(SUBSTITUTE(SUBSTITUTE(F$1,"standard",""),"|Float","")&amp;"인게임누적곱배수",ChapterTable!$S:$T,2,0)^D1979
    +VLOOKUP(SUBSTITUTE(SUBSTITUTE(F$1,"standard",""),"|Float","")&amp;"인게임누적합배수",ChapterTable!$S:$T,2,0)*D1979)
  )
  )
  )
)</f>
        <v>34196.776001930237</v>
      </c>
      <c r="G1979" t="s">
        <v>738</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21"/>
        <v>4</v>
      </c>
      <c r="Q1979">
        <f t="shared" si="122"/>
        <v>4</v>
      </c>
      <c r="R1979" t="b">
        <f t="shared" ca="1" si="123"/>
        <v>0</v>
      </c>
      <c r="T1979" t="b">
        <f t="shared" ca="1" si="124"/>
        <v>0</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G1979">
        <v>9.8000000000000007</v>
      </c>
      <c r="AH1979">
        <v>1</v>
      </c>
    </row>
    <row r="1980" spans="1:34" x14ac:dyDescent="0.3">
      <c r="A1980">
        <v>17</v>
      </c>
      <c r="B1980">
        <v>39</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
    (VLOOKUP(SUBSTITUTE(SUBSTITUTE(E$1,"standard",""),"|Float","")&amp;"인게임누적곱배수",ChapterTable!$S:$T,2,0)^C1980
    +VLOOKUP(SUBSTITUTE(SUBSTITUTE(E$1,"standard",""),"|Float","")&amp;"인게임누적합배수",ChapterTable!$S:$T,2,0)*C1980)
  )
  )
  )
)</f>
        <v>120595.97741088868</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(VLOOKUP(SUBSTITUTE(SUBSTITUTE(F$1,"standard",""),"|Float","")&amp;"인게임누적곱배수",ChapterTable!$S:$T,2,0)^D1980
    +VLOOKUP(SUBSTITUTE(SUBSTITUTE(F$1,"standard",""),"|Float","")&amp;"인게임누적합배수",ChapterTable!$S:$T,2,0)*D1980)
  )
  )
  )
)</f>
        <v>34196.776001930237</v>
      </c>
      <c r="G1980" t="s">
        <v>738</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21"/>
        <v>94</v>
      </c>
      <c r="Q1980">
        <f t="shared" si="122"/>
        <v>94</v>
      </c>
      <c r="R1980" t="b">
        <f t="shared" ca="1" si="123"/>
        <v>1</v>
      </c>
      <c r="T1980" t="b">
        <f t="shared" ca="1" si="124"/>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G1980">
        <v>9.8000000000000007</v>
      </c>
      <c r="AH1980">
        <v>1</v>
      </c>
    </row>
    <row r="1981" spans="1:34" x14ac:dyDescent="0.3">
      <c r="A1981">
        <v>17</v>
      </c>
      <c r="B1981">
        <v>40</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
    (VLOOKUP(SUBSTITUTE(SUBSTITUTE(E$1,"standard",""),"|Float","")&amp;"인게임누적곱배수",ChapterTable!$S:$T,2,0)^C1981
    +VLOOKUP(SUBSTITUTE(SUBSTITUTE(E$1,"standard",""),"|Float","")&amp;"인게임누적합배수",ChapterTable!$S:$T,2,0)*C1981)
  )
  )
  )
)</f>
        <v>120595.97741088868</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(VLOOKUP(SUBSTITUTE(SUBSTITUTE(F$1,"standard",""),"|Float","")&amp;"인게임누적곱배수",ChapterTable!$S:$T,2,0)^D1981
    +VLOOKUP(SUBSTITUTE(SUBSTITUTE(F$1,"standard",""),"|Float","")&amp;"인게임누적합배수",ChapterTable!$S:$T,2,0)*D1981)
  )
  )
  )
)</f>
        <v>34196.776001930237</v>
      </c>
      <c r="G1981" t="s">
        <v>738</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21"/>
        <v>21</v>
      </c>
      <c r="Q1981">
        <f t="shared" si="122"/>
        <v>21</v>
      </c>
      <c r="R1981" t="b">
        <f t="shared" ca="1" si="123"/>
        <v>0</v>
      </c>
      <c r="T1981" t="b">
        <f t="shared" ca="1" si="124"/>
        <v>0</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G1981">
        <v>9.8000000000000007</v>
      </c>
      <c r="AH1981">
        <v>1</v>
      </c>
    </row>
    <row r="1982" spans="1:34" x14ac:dyDescent="0.3">
      <c r="A1982">
        <v>17</v>
      </c>
      <c r="B1982">
        <v>41</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4</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
    (VLOOKUP(SUBSTITUTE(SUBSTITUTE(E$1,"standard",""),"|Float","")&amp;"인게임누적곱배수",ChapterTable!$S:$T,2,0)^C1982
    +VLOOKUP(SUBSTITUTE(SUBSTITUTE(E$1,"standard",""),"|Float","")&amp;"인게임누적합배수",ChapterTable!$S:$T,2,0)*C1982)
  )
  )
  )
)</f>
        <v>120595.97741088868</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(VLOOKUP(SUBSTITUTE(SUBSTITUTE(F$1,"standard",""),"|Float","")&amp;"인게임누적곱배수",ChapterTable!$S:$T,2,0)^D1982
    +VLOOKUP(SUBSTITUTE(SUBSTITUTE(F$1,"standard",""),"|Float","")&amp;"인게임누적합배수",ChapterTable!$S:$T,2,0)*D1982)
  )
  )
  )
)</f>
        <v>36290.456165313721</v>
      </c>
      <c r="G1982" t="s">
        <v>738</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21"/>
        <v>5</v>
      </c>
      <c r="Q1982">
        <f t="shared" si="122"/>
        <v>5</v>
      </c>
      <c r="R1982" t="b">
        <f t="shared" ca="1" si="123"/>
        <v>0</v>
      </c>
      <c r="T1982" t="b">
        <f t="shared" ca="1" si="124"/>
        <v>0</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G1982">
        <v>9.8000000000000007</v>
      </c>
      <c r="AH1982">
        <v>1</v>
      </c>
    </row>
    <row r="1983" spans="1:34" x14ac:dyDescent="0.3">
      <c r="A1983">
        <v>17</v>
      </c>
      <c r="B1983">
        <v>42</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
    (VLOOKUP(SUBSTITUTE(SUBSTITUTE(E$1,"standard",""),"|Float","")&amp;"인게임누적곱배수",ChapterTable!$S:$T,2,0)^C1983
    +VLOOKUP(SUBSTITUTE(SUBSTITUTE(E$1,"standard",""),"|Float","")&amp;"인게임누적합배수",ChapterTable!$S:$T,2,0)*C1983)
  )
  )
  )
)</f>
        <v>120595.97741088868</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(VLOOKUP(SUBSTITUTE(SUBSTITUTE(F$1,"standard",""),"|Float","")&amp;"인게임누적곱배수",ChapterTable!$S:$T,2,0)^D1983
    +VLOOKUP(SUBSTITUTE(SUBSTITUTE(F$1,"standard",""),"|Float","")&amp;"인게임누적합배수",ChapterTable!$S:$T,2,0)*D1983)
  )
  )
  )
)</f>
        <v>36290.456165313721</v>
      </c>
      <c r="G1983" t="s">
        <v>738</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21"/>
        <v>5</v>
      </c>
      <c r="Q1983">
        <f t="shared" si="122"/>
        <v>5</v>
      </c>
      <c r="R1983" t="b">
        <f t="shared" ca="1" si="123"/>
        <v>0</v>
      </c>
      <c r="T1983" t="b">
        <f t="shared" ca="1" si="124"/>
        <v>0</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G1983">
        <v>9.8000000000000007</v>
      </c>
      <c r="AH1983">
        <v>1</v>
      </c>
    </row>
    <row r="1984" spans="1:34" x14ac:dyDescent="0.3">
      <c r="A1984">
        <v>17</v>
      </c>
      <c r="B1984">
        <v>43</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
    (VLOOKUP(SUBSTITUTE(SUBSTITUTE(E$1,"standard",""),"|Float","")&amp;"인게임누적곱배수",ChapterTable!$S:$T,2,0)^C1984
    +VLOOKUP(SUBSTITUTE(SUBSTITUTE(E$1,"standard",""),"|Float","")&amp;"인게임누적합배수",ChapterTable!$S:$T,2,0)*C1984)
  )
  )
  )
)</f>
        <v>120595.97741088868</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(VLOOKUP(SUBSTITUTE(SUBSTITUTE(F$1,"standard",""),"|Float","")&amp;"인게임누적곱배수",ChapterTable!$S:$T,2,0)^D1984
    +VLOOKUP(SUBSTITUTE(SUBSTITUTE(F$1,"standard",""),"|Float","")&amp;"인게임누적합배수",ChapterTable!$S:$T,2,0)*D1984)
  )
  )
  )
)</f>
        <v>36290.456165313721</v>
      </c>
      <c r="G1984" t="s">
        <v>738</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21"/>
        <v>5</v>
      </c>
      <c r="Q1984">
        <f t="shared" si="122"/>
        <v>5</v>
      </c>
      <c r="R1984" t="b">
        <f t="shared" ca="1" si="123"/>
        <v>0</v>
      </c>
      <c r="T1984" t="b">
        <f t="shared" ca="1" si="124"/>
        <v>0</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G1984">
        <v>9.8000000000000007</v>
      </c>
      <c r="AH1984">
        <v>1</v>
      </c>
    </row>
    <row r="1985" spans="1:34" x14ac:dyDescent="0.3">
      <c r="A1985">
        <v>17</v>
      </c>
      <c r="B1985">
        <v>44</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
    (VLOOKUP(SUBSTITUTE(SUBSTITUTE(E$1,"standard",""),"|Float","")&amp;"인게임누적곱배수",ChapterTable!$S:$T,2,0)^C1985
    +VLOOKUP(SUBSTITUTE(SUBSTITUTE(E$1,"standard",""),"|Float","")&amp;"인게임누적합배수",ChapterTable!$S:$T,2,0)*C1985)
  )
  )
  )
)</f>
        <v>120595.97741088868</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(VLOOKUP(SUBSTITUTE(SUBSTITUTE(F$1,"standard",""),"|Float","")&amp;"인게임누적곱배수",ChapterTable!$S:$T,2,0)^D1985
    +VLOOKUP(SUBSTITUTE(SUBSTITUTE(F$1,"standard",""),"|Float","")&amp;"인게임누적합배수",ChapterTable!$S:$T,2,0)*D1985)
  )
  )
  )
)</f>
        <v>36290.456165313721</v>
      </c>
      <c r="G1985" t="s">
        <v>738</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21"/>
        <v>5</v>
      </c>
      <c r="Q1985">
        <f t="shared" si="122"/>
        <v>5</v>
      </c>
      <c r="R1985" t="b">
        <f t="shared" ca="1" si="123"/>
        <v>0</v>
      </c>
      <c r="T1985" t="b">
        <f t="shared" ca="1" si="124"/>
        <v>0</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G1985">
        <v>9.8000000000000007</v>
      </c>
      <c r="AH1985">
        <v>1</v>
      </c>
    </row>
    <row r="1986" spans="1:34" x14ac:dyDescent="0.3">
      <c r="A1986">
        <v>17</v>
      </c>
      <c r="B1986">
        <v>45</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
    (VLOOKUP(SUBSTITUTE(SUBSTITUTE(E$1,"standard",""),"|Float","")&amp;"인게임누적곱배수",ChapterTable!$S:$T,2,0)^C1986
    +VLOOKUP(SUBSTITUTE(SUBSTITUTE(E$1,"standard",""),"|Float","")&amp;"인게임누적합배수",ChapterTable!$S:$T,2,0)*C1986)
  )
  )
  )
)</f>
        <v>120595.97741088868</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(VLOOKUP(SUBSTITUTE(SUBSTITUTE(F$1,"standard",""),"|Float","")&amp;"인게임누적곱배수",ChapterTable!$S:$T,2,0)^D1986
    +VLOOKUP(SUBSTITUTE(SUBSTITUTE(F$1,"standard",""),"|Float","")&amp;"인게임누적합배수",ChapterTable!$S:$T,2,0)*D1986)
  )
  )
  )
)</f>
        <v>36290.456165313721</v>
      </c>
      <c r="G1986" t="s">
        <v>738</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21"/>
        <v>11</v>
      </c>
      <c r="Q1986">
        <f t="shared" si="122"/>
        <v>11</v>
      </c>
      <c r="R1986" t="b">
        <f t="shared" ca="1" si="123"/>
        <v>0</v>
      </c>
      <c r="T1986" t="b">
        <f t="shared" ca="1" si="124"/>
        <v>0</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G1986">
        <v>9.8000000000000007</v>
      </c>
      <c r="AH1986">
        <v>1</v>
      </c>
    </row>
    <row r="1987" spans="1:34" x14ac:dyDescent="0.3">
      <c r="A1987">
        <v>17</v>
      </c>
      <c r="B1987">
        <v>46</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5</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
    (VLOOKUP(SUBSTITUTE(SUBSTITUTE(E$1,"standard",""),"|Float","")&amp;"인게임누적곱배수",ChapterTable!$S:$T,2,0)^C1987
    +VLOOKUP(SUBSTITUTE(SUBSTITUTE(E$1,"standard",""),"|Float","")&amp;"인게임누적합배수",ChapterTable!$S:$T,2,0)*C1987)
  )
  )
  )
)</f>
        <v>133995.53045654297</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(VLOOKUP(SUBSTITUTE(SUBSTITUTE(F$1,"standard",""),"|Float","")&amp;"인게임누적곱배수",ChapterTable!$S:$T,2,0)^D1987
    +VLOOKUP(SUBSTITUTE(SUBSTITUTE(F$1,"standard",""),"|Float","")&amp;"인게임누적합배수",ChapterTable!$S:$T,2,0)*D1987)
  )
  )
  )
)</f>
        <v>36290.456165313721</v>
      </c>
      <c r="G1987" t="s">
        <v>738</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125">IF(B1987=0,0,
  IF(AND(L1987=FALSE,A1987&lt;&gt;0,MOD(A1987,7)=0),21,
  IF(MOD(B1987,10)=0,21,
  IF(MOD(B1987,10)=5,11,
  IF(MOD(B1987,10)=9,INT(B1987/10)+91,
  INT(B1987/10+1))))))</f>
        <v>5</v>
      </c>
      <c r="Q1987">
        <f t="shared" ref="Q1987:Q2050" si="126">IF(ISBLANK(P1987),O1987,P1987)</f>
        <v>5</v>
      </c>
      <c r="R1987" t="b">
        <f t="shared" ref="R1987:R2050" ca="1" si="127">IF(OR(B1987=0,OFFSET(B1987,1,0)=0),FALSE,
IF(OFFSET(O1987,1,0)=21,TRUE,FALSE))</f>
        <v>0</v>
      </c>
      <c r="T1987" t="b">
        <f t="shared" ref="T1987:T2050" ca="1" si="128">IF(ISBLANK(S1987),R1987,S1987)</f>
        <v>0</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G1987">
        <v>9.8000000000000007</v>
      </c>
      <c r="AH1987">
        <v>1</v>
      </c>
    </row>
    <row r="1988" spans="1:34" x14ac:dyDescent="0.3">
      <c r="A1988">
        <v>17</v>
      </c>
      <c r="B1988">
        <v>47</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
    (VLOOKUP(SUBSTITUTE(SUBSTITUTE(E$1,"standard",""),"|Float","")&amp;"인게임누적곱배수",ChapterTable!$S:$T,2,0)^C1988
    +VLOOKUP(SUBSTITUTE(SUBSTITUTE(E$1,"standard",""),"|Float","")&amp;"인게임누적합배수",ChapterTable!$S:$T,2,0)*C1988)
  )
  )
  )
)</f>
        <v>133995.53045654297</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(VLOOKUP(SUBSTITUTE(SUBSTITUTE(F$1,"standard",""),"|Float","")&amp;"인게임누적곱배수",ChapterTable!$S:$T,2,0)^D1988
    +VLOOKUP(SUBSTITUTE(SUBSTITUTE(F$1,"standard",""),"|Float","")&amp;"인게임누적합배수",ChapterTable!$S:$T,2,0)*D1988)
  )
  )
  )
)</f>
        <v>36290.456165313721</v>
      </c>
      <c r="G1988" t="s">
        <v>738</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125"/>
        <v>5</v>
      </c>
      <c r="Q1988">
        <f t="shared" si="126"/>
        <v>5</v>
      </c>
      <c r="R1988" t="b">
        <f t="shared" ca="1" si="127"/>
        <v>0</v>
      </c>
      <c r="T1988" t="b">
        <f t="shared" ca="1" si="128"/>
        <v>0</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G1988">
        <v>9.8000000000000007</v>
      </c>
      <c r="AH1988">
        <v>1</v>
      </c>
    </row>
    <row r="1989" spans="1:34" x14ac:dyDescent="0.3">
      <c r="A1989">
        <v>17</v>
      </c>
      <c r="B1989">
        <v>48</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
    (VLOOKUP(SUBSTITUTE(SUBSTITUTE(E$1,"standard",""),"|Float","")&amp;"인게임누적곱배수",ChapterTable!$S:$T,2,0)^C1989
    +VLOOKUP(SUBSTITUTE(SUBSTITUTE(E$1,"standard",""),"|Float","")&amp;"인게임누적합배수",ChapterTable!$S:$T,2,0)*C1989)
  )
  )
  )
)</f>
        <v>133995.53045654297</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(VLOOKUP(SUBSTITUTE(SUBSTITUTE(F$1,"standard",""),"|Float","")&amp;"인게임누적곱배수",ChapterTable!$S:$T,2,0)^D1989
    +VLOOKUP(SUBSTITUTE(SUBSTITUTE(F$1,"standard",""),"|Float","")&amp;"인게임누적합배수",ChapterTable!$S:$T,2,0)*D1989)
  )
  )
  )
)</f>
        <v>36290.456165313721</v>
      </c>
      <c r="G1989" t="s">
        <v>738</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25"/>
        <v>5</v>
      </c>
      <c r="Q1989">
        <f t="shared" si="126"/>
        <v>5</v>
      </c>
      <c r="R1989" t="b">
        <f t="shared" ca="1" si="127"/>
        <v>0</v>
      </c>
      <c r="T1989" t="b">
        <f t="shared" ca="1" si="128"/>
        <v>0</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G1989">
        <v>9.8000000000000007</v>
      </c>
      <c r="AH1989">
        <v>1</v>
      </c>
    </row>
    <row r="1990" spans="1:34" x14ac:dyDescent="0.3">
      <c r="A1990">
        <v>17</v>
      </c>
      <c r="B1990">
        <v>49</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
    (VLOOKUP(SUBSTITUTE(SUBSTITUTE(E$1,"standard",""),"|Float","")&amp;"인게임누적곱배수",ChapterTable!$S:$T,2,0)^C1990
    +VLOOKUP(SUBSTITUTE(SUBSTITUTE(E$1,"standard",""),"|Float","")&amp;"인게임누적합배수",ChapterTable!$S:$T,2,0)*C1990)
  )
  )
  )
)</f>
        <v>133995.53045654297</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(VLOOKUP(SUBSTITUTE(SUBSTITUTE(F$1,"standard",""),"|Float","")&amp;"인게임누적곱배수",ChapterTable!$S:$T,2,0)^D1990
    +VLOOKUP(SUBSTITUTE(SUBSTITUTE(F$1,"standard",""),"|Float","")&amp;"인게임누적합배수",ChapterTable!$S:$T,2,0)*D1990)
  )
  )
  )
)</f>
        <v>36290.456165313721</v>
      </c>
      <c r="G1990" t="s">
        <v>738</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25"/>
        <v>95</v>
      </c>
      <c r="Q1990">
        <f t="shared" si="126"/>
        <v>95</v>
      </c>
      <c r="R1990" t="b">
        <f t="shared" ca="1" si="127"/>
        <v>1</v>
      </c>
      <c r="T1990" t="b">
        <f t="shared" ca="1" si="128"/>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G1990">
        <v>9.8000000000000007</v>
      </c>
      <c r="AH1990">
        <v>1</v>
      </c>
    </row>
    <row r="1991" spans="1:34" x14ac:dyDescent="0.3">
      <c r="A1991">
        <v>17</v>
      </c>
      <c r="B1991">
        <v>50</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
    (VLOOKUP(SUBSTITUTE(SUBSTITUTE(E$1,"standard",""),"|Float","")&amp;"인게임누적곱배수",ChapterTable!$S:$T,2,0)^C1991
    +VLOOKUP(SUBSTITUTE(SUBSTITUTE(E$1,"standard",""),"|Float","")&amp;"인게임누적합배수",ChapterTable!$S:$T,2,0)*C1991)
  )
  )
  )
)</f>
        <v>133995.53045654297</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(VLOOKUP(SUBSTITUTE(SUBSTITUTE(F$1,"standard",""),"|Float","")&amp;"인게임누적곱배수",ChapterTable!$S:$T,2,0)^D1991
    +VLOOKUP(SUBSTITUTE(SUBSTITUTE(F$1,"standard",""),"|Float","")&amp;"인게임누적합배수",ChapterTable!$S:$T,2,0)*D1991)
  )
  )
  )
)</f>
        <v>36290.456165313721</v>
      </c>
      <c r="G1991" t="s">
        <v>738</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25"/>
        <v>21</v>
      </c>
      <c r="Q1991">
        <f t="shared" si="126"/>
        <v>21</v>
      </c>
      <c r="R1991" t="b">
        <f t="shared" ca="1" si="127"/>
        <v>0</v>
      </c>
      <c r="T1991" t="b">
        <f t="shared" ca="1" si="128"/>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G1991">
        <v>9.8000000000000007</v>
      </c>
      <c r="AH1991">
        <v>1</v>
      </c>
    </row>
    <row r="1992" spans="1:34" x14ac:dyDescent="0.3">
      <c r="A1992">
        <v>18</v>
      </c>
      <c r="B1992">
        <v>1</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0</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0</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
    (VLOOKUP(SUBSTITUTE(SUBSTITUTE(E$1,"standard",""),"|Float","")&amp;"인게임누적곱배수",ChapterTable!$S:$T,2,0)^C1992
    +VLOOKUP(SUBSTITUTE(SUBSTITUTE(E$1,"standard",""),"|Float","")&amp;"인게임누적합배수",ChapterTable!$S:$T,2,0)*C1992)
  )
  )
  )
)</f>
        <v>100496.64784240723</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(VLOOKUP(SUBSTITUTE(SUBSTITUTE(F$1,"standard",""),"|Float","")&amp;"인게임누적곱배수",ChapterTable!$S:$T,2,0)^D1992
    +VLOOKUP(SUBSTITUTE(SUBSTITUTE(F$1,"standard",""),"|Float","")&amp;"인게임누적합배수",ChapterTable!$S:$T,2,0)*D1992)
  )
  )
  )
)</f>
        <v>41873.603267669678</v>
      </c>
      <c r="G1992" t="s">
        <v>738</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25"/>
        <v>1</v>
      </c>
      <c r="Q1992">
        <f t="shared" si="126"/>
        <v>1</v>
      </c>
      <c r="R1992" t="b">
        <f t="shared" ca="1" si="127"/>
        <v>0</v>
      </c>
      <c r="T1992" t="b">
        <f t="shared" ca="1" si="128"/>
        <v>0</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G1992">
        <v>9.8000000000000007</v>
      </c>
      <c r="AH1992">
        <v>1</v>
      </c>
    </row>
    <row r="1993" spans="1:34" x14ac:dyDescent="0.3">
      <c r="A1993">
        <v>18</v>
      </c>
      <c r="B1993">
        <v>2</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
    (VLOOKUP(SUBSTITUTE(SUBSTITUTE(E$1,"standard",""),"|Float","")&amp;"인게임누적곱배수",ChapterTable!$S:$T,2,0)^C1993
    +VLOOKUP(SUBSTITUTE(SUBSTITUTE(E$1,"standard",""),"|Float","")&amp;"인게임누적합배수",ChapterTable!$S:$T,2,0)*C1993)
  )
  )
  )
)</f>
        <v>100496.64784240723</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(VLOOKUP(SUBSTITUTE(SUBSTITUTE(F$1,"standard",""),"|Float","")&amp;"인게임누적곱배수",ChapterTable!$S:$T,2,0)^D1993
    +VLOOKUP(SUBSTITUTE(SUBSTITUTE(F$1,"standard",""),"|Float","")&amp;"인게임누적합배수",ChapterTable!$S:$T,2,0)*D1993)
  )
  )
  )
)</f>
        <v>41873.603267669678</v>
      </c>
      <c r="G1993" t="s">
        <v>738</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25"/>
        <v>1</v>
      </c>
      <c r="Q1993">
        <f t="shared" si="126"/>
        <v>1</v>
      </c>
      <c r="R1993" t="b">
        <f t="shared" ca="1" si="127"/>
        <v>0</v>
      </c>
      <c r="T1993" t="b">
        <f t="shared" ca="1" si="128"/>
        <v>0</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G1993">
        <v>9.8000000000000007</v>
      </c>
      <c r="AH1993">
        <v>1</v>
      </c>
    </row>
    <row r="1994" spans="1:34" x14ac:dyDescent="0.3">
      <c r="A1994">
        <v>18</v>
      </c>
      <c r="B1994">
        <v>3</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
    (VLOOKUP(SUBSTITUTE(SUBSTITUTE(E$1,"standard",""),"|Float","")&amp;"인게임누적곱배수",ChapterTable!$S:$T,2,0)^C1994
    +VLOOKUP(SUBSTITUTE(SUBSTITUTE(E$1,"standard",""),"|Float","")&amp;"인게임누적합배수",ChapterTable!$S:$T,2,0)*C1994)
  )
  )
  )
)</f>
        <v>100496.64784240723</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(VLOOKUP(SUBSTITUTE(SUBSTITUTE(F$1,"standard",""),"|Float","")&amp;"인게임누적곱배수",ChapterTable!$S:$T,2,0)^D1994
    +VLOOKUP(SUBSTITUTE(SUBSTITUTE(F$1,"standard",""),"|Float","")&amp;"인게임누적합배수",ChapterTable!$S:$T,2,0)*D1994)
  )
  )
  )
)</f>
        <v>41873.603267669678</v>
      </c>
      <c r="G1994" t="s">
        <v>738</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25"/>
        <v>1</v>
      </c>
      <c r="Q1994">
        <f t="shared" si="126"/>
        <v>1</v>
      </c>
      <c r="R1994" t="b">
        <f t="shared" ca="1" si="127"/>
        <v>0</v>
      </c>
      <c r="T1994" t="b">
        <f t="shared" ca="1" si="128"/>
        <v>0</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G1994">
        <v>9.8000000000000007</v>
      </c>
      <c r="AH1994">
        <v>1</v>
      </c>
    </row>
    <row r="1995" spans="1:34" x14ac:dyDescent="0.3">
      <c r="A1995">
        <v>18</v>
      </c>
      <c r="B1995">
        <v>4</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
    (VLOOKUP(SUBSTITUTE(SUBSTITUTE(E$1,"standard",""),"|Float","")&amp;"인게임누적곱배수",ChapterTable!$S:$T,2,0)^C1995
    +VLOOKUP(SUBSTITUTE(SUBSTITUTE(E$1,"standard",""),"|Float","")&amp;"인게임누적합배수",ChapterTable!$S:$T,2,0)*C1995)
  )
  )
  )
)</f>
        <v>100496.64784240723</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(VLOOKUP(SUBSTITUTE(SUBSTITUTE(F$1,"standard",""),"|Float","")&amp;"인게임누적곱배수",ChapterTable!$S:$T,2,0)^D1995
    +VLOOKUP(SUBSTITUTE(SUBSTITUTE(F$1,"standard",""),"|Float","")&amp;"인게임누적합배수",ChapterTable!$S:$T,2,0)*D1995)
  )
  )
  )
)</f>
        <v>41873.603267669678</v>
      </c>
      <c r="G1995" t="s">
        <v>738</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25"/>
        <v>1</v>
      </c>
      <c r="Q1995">
        <f t="shared" si="126"/>
        <v>1</v>
      </c>
      <c r="R1995" t="b">
        <f t="shared" ca="1" si="127"/>
        <v>0</v>
      </c>
      <c r="T1995" t="b">
        <f t="shared" ca="1" si="128"/>
        <v>0</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G1995">
        <v>9.8000000000000007</v>
      </c>
      <c r="AH1995">
        <v>1</v>
      </c>
    </row>
    <row r="1996" spans="1:34" x14ac:dyDescent="0.3">
      <c r="A1996">
        <v>18</v>
      </c>
      <c r="B1996">
        <v>5</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
    (VLOOKUP(SUBSTITUTE(SUBSTITUTE(E$1,"standard",""),"|Float","")&amp;"인게임누적곱배수",ChapterTable!$S:$T,2,0)^C1996
    +VLOOKUP(SUBSTITUTE(SUBSTITUTE(E$1,"standard",""),"|Float","")&amp;"인게임누적합배수",ChapterTable!$S:$T,2,0)*C1996)
  )
  )
  )
)</f>
        <v>100496.64784240723</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(VLOOKUP(SUBSTITUTE(SUBSTITUTE(F$1,"standard",""),"|Float","")&amp;"인게임누적곱배수",ChapterTable!$S:$T,2,0)^D1996
    +VLOOKUP(SUBSTITUTE(SUBSTITUTE(F$1,"standard",""),"|Float","")&amp;"인게임누적합배수",ChapterTable!$S:$T,2,0)*D1996)
  )
  )
  )
)</f>
        <v>41873.603267669678</v>
      </c>
      <c r="G1996" t="s">
        <v>738</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25"/>
        <v>11</v>
      </c>
      <c r="Q1996">
        <f t="shared" si="126"/>
        <v>11</v>
      </c>
      <c r="R1996" t="b">
        <f t="shared" ca="1" si="127"/>
        <v>0</v>
      </c>
      <c r="T1996" t="b">
        <f t="shared" ca="1" si="128"/>
        <v>0</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G1996">
        <v>9.8000000000000007</v>
      </c>
      <c r="AH1996">
        <v>1</v>
      </c>
    </row>
    <row r="1997" spans="1:34" x14ac:dyDescent="0.3">
      <c r="A1997">
        <v>18</v>
      </c>
      <c r="B1997">
        <v>6</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1</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
    (VLOOKUP(SUBSTITUTE(SUBSTITUTE(E$1,"standard",""),"|Float","")&amp;"인게임누적곱배수",ChapterTable!$S:$T,2,0)^C1997
    +VLOOKUP(SUBSTITUTE(SUBSTITUTE(E$1,"standard",""),"|Float","")&amp;"인게임누적합배수",ChapterTable!$S:$T,2,0)*C1997)
  )
  )
  )
)</f>
        <v>120595.97741088866</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(VLOOKUP(SUBSTITUTE(SUBSTITUTE(F$1,"standard",""),"|Float","")&amp;"인게임누적곱배수",ChapterTable!$S:$T,2,0)^D1997
    +VLOOKUP(SUBSTITUTE(SUBSTITUTE(F$1,"standard",""),"|Float","")&amp;"인게임누적합배수",ChapterTable!$S:$T,2,0)*D1997)
  )
  )
  )
)</f>
        <v>41873.603267669678</v>
      </c>
      <c r="G1997" t="s">
        <v>738</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25"/>
        <v>1</v>
      </c>
      <c r="Q1997">
        <f t="shared" si="126"/>
        <v>1</v>
      </c>
      <c r="R1997" t="b">
        <f t="shared" ca="1" si="127"/>
        <v>0</v>
      </c>
      <c r="T1997" t="b">
        <f t="shared" ca="1" si="128"/>
        <v>0</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G1997">
        <v>9.8000000000000007</v>
      </c>
      <c r="AH1997">
        <v>1</v>
      </c>
    </row>
    <row r="1998" spans="1:34" x14ac:dyDescent="0.3">
      <c r="A1998">
        <v>18</v>
      </c>
      <c r="B1998">
        <v>7</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
    (VLOOKUP(SUBSTITUTE(SUBSTITUTE(E$1,"standard",""),"|Float","")&amp;"인게임누적곱배수",ChapterTable!$S:$T,2,0)^C1998
    +VLOOKUP(SUBSTITUTE(SUBSTITUTE(E$1,"standard",""),"|Float","")&amp;"인게임누적합배수",ChapterTable!$S:$T,2,0)*C1998)
  )
  )
  )
)</f>
        <v>120595.97741088866</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(VLOOKUP(SUBSTITUTE(SUBSTITUTE(F$1,"standard",""),"|Float","")&amp;"인게임누적곱배수",ChapterTable!$S:$T,2,0)^D1998
    +VLOOKUP(SUBSTITUTE(SUBSTITUTE(F$1,"standard",""),"|Float","")&amp;"인게임누적합배수",ChapterTable!$S:$T,2,0)*D1998)
  )
  )
  )
)</f>
        <v>41873.603267669678</v>
      </c>
      <c r="G1998" t="s">
        <v>738</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25"/>
        <v>1</v>
      </c>
      <c r="Q1998">
        <f t="shared" si="126"/>
        <v>1</v>
      </c>
      <c r="R1998" t="b">
        <f t="shared" ca="1" si="127"/>
        <v>0</v>
      </c>
      <c r="T1998" t="b">
        <f t="shared" ca="1" si="128"/>
        <v>0</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G1998">
        <v>9.8000000000000007</v>
      </c>
      <c r="AH1998">
        <v>1</v>
      </c>
    </row>
    <row r="1999" spans="1:34" x14ac:dyDescent="0.3">
      <c r="A1999">
        <v>18</v>
      </c>
      <c r="B1999">
        <v>8</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
    (VLOOKUP(SUBSTITUTE(SUBSTITUTE(E$1,"standard",""),"|Float","")&amp;"인게임누적곱배수",ChapterTable!$S:$T,2,0)^C1999
    +VLOOKUP(SUBSTITUTE(SUBSTITUTE(E$1,"standard",""),"|Float","")&amp;"인게임누적합배수",ChapterTable!$S:$T,2,0)*C1999)
  )
  )
  )
)</f>
        <v>120595.97741088866</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(VLOOKUP(SUBSTITUTE(SUBSTITUTE(F$1,"standard",""),"|Float","")&amp;"인게임누적곱배수",ChapterTable!$S:$T,2,0)^D1999
    +VLOOKUP(SUBSTITUTE(SUBSTITUTE(F$1,"standard",""),"|Float","")&amp;"인게임누적합배수",ChapterTable!$S:$T,2,0)*D1999)
  )
  )
  )
)</f>
        <v>41873.603267669678</v>
      </c>
      <c r="G1999" t="s">
        <v>738</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25"/>
        <v>1</v>
      </c>
      <c r="Q1999">
        <f t="shared" si="126"/>
        <v>1</v>
      </c>
      <c r="R1999" t="b">
        <f t="shared" ca="1" si="127"/>
        <v>0</v>
      </c>
      <c r="T1999" t="b">
        <f t="shared" ca="1" si="128"/>
        <v>0</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G1999">
        <v>9.8000000000000007</v>
      </c>
      <c r="AH1999">
        <v>1</v>
      </c>
    </row>
    <row r="2000" spans="1:34" x14ac:dyDescent="0.3">
      <c r="A2000">
        <v>18</v>
      </c>
      <c r="B2000">
        <v>9</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
    (VLOOKUP(SUBSTITUTE(SUBSTITUTE(E$1,"standard",""),"|Float","")&amp;"인게임누적곱배수",ChapterTable!$S:$T,2,0)^C2000
    +VLOOKUP(SUBSTITUTE(SUBSTITUTE(E$1,"standard",""),"|Float","")&amp;"인게임누적합배수",ChapterTable!$S:$T,2,0)*C2000)
  )
  )
  )
)</f>
        <v>120595.97741088866</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(VLOOKUP(SUBSTITUTE(SUBSTITUTE(F$1,"standard",""),"|Float","")&amp;"인게임누적곱배수",ChapterTable!$S:$T,2,0)^D2000
    +VLOOKUP(SUBSTITUTE(SUBSTITUTE(F$1,"standard",""),"|Float","")&amp;"인게임누적합배수",ChapterTable!$S:$T,2,0)*D2000)
  )
  )
  )
)</f>
        <v>41873.603267669678</v>
      </c>
      <c r="G2000" t="s">
        <v>738</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25"/>
        <v>91</v>
      </c>
      <c r="Q2000">
        <f t="shared" si="126"/>
        <v>91</v>
      </c>
      <c r="R2000" t="b">
        <f t="shared" ca="1" si="127"/>
        <v>1</v>
      </c>
      <c r="T2000" t="b">
        <f t="shared" ca="1" si="128"/>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G2000">
        <v>9.8000000000000007</v>
      </c>
      <c r="AH2000">
        <v>1</v>
      </c>
    </row>
    <row r="2001" spans="1:34" x14ac:dyDescent="0.3">
      <c r="A2001">
        <v>18</v>
      </c>
      <c r="B2001">
        <v>10</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
    (VLOOKUP(SUBSTITUTE(SUBSTITUTE(E$1,"standard",""),"|Float","")&amp;"인게임누적곱배수",ChapterTable!$S:$T,2,0)^C2001
    +VLOOKUP(SUBSTITUTE(SUBSTITUTE(E$1,"standard",""),"|Float","")&amp;"인게임누적합배수",ChapterTable!$S:$T,2,0)*C2001)
  )
  )
  )
)</f>
        <v>120595.97741088866</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(VLOOKUP(SUBSTITUTE(SUBSTITUTE(F$1,"standard",""),"|Float","")&amp;"인게임누적곱배수",ChapterTable!$S:$T,2,0)^D2001
    +VLOOKUP(SUBSTITUTE(SUBSTITUTE(F$1,"standard",""),"|Float","")&amp;"인게임누적합배수",ChapterTable!$S:$T,2,0)*D2001)
  )
  )
  )
)</f>
        <v>41873.603267669678</v>
      </c>
      <c r="G2001" t="s">
        <v>738</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25"/>
        <v>21</v>
      </c>
      <c r="Q2001">
        <f t="shared" si="126"/>
        <v>21</v>
      </c>
      <c r="R2001" t="b">
        <f t="shared" ca="1" si="127"/>
        <v>0</v>
      </c>
      <c r="T2001" t="b">
        <f t="shared" ca="1" si="128"/>
        <v>0</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G2001">
        <v>9.8000000000000007</v>
      </c>
      <c r="AH2001">
        <v>1</v>
      </c>
    </row>
    <row r="2002" spans="1:34" x14ac:dyDescent="0.3">
      <c r="A2002">
        <v>18</v>
      </c>
      <c r="B2002">
        <v>11</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1</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
    (VLOOKUP(SUBSTITUTE(SUBSTITUTE(E$1,"standard",""),"|Float","")&amp;"인게임누적곱배수",ChapterTable!$S:$T,2,0)^C2002
    +VLOOKUP(SUBSTITUTE(SUBSTITUTE(E$1,"standard",""),"|Float","")&amp;"인게임누적합배수",ChapterTable!$S:$T,2,0)*C2002)
  )
  )
  )
)</f>
        <v>120595.97741088866</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(VLOOKUP(SUBSTITUTE(SUBSTITUTE(F$1,"standard",""),"|Float","")&amp;"인게임누적곱배수",ChapterTable!$S:$T,2,0)^D2002
    +VLOOKUP(SUBSTITUTE(SUBSTITUTE(F$1,"standard",""),"|Float","")&amp;"인게임누적합배수",ChapterTable!$S:$T,2,0)*D2002)
  )
  )
  )
)</f>
        <v>45014.123512744904</v>
      </c>
      <c r="G2002" t="s">
        <v>738</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25"/>
        <v>2</v>
      </c>
      <c r="Q2002">
        <f t="shared" si="126"/>
        <v>2</v>
      </c>
      <c r="R2002" t="b">
        <f t="shared" ca="1" si="127"/>
        <v>0</v>
      </c>
      <c r="T2002" t="b">
        <f t="shared" ca="1" si="128"/>
        <v>0</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G2002">
        <v>9.8000000000000007</v>
      </c>
      <c r="AH2002">
        <v>1</v>
      </c>
    </row>
    <row r="2003" spans="1:34" x14ac:dyDescent="0.3">
      <c r="A2003">
        <v>18</v>
      </c>
      <c r="B2003">
        <v>12</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
    (VLOOKUP(SUBSTITUTE(SUBSTITUTE(E$1,"standard",""),"|Float","")&amp;"인게임누적곱배수",ChapterTable!$S:$T,2,0)^C2003
    +VLOOKUP(SUBSTITUTE(SUBSTITUTE(E$1,"standard",""),"|Float","")&amp;"인게임누적합배수",ChapterTable!$S:$T,2,0)*C2003)
  )
  )
  )
)</f>
        <v>120595.97741088866</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(VLOOKUP(SUBSTITUTE(SUBSTITUTE(F$1,"standard",""),"|Float","")&amp;"인게임누적곱배수",ChapterTable!$S:$T,2,0)^D2003
    +VLOOKUP(SUBSTITUTE(SUBSTITUTE(F$1,"standard",""),"|Float","")&amp;"인게임누적합배수",ChapterTable!$S:$T,2,0)*D2003)
  )
  )
  )
)</f>
        <v>45014.123512744904</v>
      </c>
      <c r="G2003" t="s">
        <v>738</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25"/>
        <v>2</v>
      </c>
      <c r="Q2003">
        <f t="shared" si="126"/>
        <v>2</v>
      </c>
      <c r="R2003" t="b">
        <f t="shared" ca="1" si="127"/>
        <v>0</v>
      </c>
      <c r="T2003" t="b">
        <f t="shared" ca="1" si="128"/>
        <v>0</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G2003">
        <v>9.8000000000000007</v>
      </c>
      <c r="AH2003">
        <v>1</v>
      </c>
    </row>
    <row r="2004" spans="1:34" x14ac:dyDescent="0.3">
      <c r="A2004">
        <v>18</v>
      </c>
      <c r="B2004">
        <v>13</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
    (VLOOKUP(SUBSTITUTE(SUBSTITUTE(E$1,"standard",""),"|Float","")&amp;"인게임누적곱배수",ChapterTable!$S:$T,2,0)^C2004
    +VLOOKUP(SUBSTITUTE(SUBSTITUTE(E$1,"standard",""),"|Float","")&amp;"인게임누적합배수",ChapterTable!$S:$T,2,0)*C2004)
  )
  )
  )
)</f>
        <v>120595.97741088866</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(VLOOKUP(SUBSTITUTE(SUBSTITUTE(F$1,"standard",""),"|Float","")&amp;"인게임누적곱배수",ChapterTable!$S:$T,2,0)^D2004
    +VLOOKUP(SUBSTITUTE(SUBSTITUTE(F$1,"standard",""),"|Float","")&amp;"인게임누적합배수",ChapterTable!$S:$T,2,0)*D2004)
  )
  )
  )
)</f>
        <v>45014.123512744904</v>
      </c>
      <c r="G2004" t="s">
        <v>738</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25"/>
        <v>2</v>
      </c>
      <c r="Q2004">
        <f t="shared" si="126"/>
        <v>2</v>
      </c>
      <c r="R2004" t="b">
        <f t="shared" ca="1" si="127"/>
        <v>0</v>
      </c>
      <c r="T2004" t="b">
        <f t="shared" ca="1" si="128"/>
        <v>0</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G2004">
        <v>9.8000000000000007</v>
      </c>
      <c r="AH2004">
        <v>1</v>
      </c>
    </row>
    <row r="2005" spans="1:34" x14ac:dyDescent="0.3">
      <c r="A2005">
        <v>18</v>
      </c>
      <c r="B2005">
        <v>14</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
    (VLOOKUP(SUBSTITUTE(SUBSTITUTE(E$1,"standard",""),"|Float","")&amp;"인게임누적곱배수",ChapterTable!$S:$T,2,0)^C2005
    +VLOOKUP(SUBSTITUTE(SUBSTITUTE(E$1,"standard",""),"|Float","")&amp;"인게임누적합배수",ChapterTable!$S:$T,2,0)*C2005)
  )
  )
  )
)</f>
        <v>120595.97741088866</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(VLOOKUP(SUBSTITUTE(SUBSTITUTE(F$1,"standard",""),"|Float","")&amp;"인게임누적곱배수",ChapterTable!$S:$T,2,0)^D2005
    +VLOOKUP(SUBSTITUTE(SUBSTITUTE(F$1,"standard",""),"|Float","")&amp;"인게임누적합배수",ChapterTable!$S:$T,2,0)*D2005)
  )
  )
  )
)</f>
        <v>45014.123512744904</v>
      </c>
      <c r="G2005" t="s">
        <v>738</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25"/>
        <v>2</v>
      </c>
      <c r="Q2005">
        <f t="shared" si="126"/>
        <v>2</v>
      </c>
      <c r="R2005" t="b">
        <f t="shared" ca="1" si="127"/>
        <v>0</v>
      </c>
      <c r="T2005" t="b">
        <f t="shared" ca="1" si="128"/>
        <v>0</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G2005">
        <v>9.8000000000000007</v>
      </c>
      <c r="AH2005">
        <v>1</v>
      </c>
    </row>
    <row r="2006" spans="1:34" x14ac:dyDescent="0.3">
      <c r="A2006">
        <v>18</v>
      </c>
      <c r="B2006">
        <v>15</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
    (VLOOKUP(SUBSTITUTE(SUBSTITUTE(E$1,"standard",""),"|Float","")&amp;"인게임누적곱배수",ChapterTable!$S:$T,2,0)^C2006
    +VLOOKUP(SUBSTITUTE(SUBSTITUTE(E$1,"standard",""),"|Float","")&amp;"인게임누적합배수",ChapterTable!$S:$T,2,0)*C2006)
  )
  )
  )
)</f>
        <v>120595.97741088866</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(VLOOKUP(SUBSTITUTE(SUBSTITUTE(F$1,"standard",""),"|Float","")&amp;"인게임누적곱배수",ChapterTable!$S:$T,2,0)^D2006
    +VLOOKUP(SUBSTITUTE(SUBSTITUTE(F$1,"standard",""),"|Float","")&amp;"인게임누적합배수",ChapterTable!$S:$T,2,0)*D2006)
  )
  )
  )
)</f>
        <v>45014.123512744904</v>
      </c>
      <c r="G2006" t="s">
        <v>738</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25"/>
        <v>11</v>
      </c>
      <c r="Q2006">
        <f t="shared" si="126"/>
        <v>11</v>
      </c>
      <c r="R2006" t="b">
        <f t="shared" ca="1" si="127"/>
        <v>0</v>
      </c>
      <c r="T2006" t="b">
        <f t="shared" ca="1" si="128"/>
        <v>0</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G2006">
        <v>9.8000000000000007</v>
      </c>
      <c r="AH2006">
        <v>1</v>
      </c>
    </row>
    <row r="2007" spans="1:34" x14ac:dyDescent="0.3">
      <c r="A2007">
        <v>18</v>
      </c>
      <c r="B2007">
        <v>16</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2</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
    (VLOOKUP(SUBSTITUTE(SUBSTITUTE(E$1,"standard",""),"|Float","")&amp;"인게임누적곱배수",ChapterTable!$S:$T,2,0)^C2007
    +VLOOKUP(SUBSTITUTE(SUBSTITUTE(E$1,"standard",""),"|Float","")&amp;"인게임누적합배수",ChapterTable!$S:$T,2,0)*C2007)
  )
  )
  )
)</f>
        <v>140695.3069793701</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(VLOOKUP(SUBSTITUTE(SUBSTITUTE(F$1,"standard",""),"|Float","")&amp;"인게임누적곱배수",ChapterTable!$S:$T,2,0)^D2007
    +VLOOKUP(SUBSTITUTE(SUBSTITUTE(F$1,"standard",""),"|Float","")&amp;"인게임누적합배수",ChapterTable!$S:$T,2,0)*D2007)
  )
  )
  )
)</f>
        <v>45014.123512744904</v>
      </c>
      <c r="G2007" t="s">
        <v>738</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25"/>
        <v>2</v>
      </c>
      <c r="Q2007">
        <f t="shared" si="126"/>
        <v>2</v>
      </c>
      <c r="R2007" t="b">
        <f t="shared" ca="1" si="127"/>
        <v>0</v>
      </c>
      <c r="T2007" t="b">
        <f t="shared" ca="1" si="128"/>
        <v>0</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G2007">
        <v>9.8000000000000007</v>
      </c>
      <c r="AH2007">
        <v>1</v>
      </c>
    </row>
    <row r="2008" spans="1:34" x14ac:dyDescent="0.3">
      <c r="A2008">
        <v>18</v>
      </c>
      <c r="B2008">
        <v>17</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
    (VLOOKUP(SUBSTITUTE(SUBSTITUTE(E$1,"standard",""),"|Float","")&amp;"인게임누적곱배수",ChapterTable!$S:$T,2,0)^C2008
    +VLOOKUP(SUBSTITUTE(SUBSTITUTE(E$1,"standard",""),"|Float","")&amp;"인게임누적합배수",ChapterTable!$S:$T,2,0)*C2008)
  )
  )
  )
)</f>
        <v>140695.3069793701</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(VLOOKUP(SUBSTITUTE(SUBSTITUTE(F$1,"standard",""),"|Float","")&amp;"인게임누적곱배수",ChapterTable!$S:$T,2,0)^D2008
    +VLOOKUP(SUBSTITUTE(SUBSTITUTE(F$1,"standard",""),"|Float","")&amp;"인게임누적합배수",ChapterTable!$S:$T,2,0)*D2008)
  )
  )
  )
)</f>
        <v>45014.123512744904</v>
      </c>
      <c r="G2008" t="s">
        <v>738</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25"/>
        <v>2</v>
      </c>
      <c r="Q2008">
        <f t="shared" si="126"/>
        <v>2</v>
      </c>
      <c r="R2008" t="b">
        <f t="shared" ca="1" si="127"/>
        <v>0</v>
      </c>
      <c r="T2008" t="b">
        <f t="shared" ca="1" si="128"/>
        <v>0</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G2008">
        <v>9.8000000000000007</v>
      </c>
      <c r="AH2008">
        <v>1</v>
      </c>
    </row>
    <row r="2009" spans="1:34" x14ac:dyDescent="0.3">
      <c r="A2009">
        <v>18</v>
      </c>
      <c r="B2009">
        <v>18</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
    (VLOOKUP(SUBSTITUTE(SUBSTITUTE(E$1,"standard",""),"|Float","")&amp;"인게임누적곱배수",ChapterTable!$S:$T,2,0)^C2009
    +VLOOKUP(SUBSTITUTE(SUBSTITUTE(E$1,"standard",""),"|Float","")&amp;"인게임누적합배수",ChapterTable!$S:$T,2,0)*C2009)
  )
  )
  )
)</f>
        <v>140695.3069793701</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(VLOOKUP(SUBSTITUTE(SUBSTITUTE(F$1,"standard",""),"|Float","")&amp;"인게임누적곱배수",ChapterTable!$S:$T,2,0)^D2009
    +VLOOKUP(SUBSTITUTE(SUBSTITUTE(F$1,"standard",""),"|Float","")&amp;"인게임누적합배수",ChapterTable!$S:$T,2,0)*D2009)
  )
  )
  )
)</f>
        <v>45014.123512744904</v>
      </c>
      <c r="G2009" t="s">
        <v>738</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25"/>
        <v>2</v>
      </c>
      <c r="Q2009">
        <f t="shared" si="126"/>
        <v>2</v>
      </c>
      <c r="R2009" t="b">
        <f t="shared" ca="1" si="127"/>
        <v>0</v>
      </c>
      <c r="T2009" t="b">
        <f t="shared" ca="1" si="128"/>
        <v>0</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G2009">
        <v>9.8000000000000007</v>
      </c>
      <c r="AH2009">
        <v>1</v>
      </c>
    </row>
    <row r="2010" spans="1:34" x14ac:dyDescent="0.3">
      <c r="A2010">
        <v>18</v>
      </c>
      <c r="B2010">
        <v>19</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
    (VLOOKUP(SUBSTITUTE(SUBSTITUTE(E$1,"standard",""),"|Float","")&amp;"인게임누적곱배수",ChapterTable!$S:$T,2,0)^C2010
    +VLOOKUP(SUBSTITUTE(SUBSTITUTE(E$1,"standard",""),"|Float","")&amp;"인게임누적합배수",ChapterTable!$S:$T,2,0)*C2010)
  )
  )
  )
)</f>
        <v>140695.3069793701</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(VLOOKUP(SUBSTITUTE(SUBSTITUTE(F$1,"standard",""),"|Float","")&amp;"인게임누적곱배수",ChapterTable!$S:$T,2,0)^D2010
    +VLOOKUP(SUBSTITUTE(SUBSTITUTE(F$1,"standard",""),"|Float","")&amp;"인게임누적합배수",ChapterTable!$S:$T,2,0)*D2010)
  )
  )
  )
)</f>
        <v>45014.123512744904</v>
      </c>
      <c r="G2010" t="s">
        <v>738</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25"/>
        <v>92</v>
      </c>
      <c r="Q2010">
        <f t="shared" si="126"/>
        <v>92</v>
      </c>
      <c r="R2010" t="b">
        <f t="shared" ca="1" si="127"/>
        <v>1</v>
      </c>
      <c r="T2010" t="b">
        <f t="shared" ca="1" si="128"/>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G2010">
        <v>9.8000000000000007</v>
      </c>
      <c r="AH2010">
        <v>1</v>
      </c>
    </row>
    <row r="2011" spans="1:34" x14ac:dyDescent="0.3">
      <c r="A2011">
        <v>18</v>
      </c>
      <c r="B2011">
        <v>20</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
    (VLOOKUP(SUBSTITUTE(SUBSTITUTE(E$1,"standard",""),"|Float","")&amp;"인게임누적곱배수",ChapterTable!$S:$T,2,0)^C2011
    +VLOOKUP(SUBSTITUTE(SUBSTITUTE(E$1,"standard",""),"|Float","")&amp;"인게임누적합배수",ChapterTable!$S:$T,2,0)*C2011)
  )
  )
  )
)</f>
        <v>140695.3069793701</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(VLOOKUP(SUBSTITUTE(SUBSTITUTE(F$1,"standard",""),"|Float","")&amp;"인게임누적곱배수",ChapterTable!$S:$T,2,0)^D2011
    +VLOOKUP(SUBSTITUTE(SUBSTITUTE(F$1,"standard",""),"|Float","")&amp;"인게임누적합배수",ChapterTable!$S:$T,2,0)*D2011)
  )
  )
  )
)</f>
        <v>45014.123512744904</v>
      </c>
      <c r="G2011" t="s">
        <v>738</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25"/>
        <v>21</v>
      </c>
      <c r="Q2011">
        <f t="shared" si="126"/>
        <v>21</v>
      </c>
      <c r="R2011" t="b">
        <f t="shared" ca="1" si="127"/>
        <v>0</v>
      </c>
      <c r="T2011" t="b">
        <f t="shared" ca="1" si="128"/>
        <v>0</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G2011">
        <v>9.8000000000000007</v>
      </c>
      <c r="AH2011">
        <v>1</v>
      </c>
    </row>
    <row r="2012" spans="1:34" x14ac:dyDescent="0.3">
      <c r="A2012">
        <v>18</v>
      </c>
      <c r="B2012">
        <v>21</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2</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
    (VLOOKUP(SUBSTITUTE(SUBSTITUTE(E$1,"standard",""),"|Float","")&amp;"인게임누적곱배수",ChapterTable!$S:$T,2,0)^C2012
    +VLOOKUP(SUBSTITUTE(SUBSTITUTE(E$1,"standard",""),"|Float","")&amp;"인게임누적합배수",ChapterTable!$S:$T,2,0)*C2012)
  )
  )
  )
)</f>
        <v>140695.3069793701</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(VLOOKUP(SUBSTITUTE(SUBSTITUTE(F$1,"standard",""),"|Float","")&amp;"인게임누적곱배수",ChapterTable!$S:$T,2,0)^D2012
    +VLOOKUP(SUBSTITUTE(SUBSTITUTE(F$1,"standard",""),"|Float","")&amp;"인게임누적합배수",ChapterTable!$S:$T,2,0)*D2012)
  )
  )
  )
)</f>
        <v>48154.643757820122</v>
      </c>
      <c r="G2012" t="s">
        <v>738</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25"/>
        <v>3</v>
      </c>
      <c r="Q2012">
        <f t="shared" si="126"/>
        <v>3</v>
      </c>
      <c r="R2012" t="b">
        <f t="shared" ca="1" si="127"/>
        <v>0</v>
      </c>
      <c r="T2012" t="b">
        <f t="shared" ca="1" si="128"/>
        <v>0</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G2012">
        <v>9.8000000000000007</v>
      </c>
      <c r="AH2012">
        <v>1</v>
      </c>
    </row>
    <row r="2013" spans="1:34" x14ac:dyDescent="0.3">
      <c r="A2013">
        <v>18</v>
      </c>
      <c r="B2013">
        <v>22</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
    (VLOOKUP(SUBSTITUTE(SUBSTITUTE(E$1,"standard",""),"|Float","")&amp;"인게임누적곱배수",ChapterTable!$S:$T,2,0)^C2013
    +VLOOKUP(SUBSTITUTE(SUBSTITUTE(E$1,"standard",""),"|Float","")&amp;"인게임누적합배수",ChapterTable!$S:$T,2,0)*C2013)
  )
  )
  )
)</f>
        <v>140695.3069793701</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(VLOOKUP(SUBSTITUTE(SUBSTITUTE(F$1,"standard",""),"|Float","")&amp;"인게임누적곱배수",ChapterTable!$S:$T,2,0)^D2013
    +VLOOKUP(SUBSTITUTE(SUBSTITUTE(F$1,"standard",""),"|Float","")&amp;"인게임누적합배수",ChapterTable!$S:$T,2,0)*D2013)
  )
  )
  )
)</f>
        <v>48154.643757820122</v>
      </c>
      <c r="G2013" t="s">
        <v>738</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25"/>
        <v>3</v>
      </c>
      <c r="Q2013">
        <f t="shared" si="126"/>
        <v>3</v>
      </c>
      <c r="R2013" t="b">
        <f t="shared" ca="1" si="127"/>
        <v>0</v>
      </c>
      <c r="T2013" t="b">
        <f t="shared" ca="1" si="128"/>
        <v>0</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G2013">
        <v>9.8000000000000007</v>
      </c>
      <c r="AH2013">
        <v>1</v>
      </c>
    </row>
    <row r="2014" spans="1:34" x14ac:dyDescent="0.3">
      <c r="A2014">
        <v>18</v>
      </c>
      <c r="B2014">
        <v>23</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
    (VLOOKUP(SUBSTITUTE(SUBSTITUTE(E$1,"standard",""),"|Float","")&amp;"인게임누적곱배수",ChapterTable!$S:$T,2,0)^C2014
    +VLOOKUP(SUBSTITUTE(SUBSTITUTE(E$1,"standard",""),"|Float","")&amp;"인게임누적합배수",ChapterTable!$S:$T,2,0)*C2014)
  )
  )
  )
)</f>
        <v>140695.3069793701</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(VLOOKUP(SUBSTITUTE(SUBSTITUTE(F$1,"standard",""),"|Float","")&amp;"인게임누적곱배수",ChapterTable!$S:$T,2,0)^D2014
    +VLOOKUP(SUBSTITUTE(SUBSTITUTE(F$1,"standard",""),"|Float","")&amp;"인게임누적합배수",ChapterTable!$S:$T,2,0)*D2014)
  )
  )
  )
)</f>
        <v>48154.643757820122</v>
      </c>
      <c r="G2014" t="s">
        <v>738</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25"/>
        <v>3</v>
      </c>
      <c r="Q2014">
        <f t="shared" si="126"/>
        <v>3</v>
      </c>
      <c r="R2014" t="b">
        <f t="shared" ca="1" si="127"/>
        <v>0</v>
      </c>
      <c r="T2014" t="b">
        <f t="shared" ca="1" si="128"/>
        <v>0</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G2014">
        <v>9.8000000000000007</v>
      </c>
      <c r="AH2014">
        <v>1</v>
      </c>
    </row>
    <row r="2015" spans="1:34" x14ac:dyDescent="0.3">
      <c r="A2015">
        <v>18</v>
      </c>
      <c r="B2015">
        <v>24</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
    (VLOOKUP(SUBSTITUTE(SUBSTITUTE(E$1,"standard",""),"|Float","")&amp;"인게임누적곱배수",ChapterTable!$S:$T,2,0)^C2015
    +VLOOKUP(SUBSTITUTE(SUBSTITUTE(E$1,"standard",""),"|Float","")&amp;"인게임누적합배수",ChapterTable!$S:$T,2,0)*C2015)
  )
  )
  )
)</f>
        <v>140695.3069793701</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(VLOOKUP(SUBSTITUTE(SUBSTITUTE(F$1,"standard",""),"|Float","")&amp;"인게임누적곱배수",ChapterTable!$S:$T,2,0)^D2015
    +VLOOKUP(SUBSTITUTE(SUBSTITUTE(F$1,"standard",""),"|Float","")&amp;"인게임누적합배수",ChapterTable!$S:$T,2,0)*D2015)
  )
  )
  )
)</f>
        <v>48154.643757820122</v>
      </c>
      <c r="G2015" t="s">
        <v>738</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25"/>
        <v>3</v>
      </c>
      <c r="Q2015">
        <f t="shared" si="126"/>
        <v>3</v>
      </c>
      <c r="R2015" t="b">
        <f t="shared" ca="1" si="127"/>
        <v>0</v>
      </c>
      <c r="T2015" t="b">
        <f t="shared" ca="1" si="128"/>
        <v>0</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G2015">
        <v>9.8000000000000007</v>
      </c>
      <c r="AH2015">
        <v>1</v>
      </c>
    </row>
    <row r="2016" spans="1:34" x14ac:dyDescent="0.3">
      <c r="A2016">
        <v>18</v>
      </c>
      <c r="B2016">
        <v>25</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
    (VLOOKUP(SUBSTITUTE(SUBSTITUTE(E$1,"standard",""),"|Float","")&amp;"인게임누적곱배수",ChapterTable!$S:$T,2,0)^C2016
    +VLOOKUP(SUBSTITUTE(SUBSTITUTE(E$1,"standard",""),"|Float","")&amp;"인게임누적합배수",ChapterTable!$S:$T,2,0)*C2016)
  )
  )
  )
)</f>
        <v>140695.3069793701</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(VLOOKUP(SUBSTITUTE(SUBSTITUTE(F$1,"standard",""),"|Float","")&amp;"인게임누적곱배수",ChapterTable!$S:$T,2,0)^D2016
    +VLOOKUP(SUBSTITUTE(SUBSTITUTE(F$1,"standard",""),"|Float","")&amp;"인게임누적합배수",ChapterTable!$S:$T,2,0)*D2016)
  )
  )
  )
)</f>
        <v>48154.643757820122</v>
      </c>
      <c r="G2016" t="s">
        <v>738</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25"/>
        <v>11</v>
      </c>
      <c r="Q2016">
        <f t="shared" si="126"/>
        <v>11</v>
      </c>
      <c r="R2016" t="b">
        <f t="shared" ca="1" si="127"/>
        <v>0</v>
      </c>
      <c r="T2016" t="b">
        <f t="shared" ca="1" si="128"/>
        <v>0</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G2016">
        <v>9.8000000000000007</v>
      </c>
      <c r="AH2016">
        <v>1</v>
      </c>
    </row>
    <row r="2017" spans="1:34" x14ac:dyDescent="0.3">
      <c r="A2017">
        <v>18</v>
      </c>
      <c r="B2017">
        <v>26</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3</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
    (VLOOKUP(SUBSTITUTE(SUBSTITUTE(E$1,"standard",""),"|Float","")&amp;"인게임누적곱배수",ChapterTable!$S:$T,2,0)^C2017
    +VLOOKUP(SUBSTITUTE(SUBSTITUTE(E$1,"standard",""),"|Float","")&amp;"인게임누적합배수",ChapterTable!$S:$T,2,0)*C2017)
  )
  )
  )
)</f>
        <v>160794.63654785158</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(VLOOKUP(SUBSTITUTE(SUBSTITUTE(F$1,"standard",""),"|Float","")&amp;"인게임누적곱배수",ChapterTable!$S:$T,2,0)^D2017
    +VLOOKUP(SUBSTITUTE(SUBSTITUTE(F$1,"standard",""),"|Float","")&amp;"인게임누적합배수",ChapterTable!$S:$T,2,0)*D2017)
  )
  )
  )
)</f>
        <v>48154.643757820122</v>
      </c>
      <c r="G2017" t="s">
        <v>738</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25"/>
        <v>3</v>
      </c>
      <c r="Q2017">
        <f t="shared" si="126"/>
        <v>3</v>
      </c>
      <c r="R2017" t="b">
        <f t="shared" ca="1" si="127"/>
        <v>0</v>
      </c>
      <c r="T2017" t="b">
        <f t="shared" ca="1" si="128"/>
        <v>0</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G2017">
        <v>9.8000000000000007</v>
      </c>
      <c r="AH2017">
        <v>1</v>
      </c>
    </row>
    <row r="2018" spans="1:34" x14ac:dyDescent="0.3">
      <c r="A2018">
        <v>18</v>
      </c>
      <c r="B2018">
        <v>27</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
    (VLOOKUP(SUBSTITUTE(SUBSTITUTE(E$1,"standard",""),"|Float","")&amp;"인게임누적곱배수",ChapterTable!$S:$T,2,0)^C2018
    +VLOOKUP(SUBSTITUTE(SUBSTITUTE(E$1,"standard",""),"|Float","")&amp;"인게임누적합배수",ChapterTable!$S:$T,2,0)*C2018)
  )
  )
  )
)</f>
        <v>160794.63654785158</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(VLOOKUP(SUBSTITUTE(SUBSTITUTE(F$1,"standard",""),"|Float","")&amp;"인게임누적곱배수",ChapterTable!$S:$T,2,0)^D2018
    +VLOOKUP(SUBSTITUTE(SUBSTITUTE(F$1,"standard",""),"|Float","")&amp;"인게임누적합배수",ChapterTable!$S:$T,2,0)*D2018)
  )
  )
  )
)</f>
        <v>48154.643757820122</v>
      </c>
      <c r="G2018" t="s">
        <v>738</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25"/>
        <v>3</v>
      </c>
      <c r="Q2018">
        <f t="shared" si="126"/>
        <v>3</v>
      </c>
      <c r="R2018" t="b">
        <f t="shared" ca="1" si="127"/>
        <v>0</v>
      </c>
      <c r="T2018" t="b">
        <f t="shared" ca="1" si="128"/>
        <v>0</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G2018">
        <v>9.8000000000000007</v>
      </c>
      <c r="AH2018">
        <v>1</v>
      </c>
    </row>
    <row r="2019" spans="1:34" x14ac:dyDescent="0.3">
      <c r="A2019">
        <v>18</v>
      </c>
      <c r="B2019">
        <v>28</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
    (VLOOKUP(SUBSTITUTE(SUBSTITUTE(E$1,"standard",""),"|Float","")&amp;"인게임누적곱배수",ChapterTable!$S:$T,2,0)^C2019
    +VLOOKUP(SUBSTITUTE(SUBSTITUTE(E$1,"standard",""),"|Float","")&amp;"인게임누적합배수",ChapterTable!$S:$T,2,0)*C2019)
  )
  )
  )
)</f>
        <v>160794.63654785158</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(VLOOKUP(SUBSTITUTE(SUBSTITUTE(F$1,"standard",""),"|Float","")&amp;"인게임누적곱배수",ChapterTable!$S:$T,2,0)^D2019
    +VLOOKUP(SUBSTITUTE(SUBSTITUTE(F$1,"standard",""),"|Float","")&amp;"인게임누적합배수",ChapterTable!$S:$T,2,0)*D2019)
  )
  )
  )
)</f>
        <v>48154.643757820122</v>
      </c>
      <c r="G2019" t="s">
        <v>738</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25"/>
        <v>3</v>
      </c>
      <c r="Q2019">
        <f t="shared" si="126"/>
        <v>3</v>
      </c>
      <c r="R2019" t="b">
        <f t="shared" ca="1" si="127"/>
        <v>0</v>
      </c>
      <c r="T2019" t="b">
        <f t="shared" ca="1" si="128"/>
        <v>0</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G2019">
        <v>9.8000000000000007</v>
      </c>
      <c r="AH2019">
        <v>1</v>
      </c>
    </row>
    <row r="2020" spans="1:34" x14ac:dyDescent="0.3">
      <c r="A2020">
        <v>18</v>
      </c>
      <c r="B2020">
        <v>29</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
    (VLOOKUP(SUBSTITUTE(SUBSTITUTE(E$1,"standard",""),"|Float","")&amp;"인게임누적곱배수",ChapterTable!$S:$T,2,0)^C2020
    +VLOOKUP(SUBSTITUTE(SUBSTITUTE(E$1,"standard",""),"|Float","")&amp;"인게임누적합배수",ChapterTable!$S:$T,2,0)*C2020)
  )
  )
  )
)</f>
        <v>160794.63654785158</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(VLOOKUP(SUBSTITUTE(SUBSTITUTE(F$1,"standard",""),"|Float","")&amp;"인게임누적곱배수",ChapterTable!$S:$T,2,0)^D2020
    +VLOOKUP(SUBSTITUTE(SUBSTITUTE(F$1,"standard",""),"|Float","")&amp;"인게임누적합배수",ChapterTable!$S:$T,2,0)*D2020)
  )
  )
  )
)</f>
        <v>48154.643757820122</v>
      </c>
      <c r="G2020" t="s">
        <v>738</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25"/>
        <v>93</v>
      </c>
      <c r="Q2020">
        <f t="shared" si="126"/>
        <v>93</v>
      </c>
      <c r="R2020" t="b">
        <f t="shared" ca="1" si="127"/>
        <v>1</v>
      </c>
      <c r="T2020" t="b">
        <f t="shared" ca="1" si="128"/>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G2020">
        <v>9.8000000000000007</v>
      </c>
      <c r="AH2020">
        <v>1</v>
      </c>
    </row>
    <row r="2021" spans="1:34" x14ac:dyDescent="0.3">
      <c r="A2021">
        <v>18</v>
      </c>
      <c r="B2021">
        <v>30</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
    (VLOOKUP(SUBSTITUTE(SUBSTITUTE(E$1,"standard",""),"|Float","")&amp;"인게임누적곱배수",ChapterTable!$S:$T,2,0)^C2021
    +VLOOKUP(SUBSTITUTE(SUBSTITUTE(E$1,"standard",""),"|Float","")&amp;"인게임누적합배수",ChapterTable!$S:$T,2,0)*C2021)
  )
  )
  )
)</f>
        <v>160794.63654785158</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(VLOOKUP(SUBSTITUTE(SUBSTITUTE(F$1,"standard",""),"|Float","")&amp;"인게임누적곱배수",ChapterTable!$S:$T,2,0)^D2021
    +VLOOKUP(SUBSTITUTE(SUBSTITUTE(F$1,"standard",""),"|Float","")&amp;"인게임누적합배수",ChapterTable!$S:$T,2,0)*D2021)
  )
  )
  )
)</f>
        <v>48154.643757820122</v>
      </c>
      <c r="G2021" t="s">
        <v>738</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25"/>
        <v>21</v>
      </c>
      <c r="Q2021">
        <f t="shared" si="126"/>
        <v>21</v>
      </c>
      <c r="R2021" t="b">
        <f t="shared" ca="1" si="127"/>
        <v>0</v>
      </c>
      <c r="T2021" t="b">
        <f t="shared" ca="1" si="128"/>
        <v>0</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G2021">
        <v>9.8000000000000007</v>
      </c>
      <c r="AH2021">
        <v>1</v>
      </c>
    </row>
    <row r="2022" spans="1:34" x14ac:dyDescent="0.3">
      <c r="A2022">
        <v>18</v>
      </c>
      <c r="B2022">
        <v>31</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3</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
    (VLOOKUP(SUBSTITUTE(SUBSTITUTE(E$1,"standard",""),"|Float","")&amp;"인게임누적곱배수",ChapterTable!$S:$T,2,0)^C2022
    +VLOOKUP(SUBSTITUTE(SUBSTITUTE(E$1,"standard",""),"|Float","")&amp;"인게임누적합배수",ChapterTable!$S:$T,2,0)*C2022)
  )
  )
  )
)</f>
        <v>160794.63654785158</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(VLOOKUP(SUBSTITUTE(SUBSTITUTE(F$1,"standard",""),"|Float","")&amp;"인게임누적곱배수",ChapterTable!$S:$T,2,0)^D2022
    +VLOOKUP(SUBSTITUTE(SUBSTITUTE(F$1,"standard",""),"|Float","")&amp;"인게임누적합배수",ChapterTable!$S:$T,2,0)*D2022)
  )
  )
  )
)</f>
        <v>51295.164002895363</v>
      </c>
      <c r="G2022" t="s">
        <v>738</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25"/>
        <v>4</v>
      </c>
      <c r="Q2022">
        <f t="shared" si="126"/>
        <v>4</v>
      </c>
      <c r="R2022" t="b">
        <f t="shared" ca="1" si="127"/>
        <v>0</v>
      </c>
      <c r="T2022" t="b">
        <f t="shared" ca="1" si="128"/>
        <v>0</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G2022">
        <v>9.8000000000000007</v>
      </c>
      <c r="AH2022">
        <v>1</v>
      </c>
    </row>
    <row r="2023" spans="1:34" x14ac:dyDescent="0.3">
      <c r="A2023">
        <v>18</v>
      </c>
      <c r="B2023">
        <v>32</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
    (VLOOKUP(SUBSTITUTE(SUBSTITUTE(E$1,"standard",""),"|Float","")&amp;"인게임누적곱배수",ChapterTable!$S:$T,2,0)^C2023
    +VLOOKUP(SUBSTITUTE(SUBSTITUTE(E$1,"standard",""),"|Float","")&amp;"인게임누적합배수",ChapterTable!$S:$T,2,0)*C2023)
  )
  )
  )
)</f>
        <v>160794.63654785158</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(VLOOKUP(SUBSTITUTE(SUBSTITUTE(F$1,"standard",""),"|Float","")&amp;"인게임누적곱배수",ChapterTable!$S:$T,2,0)^D2023
    +VLOOKUP(SUBSTITUTE(SUBSTITUTE(F$1,"standard",""),"|Float","")&amp;"인게임누적합배수",ChapterTable!$S:$T,2,0)*D2023)
  )
  )
  )
)</f>
        <v>51295.164002895363</v>
      </c>
      <c r="G2023" t="s">
        <v>738</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25"/>
        <v>4</v>
      </c>
      <c r="Q2023">
        <f t="shared" si="126"/>
        <v>4</v>
      </c>
      <c r="R2023" t="b">
        <f t="shared" ca="1" si="127"/>
        <v>0</v>
      </c>
      <c r="T2023" t="b">
        <f t="shared" ca="1" si="128"/>
        <v>0</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G2023">
        <v>9.8000000000000007</v>
      </c>
      <c r="AH2023">
        <v>1</v>
      </c>
    </row>
    <row r="2024" spans="1:34" x14ac:dyDescent="0.3">
      <c r="A2024">
        <v>18</v>
      </c>
      <c r="B2024">
        <v>33</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
    (VLOOKUP(SUBSTITUTE(SUBSTITUTE(E$1,"standard",""),"|Float","")&amp;"인게임누적곱배수",ChapterTable!$S:$T,2,0)^C2024
    +VLOOKUP(SUBSTITUTE(SUBSTITUTE(E$1,"standard",""),"|Float","")&amp;"인게임누적합배수",ChapterTable!$S:$T,2,0)*C2024)
  )
  )
  )
)</f>
        <v>160794.63654785158</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(VLOOKUP(SUBSTITUTE(SUBSTITUTE(F$1,"standard",""),"|Float","")&amp;"인게임누적곱배수",ChapterTable!$S:$T,2,0)^D2024
    +VLOOKUP(SUBSTITUTE(SUBSTITUTE(F$1,"standard",""),"|Float","")&amp;"인게임누적합배수",ChapterTable!$S:$T,2,0)*D2024)
  )
  )
  )
)</f>
        <v>51295.164002895363</v>
      </c>
      <c r="G2024" t="s">
        <v>738</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25"/>
        <v>4</v>
      </c>
      <c r="Q2024">
        <f t="shared" si="126"/>
        <v>4</v>
      </c>
      <c r="R2024" t="b">
        <f t="shared" ca="1" si="127"/>
        <v>0</v>
      </c>
      <c r="T2024" t="b">
        <f t="shared" ca="1" si="128"/>
        <v>0</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G2024">
        <v>9.8000000000000007</v>
      </c>
      <c r="AH2024">
        <v>1</v>
      </c>
    </row>
    <row r="2025" spans="1:34" x14ac:dyDescent="0.3">
      <c r="A2025">
        <v>18</v>
      </c>
      <c r="B2025">
        <v>34</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
    (VLOOKUP(SUBSTITUTE(SUBSTITUTE(E$1,"standard",""),"|Float","")&amp;"인게임누적곱배수",ChapterTable!$S:$T,2,0)^C2025
    +VLOOKUP(SUBSTITUTE(SUBSTITUTE(E$1,"standard",""),"|Float","")&amp;"인게임누적합배수",ChapterTable!$S:$T,2,0)*C2025)
  )
  )
  )
)</f>
        <v>160794.63654785158</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(VLOOKUP(SUBSTITUTE(SUBSTITUTE(F$1,"standard",""),"|Float","")&amp;"인게임누적곱배수",ChapterTable!$S:$T,2,0)^D2025
    +VLOOKUP(SUBSTITUTE(SUBSTITUTE(F$1,"standard",""),"|Float","")&amp;"인게임누적합배수",ChapterTable!$S:$T,2,0)*D2025)
  )
  )
  )
)</f>
        <v>51295.164002895363</v>
      </c>
      <c r="G2025" t="s">
        <v>738</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25"/>
        <v>4</v>
      </c>
      <c r="Q2025">
        <f t="shared" si="126"/>
        <v>4</v>
      </c>
      <c r="R2025" t="b">
        <f t="shared" ca="1" si="127"/>
        <v>0</v>
      </c>
      <c r="T2025" t="b">
        <f t="shared" ca="1" si="128"/>
        <v>0</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G2025">
        <v>9.8000000000000007</v>
      </c>
      <c r="AH2025">
        <v>1</v>
      </c>
    </row>
    <row r="2026" spans="1:34" x14ac:dyDescent="0.3">
      <c r="A2026">
        <v>18</v>
      </c>
      <c r="B2026">
        <v>35</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
    (VLOOKUP(SUBSTITUTE(SUBSTITUTE(E$1,"standard",""),"|Float","")&amp;"인게임누적곱배수",ChapterTable!$S:$T,2,0)^C2026
    +VLOOKUP(SUBSTITUTE(SUBSTITUTE(E$1,"standard",""),"|Float","")&amp;"인게임누적합배수",ChapterTable!$S:$T,2,0)*C2026)
  )
  )
  )
)</f>
        <v>160794.63654785158</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(VLOOKUP(SUBSTITUTE(SUBSTITUTE(F$1,"standard",""),"|Float","")&amp;"인게임누적곱배수",ChapterTable!$S:$T,2,0)^D2026
    +VLOOKUP(SUBSTITUTE(SUBSTITUTE(F$1,"standard",""),"|Float","")&amp;"인게임누적합배수",ChapterTable!$S:$T,2,0)*D2026)
  )
  )
  )
)</f>
        <v>51295.164002895363</v>
      </c>
      <c r="G2026" t="s">
        <v>738</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25"/>
        <v>11</v>
      </c>
      <c r="Q2026">
        <f t="shared" si="126"/>
        <v>11</v>
      </c>
      <c r="R2026" t="b">
        <f t="shared" ca="1" si="127"/>
        <v>0</v>
      </c>
      <c r="T2026" t="b">
        <f t="shared" ca="1" si="128"/>
        <v>0</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G2026">
        <v>9.8000000000000007</v>
      </c>
      <c r="AH2026">
        <v>1</v>
      </c>
    </row>
    <row r="2027" spans="1:34" x14ac:dyDescent="0.3">
      <c r="A2027">
        <v>18</v>
      </c>
      <c r="B2027">
        <v>36</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4</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
    (VLOOKUP(SUBSTITUTE(SUBSTITUTE(E$1,"standard",""),"|Float","")&amp;"인게임누적곱배수",ChapterTable!$S:$T,2,0)^C2027
    +VLOOKUP(SUBSTITUTE(SUBSTITUTE(E$1,"standard",""),"|Float","")&amp;"인게임누적합배수",ChapterTable!$S:$T,2,0)*C2027)
  )
  )
  )
)</f>
        <v>180893.966116333</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(VLOOKUP(SUBSTITUTE(SUBSTITUTE(F$1,"standard",""),"|Float","")&amp;"인게임누적곱배수",ChapterTable!$S:$T,2,0)^D2027
    +VLOOKUP(SUBSTITUTE(SUBSTITUTE(F$1,"standard",""),"|Float","")&amp;"인게임누적합배수",ChapterTable!$S:$T,2,0)*D2027)
  )
  )
  )
)</f>
        <v>51295.164002895363</v>
      </c>
      <c r="G2027" t="s">
        <v>738</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25"/>
        <v>4</v>
      </c>
      <c r="Q2027">
        <f t="shared" si="126"/>
        <v>4</v>
      </c>
      <c r="R2027" t="b">
        <f t="shared" ca="1" si="127"/>
        <v>0</v>
      </c>
      <c r="T2027" t="b">
        <f t="shared" ca="1" si="128"/>
        <v>0</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G2027">
        <v>9.8000000000000007</v>
      </c>
      <c r="AH2027">
        <v>1</v>
      </c>
    </row>
    <row r="2028" spans="1:34" x14ac:dyDescent="0.3">
      <c r="A2028">
        <v>18</v>
      </c>
      <c r="B2028">
        <v>37</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
    (VLOOKUP(SUBSTITUTE(SUBSTITUTE(E$1,"standard",""),"|Float","")&amp;"인게임누적곱배수",ChapterTable!$S:$T,2,0)^C2028
    +VLOOKUP(SUBSTITUTE(SUBSTITUTE(E$1,"standard",""),"|Float","")&amp;"인게임누적합배수",ChapterTable!$S:$T,2,0)*C2028)
  )
  )
  )
)</f>
        <v>180893.966116333</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(VLOOKUP(SUBSTITUTE(SUBSTITUTE(F$1,"standard",""),"|Float","")&amp;"인게임누적곱배수",ChapterTable!$S:$T,2,0)^D2028
    +VLOOKUP(SUBSTITUTE(SUBSTITUTE(F$1,"standard",""),"|Float","")&amp;"인게임누적합배수",ChapterTable!$S:$T,2,0)*D2028)
  )
  )
  )
)</f>
        <v>51295.164002895363</v>
      </c>
      <c r="G2028" t="s">
        <v>738</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25"/>
        <v>4</v>
      </c>
      <c r="Q2028">
        <f t="shared" si="126"/>
        <v>4</v>
      </c>
      <c r="R2028" t="b">
        <f t="shared" ca="1" si="127"/>
        <v>0</v>
      </c>
      <c r="T2028" t="b">
        <f t="shared" ca="1" si="128"/>
        <v>0</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G2028">
        <v>9.8000000000000007</v>
      </c>
      <c r="AH2028">
        <v>1</v>
      </c>
    </row>
    <row r="2029" spans="1:34" x14ac:dyDescent="0.3">
      <c r="A2029">
        <v>18</v>
      </c>
      <c r="B2029">
        <v>38</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
    (VLOOKUP(SUBSTITUTE(SUBSTITUTE(E$1,"standard",""),"|Float","")&amp;"인게임누적곱배수",ChapterTable!$S:$T,2,0)^C2029
    +VLOOKUP(SUBSTITUTE(SUBSTITUTE(E$1,"standard",""),"|Float","")&amp;"인게임누적합배수",ChapterTable!$S:$T,2,0)*C2029)
  )
  )
  )
)</f>
        <v>180893.966116333</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(VLOOKUP(SUBSTITUTE(SUBSTITUTE(F$1,"standard",""),"|Float","")&amp;"인게임누적곱배수",ChapterTable!$S:$T,2,0)^D2029
    +VLOOKUP(SUBSTITUTE(SUBSTITUTE(F$1,"standard",""),"|Float","")&amp;"인게임누적합배수",ChapterTable!$S:$T,2,0)*D2029)
  )
  )
  )
)</f>
        <v>51295.164002895363</v>
      </c>
      <c r="G2029" t="s">
        <v>738</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25"/>
        <v>4</v>
      </c>
      <c r="Q2029">
        <f t="shared" si="126"/>
        <v>4</v>
      </c>
      <c r="R2029" t="b">
        <f t="shared" ca="1" si="127"/>
        <v>0</v>
      </c>
      <c r="T2029" t="b">
        <f t="shared" ca="1" si="128"/>
        <v>0</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G2029">
        <v>9.8000000000000007</v>
      </c>
      <c r="AH2029">
        <v>1</v>
      </c>
    </row>
    <row r="2030" spans="1:34" x14ac:dyDescent="0.3">
      <c r="A2030">
        <v>18</v>
      </c>
      <c r="B2030">
        <v>39</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
    (VLOOKUP(SUBSTITUTE(SUBSTITUTE(E$1,"standard",""),"|Float","")&amp;"인게임누적곱배수",ChapterTable!$S:$T,2,0)^C2030
    +VLOOKUP(SUBSTITUTE(SUBSTITUTE(E$1,"standard",""),"|Float","")&amp;"인게임누적합배수",ChapterTable!$S:$T,2,0)*C2030)
  )
  )
  )
)</f>
        <v>180893.966116333</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(VLOOKUP(SUBSTITUTE(SUBSTITUTE(F$1,"standard",""),"|Float","")&amp;"인게임누적곱배수",ChapterTable!$S:$T,2,0)^D2030
    +VLOOKUP(SUBSTITUTE(SUBSTITUTE(F$1,"standard",""),"|Float","")&amp;"인게임누적합배수",ChapterTable!$S:$T,2,0)*D2030)
  )
  )
  )
)</f>
        <v>51295.164002895363</v>
      </c>
      <c r="G2030" t="s">
        <v>738</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25"/>
        <v>94</v>
      </c>
      <c r="Q2030">
        <f t="shared" si="126"/>
        <v>94</v>
      </c>
      <c r="R2030" t="b">
        <f t="shared" ca="1" si="127"/>
        <v>1</v>
      </c>
      <c r="T2030" t="b">
        <f t="shared" ca="1" si="128"/>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G2030">
        <v>9.8000000000000007</v>
      </c>
      <c r="AH2030">
        <v>1</v>
      </c>
    </row>
    <row r="2031" spans="1:34" x14ac:dyDescent="0.3">
      <c r="A2031">
        <v>18</v>
      </c>
      <c r="B2031">
        <v>40</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
    (VLOOKUP(SUBSTITUTE(SUBSTITUTE(E$1,"standard",""),"|Float","")&amp;"인게임누적곱배수",ChapterTable!$S:$T,2,0)^C2031
    +VLOOKUP(SUBSTITUTE(SUBSTITUTE(E$1,"standard",""),"|Float","")&amp;"인게임누적합배수",ChapterTable!$S:$T,2,0)*C2031)
  )
  )
  )
)</f>
        <v>180893.966116333</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(VLOOKUP(SUBSTITUTE(SUBSTITUTE(F$1,"standard",""),"|Float","")&amp;"인게임누적곱배수",ChapterTable!$S:$T,2,0)^D2031
    +VLOOKUP(SUBSTITUTE(SUBSTITUTE(F$1,"standard",""),"|Float","")&amp;"인게임누적합배수",ChapterTable!$S:$T,2,0)*D2031)
  )
  )
  )
)</f>
        <v>51295.164002895363</v>
      </c>
      <c r="G2031" t="s">
        <v>738</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25"/>
        <v>21</v>
      </c>
      <c r="Q2031">
        <f t="shared" si="126"/>
        <v>21</v>
      </c>
      <c r="R2031" t="b">
        <f t="shared" ca="1" si="127"/>
        <v>0</v>
      </c>
      <c r="T2031" t="b">
        <f t="shared" ca="1" si="128"/>
        <v>0</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G2031">
        <v>9.8000000000000007</v>
      </c>
      <c r="AH2031">
        <v>1</v>
      </c>
    </row>
    <row r="2032" spans="1:34" x14ac:dyDescent="0.3">
      <c r="A2032">
        <v>18</v>
      </c>
      <c r="B2032">
        <v>41</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4</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
    (VLOOKUP(SUBSTITUTE(SUBSTITUTE(E$1,"standard",""),"|Float","")&amp;"인게임누적곱배수",ChapterTable!$S:$T,2,0)^C2032
    +VLOOKUP(SUBSTITUTE(SUBSTITUTE(E$1,"standard",""),"|Float","")&amp;"인게임누적합배수",ChapterTable!$S:$T,2,0)*C2032)
  )
  )
  )
)</f>
        <v>180893.966116333</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(VLOOKUP(SUBSTITUTE(SUBSTITUTE(F$1,"standard",""),"|Float","")&amp;"인게임누적곱배수",ChapterTable!$S:$T,2,0)^D2032
    +VLOOKUP(SUBSTITUTE(SUBSTITUTE(F$1,"standard",""),"|Float","")&amp;"인게임누적합배수",ChapterTable!$S:$T,2,0)*D2032)
  )
  )
  )
)</f>
        <v>54435.684247970581</v>
      </c>
      <c r="G2032" t="s">
        <v>738</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25"/>
        <v>5</v>
      </c>
      <c r="Q2032">
        <f t="shared" si="126"/>
        <v>5</v>
      </c>
      <c r="R2032" t="b">
        <f t="shared" ca="1" si="127"/>
        <v>0</v>
      </c>
      <c r="T2032" t="b">
        <f t="shared" ca="1" si="128"/>
        <v>0</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G2032">
        <v>9.8000000000000007</v>
      </c>
      <c r="AH2032">
        <v>1</v>
      </c>
    </row>
    <row r="2033" spans="1:34" x14ac:dyDescent="0.3">
      <c r="A2033">
        <v>18</v>
      </c>
      <c r="B2033">
        <v>42</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
    (VLOOKUP(SUBSTITUTE(SUBSTITUTE(E$1,"standard",""),"|Float","")&amp;"인게임누적곱배수",ChapterTable!$S:$T,2,0)^C2033
    +VLOOKUP(SUBSTITUTE(SUBSTITUTE(E$1,"standard",""),"|Float","")&amp;"인게임누적합배수",ChapterTable!$S:$T,2,0)*C2033)
  )
  )
  )
)</f>
        <v>180893.966116333</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(VLOOKUP(SUBSTITUTE(SUBSTITUTE(F$1,"standard",""),"|Float","")&amp;"인게임누적곱배수",ChapterTable!$S:$T,2,0)^D2033
    +VLOOKUP(SUBSTITUTE(SUBSTITUTE(F$1,"standard",""),"|Float","")&amp;"인게임누적합배수",ChapterTable!$S:$T,2,0)*D2033)
  )
  )
  )
)</f>
        <v>54435.684247970581</v>
      </c>
      <c r="G2033" t="s">
        <v>738</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25"/>
        <v>5</v>
      </c>
      <c r="Q2033">
        <f t="shared" si="126"/>
        <v>5</v>
      </c>
      <c r="R2033" t="b">
        <f t="shared" ca="1" si="127"/>
        <v>0</v>
      </c>
      <c r="T2033" t="b">
        <f t="shared" ca="1" si="128"/>
        <v>0</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G2033">
        <v>9.8000000000000007</v>
      </c>
      <c r="AH2033">
        <v>1</v>
      </c>
    </row>
    <row r="2034" spans="1:34" x14ac:dyDescent="0.3">
      <c r="A2034">
        <v>18</v>
      </c>
      <c r="B2034">
        <v>43</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
    (VLOOKUP(SUBSTITUTE(SUBSTITUTE(E$1,"standard",""),"|Float","")&amp;"인게임누적곱배수",ChapterTable!$S:$T,2,0)^C2034
    +VLOOKUP(SUBSTITUTE(SUBSTITUTE(E$1,"standard",""),"|Float","")&amp;"인게임누적합배수",ChapterTable!$S:$T,2,0)*C2034)
  )
  )
  )
)</f>
        <v>180893.966116333</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(VLOOKUP(SUBSTITUTE(SUBSTITUTE(F$1,"standard",""),"|Float","")&amp;"인게임누적곱배수",ChapterTable!$S:$T,2,0)^D2034
    +VLOOKUP(SUBSTITUTE(SUBSTITUTE(F$1,"standard",""),"|Float","")&amp;"인게임누적합배수",ChapterTable!$S:$T,2,0)*D2034)
  )
  )
  )
)</f>
        <v>54435.684247970581</v>
      </c>
      <c r="G2034" t="s">
        <v>738</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25"/>
        <v>5</v>
      </c>
      <c r="Q2034">
        <f t="shared" si="126"/>
        <v>5</v>
      </c>
      <c r="R2034" t="b">
        <f t="shared" ca="1" si="127"/>
        <v>0</v>
      </c>
      <c r="T2034" t="b">
        <f t="shared" ca="1" si="128"/>
        <v>0</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G2034">
        <v>9.8000000000000007</v>
      </c>
      <c r="AH2034">
        <v>1</v>
      </c>
    </row>
    <row r="2035" spans="1:34" x14ac:dyDescent="0.3">
      <c r="A2035">
        <v>18</v>
      </c>
      <c r="B2035">
        <v>44</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
    (VLOOKUP(SUBSTITUTE(SUBSTITUTE(E$1,"standard",""),"|Float","")&amp;"인게임누적곱배수",ChapterTable!$S:$T,2,0)^C2035
    +VLOOKUP(SUBSTITUTE(SUBSTITUTE(E$1,"standard",""),"|Float","")&amp;"인게임누적합배수",ChapterTable!$S:$T,2,0)*C2035)
  )
  )
  )
)</f>
        <v>180893.966116333</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(VLOOKUP(SUBSTITUTE(SUBSTITUTE(F$1,"standard",""),"|Float","")&amp;"인게임누적곱배수",ChapterTable!$S:$T,2,0)^D2035
    +VLOOKUP(SUBSTITUTE(SUBSTITUTE(F$1,"standard",""),"|Float","")&amp;"인게임누적합배수",ChapterTable!$S:$T,2,0)*D2035)
  )
  )
  )
)</f>
        <v>54435.684247970581</v>
      </c>
      <c r="G2035" t="s">
        <v>738</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25"/>
        <v>5</v>
      </c>
      <c r="Q2035">
        <f t="shared" si="126"/>
        <v>5</v>
      </c>
      <c r="R2035" t="b">
        <f t="shared" ca="1" si="127"/>
        <v>0</v>
      </c>
      <c r="T2035" t="b">
        <f t="shared" ca="1" si="128"/>
        <v>0</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G2035">
        <v>9.8000000000000007</v>
      </c>
      <c r="AH2035">
        <v>1</v>
      </c>
    </row>
    <row r="2036" spans="1:34" x14ac:dyDescent="0.3">
      <c r="A2036">
        <v>18</v>
      </c>
      <c r="B2036">
        <v>45</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
    (VLOOKUP(SUBSTITUTE(SUBSTITUTE(E$1,"standard",""),"|Float","")&amp;"인게임누적곱배수",ChapterTable!$S:$T,2,0)^C2036
    +VLOOKUP(SUBSTITUTE(SUBSTITUTE(E$1,"standard",""),"|Float","")&amp;"인게임누적합배수",ChapterTable!$S:$T,2,0)*C2036)
  )
  )
  )
)</f>
        <v>180893.966116333</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(VLOOKUP(SUBSTITUTE(SUBSTITUTE(F$1,"standard",""),"|Float","")&amp;"인게임누적곱배수",ChapterTable!$S:$T,2,0)^D2036
    +VLOOKUP(SUBSTITUTE(SUBSTITUTE(F$1,"standard",""),"|Float","")&amp;"인게임누적합배수",ChapterTable!$S:$T,2,0)*D2036)
  )
  )
  )
)</f>
        <v>54435.684247970581</v>
      </c>
      <c r="G2036" t="s">
        <v>738</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25"/>
        <v>11</v>
      </c>
      <c r="Q2036">
        <f t="shared" si="126"/>
        <v>11</v>
      </c>
      <c r="R2036" t="b">
        <f t="shared" ca="1" si="127"/>
        <v>0</v>
      </c>
      <c r="T2036" t="b">
        <f t="shared" ca="1" si="128"/>
        <v>0</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G2036">
        <v>9.8000000000000007</v>
      </c>
      <c r="AH2036">
        <v>1</v>
      </c>
    </row>
    <row r="2037" spans="1:34" x14ac:dyDescent="0.3">
      <c r="A2037">
        <v>18</v>
      </c>
      <c r="B2037">
        <v>46</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5</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
    (VLOOKUP(SUBSTITUTE(SUBSTITUTE(E$1,"standard",""),"|Float","")&amp;"인게임누적곱배수",ChapterTable!$S:$T,2,0)^C2037
    +VLOOKUP(SUBSTITUTE(SUBSTITUTE(E$1,"standard",""),"|Float","")&amp;"인게임누적합배수",ChapterTable!$S:$T,2,0)*C2037)
  )
  )
  )
)</f>
        <v>200993.29568481445</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(VLOOKUP(SUBSTITUTE(SUBSTITUTE(F$1,"standard",""),"|Float","")&amp;"인게임누적곱배수",ChapterTable!$S:$T,2,0)^D2037
    +VLOOKUP(SUBSTITUTE(SUBSTITUTE(F$1,"standard",""),"|Float","")&amp;"인게임누적합배수",ChapterTable!$S:$T,2,0)*D2037)
  )
  )
  )
)</f>
        <v>54435.684247970581</v>
      </c>
      <c r="G2037" t="s">
        <v>738</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25"/>
        <v>5</v>
      </c>
      <c r="Q2037">
        <f t="shared" si="126"/>
        <v>5</v>
      </c>
      <c r="R2037" t="b">
        <f t="shared" ca="1" si="127"/>
        <v>0</v>
      </c>
      <c r="T2037" t="b">
        <f t="shared" ca="1" si="128"/>
        <v>0</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G2037">
        <v>9.8000000000000007</v>
      </c>
      <c r="AH2037">
        <v>1</v>
      </c>
    </row>
    <row r="2038" spans="1:34" x14ac:dyDescent="0.3">
      <c r="A2038">
        <v>18</v>
      </c>
      <c r="B2038">
        <v>47</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
    (VLOOKUP(SUBSTITUTE(SUBSTITUTE(E$1,"standard",""),"|Float","")&amp;"인게임누적곱배수",ChapterTable!$S:$T,2,0)^C2038
    +VLOOKUP(SUBSTITUTE(SUBSTITUTE(E$1,"standard",""),"|Float","")&amp;"인게임누적합배수",ChapterTable!$S:$T,2,0)*C2038)
  )
  )
  )
)</f>
        <v>200993.29568481445</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(VLOOKUP(SUBSTITUTE(SUBSTITUTE(F$1,"standard",""),"|Float","")&amp;"인게임누적곱배수",ChapterTable!$S:$T,2,0)^D2038
    +VLOOKUP(SUBSTITUTE(SUBSTITUTE(F$1,"standard",""),"|Float","")&amp;"인게임누적합배수",ChapterTable!$S:$T,2,0)*D2038)
  )
  )
  )
)</f>
        <v>54435.684247970581</v>
      </c>
      <c r="G2038" t="s">
        <v>738</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25"/>
        <v>5</v>
      </c>
      <c r="Q2038">
        <f t="shared" si="126"/>
        <v>5</v>
      </c>
      <c r="R2038" t="b">
        <f t="shared" ca="1" si="127"/>
        <v>0</v>
      </c>
      <c r="T2038" t="b">
        <f t="shared" ca="1" si="128"/>
        <v>0</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G2038">
        <v>9.8000000000000007</v>
      </c>
      <c r="AH2038">
        <v>1</v>
      </c>
    </row>
    <row r="2039" spans="1:34" x14ac:dyDescent="0.3">
      <c r="A2039">
        <v>18</v>
      </c>
      <c r="B2039">
        <v>48</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
    (VLOOKUP(SUBSTITUTE(SUBSTITUTE(E$1,"standard",""),"|Float","")&amp;"인게임누적곱배수",ChapterTable!$S:$T,2,0)^C2039
    +VLOOKUP(SUBSTITUTE(SUBSTITUTE(E$1,"standard",""),"|Float","")&amp;"인게임누적합배수",ChapterTable!$S:$T,2,0)*C2039)
  )
  )
  )
)</f>
        <v>200993.29568481445</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(VLOOKUP(SUBSTITUTE(SUBSTITUTE(F$1,"standard",""),"|Float","")&amp;"인게임누적곱배수",ChapterTable!$S:$T,2,0)^D2039
    +VLOOKUP(SUBSTITUTE(SUBSTITUTE(F$1,"standard",""),"|Float","")&amp;"인게임누적합배수",ChapterTable!$S:$T,2,0)*D2039)
  )
  )
  )
)</f>
        <v>54435.684247970581</v>
      </c>
      <c r="G2039" t="s">
        <v>738</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25"/>
        <v>5</v>
      </c>
      <c r="Q2039">
        <f t="shared" si="126"/>
        <v>5</v>
      </c>
      <c r="R2039" t="b">
        <f t="shared" ca="1" si="127"/>
        <v>0</v>
      </c>
      <c r="T2039" t="b">
        <f t="shared" ca="1" si="128"/>
        <v>0</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G2039">
        <v>9.8000000000000007</v>
      </c>
      <c r="AH2039">
        <v>1</v>
      </c>
    </row>
    <row r="2040" spans="1:34" x14ac:dyDescent="0.3">
      <c r="A2040">
        <v>18</v>
      </c>
      <c r="B2040">
        <v>49</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
    (VLOOKUP(SUBSTITUTE(SUBSTITUTE(E$1,"standard",""),"|Float","")&amp;"인게임누적곱배수",ChapterTable!$S:$T,2,0)^C2040
    +VLOOKUP(SUBSTITUTE(SUBSTITUTE(E$1,"standard",""),"|Float","")&amp;"인게임누적합배수",ChapterTable!$S:$T,2,0)*C2040)
  )
  )
  )
)</f>
        <v>200993.29568481445</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(VLOOKUP(SUBSTITUTE(SUBSTITUTE(F$1,"standard",""),"|Float","")&amp;"인게임누적곱배수",ChapterTable!$S:$T,2,0)^D2040
    +VLOOKUP(SUBSTITUTE(SUBSTITUTE(F$1,"standard",""),"|Float","")&amp;"인게임누적합배수",ChapterTable!$S:$T,2,0)*D2040)
  )
  )
  )
)</f>
        <v>54435.684247970581</v>
      </c>
      <c r="G2040" t="s">
        <v>738</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25"/>
        <v>95</v>
      </c>
      <c r="Q2040">
        <f t="shared" si="126"/>
        <v>95</v>
      </c>
      <c r="R2040" t="b">
        <f t="shared" ca="1" si="127"/>
        <v>1</v>
      </c>
      <c r="T2040" t="b">
        <f t="shared" ca="1" si="128"/>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G2040">
        <v>9.8000000000000007</v>
      </c>
      <c r="AH2040">
        <v>1</v>
      </c>
    </row>
    <row r="2041" spans="1:34" x14ac:dyDescent="0.3">
      <c r="A2041">
        <v>18</v>
      </c>
      <c r="B2041">
        <v>50</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
    (VLOOKUP(SUBSTITUTE(SUBSTITUTE(E$1,"standard",""),"|Float","")&amp;"인게임누적곱배수",ChapterTable!$S:$T,2,0)^C2041
    +VLOOKUP(SUBSTITUTE(SUBSTITUTE(E$1,"standard",""),"|Float","")&amp;"인게임누적합배수",ChapterTable!$S:$T,2,0)*C2041)
  )
  )
  )
)</f>
        <v>200993.29568481445</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(VLOOKUP(SUBSTITUTE(SUBSTITUTE(F$1,"standard",""),"|Float","")&amp;"인게임누적곱배수",ChapterTable!$S:$T,2,0)^D2041
    +VLOOKUP(SUBSTITUTE(SUBSTITUTE(F$1,"standard",""),"|Float","")&amp;"인게임누적합배수",ChapterTable!$S:$T,2,0)*D2041)
  )
  )
  )
)</f>
        <v>54435.684247970581</v>
      </c>
      <c r="G2041" t="s">
        <v>738</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25"/>
        <v>21</v>
      </c>
      <c r="Q2041">
        <f t="shared" si="126"/>
        <v>21</v>
      </c>
      <c r="R2041" t="b">
        <f t="shared" ca="1" si="127"/>
        <v>0</v>
      </c>
      <c r="T2041" t="b">
        <f t="shared" ca="1" si="128"/>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G2041">
        <v>9.8000000000000007</v>
      </c>
      <c r="AH2041">
        <v>1</v>
      </c>
    </row>
    <row r="2042" spans="1:34" x14ac:dyDescent="0.3">
      <c r="A2042">
        <v>19</v>
      </c>
      <c r="B2042">
        <v>1</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0</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0</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
    (VLOOKUP(SUBSTITUTE(SUBSTITUTE(E$1,"standard",""),"|Float","")&amp;"인게임누적곱배수",ChapterTable!$S:$T,2,0)^C2042
    +VLOOKUP(SUBSTITUTE(SUBSTITUTE(E$1,"standard",""),"|Float","")&amp;"인게임누적합배수",ChapterTable!$S:$T,2,0)*C2042)
  )
  )
  )
)</f>
        <v>150744.97176361084</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(VLOOKUP(SUBSTITUTE(SUBSTITUTE(F$1,"standard",""),"|Float","")&amp;"인게임누적곱배수",ChapterTable!$S:$T,2,0)^D2042
    +VLOOKUP(SUBSTITUTE(SUBSTITUTE(F$1,"standard",""),"|Float","")&amp;"인게임누적합배수",ChapterTable!$S:$T,2,0)*D2042)
  )
  )
  )
)</f>
        <v>62810.404901504517</v>
      </c>
      <c r="G2042" t="s">
        <v>738</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25"/>
        <v>1</v>
      </c>
      <c r="Q2042">
        <f t="shared" si="126"/>
        <v>1</v>
      </c>
      <c r="R2042" t="b">
        <f t="shared" ca="1" si="127"/>
        <v>0</v>
      </c>
      <c r="T2042" t="b">
        <f t="shared" ca="1" si="128"/>
        <v>0</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G2042">
        <v>9.8000000000000007</v>
      </c>
      <c r="AH2042">
        <v>1</v>
      </c>
    </row>
    <row r="2043" spans="1:34" x14ac:dyDescent="0.3">
      <c r="A2043">
        <v>19</v>
      </c>
      <c r="B2043">
        <v>2</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
    (VLOOKUP(SUBSTITUTE(SUBSTITUTE(E$1,"standard",""),"|Float","")&amp;"인게임누적곱배수",ChapterTable!$S:$T,2,0)^C2043
    +VLOOKUP(SUBSTITUTE(SUBSTITUTE(E$1,"standard",""),"|Float","")&amp;"인게임누적합배수",ChapterTable!$S:$T,2,0)*C2043)
  )
  )
  )
)</f>
        <v>150744.97176361084</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(VLOOKUP(SUBSTITUTE(SUBSTITUTE(F$1,"standard",""),"|Float","")&amp;"인게임누적곱배수",ChapterTable!$S:$T,2,0)^D2043
    +VLOOKUP(SUBSTITUTE(SUBSTITUTE(F$1,"standard",""),"|Float","")&amp;"인게임누적합배수",ChapterTable!$S:$T,2,0)*D2043)
  )
  )
  )
)</f>
        <v>62810.404901504517</v>
      </c>
      <c r="G2043" t="s">
        <v>738</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25"/>
        <v>1</v>
      </c>
      <c r="Q2043">
        <f t="shared" si="126"/>
        <v>1</v>
      </c>
      <c r="R2043" t="b">
        <f t="shared" ca="1" si="127"/>
        <v>0</v>
      </c>
      <c r="T2043" t="b">
        <f t="shared" ca="1" si="128"/>
        <v>0</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G2043">
        <v>9.8000000000000007</v>
      </c>
      <c r="AH2043">
        <v>1</v>
      </c>
    </row>
    <row r="2044" spans="1:34" x14ac:dyDescent="0.3">
      <c r="A2044">
        <v>19</v>
      </c>
      <c r="B2044">
        <v>3</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
    (VLOOKUP(SUBSTITUTE(SUBSTITUTE(E$1,"standard",""),"|Float","")&amp;"인게임누적곱배수",ChapterTable!$S:$T,2,0)^C2044
    +VLOOKUP(SUBSTITUTE(SUBSTITUTE(E$1,"standard",""),"|Float","")&amp;"인게임누적합배수",ChapterTable!$S:$T,2,0)*C2044)
  )
  )
  )
)</f>
        <v>150744.97176361084</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(VLOOKUP(SUBSTITUTE(SUBSTITUTE(F$1,"standard",""),"|Float","")&amp;"인게임누적곱배수",ChapterTable!$S:$T,2,0)^D2044
    +VLOOKUP(SUBSTITUTE(SUBSTITUTE(F$1,"standard",""),"|Float","")&amp;"인게임누적합배수",ChapterTable!$S:$T,2,0)*D2044)
  )
  )
  )
)</f>
        <v>62810.404901504517</v>
      </c>
      <c r="G2044" t="s">
        <v>738</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25"/>
        <v>1</v>
      </c>
      <c r="Q2044">
        <f t="shared" si="126"/>
        <v>1</v>
      </c>
      <c r="R2044" t="b">
        <f t="shared" ca="1" si="127"/>
        <v>0</v>
      </c>
      <c r="T2044" t="b">
        <f t="shared" ca="1" si="128"/>
        <v>0</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G2044">
        <v>9.8000000000000007</v>
      </c>
      <c r="AH2044">
        <v>1</v>
      </c>
    </row>
    <row r="2045" spans="1:34" x14ac:dyDescent="0.3">
      <c r="A2045">
        <v>19</v>
      </c>
      <c r="B2045">
        <v>4</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
    (VLOOKUP(SUBSTITUTE(SUBSTITUTE(E$1,"standard",""),"|Float","")&amp;"인게임누적곱배수",ChapterTable!$S:$T,2,0)^C2045
    +VLOOKUP(SUBSTITUTE(SUBSTITUTE(E$1,"standard",""),"|Float","")&amp;"인게임누적합배수",ChapterTable!$S:$T,2,0)*C2045)
  )
  )
  )
)</f>
        <v>150744.97176361084</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(VLOOKUP(SUBSTITUTE(SUBSTITUTE(F$1,"standard",""),"|Float","")&amp;"인게임누적곱배수",ChapterTable!$S:$T,2,0)^D2045
    +VLOOKUP(SUBSTITUTE(SUBSTITUTE(F$1,"standard",""),"|Float","")&amp;"인게임누적합배수",ChapterTable!$S:$T,2,0)*D2045)
  )
  )
  )
)</f>
        <v>62810.404901504517</v>
      </c>
      <c r="G2045" t="s">
        <v>738</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25"/>
        <v>1</v>
      </c>
      <c r="Q2045">
        <f t="shared" si="126"/>
        <v>1</v>
      </c>
      <c r="R2045" t="b">
        <f t="shared" ca="1" si="127"/>
        <v>0</v>
      </c>
      <c r="T2045" t="b">
        <f t="shared" ca="1" si="128"/>
        <v>0</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G2045">
        <v>9.8000000000000007</v>
      </c>
      <c r="AH2045">
        <v>1</v>
      </c>
    </row>
    <row r="2046" spans="1:34" x14ac:dyDescent="0.3">
      <c r="A2046">
        <v>19</v>
      </c>
      <c r="B2046">
        <v>5</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
    (VLOOKUP(SUBSTITUTE(SUBSTITUTE(E$1,"standard",""),"|Float","")&amp;"인게임누적곱배수",ChapterTable!$S:$T,2,0)^C2046
    +VLOOKUP(SUBSTITUTE(SUBSTITUTE(E$1,"standard",""),"|Float","")&amp;"인게임누적합배수",ChapterTable!$S:$T,2,0)*C2046)
  )
  )
  )
)</f>
        <v>150744.97176361084</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(VLOOKUP(SUBSTITUTE(SUBSTITUTE(F$1,"standard",""),"|Float","")&amp;"인게임누적곱배수",ChapterTable!$S:$T,2,0)^D2046
    +VLOOKUP(SUBSTITUTE(SUBSTITUTE(F$1,"standard",""),"|Float","")&amp;"인게임누적합배수",ChapterTable!$S:$T,2,0)*D2046)
  )
  )
  )
)</f>
        <v>62810.404901504517</v>
      </c>
      <c r="G2046" t="s">
        <v>738</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25"/>
        <v>11</v>
      </c>
      <c r="Q2046">
        <f t="shared" si="126"/>
        <v>11</v>
      </c>
      <c r="R2046" t="b">
        <f t="shared" ca="1" si="127"/>
        <v>0</v>
      </c>
      <c r="T2046" t="b">
        <f t="shared" ca="1" si="128"/>
        <v>0</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G2046">
        <v>9.8000000000000007</v>
      </c>
      <c r="AH2046">
        <v>1</v>
      </c>
    </row>
    <row r="2047" spans="1:34" x14ac:dyDescent="0.3">
      <c r="A2047">
        <v>19</v>
      </c>
      <c r="B2047">
        <v>6</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1</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
    (VLOOKUP(SUBSTITUTE(SUBSTITUTE(E$1,"standard",""),"|Float","")&amp;"인게임누적곱배수",ChapterTable!$S:$T,2,0)^C2047
    +VLOOKUP(SUBSTITUTE(SUBSTITUTE(E$1,"standard",""),"|Float","")&amp;"인게임누적합배수",ChapterTable!$S:$T,2,0)*C2047)
  )
  )
  )
)</f>
        <v>180893.966116333</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(VLOOKUP(SUBSTITUTE(SUBSTITUTE(F$1,"standard",""),"|Float","")&amp;"인게임누적곱배수",ChapterTable!$S:$T,2,0)^D2047
    +VLOOKUP(SUBSTITUTE(SUBSTITUTE(F$1,"standard",""),"|Float","")&amp;"인게임누적합배수",ChapterTable!$S:$T,2,0)*D2047)
  )
  )
  )
)</f>
        <v>62810.404901504517</v>
      </c>
      <c r="G2047" t="s">
        <v>738</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25"/>
        <v>1</v>
      </c>
      <c r="Q2047">
        <f t="shared" si="126"/>
        <v>1</v>
      </c>
      <c r="R2047" t="b">
        <f t="shared" ca="1" si="127"/>
        <v>0</v>
      </c>
      <c r="T2047" t="b">
        <f t="shared" ca="1" si="128"/>
        <v>0</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G2047">
        <v>9.8000000000000007</v>
      </c>
      <c r="AH2047">
        <v>1</v>
      </c>
    </row>
    <row r="2048" spans="1:34" x14ac:dyDescent="0.3">
      <c r="A2048">
        <v>19</v>
      </c>
      <c r="B2048">
        <v>7</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
    (VLOOKUP(SUBSTITUTE(SUBSTITUTE(E$1,"standard",""),"|Float","")&amp;"인게임누적곱배수",ChapterTable!$S:$T,2,0)^C2048
    +VLOOKUP(SUBSTITUTE(SUBSTITUTE(E$1,"standard",""),"|Float","")&amp;"인게임누적합배수",ChapterTable!$S:$T,2,0)*C2048)
  )
  )
  )
)</f>
        <v>180893.966116333</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(VLOOKUP(SUBSTITUTE(SUBSTITUTE(F$1,"standard",""),"|Float","")&amp;"인게임누적곱배수",ChapterTable!$S:$T,2,0)^D2048
    +VLOOKUP(SUBSTITUTE(SUBSTITUTE(F$1,"standard",""),"|Float","")&amp;"인게임누적합배수",ChapterTable!$S:$T,2,0)*D2048)
  )
  )
  )
)</f>
        <v>62810.404901504517</v>
      </c>
      <c r="G2048" t="s">
        <v>738</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25"/>
        <v>1</v>
      </c>
      <c r="Q2048">
        <f t="shared" si="126"/>
        <v>1</v>
      </c>
      <c r="R2048" t="b">
        <f t="shared" ca="1" si="127"/>
        <v>0</v>
      </c>
      <c r="T2048" t="b">
        <f t="shared" ca="1" si="128"/>
        <v>0</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G2048">
        <v>9.8000000000000007</v>
      </c>
      <c r="AH2048">
        <v>1</v>
      </c>
    </row>
    <row r="2049" spans="1:34" x14ac:dyDescent="0.3">
      <c r="A2049">
        <v>19</v>
      </c>
      <c r="B2049">
        <v>8</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
    (VLOOKUP(SUBSTITUTE(SUBSTITUTE(E$1,"standard",""),"|Float","")&amp;"인게임누적곱배수",ChapterTable!$S:$T,2,0)^C2049
    +VLOOKUP(SUBSTITUTE(SUBSTITUTE(E$1,"standard",""),"|Float","")&amp;"인게임누적합배수",ChapterTable!$S:$T,2,0)*C2049)
  )
  )
  )
)</f>
        <v>180893.966116333</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(VLOOKUP(SUBSTITUTE(SUBSTITUTE(F$1,"standard",""),"|Float","")&amp;"인게임누적곱배수",ChapterTable!$S:$T,2,0)^D2049
    +VLOOKUP(SUBSTITUTE(SUBSTITUTE(F$1,"standard",""),"|Float","")&amp;"인게임누적합배수",ChapterTable!$S:$T,2,0)*D2049)
  )
  )
  )
)</f>
        <v>62810.404901504517</v>
      </c>
      <c r="G2049" t="s">
        <v>738</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25"/>
        <v>1</v>
      </c>
      <c r="Q2049">
        <f t="shared" si="126"/>
        <v>1</v>
      </c>
      <c r="R2049" t="b">
        <f t="shared" ca="1" si="127"/>
        <v>0</v>
      </c>
      <c r="T2049" t="b">
        <f t="shared" ca="1" si="128"/>
        <v>0</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G2049">
        <v>9.8000000000000007</v>
      </c>
      <c r="AH2049">
        <v>1</v>
      </c>
    </row>
    <row r="2050" spans="1:34" x14ac:dyDescent="0.3">
      <c r="A2050">
        <v>19</v>
      </c>
      <c r="B2050">
        <v>9</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
    (VLOOKUP(SUBSTITUTE(SUBSTITUTE(E$1,"standard",""),"|Float","")&amp;"인게임누적곱배수",ChapterTable!$S:$T,2,0)^C2050
    +VLOOKUP(SUBSTITUTE(SUBSTITUTE(E$1,"standard",""),"|Float","")&amp;"인게임누적합배수",ChapterTable!$S:$T,2,0)*C2050)
  )
  )
  )
)</f>
        <v>180893.966116333</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(VLOOKUP(SUBSTITUTE(SUBSTITUTE(F$1,"standard",""),"|Float","")&amp;"인게임누적곱배수",ChapterTable!$S:$T,2,0)^D2050
    +VLOOKUP(SUBSTITUTE(SUBSTITUTE(F$1,"standard",""),"|Float","")&amp;"인게임누적합배수",ChapterTable!$S:$T,2,0)*D2050)
  )
  )
  )
)</f>
        <v>62810.404901504517</v>
      </c>
      <c r="G2050" t="s">
        <v>738</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25"/>
        <v>91</v>
      </c>
      <c r="Q2050">
        <f t="shared" si="126"/>
        <v>91</v>
      </c>
      <c r="R2050" t="b">
        <f t="shared" ca="1" si="127"/>
        <v>1</v>
      </c>
      <c r="T2050" t="b">
        <f t="shared" ca="1" si="128"/>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G2050">
        <v>9.8000000000000007</v>
      </c>
      <c r="AH2050">
        <v>1</v>
      </c>
    </row>
    <row r="2051" spans="1:34" x14ac:dyDescent="0.3">
      <c r="A2051">
        <v>19</v>
      </c>
      <c r="B2051">
        <v>10</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
    (VLOOKUP(SUBSTITUTE(SUBSTITUTE(E$1,"standard",""),"|Float","")&amp;"인게임누적곱배수",ChapterTable!$S:$T,2,0)^C2051
    +VLOOKUP(SUBSTITUTE(SUBSTITUTE(E$1,"standard",""),"|Float","")&amp;"인게임누적합배수",ChapterTable!$S:$T,2,0)*C2051)
  )
  )
  )
)</f>
        <v>180893.966116333</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(VLOOKUP(SUBSTITUTE(SUBSTITUTE(F$1,"standard",""),"|Float","")&amp;"인게임누적곱배수",ChapterTable!$S:$T,2,0)^D2051
    +VLOOKUP(SUBSTITUTE(SUBSTITUTE(F$1,"standard",""),"|Float","")&amp;"인게임누적합배수",ChapterTable!$S:$T,2,0)*D2051)
  )
  )
  )
)</f>
        <v>62810.404901504517</v>
      </c>
      <c r="G2051" t="s">
        <v>738</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129">IF(B2051=0,0,
  IF(AND(L2051=FALSE,A2051&lt;&gt;0,MOD(A2051,7)=0),21,
  IF(MOD(B2051,10)=0,21,
  IF(MOD(B2051,10)=5,11,
  IF(MOD(B2051,10)=9,INT(B2051/10)+91,
  INT(B2051/10+1))))))</f>
        <v>21</v>
      </c>
      <c r="Q2051">
        <f t="shared" ref="Q2051:Q2114" si="130">IF(ISBLANK(P2051),O2051,P2051)</f>
        <v>21</v>
      </c>
      <c r="R2051" t="b">
        <f t="shared" ref="R2051:R2114" ca="1" si="131">IF(OR(B2051=0,OFFSET(B2051,1,0)=0),FALSE,
IF(OFFSET(O2051,1,0)=21,TRUE,FALSE))</f>
        <v>0</v>
      </c>
      <c r="T2051" t="b">
        <f t="shared" ref="T2051:T2114" ca="1" si="132">IF(ISBLANK(S2051),R2051,S2051)</f>
        <v>0</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G2051">
        <v>9.8000000000000007</v>
      </c>
      <c r="AH2051">
        <v>1</v>
      </c>
    </row>
    <row r="2052" spans="1:34" x14ac:dyDescent="0.3">
      <c r="A2052">
        <v>19</v>
      </c>
      <c r="B2052">
        <v>11</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1</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
    (VLOOKUP(SUBSTITUTE(SUBSTITUTE(E$1,"standard",""),"|Float","")&amp;"인게임누적곱배수",ChapterTable!$S:$T,2,0)^C2052
    +VLOOKUP(SUBSTITUTE(SUBSTITUTE(E$1,"standard",""),"|Float","")&amp;"인게임누적합배수",ChapterTable!$S:$T,2,0)*C2052)
  )
  )
  )
)</f>
        <v>180893.966116333</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(VLOOKUP(SUBSTITUTE(SUBSTITUTE(F$1,"standard",""),"|Float","")&amp;"인게임누적곱배수",ChapterTable!$S:$T,2,0)^D2052
    +VLOOKUP(SUBSTITUTE(SUBSTITUTE(F$1,"standard",""),"|Float","")&amp;"인게임누적합배수",ChapterTable!$S:$T,2,0)*D2052)
  )
  )
  )
)</f>
        <v>67521.185269117355</v>
      </c>
      <c r="G2052" t="s">
        <v>738</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129"/>
        <v>2</v>
      </c>
      <c r="Q2052">
        <f t="shared" si="130"/>
        <v>2</v>
      </c>
      <c r="R2052" t="b">
        <f t="shared" ca="1" si="131"/>
        <v>0</v>
      </c>
      <c r="T2052" t="b">
        <f t="shared" ca="1" si="132"/>
        <v>0</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G2052">
        <v>9.8000000000000007</v>
      </c>
      <c r="AH2052">
        <v>1</v>
      </c>
    </row>
    <row r="2053" spans="1:34" x14ac:dyDescent="0.3">
      <c r="A2053">
        <v>19</v>
      </c>
      <c r="B2053">
        <v>12</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
    (VLOOKUP(SUBSTITUTE(SUBSTITUTE(E$1,"standard",""),"|Float","")&amp;"인게임누적곱배수",ChapterTable!$S:$T,2,0)^C2053
    +VLOOKUP(SUBSTITUTE(SUBSTITUTE(E$1,"standard",""),"|Float","")&amp;"인게임누적합배수",ChapterTable!$S:$T,2,0)*C2053)
  )
  )
  )
)</f>
        <v>180893.966116333</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(VLOOKUP(SUBSTITUTE(SUBSTITUTE(F$1,"standard",""),"|Float","")&amp;"인게임누적곱배수",ChapterTable!$S:$T,2,0)^D2053
    +VLOOKUP(SUBSTITUTE(SUBSTITUTE(F$1,"standard",""),"|Float","")&amp;"인게임누적합배수",ChapterTable!$S:$T,2,0)*D2053)
  )
  )
  )
)</f>
        <v>67521.185269117355</v>
      </c>
      <c r="G2053" t="s">
        <v>738</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29"/>
        <v>2</v>
      </c>
      <c r="Q2053">
        <f t="shared" si="130"/>
        <v>2</v>
      </c>
      <c r="R2053" t="b">
        <f t="shared" ca="1" si="131"/>
        <v>0</v>
      </c>
      <c r="T2053" t="b">
        <f t="shared" ca="1" si="132"/>
        <v>0</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G2053">
        <v>9.8000000000000007</v>
      </c>
      <c r="AH2053">
        <v>1</v>
      </c>
    </row>
    <row r="2054" spans="1:34" x14ac:dyDescent="0.3">
      <c r="A2054">
        <v>19</v>
      </c>
      <c r="B2054">
        <v>13</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
    (VLOOKUP(SUBSTITUTE(SUBSTITUTE(E$1,"standard",""),"|Float","")&amp;"인게임누적곱배수",ChapterTable!$S:$T,2,0)^C2054
    +VLOOKUP(SUBSTITUTE(SUBSTITUTE(E$1,"standard",""),"|Float","")&amp;"인게임누적합배수",ChapterTable!$S:$T,2,0)*C2054)
  )
  )
  )
)</f>
        <v>180893.966116333</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(VLOOKUP(SUBSTITUTE(SUBSTITUTE(F$1,"standard",""),"|Float","")&amp;"인게임누적곱배수",ChapterTable!$S:$T,2,0)^D2054
    +VLOOKUP(SUBSTITUTE(SUBSTITUTE(F$1,"standard",""),"|Float","")&amp;"인게임누적합배수",ChapterTable!$S:$T,2,0)*D2054)
  )
  )
  )
)</f>
        <v>67521.185269117355</v>
      </c>
      <c r="G2054" t="s">
        <v>738</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29"/>
        <v>2</v>
      </c>
      <c r="Q2054">
        <f t="shared" si="130"/>
        <v>2</v>
      </c>
      <c r="R2054" t="b">
        <f t="shared" ca="1" si="131"/>
        <v>0</v>
      </c>
      <c r="T2054" t="b">
        <f t="shared" ca="1" si="132"/>
        <v>0</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G2054">
        <v>9.8000000000000007</v>
      </c>
      <c r="AH2054">
        <v>1</v>
      </c>
    </row>
    <row r="2055" spans="1:34" x14ac:dyDescent="0.3">
      <c r="A2055">
        <v>19</v>
      </c>
      <c r="B2055">
        <v>14</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
    (VLOOKUP(SUBSTITUTE(SUBSTITUTE(E$1,"standard",""),"|Float","")&amp;"인게임누적곱배수",ChapterTable!$S:$T,2,0)^C2055
    +VLOOKUP(SUBSTITUTE(SUBSTITUTE(E$1,"standard",""),"|Float","")&amp;"인게임누적합배수",ChapterTable!$S:$T,2,0)*C2055)
  )
  )
  )
)</f>
        <v>180893.966116333</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(VLOOKUP(SUBSTITUTE(SUBSTITUTE(F$1,"standard",""),"|Float","")&amp;"인게임누적곱배수",ChapterTable!$S:$T,2,0)^D2055
    +VLOOKUP(SUBSTITUTE(SUBSTITUTE(F$1,"standard",""),"|Float","")&amp;"인게임누적합배수",ChapterTable!$S:$T,2,0)*D2055)
  )
  )
  )
)</f>
        <v>67521.185269117355</v>
      </c>
      <c r="G2055" t="s">
        <v>738</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29"/>
        <v>2</v>
      </c>
      <c r="Q2055">
        <f t="shared" si="130"/>
        <v>2</v>
      </c>
      <c r="R2055" t="b">
        <f t="shared" ca="1" si="131"/>
        <v>0</v>
      </c>
      <c r="T2055" t="b">
        <f t="shared" ca="1" si="132"/>
        <v>0</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G2055">
        <v>9.8000000000000007</v>
      </c>
      <c r="AH2055">
        <v>1</v>
      </c>
    </row>
    <row r="2056" spans="1:34" x14ac:dyDescent="0.3">
      <c r="A2056">
        <v>19</v>
      </c>
      <c r="B2056">
        <v>15</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
    (VLOOKUP(SUBSTITUTE(SUBSTITUTE(E$1,"standard",""),"|Float","")&amp;"인게임누적곱배수",ChapterTable!$S:$T,2,0)^C2056
    +VLOOKUP(SUBSTITUTE(SUBSTITUTE(E$1,"standard",""),"|Float","")&amp;"인게임누적합배수",ChapterTable!$S:$T,2,0)*C2056)
  )
  )
  )
)</f>
        <v>180893.966116333</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(VLOOKUP(SUBSTITUTE(SUBSTITUTE(F$1,"standard",""),"|Float","")&amp;"인게임누적곱배수",ChapterTable!$S:$T,2,0)^D2056
    +VLOOKUP(SUBSTITUTE(SUBSTITUTE(F$1,"standard",""),"|Float","")&amp;"인게임누적합배수",ChapterTable!$S:$T,2,0)*D2056)
  )
  )
  )
)</f>
        <v>67521.185269117355</v>
      </c>
      <c r="G2056" t="s">
        <v>738</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29"/>
        <v>11</v>
      </c>
      <c r="Q2056">
        <f t="shared" si="130"/>
        <v>11</v>
      </c>
      <c r="R2056" t="b">
        <f t="shared" ca="1" si="131"/>
        <v>0</v>
      </c>
      <c r="T2056" t="b">
        <f t="shared" ca="1" si="132"/>
        <v>0</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G2056">
        <v>9.8000000000000007</v>
      </c>
      <c r="AH2056">
        <v>1</v>
      </c>
    </row>
    <row r="2057" spans="1:34" x14ac:dyDescent="0.3">
      <c r="A2057">
        <v>19</v>
      </c>
      <c r="B2057">
        <v>16</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2</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
    (VLOOKUP(SUBSTITUTE(SUBSTITUTE(E$1,"standard",""),"|Float","")&amp;"인게임누적곱배수",ChapterTable!$S:$T,2,0)^C2057
    +VLOOKUP(SUBSTITUTE(SUBSTITUTE(E$1,"standard",""),"|Float","")&amp;"인게임누적합배수",ChapterTable!$S:$T,2,0)*C2057)
  )
  )
  )
)</f>
        <v>211042.96046905516</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(VLOOKUP(SUBSTITUTE(SUBSTITUTE(F$1,"standard",""),"|Float","")&amp;"인게임누적곱배수",ChapterTable!$S:$T,2,0)^D2057
    +VLOOKUP(SUBSTITUTE(SUBSTITUTE(F$1,"standard",""),"|Float","")&amp;"인게임누적합배수",ChapterTable!$S:$T,2,0)*D2057)
  )
  )
  )
)</f>
        <v>67521.185269117355</v>
      </c>
      <c r="G2057" t="s">
        <v>738</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29"/>
        <v>2</v>
      </c>
      <c r="Q2057">
        <f t="shared" si="130"/>
        <v>2</v>
      </c>
      <c r="R2057" t="b">
        <f t="shared" ca="1" si="131"/>
        <v>0</v>
      </c>
      <c r="T2057" t="b">
        <f t="shared" ca="1" si="132"/>
        <v>0</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G2057">
        <v>9.8000000000000007</v>
      </c>
      <c r="AH2057">
        <v>1</v>
      </c>
    </row>
    <row r="2058" spans="1:34" x14ac:dyDescent="0.3">
      <c r="A2058">
        <v>19</v>
      </c>
      <c r="B2058">
        <v>17</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
    (VLOOKUP(SUBSTITUTE(SUBSTITUTE(E$1,"standard",""),"|Float","")&amp;"인게임누적곱배수",ChapterTable!$S:$T,2,0)^C2058
    +VLOOKUP(SUBSTITUTE(SUBSTITUTE(E$1,"standard",""),"|Float","")&amp;"인게임누적합배수",ChapterTable!$S:$T,2,0)*C2058)
  )
  )
  )
)</f>
        <v>211042.96046905516</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(VLOOKUP(SUBSTITUTE(SUBSTITUTE(F$1,"standard",""),"|Float","")&amp;"인게임누적곱배수",ChapterTable!$S:$T,2,0)^D2058
    +VLOOKUP(SUBSTITUTE(SUBSTITUTE(F$1,"standard",""),"|Float","")&amp;"인게임누적합배수",ChapterTable!$S:$T,2,0)*D2058)
  )
  )
  )
)</f>
        <v>67521.185269117355</v>
      </c>
      <c r="G2058" t="s">
        <v>738</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29"/>
        <v>2</v>
      </c>
      <c r="Q2058">
        <f t="shared" si="130"/>
        <v>2</v>
      </c>
      <c r="R2058" t="b">
        <f t="shared" ca="1" si="131"/>
        <v>0</v>
      </c>
      <c r="T2058" t="b">
        <f t="shared" ca="1" si="132"/>
        <v>0</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G2058">
        <v>9.8000000000000007</v>
      </c>
      <c r="AH2058">
        <v>1</v>
      </c>
    </row>
    <row r="2059" spans="1:34" x14ac:dyDescent="0.3">
      <c r="A2059">
        <v>19</v>
      </c>
      <c r="B2059">
        <v>18</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
    (VLOOKUP(SUBSTITUTE(SUBSTITUTE(E$1,"standard",""),"|Float","")&amp;"인게임누적곱배수",ChapterTable!$S:$T,2,0)^C2059
    +VLOOKUP(SUBSTITUTE(SUBSTITUTE(E$1,"standard",""),"|Float","")&amp;"인게임누적합배수",ChapterTable!$S:$T,2,0)*C2059)
  )
  )
  )
)</f>
        <v>211042.96046905516</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(VLOOKUP(SUBSTITUTE(SUBSTITUTE(F$1,"standard",""),"|Float","")&amp;"인게임누적곱배수",ChapterTable!$S:$T,2,0)^D2059
    +VLOOKUP(SUBSTITUTE(SUBSTITUTE(F$1,"standard",""),"|Float","")&amp;"인게임누적합배수",ChapterTable!$S:$T,2,0)*D2059)
  )
  )
  )
)</f>
        <v>67521.185269117355</v>
      </c>
      <c r="G2059" t="s">
        <v>738</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29"/>
        <v>2</v>
      </c>
      <c r="Q2059">
        <f t="shared" si="130"/>
        <v>2</v>
      </c>
      <c r="R2059" t="b">
        <f t="shared" ca="1" si="131"/>
        <v>0</v>
      </c>
      <c r="T2059" t="b">
        <f t="shared" ca="1" si="132"/>
        <v>0</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G2059">
        <v>9.8000000000000007</v>
      </c>
      <c r="AH2059">
        <v>1</v>
      </c>
    </row>
    <row r="2060" spans="1:34" x14ac:dyDescent="0.3">
      <c r="A2060">
        <v>19</v>
      </c>
      <c r="B2060">
        <v>19</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
    (VLOOKUP(SUBSTITUTE(SUBSTITUTE(E$1,"standard",""),"|Float","")&amp;"인게임누적곱배수",ChapterTable!$S:$T,2,0)^C2060
    +VLOOKUP(SUBSTITUTE(SUBSTITUTE(E$1,"standard",""),"|Float","")&amp;"인게임누적합배수",ChapterTable!$S:$T,2,0)*C2060)
  )
  )
  )
)</f>
        <v>211042.96046905516</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(VLOOKUP(SUBSTITUTE(SUBSTITUTE(F$1,"standard",""),"|Float","")&amp;"인게임누적곱배수",ChapterTable!$S:$T,2,0)^D2060
    +VLOOKUP(SUBSTITUTE(SUBSTITUTE(F$1,"standard",""),"|Float","")&amp;"인게임누적합배수",ChapterTable!$S:$T,2,0)*D2060)
  )
  )
  )
)</f>
        <v>67521.185269117355</v>
      </c>
      <c r="G2060" t="s">
        <v>738</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29"/>
        <v>92</v>
      </c>
      <c r="Q2060">
        <f t="shared" si="130"/>
        <v>92</v>
      </c>
      <c r="R2060" t="b">
        <f t="shared" ca="1" si="131"/>
        <v>1</v>
      </c>
      <c r="T2060" t="b">
        <f t="shared" ca="1" si="132"/>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G2060">
        <v>9.8000000000000007</v>
      </c>
      <c r="AH2060">
        <v>1</v>
      </c>
    </row>
    <row r="2061" spans="1:34" x14ac:dyDescent="0.3">
      <c r="A2061">
        <v>19</v>
      </c>
      <c r="B2061">
        <v>20</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
    (VLOOKUP(SUBSTITUTE(SUBSTITUTE(E$1,"standard",""),"|Float","")&amp;"인게임누적곱배수",ChapterTable!$S:$T,2,0)^C2061
    +VLOOKUP(SUBSTITUTE(SUBSTITUTE(E$1,"standard",""),"|Float","")&amp;"인게임누적합배수",ChapterTable!$S:$T,2,0)*C2061)
  )
  )
  )
)</f>
        <v>211042.96046905516</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(VLOOKUP(SUBSTITUTE(SUBSTITUTE(F$1,"standard",""),"|Float","")&amp;"인게임누적곱배수",ChapterTable!$S:$T,2,0)^D2061
    +VLOOKUP(SUBSTITUTE(SUBSTITUTE(F$1,"standard",""),"|Float","")&amp;"인게임누적합배수",ChapterTable!$S:$T,2,0)*D2061)
  )
  )
  )
)</f>
        <v>67521.185269117355</v>
      </c>
      <c r="G2061" t="s">
        <v>738</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29"/>
        <v>21</v>
      </c>
      <c r="Q2061">
        <f t="shared" si="130"/>
        <v>21</v>
      </c>
      <c r="R2061" t="b">
        <f t="shared" ca="1" si="131"/>
        <v>0</v>
      </c>
      <c r="T2061" t="b">
        <f t="shared" ca="1" si="132"/>
        <v>0</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G2061">
        <v>9.8000000000000007</v>
      </c>
      <c r="AH2061">
        <v>1</v>
      </c>
    </row>
    <row r="2062" spans="1:34" x14ac:dyDescent="0.3">
      <c r="A2062">
        <v>19</v>
      </c>
      <c r="B2062">
        <v>21</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2</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
    (VLOOKUP(SUBSTITUTE(SUBSTITUTE(E$1,"standard",""),"|Float","")&amp;"인게임누적곱배수",ChapterTable!$S:$T,2,0)^C2062
    +VLOOKUP(SUBSTITUTE(SUBSTITUTE(E$1,"standard",""),"|Float","")&amp;"인게임누적합배수",ChapterTable!$S:$T,2,0)*C2062)
  )
  )
  )
)</f>
        <v>211042.96046905516</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(VLOOKUP(SUBSTITUTE(SUBSTITUTE(F$1,"standard",""),"|Float","")&amp;"인게임누적곱배수",ChapterTable!$S:$T,2,0)^D2062
    +VLOOKUP(SUBSTITUTE(SUBSTITUTE(F$1,"standard",""),"|Float","")&amp;"인게임누적합배수",ChapterTable!$S:$T,2,0)*D2062)
  )
  )
  )
)</f>
        <v>72231.965636730194</v>
      </c>
      <c r="G2062" t="s">
        <v>738</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29"/>
        <v>3</v>
      </c>
      <c r="Q2062">
        <f t="shared" si="130"/>
        <v>3</v>
      </c>
      <c r="R2062" t="b">
        <f t="shared" ca="1" si="131"/>
        <v>0</v>
      </c>
      <c r="T2062" t="b">
        <f t="shared" ca="1" si="132"/>
        <v>0</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G2062">
        <v>9.8000000000000007</v>
      </c>
      <c r="AH2062">
        <v>1</v>
      </c>
    </row>
    <row r="2063" spans="1:34" x14ac:dyDescent="0.3">
      <c r="A2063">
        <v>19</v>
      </c>
      <c r="B2063">
        <v>22</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
    (VLOOKUP(SUBSTITUTE(SUBSTITUTE(E$1,"standard",""),"|Float","")&amp;"인게임누적곱배수",ChapterTable!$S:$T,2,0)^C2063
    +VLOOKUP(SUBSTITUTE(SUBSTITUTE(E$1,"standard",""),"|Float","")&amp;"인게임누적합배수",ChapterTable!$S:$T,2,0)*C2063)
  )
  )
  )
)</f>
        <v>211042.96046905516</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(VLOOKUP(SUBSTITUTE(SUBSTITUTE(F$1,"standard",""),"|Float","")&amp;"인게임누적곱배수",ChapterTable!$S:$T,2,0)^D2063
    +VLOOKUP(SUBSTITUTE(SUBSTITUTE(F$1,"standard",""),"|Float","")&amp;"인게임누적합배수",ChapterTable!$S:$T,2,0)*D2063)
  )
  )
  )
)</f>
        <v>72231.965636730194</v>
      </c>
      <c r="G2063" t="s">
        <v>738</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29"/>
        <v>3</v>
      </c>
      <c r="Q2063">
        <f t="shared" si="130"/>
        <v>3</v>
      </c>
      <c r="R2063" t="b">
        <f t="shared" ca="1" si="131"/>
        <v>0</v>
      </c>
      <c r="T2063" t="b">
        <f t="shared" ca="1" si="132"/>
        <v>0</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G2063">
        <v>9.8000000000000007</v>
      </c>
      <c r="AH2063">
        <v>1</v>
      </c>
    </row>
    <row r="2064" spans="1:34" x14ac:dyDescent="0.3">
      <c r="A2064">
        <v>19</v>
      </c>
      <c r="B2064">
        <v>23</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
    (VLOOKUP(SUBSTITUTE(SUBSTITUTE(E$1,"standard",""),"|Float","")&amp;"인게임누적곱배수",ChapterTable!$S:$T,2,0)^C2064
    +VLOOKUP(SUBSTITUTE(SUBSTITUTE(E$1,"standard",""),"|Float","")&amp;"인게임누적합배수",ChapterTable!$S:$T,2,0)*C2064)
  )
  )
  )
)</f>
        <v>211042.96046905516</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(VLOOKUP(SUBSTITUTE(SUBSTITUTE(F$1,"standard",""),"|Float","")&amp;"인게임누적곱배수",ChapterTable!$S:$T,2,0)^D2064
    +VLOOKUP(SUBSTITUTE(SUBSTITUTE(F$1,"standard",""),"|Float","")&amp;"인게임누적합배수",ChapterTable!$S:$T,2,0)*D2064)
  )
  )
  )
)</f>
        <v>72231.965636730194</v>
      </c>
      <c r="G2064" t="s">
        <v>738</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29"/>
        <v>3</v>
      </c>
      <c r="Q2064">
        <f t="shared" si="130"/>
        <v>3</v>
      </c>
      <c r="R2064" t="b">
        <f t="shared" ca="1" si="131"/>
        <v>0</v>
      </c>
      <c r="T2064" t="b">
        <f t="shared" ca="1" si="132"/>
        <v>0</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G2064">
        <v>9.8000000000000007</v>
      </c>
      <c r="AH2064">
        <v>1</v>
      </c>
    </row>
    <row r="2065" spans="1:34" x14ac:dyDescent="0.3">
      <c r="A2065">
        <v>19</v>
      </c>
      <c r="B2065">
        <v>24</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
    (VLOOKUP(SUBSTITUTE(SUBSTITUTE(E$1,"standard",""),"|Float","")&amp;"인게임누적곱배수",ChapterTable!$S:$T,2,0)^C2065
    +VLOOKUP(SUBSTITUTE(SUBSTITUTE(E$1,"standard",""),"|Float","")&amp;"인게임누적합배수",ChapterTable!$S:$T,2,0)*C2065)
  )
  )
  )
)</f>
        <v>211042.96046905516</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(VLOOKUP(SUBSTITUTE(SUBSTITUTE(F$1,"standard",""),"|Float","")&amp;"인게임누적곱배수",ChapterTable!$S:$T,2,0)^D2065
    +VLOOKUP(SUBSTITUTE(SUBSTITUTE(F$1,"standard",""),"|Float","")&amp;"인게임누적합배수",ChapterTable!$S:$T,2,0)*D2065)
  )
  )
  )
)</f>
        <v>72231.965636730194</v>
      </c>
      <c r="G2065" t="s">
        <v>738</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29"/>
        <v>3</v>
      </c>
      <c r="Q2065">
        <f t="shared" si="130"/>
        <v>3</v>
      </c>
      <c r="R2065" t="b">
        <f t="shared" ca="1" si="131"/>
        <v>0</v>
      </c>
      <c r="T2065" t="b">
        <f t="shared" ca="1" si="132"/>
        <v>0</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G2065">
        <v>9.8000000000000007</v>
      </c>
      <c r="AH2065">
        <v>1</v>
      </c>
    </row>
    <row r="2066" spans="1:34" x14ac:dyDescent="0.3">
      <c r="A2066">
        <v>19</v>
      </c>
      <c r="B2066">
        <v>25</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
    (VLOOKUP(SUBSTITUTE(SUBSTITUTE(E$1,"standard",""),"|Float","")&amp;"인게임누적곱배수",ChapterTable!$S:$T,2,0)^C2066
    +VLOOKUP(SUBSTITUTE(SUBSTITUTE(E$1,"standard",""),"|Float","")&amp;"인게임누적합배수",ChapterTable!$S:$T,2,0)*C2066)
  )
  )
  )
)</f>
        <v>211042.96046905516</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(VLOOKUP(SUBSTITUTE(SUBSTITUTE(F$1,"standard",""),"|Float","")&amp;"인게임누적곱배수",ChapterTable!$S:$T,2,0)^D2066
    +VLOOKUP(SUBSTITUTE(SUBSTITUTE(F$1,"standard",""),"|Float","")&amp;"인게임누적합배수",ChapterTable!$S:$T,2,0)*D2066)
  )
  )
  )
)</f>
        <v>72231.965636730194</v>
      </c>
      <c r="G2066" t="s">
        <v>738</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29"/>
        <v>11</v>
      </c>
      <c r="Q2066">
        <f t="shared" si="130"/>
        <v>11</v>
      </c>
      <c r="R2066" t="b">
        <f t="shared" ca="1" si="131"/>
        <v>0</v>
      </c>
      <c r="T2066" t="b">
        <f t="shared" ca="1" si="132"/>
        <v>0</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G2066">
        <v>9.8000000000000007</v>
      </c>
      <c r="AH2066">
        <v>1</v>
      </c>
    </row>
    <row r="2067" spans="1:34" x14ac:dyDescent="0.3">
      <c r="A2067">
        <v>19</v>
      </c>
      <c r="B2067">
        <v>26</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3</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
    (VLOOKUP(SUBSTITUTE(SUBSTITUTE(E$1,"standard",""),"|Float","")&amp;"인게임누적곱배수",ChapterTable!$S:$T,2,0)^C2067
    +VLOOKUP(SUBSTITUTE(SUBSTITUTE(E$1,"standard",""),"|Float","")&amp;"인게임누적합배수",ChapterTable!$S:$T,2,0)*C2067)
  )
  )
  )
)</f>
        <v>241191.95482177736</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(VLOOKUP(SUBSTITUTE(SUBSTITUTE(F$1,"standard",""),"|Float","")&amp;"인게임누적곱배수",ChapterTable!$S:$T,2,0)^D2067
    +VLOOKUP(SUBSTITUTE(SUBSTITUTE(F$1,"standard",""),"|Float","")&amp;"인게임누적합배수",ChapterTable!$S:$T,2,0)*D2067)
  )
  )
  )
)</f>
        <v>72231.965636730194</v>
      </c>
      <c r="G2067" t="s">
        <v>738</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29"/>
        <v>3</v>
      </c>
      <c r="Q2067">
        <f t="shared" si="130"/>
        <v>3</v>
      </c>
      <c r="R2067" t="b">
        <f t="shared" ca="1" si="131"/>
        <v>0</v>
      </c>
      <c r="T2067" t="b">
        <f t="shared" ca="1" si="132"/>
        <v>0</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G2067">
        <v>9.8000000000000007</v>
      </c>
      <c r="AH2067">
        <v>1</v>
      </c>
    </row>
    <row r="2068" spans="1:34" x14ac:dyDescent="0.3">
      <c r="A2068">
        <v>19</v>
      </c>
      <c r="B2068">
        <v>27</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
    (VLOOKUP(SUBSTITUTE(SUBSTITUTE(E$1,"standard",""),"|Float","")&amp;"인게임누적곱배수",ChapterTable!$S:$T,2,0)^C2068
    +VLOOKUP(SUBSTITUTE(SUBSTITUTE(E$1,"standard",""),"|Float","")&amp;"인게임누적합배수",ChapterTable!$S:$T,2,0)*C2068)
  )
  )
  )
)</f>
        <v>241191.95482177736</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(VLOOKUP(SUBSTITUTE(SUBSTITUTE(F$1,"standard",""),"|Float","")&amp;"인게임누적곱배수",ChapterTable!$S:$T,2,0)^D2068
    +VLOOKUP(SUBSTITUTE(SUBSTITUTE(F$1,"standard",""),"|Float","")&amp;"인게임누적합배수",ChapterTable!$S:$T,2,0)*D2068)
  )
  )
  )
)</f>
        <v>72231.965636730194</v>
      </c>
      <c r="G2068" t="s">
        <v>738</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29"/>
        <v>3</v>
      </c>
      <c r="Q2068">
        <f t="shared" si="130"/>
        <v>3</v>
      </c>
      <c r="R2068" t="b">
        <f t="shared" ca="1" si="131"/>
        <v>0</v>
      </c>
      <c r="T2068" t="b">
        <f t="shared" ca="1" si="132"/>
        <v>0</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G2068">
        <v>9.8000000000000007</v>
      </c>
      <c r="AH2068">
        <v>1</v>
      </c>
    </row>
    <row r="2069" spans="1:34" x14ac:dyDescent="0.3">
      <c r="A2069">
        <v>19</v>
      </c>
      <c r="B2069">
        <v>28</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
    (VLOOKUP(SUBSTITUTE(SUBSTITUTE(E$1,"standard",""),"|Float","")&amp;"인게임누적곱배수",ChapterTable!$S:$T,2,0)^C2069
    +VLOOKUP(SUBSTITUTE(SUBSTITUTE(E$1,"standard",""),"|Float","")&amp;"인게임누적합배수",ChapterTable!$S:$T,2,0)*C2069)
  )
  )
  )
)</f>
        <v>241191.95482177736</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(VLOOKUP(SUBSTITUTE(SUBSTITUTE(F$1,"standard",""),"|Float","")&amp;"인게임누적곱배수",ChapterTable!$S:$T,2,0)^D2069
    +VLOOKUP(SUBSTITUTE(SUBSTITUTE(F$1,"standard",""),"|Float","")&amp;"인게임누적합배수",ChapterTable!$S:$T,2,0)*D2069)
  )
  )
  )
)</f>
        <v>72231.965636730194</v>
      </c>
      <c r="G2069" t="s">
        <v>738</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29"/>
        <v>3</v>
      </c>
      <c r="Q2069">
        <f t="shared" si="130"/>
        <v>3</v>
      </c>
      <c r="R2069" t="b">
        <f t="shared" ca="1" si="131"/>
        <v>0</v>
      </c>
      <c r="T2069" t="b">
        <f t="shared" ca="1" si="132"/>
        <v>0</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G2069">
        <v>9.8000000000000007</v>
      </c>
      <c r="AH2069">
        <v>1</v>
      </c>
    </row>
    <row r="2070" spans="1:34" x14ac:dyDescent="0.3">
      <c r="A2070">
        <v>19</v>
      </c>
      <c r="B2070">
        <v>29</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
    (VLOOKUP(SUBSTITUTE(SUBSTITUTE(E$1,"standard",""),"|Float","")&amp;"인게임누적곱배수",ChapterTable!$S:$T,2,0)^C2070
    +VLOOKUP(SUBSTITUTE(SUBSTITUTE(E$1,"standard",""),"|Float","")&amp;"인게임누적합배수",ChapterTable!$S:$T,2,0)*C2070)
  )
  )
  )
)</f>
        <v>241191.95482177736</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(VLOOKUP(SUBSTITUTE(SUBSTITUTE(F$1,"standard",""),"|Float","")&amp;"인게임누적곱배수",ChapterTable!$S:$T,2,0)^D2070
    +VLOOKUP(SUBSTITUTE(SUBSTITUTE(F$1,"standard",""),"|Float","")&amp;"인게임누적합배수",ChapterTable!$S:$T,2,0)*D2070)
  )
  )
  )
)</f>
        <v>72231.965636730194</v>
      </c>
      <c r="G2070" t="s">
        <v>738</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29"/>
        <v>93</v>
      </c>
      <c r="Q2070">
        <f t="shared" si="130"/>
        <v>93</v>
      </c>
      <c r="R2070" t="b">
        <f t="shared" ca="1" si="131"/>
        <v>1</v>
      </c>
      <c r="T2070" t="b">
        <f t="shared" ca="1" si="132"/>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G2070">
        <v>9.8000000000000007</v>
      </c>
      <c r="AH2070">
        <v>1</v>
      </c>
    </row>
    <row r="2071" spans="1:34" x14ac:dyDescent="0.3">
      <c r="A2071">
        <v>19</v>
      </c>
      <c r="B2071">
        <v>30</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
    (VLOOKUP(SUBSTITUTE(SUBSTITUTE(E$1,"standard",""),"|Float","")&amp;"인게임누적곱배수",ChapterTable!$S:$T,2,0)^C2071
    +VLOOKUP(SUBSTITUTE(SUBSTITUTE(E$1,"standard",""),"|Float","")&amp;"인게임누적합배수",ChapterTable!$S:$T,2,0)*C2071)
  )
  )
  )
)</f>
        <v>241191.95482177736</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(VLOOKUP(SUBSTITUTE(SUBSTITUTE(F$1,"standard",""),"|Float","")&amp;"인게임누적곱배수",ChapterTable!$S:$T,2,0)^D2071
    +VLOOKUP(SUBSTITUTE(SUBSTITUTE(F$1,"standard",""),"|Float","")&amp;"인게임누적합배수",ChapterTable!$S:$T,2,0)*D2071)
  )
  )
  )
)</f>
        <v>72231.965636730194</v>
      </c>
      <c r="G2071" t="s">
        <v>738</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29"/>
        <v>21</v>
      </c>
      <c r="Q2071">
        <f t="shared" si="130"/>
        <v>21</v>
      </c>
      <c r="R2071" t="b">
        <f t="shared" ca="1" si="131"/>
        <v>0</v>
      </c>
      <c r="T2071" t="b">
        <f t="shared" ca="1" si="132"/>
        <v>0</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G2071">
        <v>9.8000000000000007</v>
      </c>
      <c r="AH2071">
        <v>1</v>
      </c>
    </row>
    <row r="2072" spans="1:34" x14ac:dyDescent="0.3">
      <c r="A2072">
        <v>19</v>
      </c>
      <c r="B2072">
        <v>31</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3</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
    (VLOOKUP(SUBSTITUTE(SUBSTITUTE(E$1,"standard",""),"|Float","")&amp;"인게임누적곱배수",ChapterTable!$S:$T,2,0)^C2072
    +VLOOKUP(SUBSTITUTE(SUBSTITUTE(E$1,"standard",""),"|Float","")&amp;"인게임누적합배수",ChapterTable!$S:$T,2,0)*C2072)
  )
  )
  )
)</f>
        <v>241191.95482177736</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(VLOOKUP(SUBSTITUTE(SUBSTITUTE(F$1,"standard",""),"|Float","")&amp;"인게임누적곱배수",ChapterTable!$S:$T,2,0)^D2072
    +VLOOKUP(SUBSTITUTE(SUBSTITUTE(F$1,"standard",""),"|Float","")&amp;"인게임누적합배수",ChapterTable!$S:$T,2,0)*D2072)
  )
  )
  )
)</f>
        <v>76942.746004343033</v>
      </c>
      <c r="G2072" t="s">
        <v>738</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29"/>
        <v>4</v>
      </c>
      <c r="Q2072">
        <f t="shared" si="130"/>
        <v>4</v>
      </c>
      <c r="R2072" t="b">
        <f t="shared" ca="1" si="131"/>
        <v>0</v>
      </c>
      <c r="T2072" t="b">
        <f t="shared" ca="1" si="132"/>
        <v>0</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G2072">
        <v>9.8000000000000007</v>
      </c>
      <c r="AH2072">
        <v>1</v>
      </c>
    </row>
    <row r="2073" spans="1:34" x14ac:dyDescent="0.3">
      <c r="A2073">
        <v>19</v>
      </c>
      <c r="B2073">
        <v>32</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
    (VLOOKUP(SUBSTITUTE(SUBSTITUTE(E$1,"standard",""),"|Float","")&amp;"인게임누적곱배수",ChapterTable!$S:$T,2,0)^C2073
    +VLOOKUP(SUBSTITUTE(SUBSTITUTE(E$1,"standard",""),"|Float","")&amp;"인게임누적합배수",ChapterTable!$S:$T,2,0)*C2073)
  )
  )
  )
)</f>
        <v>241191.95482177736</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(VLOOKUP(SUBSTITUTE(SUBSTITUTE(F$1,"standard",""),"|Float","")&amp;"인게임누적곱배수",ChapterTable!$S:$T,2,0)^D2073
    +VLOOKUP(SUBSTITUTE(SUBSTITUTE(F$1,"standard",""),"|Float","")&amp;"인게임누적합배수",ChapterTable!$S:$T,2,0)*D2073)
  )
  )
  )
)</f>
        <v>76942.746004343033</v>
      </c>
      <c r="G2073" t="s">
        <v>738</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29"/>
        <v>4</v>
      </c>
      <c r="Q2073">
        <f t="shared" si="130"/>
        <v>4</v>
      </c>
      <c r="R2073" t="b">
        <f t="shared" ca="1" si="131"/>
        <v>0</v>
      </c>
      <c r="T2073" t="b">
        <f t="shared" ca="1" si="132"/>
        <v>0</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G2073">
        <v>9.8000000000000007</v>
      </c>
      <c r="AH2073">
        <v>1</v>
      </c>
    </row>
    <row r="2074" spans="1:34" x14ac:dyDescent="0.3">
      <c r="A2074">
        <v>19</v>
      </c>
      <c r="B2074">
        <v>33</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
    (VLOOKUP(SUBSTITUTE(SUBSTITUTE(E$1,"standard",""),"|Float","")&amp;"인게임누적곱배수",ChapterTable!$S:$T,2,0)^C2074
    +VLOOKUP(SUBSTITUTE(SUBSTITUTE(E$1,"standard",""),"|Float","")&amp;"인게임누적합배수",ChapterTable!$S:$T,2,0)*C2074)
  )
  )
  )
)</f>
        <v>241191.95482177736</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(VLOOKUP(SUBSTITUTE(SUBSTITUTE(F$1,"standard",""),"|Float","")&amp;"인게임누적곱배수",ChapterTable!$S:$T,2,0)^D2074
    +VLOOKUP(SUBSTITUTE(SUBSTITUTE(F$1,"standard",""),"|Float","")&amp;"인게임누적합배수",ChapterTable!$S:$T,2,0)*D2074)
  )
  )
  )
)</f>
        <v>76942.746004343033</v>
      </c>
      <c r="G2074" t="s">
        <v>738</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29"/>
        <v>4</v>
      </c>
      <c r="Q2074">
        <f t="shared" si="130"/>
        <v>4</v>
      </c>
      <c r="R2074" t="b">
        <f t="shared" ca="1" si="131"/>
        <v>0</v>
      </c>
      <c r="T2074" t="b">
        <f t="shared" ca="1" si="132"/>
        <v>0</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G2074">
        <v>9.8000000000000007</v>
      </c>
      <c r="AH2074">
        <v>1</v>
      </c>
    </row>
    <row r="2075" spans="1:34" x14ac:dyDescent="0.3">
      <c r="A2075">
        <v>19</v>
      </c>
      <c r="B2075">
        <v>34</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
    (VLOOKUP(SUBSTITUTE(SUBSTITUTE(E$1,"standard",""),"|Float","")&amp;"인게임누적곱배수",ChapterTable!$S:$T,2,0)^C2075
    +VLOOKUP(SUBSTITUTE(SUBSTITUTE(E$1,"standard",""),"|Float","")&amp;"인게임누적합배수",ChapterTable!$S:$T,2,0)*C2075)
  )
  )
  )
)</f>
        <v>241191.95482177736</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(VLOOKUP(SUBSTITUTE(SUBSTITUTE(F$1,"standard",""),"|Float","")&amp;"인게임누적곱배수",ChapterTable!$S:$T,2,0)^D2075
    +VLOOKUP(SUBSTITUTE(SUBSTITUTE(F$1,"standard",""),"|Float","")&amp;"인게임누적합배수",ChapterTable!$S:$T,2,0)*D2075)
  )
  )
  )
)</f>
        <v>76942.746004343033</v>
      </c>
      <c r="G2075" t="s">
        <v>738</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29"/>
        <v>4</v>
      </c>
      <c r="Q2075">
        <f t="shared" si="130"/>
        <v>4</v>
      </c>
      <c r="R2075" t="b">
        <f t="shared" ca="1" si="131"/>
        <v>0</v>
      </c>
      <c r="T2075" t="b">
        <f t="shared" ca="1" si="132"/>
        <v>0</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G2075">
        <v>9.8000000000000007</v>
      </c>
      <c r="AH2075">
        <v>1</v>
      </c>
    </row>
    <row r="2076" spans="1:34" x14ac:dyDescent="0.3">
      <c r="A2076">
        <v>19</v>
      </c>
      <c r="B2076">
        <v>35</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
    (VLOOKUP(SUBSTITUTE(SUBSTITUTE(E$1,"standard",""),"|Float","")&amp;"인게임누적곱배수",ChapterTable!$S:$T,2,0)^C2076
    +VLOOKUP(SUBSTITUTE(SUBSTITUTE(E$1,"standard",""),"|Float","")&amp;"인게임누적합배수",ChapterTable!$S:$T,2,0)*C2076)
  )
  )
  )
)</f>
        <v>241191.95482177736</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(VLOOKUP(SUBSTITUTE(SUBSTITUTE(F$1,"standard",""),"|Float","")&amp;"인게임누적곱배수",ChapterTable!$S:$T,2,0)^D2076
    +VLOOKUP(SUBSTITUTE(SUBSTITUTE(F$1,"standard",""),"|Float","")&amp;"인게임누적합배수",ChapterTable!$S:$T,2,0)*D2076)
  )
  )
  )
)</f>
        <v>76942.746004343033</v>
      </c>
      <c r="G2076" t="s">
        <v>738</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29"/>
        <v>11</v>
      </c>
      <c r="Q2076">
        <f t="shared" si="130"/>
        <v>11</v>
      </c>
      <c r="R2076" t="b">
        <f t="shared" ca="1" si="131"/>
        <v>0</v>
      </c>
      <c r="T2076" t="b">
        <f t="shared" ca="1" si="132"/>
        <v>0</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G2076">
        <v>9.8000000000000007</v>
      </c>
      <c r="AH2076">
        <v>1</v>
      </c>
    </row>
    <row r="2077" spans="1:34" x14ac:dyDescent="0.3">
      <c r="A2077">
        <v>19</v>
      </c>
      <c r="B2077">
        <v>36</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4</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
    (VLOOKUP(SUBSTITUTE(SUBSTITUTE(E$1,"standard",""),"|Float","")&amp;"인게임누적곱배수",ChapterTable!$S:$T,2,0)^C2077
    +VLOOKUP(SUBSTITUTE(SUBSTITUTE(E$1,"standard",""),"|Float","")&amp;"인게임누적합배수",ChapterTable!$S:$T,2,0)*C2077)
  )
  )
  )
)</f>
        <v>271340.94917449955</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(VLOOKUP(SUBSTITUTE(SUBSTITUTE(F$1,"standard",""),"|Float","")&amp;"인게임누적곱배수",ChapterTable!$S:$T,2,0)^D2077
    +VLOOKUP(SUBSTITUTE(SUBSTITUTE(F$1,"standard",""),"|Float","")&amp;"인게임누적합배수",ChapterTable!$S:$T,2,0)*D2077)
  )
  )
  )
)</f>
        <v>76942.746004343033</v>
      </c>
      <c r="G2077" t="s">
        <v>738</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29"/>
        <v>4</v>
      </c>
      <c r="Q2077">
        <f t="shared" si="130"/>
        <v>4</v>
      </c>
      <c r="R2077" t="b">
        <f t="shared" ca="1" si="131"/>
        <v>0</v>
      </c>
      <c r="T2077" t="b">
        <f t="shared" ca="1" si="132"/>
        <v>0</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G2077">
        <v>9.8000000000000007</v>
      </c>
      <c r="AH2077">
        <v>1</v>
      </c>
    </row>
    <row r="2078" spans="1:34" x14ac:dyDescent="0.3">
      <c r="A2078">
        <v>19</v>
      </c>
      <c r="B2078">
        <v>37</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
    (VLOOKUP(SUBSTITUTE(SUBSTITUTE(E$1,"standard",""),"|Float","")&amp;"인게임누적곱배수",ChapterTable!$S:$T,2,0)^C2078
    +VLOOKUP(SUBSTITUTE(SUBSTITUTE(E$1,"standard",""),"|Float","")&amp;"인게임누적합배수",ChapterTable!$S:$T,2,0)*C2078)
  )
  )
  )
)</f>
        <v>271340.94917449955</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(VLOOKUP(SUBSTITUTE(SUBSTITUTE(F$1,"standard",""),"|Float","")&amp;"인게임누적곱배수",ChapterTable!$S:$T,2,0)^D2078
    +VLOOKUP(SUBSTITUTE(SUBSTITUTE(F$1,"standard",""),"|Float","")&amp;"인게임누적합배수",ChapterTable!$S:$T,2,0)*D2078)
  )
  )
  )
)</f>
        <v>76942.746004343033</v>
      </c>
      <c r="G2078" t="s">
        <v>738</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29"/>
        <v>4</v>
      </c>
      <c r="Q2078">
        <f t="shared" si="130"/>
        <v>4</v>
      </c>
      <c r="R2078" t="b">
        <f t="shared" ca="1" si="131"/>
        <v>0</v>
      </c>
      <c r="T2078" t="b">
        <f t="shared" ca="1" si="132"/>
        <v>0</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G2078">
        <v>9.8000000000000007</v>
      </c>
      <c r="AH2078">
        <v>1</v>
      </c>
    </row>
    <row r="2079" spans="1:34" x14ac:dyDescent="0.3">
      <c r="A2079">
        <v>19</v>
      </c>
      <c r="B2079">
        <v>38</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
    (VLOOKUP(SUBSTITUTE(SUBSTITUTE(E$1,"standard",""),"|Float","")&amp;"인게임누적곱배수",ChapterTable!$S:$T,2,0)^C2079
    +VLOOKUP(SUBSTITUTE(SUBSTITUTE(E$1,"standard",""),"|Float","")&amp;"인게임누적합배수",ChapterTable!$S:$T,2,0)*C2079)
  )
  )
  )
)</f>
        <v>271340.94917449955</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(VLOOKUP(SUBSTITUTE(SUBSTITUTE(F$1,"standard",""),"|Float","")&amp;"인게임누적곱배수",ChapterTable!$S:$T,2,0)^D2079
    +VLOOKUP(SUBSTITUTE(SUBSTITUTE(F$1,"standard",""),"|Float","")&amp;"인게임누적합배수",ChapterTable!$S:$T,2,0)*D2079)
  )
  )
  )
)</f>
        <v>76942.746004343033</v>
      </c>
      <c r="G2079" t="s">
        <v>738</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29"/>
        <v>4</v>
      </c>
      <c r="Q2079">
        <f t="shared" si="130"/>
        <v>4</v>
      </c>
      <c r="R2079" t="b">
        <f t="shared" ca="1" si="131"/>
        <v>0</v>
      </c>
      <c r="T2079" t="b">
        <f t="shared" ca="1" si="132"/>
        <v>0</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G2079">
        <v>9.8000000000000007</v>
      </c>
      <c r="AH2079">
        <v>1</v>
      </c>
    </row>
    <row r="2080" spans="1:34" x14ac:dyDescent="0.3">
      <c r="A2080">
        <v>19</v>
      </c>
      <c r="B2080">
        <v>39</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
    (VLOOKUP(SUBSTITUTE(SUBSTITUTE(E$1,"standard",""),"|Float","")&amp;"인게임누적곱배수",ChapterTable!$S:$T,2,0)^C2080
    +VLOOKUP(SUBSTITUTE(SUBSTITUTE(E$1,"standard",""),"|Float","")&amp;"인게임누적합배수",ChapterTable!$S:$T,2,0)*C2080)
  )
  )
  )
)</f>
        <v>271340.94917449955</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(VLOOKUP(SUBSTITUTE(SUBSTITUTE(F$1,"standard",""),"|Float","")&amp;"인게임누적곱배수",ChapterTable!$S:$T,2,0)^D2080
    +VLOOKUP(SUBSTITUTE(SUBSTITUTE(F$1,"standard",""),"|Float","")&amp;"인게임누적합배수",ChapterTable!$S:$T,2,0)*D2080)
  )
  )
  )
)</f>
        <v>76942.746004343033</v>
      </c>
      <c r="G2080" t="s">
        <v>738</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29"/>
        <v>94</v>
      </c>
      <c r="Q2080">
        <f t="shared" si="130"/>
        <v>94</v>
      </c>
      <c r="R2080" t="b">
        <f t="shared" ca="1" si="131"/>
        <v>1</v>
      </c>
      <c r="T2080" t="b">
        <f t="shared" ca="1" si="132"/>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G2080">
        <v>9.8000000000000007</v>
      </c>
      <c r="AH2080">
        <v>1</v>
      </c>
    </row>
    <row r="2081" spans="1:34" x14ac:dyDescent="0.3">
      <c r="A2081">
        <v>19</v>
      </c>
      <c r="B2081">
        <v>40</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
    (VLOOKUP(SUBSTITUTE(SUBSTITUTE(E$1,"standard",""),"|Float","")&amp;"인게임누적곱배수",ChapterTable!$S:$T,2,0)^C2081
    +VLOOKUP(SUBSTITUTE(SUBSTITUTE(E$1,"standard",""),"|Float","")&amp;"인게임누적합배수",ChapterTable!$S:$T,2,0)*C2081)
  )
  )
  )
)</f>
        <v>271340.94917449955</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(VLOOKUP(SUBSTITUTE(SUBSTITUTE(F$1,"standard",""),"|Float","")&amp;"인게임누적곱배수",ChapterTable!$S:$T,2,0)^D2081
    +VLOOKUP(SUBSTITUTE(SUBSTITUTE(F$1,"standard",""),"|Float","")&amp;"인게임누적합배수",ChapterTable!$S:$T,2,0)*D2081)
  )
  )
  )
)</f>
        <v>76942.746004343033</v>
      </c>
      <c r="G2081" t="s">
        <v>738</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29"/>
        <v>21</v>
      </c>
      <c r="Q2081">
        <f t="shared" si="130"/>
        <v>21</v>
      </c>
      <c r="R2081" t="b">
        <f t="shared" ca="1" si="131"/>
        <v>0</v>
      </c>
      <c r="T2081" t="b">
        <f t="shared" ca="1" si="132"/>
        <v>0</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G2081">
        <v>9.8000000000000007</v>
      </c>
      <c r="AH2081">
        <v>1</v>
      </c>
    </row>
    <row r="2082" spans="1:34" x14ac:dyDescent="0.3">
      <c r="A2082">
        <v>19</v>
      </c>
      <c r="B2082">
        <v>41</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4</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
    (VLOOKUP(SUBSTITUTE(SUBSTITUTE(E$1,"standard",""),"|Float","")&amp;"인게임누적곱배수",ChapterTable!$S:$T,2,0)^C2082
    +VLOOKUP(SUBSTITUTE(SUBSTITUTE(E$1,"standard",""),"|Float","")&amp;"인게임누적합배수",ChapterTable!$S:$T,2,0)*C2082)
  )
  )
  )
)</f>
        <v>271340.94917449955</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(VLOOKUP(SUBSTITUTE(SUBSTITUTE(F$1,"standard",""),"|Float","")&amp;"인게임누적곱배수",ChapterTable!$S:$T,2,0)^D2082
    +VLOOKUP(SUBSTITUTE(SUBSTITUTE(F$1,"standard",""),"|Float","")&amp;"인게임누적합배수",ChapterTable!$S:$T,2,0)*D2082)
  )
  )
  )
)</f>
        <v>81653.526371955872</v>
      </c>
      <c r="G2082" t="s">
        <v>738</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29"/>
        <v>5</v>
      </c>
      <c r="Q2082">
        <f t="shared" si="130"/>
        <v>5</v>
      </c>
      <c r="R2082" t="b">
        <f t="shared" ca="1" si="131"/>
        <v>0</v>
      </c>
      <c r="T2082" t="b">
        <f t="shared" ca="1" si="132"/>
        <v>0</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G2082">
        <v>9.8000000000000007</v>
      </c>
      <c r="AH2082">
        <v>1</v>
      </c>
    </row>
    <row r="2083" spans="1:34" x14ac:dyDescent="0.3">
      <c r="A2083">
        <v>19</v>
      </c>
      <c r="B2083">
        <v>42</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
    (VLOOKUP(SUBSTITUTE(SUBSTITUTE(E$1,"standard",""),"|Float","")&amp;"인게임누적곱배수",ChapterTable!$S:$T,2,0)^C2083
    +VLOOKUP(SUBSTITUTE(SUBSTITUTE(E$1,"standard",""),"|Float","")&amp;"인게임누적합배수",ChapterTable!$S:$T,2,0)*C2083)
  )
  )
  )
)</f>
        <v>271340.94917449955</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(VLOOKUP(SUBSTITUTE(SUBSTITUTE(F$1,"standard",""),"|Float","")&amp;"인게임누적곱배수",ChapterTable!$S:$T,2,0)^D2083
    +VLOOKUP(SUBSTITUTE(SUBSTITUTE(F$1,"standard",""),"|Float","")&amp;"인게임누적합배수",ChapterTable!$S:$T,2,0)*D2083)
  )
  )
  )
)</f>
        <v>81653.526371955872</v>
      </c>
      <c r="G2083" t="s">
        <v>738</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29"/>
        <v>5</v>
      </c>
      <c r="Q2083">
        <f t="shared" si="130"/>
        <v>5</v>
      </c>
      <c r="R2083" t="b">
        <f t="shared" ca="1" si="131"/>
        <v>0</v>
      </c>
      <c r="T2083" t="b">
        <f t="shared" ca="1" si="132"/>
        <v>0</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G2083">
        <v>9.8000000000000007</v>
      </c>
      <c r="AH2083">
        <v>1</v>
      </c>
    </row>
    <row r="2084" spans="1:34" x14ac:dyDescent="0.3">
      <c r="A2084">
        <v>19</v>
      </c>
      <c r="B2084">
        <v>43</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
    (VLOOKUP(SUBSTITUTE(SUBSTITUTE(E$1,"standard",""),"|Float","")&amp;"인게임누적곱배수",ChapterTable!$S:$T,2,0)^C2084
    +VLOOKUP(SUBSTITUTE(SUBSTITUTE(E$1,"standard",""),"|Float","")&amp;"인게임누적합배수",ChapterTable!$S:$T,2,0)*C2084)
  )
  )
  )
)</f>
        <v>271340.94917449955</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(VLOOKUP(SUBSTITUTE(SUBSTITUTE(F$1,"standard",""),"|Float","")&amp;"인게임누적곱배수",ChapterTable!$S:$T,2,0)^D2084
    +VLOOKUP(SUBSTITUTE(SUBSTITUTE(F$1,"standard",""),"|Float","")&amp;"인게임누적합배수",ChapterTable!$S:$T,2,0)*D2084)
  )
  )
  )
)</f>
        <v>81653.526371955872</v>
      </c>
      <c r="G2084" t="s">
        <v>738</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29"/>
        <v>5</v>
      </c>
      <c r="Q2084">
        <f t="shared" si="130"/>
        <v>5</v>
      </c>
      <c r="R2084" t="b">
        <f t="shared" ca="1" si="131"/>
        <v>0</v>
      </c>
      <c r="T2084" t="b">
        <f t="shared" ca="1" si="132"/>
        <v>0</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G2084">
        <v>9.8000000000000007</v>
      </c>
      <c r="AH2084">
        <v>1</v>
      </c>
    </row>
    <row r="2085" spans="1:34" x14ac:dyDescent="0.3">
      <c r="A2085">
        <v>19</v>
      </c>
      <c r="B2085">
        <v>44</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
    (VLOOKUP(SUBSTITUTE(SUBSTITUTE(E$1,"standard",""),"|Float","")&amp;"인게임누적곱배수",ChapterTable!$S:$T,2,0)^C2085
    +VLOOKUP(SUBSTITUTE(SUBSTITUTE(E$1,"standard",""),"|Float","")&amp;"인게임누적합배수",ChapterTable!$S:$T,2,0)*C2085)
  )
  )
  )
)</f>
        <v>271340.94917449955</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(VLOOKUP(SUBSTITUTE(SUBSTITUTE(F$1,"standard",""),"|Float","")&amp;"인게임누적곱배수",ChapterTable!$S:$T,2,0)^D2085
    +VLOOKUP(SUBSTITUTE(SUBSTITUTE(F$1,"standard",""),"|Float","")&amp;"인게임누적합배수",ChapterTable!$S:$T,2,0)*D2085)
  )
  )
  )
)</f>
        <v>81653.526371955872</v>
      </c>
      <c r="G2085" t="s">
        <v>738</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29"/>
        <v>5</v>
      </c>
      <c r="Q2085">
        <f t="shared" si="130"/>
        <v>5</v>
      </c>
      <c r="R2085" t="b">
        <f t="shared" ca="1" si="131"/>
        <v>0</v>
      </c>
      <c r="T2085" t="b">
        <f t="shared" ca="1" si="132"/>
        <v>0</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G2085">
        <v>9.8000000000000007</v>
      </c>
      <c r="AH2085">
        <v>1</v>
      </c>
    </row>
    <row r="2086" spans="1:34" x14ac:dyDescent="0.3">
      <c r="A2086">
        <v>19</v>
      </c>
      <c r="B2086">
        <v>45</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
    (VLOOKUP(SUBSTITUTE(SUBSTITUTE(E$1,"standard",""),"|Float","")&amp;"인게임누적곱배수",ChapterTable!$S:$T,2,0)^C2086
    +VLOOKUP(SUBSTITUTE(SUBSTITUTE(E$1,"standard",""),"|Float","")&amp;"인게임누적합배수",ChapterTable!$S:$T,2,0)*C2086)
  )
  )
  )
)</f>
        <v>271340.94917449955</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(VLOOKUP(SUBSTITUTE(SUBSTITUTE(F$1,"standard",""),"|Float","")&amp;"인게임누적곱배수",ChapterTable!$S:$T,2,0)^D2086
    +VLOOKUP(SUBSTITUTE(SUBSTITUTE(F$1,"standard",""),"|Float","")&amp;"인게임누적합배수",ChapterTable!$S:$T,2,0)*D2086)
  )
  )
  )
)</f>
        <v>81653.526371955872</v>
      </c>
      <c r="G2086" t="s">
        <v>738</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29"/>
        <v>11</v>
      </c>
      <c r="Q2086">
        <f t="shared" si="130"/>
        <v>11</v>
      </c>
      <c r="R2086" t="b">
        <f t="shared" ca="1" si="131"/>
        <v>0</v>
      </c>
      <c r="T2086" t="b">
        <f t="shared" ca="1" si="132"/>
        <v>0</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G2086">
        <v>9.8000000000000007</v>
      </c>
      <c r="AH2086">
        <v>1</v>
      </c>
    </row>
    <row r="2087" spans="1:34" x14ac:dyDescent="0.3">
      <c r="A2087">
        <v>19</v>
      </c>
      <c r="B2087">
        <v>46</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5</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
    (VLOOKUP(SUBSTITUTE(SUBSTITUTE(E$1,"standard",""),"|Float","")&amp;"인게임누적곱배수",ChapterTable!$S:$T,2,0)^C2087
    +VLOOKUP(SUBSTITUTE(SUBSTITUTE(E$1,"standard",""),"|Float","")&amp;"인게임누적합배수",ChapterTable!$S:$T,2,0)*C2087)
  )
  )
  )
)</f>
        <v>301489.94352722168</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(VLOOKUP(SUBSTITUTE(SUBSTITUTE(F$1,"standard",""),"|Float","")&amp;"인게임누적곱배수",ChapterTable!$S:$T,2,0)^D2087
    +VLOOKUP(SUBSTITUTE(SUBSTITUTE(F$1,"standard",""),"|Float","")&amp;"인게임누적합배수",ChapterTable!$S:$T,2,0)*D2087)
  )
  )
  )
)</f>
        <v>81653.526371955872</v>
      </c>
      <c r="G2087" t="s">
        <v>738</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29"/>
        <v>5</v>
      </c>
      <c r="Q2087">
        <f t="shared" si="130"/>
        <v>5</v>
      </c>
      <c r="R2087" t="b">
        <f t="shared" ca="1" si="131"/>
        <v>0</v>
      </c>
      <c r="T2087" t="b">
        <f t="shared" ca="1" si="132"/>
        <v>0</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G2087">
        <v>9.8000000000000007</v>
      </c>
      <c r="AH2087">
        <v>1</v>
      </c>
    </row>
    <row r="2088" spans="1:34" x14ac:dyDescent="0.3">
      <c r="A2088">
        <v>19</v>
      </c>
      <c r="B2088">
        <v>47</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
    (VLOOKUP(SUBSTITUTE(SUBSTITUTE(E$1,"standard",""),"|Float","")&amp;"인게임누적곱배수",ChapterTable!$S:$T,2,0)^C2088
    +VLOOKUP(SUBSTITUTE(SUBSTITUTE(E$1,"standard",""),"|Float","")&amp;"인게임누적합배수",ChapterTable!$S:$T,2,0)*C2088)
  )
  )
  )
)</f>
        <v>301489.94352722168</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(VLOOKUP(SUBSTITUTE(SUBSTITUTE(F$1,"standard",""),"|Float","")&amp;"인게임누적곱배수",ChapterTable!$S:$T,2,0)^D2088
    +VLOOKUP(SUBSTITUTE(SUBSTITUTE(F$1,"standard",""),"|Float","")&amp;"인게임누적합배수",ChapterTable!$S:$T,2,0)*D2088)
  )
  )
  )
)</f>
        <v>81653.526371955872</v>
      </c>
      <c r="G2088" t="s">
        <v>738</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29"/>
        <v>5</v>
      </c>
      <c r="Q2088">
        <f t="shared" si="130"/>
        <v>5</v>
      </c>
      <c r="R2088" t="b">
        <f t="shared" ca="1" si="131"/>
        <v>0</v>
      </c>
      <c r="T2088" t="b">
        <f t="shared" ca="1" si="132"/>
        <v>0</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G2088">
        <v>9.8000000000000007</v>
      </c>
      <c r="AH2088">
        <v>1</v>
      </c>
    </row>
    <row r="2089" spans="1:34" x14ac:dyDescent="0.3">
      <c r="A2089">
        <v>19</v>
      </c>
      <c r="B2089">
        <v>48</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
    (VLOOKUP(SUBSTITUTE(SUBSTITUTE(E$1,"standard",""),"|Float","")&amp;"인게임누적곱배수",ChapterTable!$S:$T,2,0)^C2089
    +VLOOKUP(SUBSTITUTE(SUBSTITUTE(E$1,"standard",""),"|Float","")&amp;"인게임누적합배수",ChapterTable!$S:$T,2,0)*C2089)
  )
  )
  )
)</f>
        <v>301489.94352722168</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(VLOOKUP(SUBSTITUTE(SUBSTITUTE(F$1,"standard",""),"|Float","")&amp;"인게임누적곱배수",ChapterTable!$S:$T,2,0)^D2089
    +VLOOKUP(SUBSTITUTE(SUBSTITUTE(F$1,"standard",""),"|Float","")&amp;"인게임누적합배수",ChapterTable!$S:$T,2,0)*D2089)
  )
  )
  )
)</f>
        <v>81653.526371955872</v>
      </c>
      <c r="G2089" t="s">
        <v>738</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29"/>
        <v>5</v>
      </c>
      <c r="Q2089">
        <f t="shared" si="130"/>
        <v>5</v>
      </c>
      <c r="R2089" t="b">
        <f t="shared" ca="1" si="131"/>
        <v>0</v>
      </c>
      <c r="T2089" t="b">
        <f t="shared" ca="1" si="132"/>
        <v>0</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G2089">
        <v>9.8000000000000007</v>
      </c>
      <c r="AH2089">
        <v>1</v>
      </c>
    </row>
    <row r="2090" spans="1:34" x14ac:dyDescent="0.3">
      <c r="A2090">
        <v>19</v>
      </c>
      <c r="B2090">
        <v>49</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
    (VLOOKUP(SUBSTITUTE(SUBSTITUTE(E$1,"standard",""),"|Float","")&amp;"인게임누적곱배수",ChapterTable!$S:$T,2,0)^C2090
    +VLOOKUP(SUBSTITUTE(SUBSTITUTE(E$1,"standard",""),"|Float","")&amp;"인게임누적합배수",ChapterTable!$S:$T,2,0)*C2090)
  )
  )
  )
)</f>
        <v>301489.94352722168</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(VLOOKUP(SUBSTITUTE(SUBSTITUTE(F$1,"standard",""),"|Float","")&amp;"인게임누적곱배수",ChapterTable!$S:$T,2,0)^D2090
    +VLOOKUP(SUBSTITUTE(SUBSTITUTE(F$1,"standard",""),"|Float","")&amp;"인게임누적합배수",ChapterTable!$S:$T,2,0)*D2090)
  )
  )
  )
)</f>
        <v>81653.526371955872</v>
      </c>
      <c r="G2090" t="s">
        <v>738</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29"/>
        <v>95</v>
      </c>
      <c r="Q2090">
        <f t="shared" si="130"/>
        <v>95</v>
      </c>
      <c r="R2090" t="b">
        <f t="shared" ca="1" si="131"/>
        <v>1</v>
      </c>
      <c r="T2090" t="b">
        <f t="shared" ca="1" si="132"/>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G2090">
        <v>9.8000000000000007</v>
      </c>
      <c r="AH2090">
        <v>1</v>
      </c>
    </row>
    <row r="2091" spans="1:34" x14ac:dyDescent="0.3">
      <c r="A2091">
        <v>19</v>
      </c>
      <c r="B2091">
        <v>50</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
    (VLOOKUP(SUBSTITUTE(SUBSTITUTE(E$1,"standard",""),"|Float","")&amp;"인게임누적곱배수",ChapterTable!$S:$T,2,0)^C2091
    +VLOOKUP(SUBSTITUTE(SUBSTITUTE(E$1,"standard",""),"|Float","")&amp;"인게임누적합배수",ChapterTable!$S:$T,2,0)*C2091)
  )
  )
  )
)</f>
        <v>301489.94352722168</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(VLOOKUP(SUBSTITUTE(SUBSTITUTE(F$1,"standard",""),"|Float","")&amp;"인게임누적곱배수",ChapterTable!$S:$T,2,0)^D2091
    +VLOOKUP(SUBSTITUTE(SUBSTITUTE(F$1,"standard",""),"|Float","")&amp;"인게임누적합배수",ChapterTable!$S:$T,2,0)*D2091)
  )
  )
  )
)</f>
        <v>81653.526371955872</v>
      </c>
      <c r="G2091" t="s">
        <v>738</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29"/>
        <v>21</v>
      </c>
      <c r="Q2091">
        <f t="shared" si="130"/>
        <v>21</v>
      </c>
      <c r="R2091" t="b">
        <f t="shared" ca="1" si="131"/>
        <v>0</v>
      </c>
      <c r="T2091" t="b">
        <f t="shared" ca="1" si="132"/>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G2091">
        <v>9.8000000000000007</v>
      </c>
      <c r="AH2091">
        <v>1</v>
      </c>
    </row>
    <row r="2092" spans="1:34" x14ac:dyDescent="0.3">
      <c r="A2092">
        <v>20</v>
      </c>
      <c r="B2092">
        <v>1</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0</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0</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
    (VLOOKUP(SUBSTITUTE(SUBSTITUTE(E$1,"standard",""),"|Float","")&amp;"인게임누적곱배수",ChapterTable!$S:$T,2,0)^C2092
    +VLOOKUP(SUBSTITUTE(SUBSTITUTE(E$1,"standard",""),"|Float","")&amp;"인게임누적합배수",ChapterTable!$S:$T,2,0)*C2092)
  )
  )
  )
)</f>
        <v>226117.45764541626</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(VLOOKUP(SUBSTITUTE(SUBSTITUTE(F$1,"standard",""),"|Float","")&amp;"인게임누적곱배수",ChapterTable!$S:$T,2,0)^D2092
    +VLOOKUP(SUBSTITUTE(SUBSTITUTE(F$1,"standard",""),"|Float","")&amp;"인게임누적합배수",ChapterTable!$S:$T,2,0)*D2092)
  )
  )
  )
)</f>
        <v>94215.607352256775</v>
      </c>
      <c r="G2092" t="s">
        <v>738</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29"/>
        <v>1</v>
      </c>
      <c r="Q2092">
        <f t="shared" si="130"/>
        <v>1</v>
      </c>
      <c r="R2092" t="b">
        <f t="shared" ca="1" si="131"/>
        <v>0</v>
      </c>
      <c r="T2092" t="b">
        <f t="shared" ca="1" si="132"/>
        <v>0</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G2092">
        <v>9.8000000000000007</v>
      </c>
      <c r="AH2092">
        <v>1</v>
      </c>
    </row>
    <row r="2093" spans="1:34" x14ac:dyDescent="0.3">
      <c r="A2093">
        <v>20</v>
      </c>
      <c r="B2093">
        <v>2</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
    (VLOOKUP(SUBSTITUTE(SUBSTITUTE(E$1,"standard",""),"|Float","")&amp;"인게임누적곱배수",ChapterTable!$S:$T,2,0)^C2093
    +VLOOKUP(SUBSTITUTE(SUBSTITUTE(E$1,"standard",""),"|Float","")&amp;"인게임누적합배수",ChapterTable!$S:$T,2,0)*C2093)
  )
  )
  )
)</f>
        <v>226117.45764541626</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(VLOOKUP(SUBSTITUTE(SUBSTITUTE(F$1,"standard",""),"|Float","")&amp;"인게임누적곱배수",ChapterTable!$S:$T,2,0)^D2093
    +VLOOKUP(SUBSTITUTE(SUBSTITUTE(F$1,"standard",""),"|Float","")&amp;"인게임누적합배수",ChapterTable!$S:$T,2,0)*D2093)
  )
  )
  )
)</f>
        <v>94215.607352256775</v>
      </c>
      <c r="G2093" t="s">
        <v>738</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29"/>
        <v>1</v>
      </c>
      <c r="Q2093">
        <f t="shared" si="130"/>
        <v>1</v>
      </c>
      <c r="R2093" t="b">
        <f t="shared" ca="1" si="131"/>
        <v>0</v>
      </c>
      <c r="T2093" t="b">
        <f t="shared" ca="1" si="132"/>
        <v>0</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G2093">
        <v>9.8000000000000007</v>
      </c>
      <c r="AH2093">
        <v>1</v>
      </c>
    </row>
    <row r="2094" spans="1:34" x14ac:dyDescent="0.3">
      <c r="A2094">
        <v>20</v>
      </c>
      <c r="B2094">
        <v>3</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
    (VLOOKUP(SUBSTITUTE(SUBSTITUTE(E$1,"standard",""),"|Float","")&amp;"인게임누적곱배수",ChapterTable!$S:$T,2,0)^C2094
    +VLOOKUP(SUBSTITUTE(SUBSTITUTE(E$1,"standard",""),"|Float","")&amp;"인게임누적합배수",ChapterTable!$S:$T,2,0)*C2094)
  )
  )
  )
)</f>
        <v>226117.45764541626</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(VLOOKUP(SUBSTITUTE(SUBSTITUTE(F$1,"standard",""),"|Float","")&amp;"인게임누적곱배수",ChapterTable!$S:$T,2,0)^D2094
    +VLOOKUP(SUBSTITUTE(SUBSTITUTE(F$1,"standard",""),"|Float","")&amp;"인게임누적합배수",ChapterTable!$S:$T,2,0)*D2094)
  )
  )
  )
)</f>
        <v>94215.607352256775</v>
      </c>
      <c r="G2094" t="s">
        <v>738</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29"/>
        <v>1</v>
      </c>
      <c r="Q2094">
        <f t="shared" si="130"/>
        <v>1</v>
      </c>
      <c r="R2094" t="b">
        <f t="shared" ca="1" si="131"/>
        <v>0</v>
      </c>
      <c r="T2094" t="b">
        <f t="shared" ca="1" si="132"/>
        <v>0</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G2094">
        <v>9.8000000000000007</v>
      </c>
      <c r="AH2094">
        <v>1</v>
      </c>
    </row>
    <row r="2095" spans="1:34" x14ac:dyDescent="0.3">
      <c r="A2095">
        <v>20</v>
      </c>
      <c r="B2095">
        <v>4</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
    (VLOOKUP(SUBSTITUTE(SUBSTITUTE(E$1,"standard",""),"|Float","")&amp;"인게임누적곱배수",ChapterTable!$S:$T,2,0)^C2095
    +VLOOKUP(SUBSTITUTE(SUBSTITUTE(E$1,"standard",""),"|Float","")&amp;"인게임누적합배수",ChapterTable!$S:$T,2,0)*C2095)
  )
  )
  )
)</f>
        <v>226117.45764541626</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(VLOOKUP(SUBSTITUTE(SUBSTITUTE(F$1,"standard",""),"|Float","")&amp;"인게임누적곱배수",ChapterTable!$S:$T,2,0)^D2095
    +VLOOKUP(SUBSTITUTE(SUBSTITUTE(F$1,"standard",""),"|Float","")&amp;"인게임누적합배수",ChapterTable!$S:$T,2,0)*D2095)
  )
  )
  )
)</f>
        <v>94215.607352256775</v>
      </c>
      <c r="G2095" t="s">
        <v>738</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29"/>
        <v>1</v>
      </c>
      <c r="Q2095">
        <f t="shared" si="130"/>
        <v>1</v>
      </c>
      <c r="R2095" t="b">
        <f t="shared" ca="1" si="131"/>
        <v>0</v>
      </c>
      <c r="T2095" t="b">
        <f t="shared" ca="1" si="132"/>
        <v>0</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G2095">
        <v>9.8000000000000007</v>
      </c>
      <c r="AH2095">
        <v>1</v>
      </c>
    </row>
    <row r="2096" spans="1:34" x14ac:dyDescent="0.3">
      <c r="A2096">
        <v>20</v>
      </c>
      <c r="B2096">
        <v>5</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
    (VLOOKUP(SUBSTITUTE(SUBSTITUTE(E$1,"standard",""),"|Float","")&amp;"인게임누적곱배수",ChapterTable!$S:$T,2,0)^C2096
    +VLOOKUP(SUBSTITUTE(SUBSTITUTE(E$1,"standard",""),"|Float","")&amp;"인게임누적합배수",ChapterTable!$S:$T,2,0)*C2096)
  )
  )
  )
)</f>
        <v>226117.45764541626</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(VLOOKUP(SUBSTITUTE(SUBSTITUTE(F$1,"standard",""),"|Float","")&amp;"인게임누적곱배수",ChapterTable!$S:$T,2,0)^D2096
    +VLOOKUP(SUBSTITUTE(SUBSTITUTE(F$1,"standard",""),"|Float","")&amp;"인게임누적합배수",ChapterTable!$S:$T,2,0)*D2096)
  )
  )
  )
)</f>
        <v>94215.607352256775</v>
      </c>
      <c r="G2096" t="s">
        <v>738</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29"/>
        <v>11</v>
      </c>
      <c r="Q2096">
        <f t="shared" si="130"/>
        <v>11</v>
      </c>
      <c r="R2096" t="b">
        <f t="shared" ca="1" si="131"/>
        <v>0</v>
      </c>
      <c r="T2096" t="b">
        <f t="shared" ca="1" si="132"/>
        <v>0</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G2096">
        <v>9.8000000000000007</v>
      </c>
      <c r="AH2096">
        <v>1</v>
      </c>
    </row>
    <row r="2097" spans="1:34" x14ac:dyDescent="0.3">
      <c r="A2097">
        <v>20</v>
      </c>
      <c r="B2097">
        <v>6</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1</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
    (VLOOKUP(SUBSTITUTE(SUBSTITUTE(E$1,"standard",""),"|Float","")&amp;"인게임누적곱배수",ChapterTable!$S:$T,2,0)^C2097
    +VLOOKUP(SUBSTITUTE(SUBSTITUTE(E$1,"standard",""),"|Float","")&amp;"인게임누적합배수",ChapterTable!$S:$T,2,0)*C2097)
  )
  )
  )
)</f>
        <v>271340.94917449949</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(VLOOKUP(SUBSTITUTE(SUBSTITUTE(F$1,"standard",""),"|Float","")&amp;"인게임누적곱배수",ChapterTable!$S:$T,2,0)^D2097
    +VLOOKUP(SUBSTITUTE(SUBSTITUTE(F$1,"standard",""),"|Float","")&amp;"인게임누적합배수",ChapterTable!$S:$T,2,0)*D2097)
  )
  )
  )
)</f>
        <v>94215.607352256775</v>
      </c>
      <c r="G2097" t="s">
        <v>738</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29"/>
        <v>1</v>
      </c>
      <c r="Q2097">
        <f t="shared" si="130"/>
        <v>1</v>
      </c>
      <c r="R2097" t="b">
        <f t="shared" ca="1" si="131"/>
        <v>0</v>
      </c>
      <c r="T2097" t="b">
        <f t="shared" ca="1" si="132"/>
        <v>0</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G2097">
        <v>9.8000000000000007</v>
      </c>
      <c r="AH2097">
        <v>1</v>
      </c>
    </row>
    <row r="2098" spans="1:34" x14ac:dyDescent="0.3">
      <c r="A2098">
        <v>20</v>
      </c>
      <c r="B2098">
        <v>7</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
    (VLOOKUP(SUBSTITUTE(SUBSTITUTE(E$1,"standard",""),"|Float","")&amp;"인게임누적곱배수",ChapterTable!$S:$T,2,0)^C2098
    +VLOOKUP(SUBSTITUTE(SUBSTITUTE(E$1,"standard",""),"|Float","")&amp;"인게임누적합배수",ChapterTable!$S:$T,2,0)*C2098)
  )
  )
  )
)</f>
        <v>271340.94917449949</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(VLOOKUP(SUBSTITUTE(SUBSTITUTE(F$1,"standard",""),"|Float","")&amp;"인게임누적곱배수",ChapterTable!$S:$T,2,0)^D2098
    +VLOOKUP(SUBSTITUTE(SUBSTITUTE(F$1,"standard",""),"|Float","")&amp;"인게임누적합배수",ChapterTable!$S:$T,2,0)*D2098)
  )
  )
  )
)</f>
        <v>94215.607352256775</v>
      </c>
      <c r="G2098" t="s">
        <v>738</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29"/>
        <v>1</v>
      </c>
      <c r="Q2098">
        <f t="shared" si="130"/>
        <v>1</v>
      </c>
      <c r="R2098" t="b">
        <f t="shared" ca="1" si="131"/>
        <v>0</v>
      </c>
      <c r="T2098" t="b">
        <f t="shared" ca="1" si="132"/>
        <v>0</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G2098">
        <v>9.8000000000000007</v>
      </c>
      <c r="AH2098">
        <v>1</v>
      </c>
    </row>
    <row r="2099" spans="1:34" x14ac:dyDescent="0.3">
      <c r="A2099">
        <v>20</v>
      </c>
      <c r="B2099">
        <v>8</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
    (VLOOKUP(SUBSTITUTE(SUBSTITUTE(E$1,"standard",""),"|Float","")&amp;"인게임누적곱배수",ChapterTable!$S:$T,2,0)^C2099
    +VLOOKUP(SUBSTITUTE(SUBSTITUTE(E$1,"standard",""),"|Float","")&amp;"인게임누적합배수",ChapterTable!$S:$T,2,0)*C2099)
  )
  )
  )
)</f>
        <v>271340.94917449949</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(VLOOKUP(SUBSTITUTE(SUBSTITUTE(F$1,"standard",""),"|Float","")&amp;"인게임누적곱배수",ChapterTable!$S:$T,2,0)^D2099
    +VLOOKUP(SUBSTITUTE(SUBSTITUTE(F$1,"standard",""),"|Float","")&amp;"인게임누적합배수",ChapterTable!$S:$T,2,0)*D2099)
  )
  )
  )
)</f>
        <v>94215.607352256775</v>
      </c>
      <c r="G2099" t="s">
        <v>738</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29"/>
        <v>1</v>
      </c>
      <c r="Q2099">
        <f t="shared" si="130"/>
        <v>1</v>
      </c>
      <c r="R2099" t="b">
        <f t="shared" ca="1" si="131"/>
        <v>0</v>
      </c>
      <c r="T2099" t="b">
        <f t="shared" ca="1" si="132"/>
        <v>0</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G2099">
        <v>9.8000000000000007</v>
      </c>
      <c r="AH2099">
        <v>1</v>
      </c>
    </row>
    <row r="2100" spans="1:34" x14ac:dyDescent="0.3">
      <c r="A2100">
        <v>20</v>
      </c>
      <c r="B2100">
        <v>9</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
    (VLOOKUP(SUBSTITUTE(SUBSTITUTE(E$1,"standard",""),"|Float","")&amp;"인게임누적곱배수",ChapterTable!$S:$T,2,0)^C2100
    +VLOOKUP(SUBSTITUTE(SUBSTITUTE(E$1,"standard",""),"|Float","")&amp;"인게임누적합배수",ChapterTable!$S:$T,2,0)*C2100)
  )
  )
  )
)</f>
        <v>271340.94917449949</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(VLOOKUP(SUBSTITUTE(SUBSTITUTE(F$1,"standard",""),"|Float","")&amp;"인게임누적곱배수",ChapterTable!$S:$T,2,0)^D2100
    +VLOOKUP(SUBSTITUTE(SUBSTITUTE(F$1,"standard",""),"|Float","")&amp;"인게임누적합배수",ChapterTable!$S:$T,2,0)*D2100)
  )
  )
  )
)</f>
        <v>94215.607352256775</v>
      </c>
      <c r="G2100" t="s">
        <v>738</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29"/>
        <v>91</v>
      </c>
      <c r="Q2100">
        <f t="shared" si="130"/>
        <v>91</v>
      </c>
      <c r="R2100" t="b">
        <f t="shared" ca="1" si="131"/>
        <v>1</v>
      </c>
      <c r="T2100" t="b">
        <f t="shared" ca="1" si="132"/>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G2100">
        <v>9.8000000000000007</v>
      </c>
      <c r="AH2100">
        <v>1</v>
      </c>
    </row>
    <row r="2101" spans="1:34" x14ac:dyDescent="0.3">
      <c r="A2101">
        <v>20</v>
      </c>
      <c r="B2101">
        <v>10</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
    (VLOOKUP(SUBSTITUTE(SUBSTITUTE(E$1,"standard",""),"|Float","")&amp;"인게임누적곱배수",ChapterTable!$S:$T,2,0)^C2101
    +VLOOKUP(SUBSTITUTE(SUBSTITUTE(E$1,"standard",""),"|Float","")&amp;"인게임누적합배수",ChapterTable!$S:$T,2,0)*C2101)
  )
  )
  )
)</f>
        <v>271340.94917449949</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(VLOOKUP(SUBSTITUTE(SUBSTITUTE(F$1,"standard",""),"|Float","")&amp;"인게임누적곱배수",ChapterTable!$S:$T,2,0)^D2101
    +VLOOKUP(SUBSTITUTE(SUBSTITUTE(F$1,"standard",""),"|Float","")&amp;"인게임누적합배수",ChapterTable!$S:$T,2,0)*D2101)
  )
  )
  )
)</f>
        <v>94215.607352256775</v>
      </c>
      <c r="G2101" t="s">
        <v>738</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29"/>
        <v>21</v>
      </c>
      <c r="Q2101">
        <f t="shared" si="130"/>
        <v>21</v>
      </c>
      <c r="R2101" t="b">
        <f t="shared" ca="1" si="131"/>
        <v>0</v>
      </c>
      <c r="T2101" t="b">
        <f t="shared" ca="1" si="132"/>
        <v>0</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G2101">
        <v>9.8000000000000007</v>
      </c>
      <c r="AH2101">
        <v>1</v>
      </c>
    </row>
    <row r="2102" spans="1:34" x14ac:dyDescent="0.3">
      <c r="A2102">
        <v>20</v>
      </c>
      <c r="B2102">
        <v>11</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1</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
    (VLOOKUP(SUBSTITUTE(SUBSTITUTE(E$1,"standard",""),"|Float","")&amp;"인게임누적곱배수",ChapterTable!$S:$T,2,0)^C2102
    +VLOOKUP(SUBSTITUTE(SUBSTITUTE(E$1,"standard",""),"|Float","")&amp;"인게임누적합배수",ChapterTable!$S:$T,2,0)*C2102)
  )
  )
  )
)</f>
        <v>271340.94917449949</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(VLOOKUP(SUBSTITUTE(SUBSTITUTE(F$1,"standard",""),"|Float","")&amp;"인게임누적곱배수",ChapterTable!$S:$T,2,0)^D2102
    +VLOOKUP(SUBSTITUTE(SUBSTITUTE(F$1,"standard",""),"|Float","")&amp;"인게임누적합배수",ChapterTable!$S:$T,2,0)*D2102)
  )
  )
  )
)</f>
        <v>101281.77790367603</v>
      </c>
      <c r="G2102" t="s">
        <v>738</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29"/>
        <v>2</v>
      </c>
      <c r="Q2102">
        <f t="shared" si="130"/>
        <v>2</v>
      </c>
      <c r="R2102" t="b">
        <f t="shared" ca="1" si="131"/>
        <v>0</v>
      </c>
      <c r="T2102" t="b">
        <f t="shared" ca="1" si="132"/>
        <v>0</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G2102">
        <v>9.8000000000000007</v>
      </c>
      <c r="AH2102">
        <v>1</v>
      </c>
    </row>
    <row r="2103" spans="1:34" x14ac:dyDescent="0.3">
      <c r="A2103">
        <v>20</v>
      </c>
      <c r="B2103">
        <v>12</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
    (VLOOKUP(SUBSTITUTE(SUBSTITUTE(E$1,"standard",""),"|Float","")&amp;"인게임누적곱배수",ChapterTable!$S:$T,2,0)^C2103
    +VLOOKUP(SUBSTITUTE(SUBSTITUTE(E$1,"standard",""),"|Float","")&amp;"인게임누적합배수",ChapterTable!$S:$T,2,0)*C2103)
  )
  )
  )
)</f>
        <v>271340.94917449949</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(VLOOKUP(SUBSTITUTE(SUBSTITUTE(F$1,"standard",""),"|Float","")&amp;"인게임누적곱배수",ChapterTable!$S:$T,2,0)^D2103
    +VLOOKUP(SUBSTITUTE(SUBSTITUTE(F$1,"standard",""),"|Float","")&amp;"인게임누적합배수",ChapterTable!$S:$T,2,0)*D2103)
  )
  )
  )
)</f>
        <v>101281.77790367603</v>
      </c>
      <c r="G2103" t="s">
        <v>738</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29"/>
        <v>2</v>
      </c>
      <c r="Q2103">
        <f t="shared" si="130"/>
        <v>2</v>
      </c>
      <c r="R2103" t="b">
        <f t="shared" ca="1" si="131"/>
        <v>0</v>
      </c>
      <c r="T2103" t="b">
        <f t="shared" ca="1" si="132"/>
        <v>0</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G2103">
        <v>9.8000000000000007</v>
      </c>
      <c r="AH2103">
        <v>1</v>
      </c>
    </row>
    <row r="2104" spans="1:34" x14ac:dyDescent="0.3">
      <c r="A2104">
        <v>20</v>
      </c>
      <c r="B2104">
        <v>13</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
    (VLOOKUP(SUBSTITUTE(SUBSTITUTE(E$1,"standard",""),"|Float","")&amp;"인게임누적곱배수",ChapterTable!$S:$T,2,0)^C2104
    +VLOOKUP(SUBSTITUTE(SUBSTITUTE(E$1,"standard",""),"|Float","")&amp;"인게임누적합배수",ChapterTable!$S:$T,2,0)*C2104)
  )
  )
  )
)</f>
        <v>271340.94917449949</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(VLOOKUP(SUBSTITUTE(SUBSTITUTE(F$1,"standard",""),"|Float","")&amp;"인게임누적곱배수",ChapterTable!$S:$T,2,0)^D2104
    +VLOOKUP(SUBSTITUTE(SUBSTITUTE(F$1,"standard",""),"|Float","")&amp;"인게임누적합배수",ChapterTable!$S:$T,2,0)*D2104)
  )
  )
  )
)</f>
        <v>101281.77790367603</v>
      </c>
      <c r="G2104" t="s">
        <v>738</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29"/>
        <v>2</v>
      </c>
      <c r="Q2104">
        <f t="shared" si="130"/>
        <v>2</v>
      </c>
      <c r="R2104" t="b">
        <f t="shared" ca="1" si="131"/>
        <v>0</v>
      </c>
      <c r="T2104" t="b">
        <f t="shared" ca="1" si="132"/>
        <v>0</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G2104">
        <v>9.8000000000000007</v>
      </c>
      <c r="AH2104">
        <v>1</v>
      </c>
    </row>
    <row r="2105" spans="1:34" x14ac:dyDescent="0.3">
      <c r="A2105">
        <v>20</v>
      </c>
      <c r="B2105">
        <v>14</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
    (VLOOKUP(SUBSTITUTE(SUBSTITUTE(E$1,"standard",""),"|Float","")&amp;"인게임누적곱배수",ChapterTable!$S:$T,2,0)^C2105
    +VLOOKUP(SUBSTITUTE(SUBSTITUTE(E$1,"standard",""),"|Float","")&amp;"인게임누적합배수",ChapterTable!$S:$T,2,0)*C2105)
  )
  )
  )
)</f>
        <v>271340.94917449949</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(VLOOKUP(SUBSTITUTE(SUBSTITUTE(F$1,"standard",""),"|Float","")&amp;"인게임누적곱배수",ChapterTable!$S:$T,2,0)^D2105
    +VLOOKUP(SUBSTITUTE(SUBSTITUTE(F$1,"standard",""),"|Float","")&amp;"인게임누적합배수",ChapterTable!$S:$T,2,0)*D2105)
  )
  )
  )
)</f>
        <v>101281.77790367603</v>
      </c>
      <c r="G2105" t="s">
        <v>738</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29"/>
        <v>2</v>
      </c>
      <c r="Q2105">
        <f t="shared" si="130"/>
        <v>2</v>
      </c>
      <c r="R2105" t="b">
        <f t="shared" ca="1" si="131"/>
        <v>0</v>
      </c>
      <c r="T2105" t="b">
        <f t="shared" ca="1" si="132"/>
        <v>0</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G2105">
        <v>9.8000000000000007</v>
      </c>
      <c r="AH2105">
        <v>1</v>
      </c>
    </row>
    <row r="2106" spans="1:34" x14ac:dyDescent="0.3">
      <c r="A2106">
        <v>20</v>
      </c>
      <c r="B2106">
        <v>15</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
    (VLOOKUP(SUBSTITUTE(SUBSTITUTE(E$1,"standard",""),"|Float","")&amp;"인게임누적곱배수",ChapterTable!$S:$T,2,0)^C2106
    +VLOOKUP(SUBSTITUTE(SUBSTITUTE(E$1,"standard",""),"|Float","")&amp;"인게임누적합배수",ChapterTable!$S:$T,2,0)*C2106)
  )
  )
  )
)</f>
        <v>271340.94917449949</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(VLOOKUP(SUBSTITUTE(SUBSTITUTE(F$1,"standard",""),"|Float","")&amp;"인게임누적곱배수",ChapterTable!$S:$T,2,0)^D2106
    +VLOOKUP(SUBSTITUTE(SUBSTITUTE(F$1,"standard",""),"|Float","")&amp;"인게임누적합배수",ChapterTable!$S:$T,2,0)*D2106)
  )
  )
  )
)</f>
        <v>101281.77790367603</v>
      </c>
      <c r="G2106" t="s">
        <v>738</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29"/>
        <v>11</v>
      </c>
      <c r="Q2106">
        <f t="shared" si="130"/>
        <v>11</v>
      </c>
      <c r="R2106" t="b">
        <f t="shared" ca="1" si="131"/>
        <v>0</v>
      </c>
      <c r="T2106" t="b">
        <f t="shared" ca="1" si="132"/>
        <v>0</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G2106">
        <v>9.8000000000000007</v>
      </c>
      <c r="AH2106">
        <v>1</v>
      </c>
    </row>
    <row r="2107" spans="1:34" x14ac:dyDescent="0.3">
      <c r="A2107">
        <v>20</v>
      </c>
      <c r="B2107">
        <v>16</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2</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
    (VLOOKUP(SUBSTITUTE(SUBSTITUTE(E$1,"standard",""),"|Float","")&amp;"인게임누적곱배수",ChapterTable!$S:$T,2,0)^C2107
    +VLOOKUP(SUBSTITUTE(SUBSTITUTE(E$1,"standard",""),"|Float","")&amp;"인게임누적합배수",ChapterTable!$S:$T,2,0)*C2107)
  )
  )
  )
)</f>
        <v>316564.44070358272</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(VLOOKUP(SUBSTITUTE(SUBSTITUTE(F$1,"standard",""),"|Float","")&amp;"인게임누적곱배수",ChapterTable!$S:$T,2,0)^D2107
    +VLOOKUP(SUBSTITUTE(SUBSTITUTE(F$1,"standard",""),"|Float","")&amp;"인게임누적합배수",ChapterTable!$S:$T,2,0)*D2107)
  )
  )
  )
)</f>
        <v>101281.77790367603</v>
      </c>
      <c r="G2107" t="s">
        <v>738</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29"/>
        <v>2</v>
      </c>
      <c r="Q2107">
        <f t="shared" si="130"/>
        <v>2</v>
      </c>
      <c r="R2107" t="b">
        <f t="shared" ca="1" si="131"/>
        <v>0</v>
      </c>
      <c r="T2107" t="b">
        <f t="shared" ca="1" si="132"/>
        <v>0</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G2107">
        <v>9.8000000000000007</v>
      </c>
      <c r="AH2107">
        <v>1</v>
      </c>
    </row>
    <row r="2108" spans="1:34" x14ac:dyDescent="0.3">
      <c r="A2108">
        <v>20</v>
      </c>
      <c r="B2108">
        <v>17</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
    (VLOOKUP(SUBSTITUTE(SUBSTITUTE(E$1,"standard",""),"|Float","")&amp;"인게임누적곱배수",ChapterTable!$S:$T,2,0)^C2108
    +VLOOKUP(SUBSTITUTE(SUBSTITUTE(E$1,"standard",""),"|Float","")&amp;"인게임누적합배수",ChapterTable!$S:$T,2,0)*C2108)
  )
  )
  )
)</f>
        <v>316564.44070358272</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(VLOOKUP(SUBSTITUTE(SUBSTITUTE(F$1,"standard",""),"|Float","")&amp;"인게임누적곱배수",ChapterTable!$S:$T,2,0)^D2108
    +VLOOKUP(SUBSTITUTE(SUBSTITUTE(F$1,"standard",""),"|Float","")&amp;"인게임누적합배수",ChapterTable!$S:$T,2,0)*D2108)
  )
  )
  )
)</f>
        <v>101281.77790367603</v>
      </c>
      <c r="G2108" t="s">
        <v>738</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29"/>
        <v>2</v>
      </c>
      <c r="Q2108">
        <f t="shared" si="130"/>
        <v>2</v>
      </c>
      <c r="R2108" t="b">
        <f t="shared" ca="1" si="131"/>
        <v>0</v>
      </c>
      <c r="T2108" t="b">
        <f t="shared" ca="1" si="132"/>
        <v>0</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G2108">
        <v>9.8000000000000007</v>
      </c>
      <c r="AH2108">
        <v>1</v>
      </c>
    </row>
    <row r="2109" spans="1:34" x14ac:dyDescent="0.3">
      <c r="A2109">
        <v>20</v>
      </c>
      <c r="B2109">
        <v>18</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
    (VLOOKUP(SUBSTITUTE(SUBSTITUTE(E$1,"standard",""),"|Float","")&amp;"인게임누적곱배수",ChapterTable!$S:$T,2,0)^C2109
    +VLOOKUP(SUBSTITUTE(SUBSTITUTE(E$1,"standard",""),"|Float","")&amp;"인게임누적합배수",ChapterTable!$S:$T,2,0)*C2109)
  )
  )
  )
)</f>
        <v>316564.44070358272</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(VLOOKUP(SUBSTITUTE(SUBSTITUTE(F$1,"standard",""),"|Float","")&amp;"인게임누적곱배수",ChapterTable!$S:$T,2,0)^D2109
    +VLOOKUP(SUBSTITUTE(SUBSTITUTE(F$1,"standard",""),"|Float","")&amp;"인게임누적합배수",ChapterTable!$S:$T,2,0)*D2109)
  )
  )
  )
)</f>
        <v>101281.77790367603</v>
      </c>
      <c r="G2109" t="s">
        <v>738</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29"/>
        <v>2</v>
      </c>
      <c r="Q2109">
        <f t="shared" si="130"/>
        <v>2</v>
      </c>
      <c r="R2109" t="b">
        <f t="shared" ca="1" si="131"/>
        <v>0</v>
      </c>
      <c r="T2109" t="b">
        <f t="shared" ca="1" si="132"/>
        <v>0</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G2109">
        <v>9.8000000000000007</v>
      </c>
      <c r="AH2109">
        <v>1</v>
      </c>
    </row>
    <row r="2110" spans="1:34" x14ac:dyDescent="0.3">
      <c r="A2110">
        <v>20</v>
      </c>
      <c r="B2110">
        <v>19</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
    (VLOOKUP(SUBSTITUTE(SUBSTITUTE(E$1,"standard",""),"|Float","")&amp;"인게임누적곱배수",ChapterTable!$S:$T,2,0)^C2110
    +VLOOKUP(SUBSTITUTE(SUBSTITUTE(E$1,"standard",""),"|Float","")&amp;"인게임누적합배수",ChapterTable!$S:$T,2,0)*C2110)
  )
  )
  )
)</f>
        <v>316564.44070358272</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(VLOOKUP(SUBSTITUTE(SUBSTITUTE(F$1,"standard",""),"|Float","")&amp;"인게임누적곱배수",ChapterTable!$S:$T,2,0)^D2110
    +VLOOKUP(SUBSTITUTE(SUBSTITUTE(F$1,"standard",""),"|Float","")&amp;"인게임누적합배수",ChapterTable!$S:$T,2,0)*D2110)
  )
  )
  )
)</f>
        <v>101281.77790367603</v>
      </c>
      <c r="G2110" t="s">
        <v>738</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29"/>
        <v>92</v>
      </c>
      <c r="Q2110">
        <f t="shared" si="130"/>
        <v>92</v>
      </c>
      <c r="R2110" t="b">
        <f t="shared" ca="1" si="131"/>
        <v>1</v>
      </c>
      <c r="T2110" t="b">
        <f t="shared" ca="1" si="132"/>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G2110">
        <v>9.8000000000000007</v>
      </c>
      <c r="AH2110">
        <v>1</v>
      </c>
    </row>
    <row r="2111" spans="1:34" x14ac:dyDescent="0.3">
      <c r="A2111">
        <v>20</v>
      </c>
      <c r="B2111">
        <v>20</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
    (VLOOKUP(SUBSTITUTE(SUBSTITUTE(E$1,"standard",""),"|Float","")&amp;"인게임누적곱배수",ChapterTable!$S:$T,2,0)^C2111
    +VLOOKUP(SUBSTITUTE(SUBSTITUTE(E$1,"standard",""),"|Float","")&amp;"인게임누적합배수",ChapterTable!$S:$T,2,0)*C2111)
  )
  )
  )
)</f>
        <v>316564.44070358272</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(VLOOKUP(SUBSTITUTE(SUBSTITUTE(F$1,"standard",""),"|Float","")&amp;"인게임누적곱배수",ChapterTable!$S:$T,2,0)^D2111
    +VLOOKUP(SUBSTITUTE(SUBSTITUTE(F$1,"standard",""),"|Float","")&amp;"인게임누적합배수",ChapterTable!$S:$T,2,0)*D2111)
  )
  )
  )
)</f>
        <v>101281.77790367603</v>
      </c>
      <c r="G2111" t="s">
        <v>738</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29"/>
        <v>21</v>
      </c>
      <c r="Q2111">
        <f t="shared" si="130"/>
        <v>21</v>
      </c>
      <c r="R2111" t="b">
        <f t="shared" ca="1" si="131"/>
        <v>0</v>
      </c>
      <c r="T2111" t="b">
        <f t="shared" ca="1" si="132"/>
        <v>0</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G2111">
        <v>9.8000000000000007</v>
      </c>
      <c r="AH2111">
        <v>1</v>
      </c>
    </row>
    <row r="2112" spans="1:34" x14ac:dyDescent="0.3">
      <c r="A2112">
        <v>20</v>
      </c>
      <c r="B2112">
        <v>21</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2</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
    (VLOOKUP(SUBSTITUTE(SUBSTITUTE(E$1,"standard",""),"|Float","")&amp;"인게임누적곱배수",ChapterTable!$S:$T,2,0)^C2112
    +VLOOKUP(SUBSTITUTE(SUBSTITUTE(E$1,"standard",""),"|Float","")&amp;"인게임누적합배수",ChapterTable!$S:$T,2,0)*C2112)
  )
  )
  )
)</f>
        <v>316564.44070358272</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(VLOOKUP(SUBSTITUTE(SUBSTITUTE(F$1,"standard",""),"|Float","")&amp;"인게임누적곱배수",ChapterTable!$S:$T,2,0)^D2112
    +VLOOKUP(SUBSTITUTE(SUBSTITUTE(F$1,"standard",""),"|Float","")&amp;"인게임누적합배수",ChapterTable!$S:$T,2,0)*D2112)
  )
  )
  )
)</f>
        <v>108347.94845509528</v>
      </c>
      <c r="G2112" t="s">
        <v>738</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29"/>
        <v>3</v>
      </c>
      <c r="Q2112">
        <f t="shared" si="130"/>
        <v>3</v>
      </c>
      <c r="R2112" t="b">
        <f t="shared" ca="1" si="131"/>
        <v>0</v>
      </c>
      <c r="T2112" t="b">
        <f t="shared" ca="1" si="132"/>
        <v>0</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G2112">
        <v>9.8000000000000007</v>
      </c>
      <c r="AH2112">
        <v>1</v>
      </c>
    </row>
    <row r="2113" spans="1:34" x14ac:dyDescent="0.3">
      <c r="A2113">
        <v>20</v>
      </c>
      <c r="B2113">
        <v>22</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
    (VLOOKUP(SUBSTITUTE(SUBSTITUTE(E$1,"standard",""),"|Float","")&amp;"인게임누적곱배수",ChapterTable!$S:$T,2,0)^C2113
    +VLOOKUP(SUBSTITUTE(SUBSTITUTE(E$1,"standard",""),"|Float","")&amp;"인게임누적합배수",ChapterTable!$S:$T,2,0)*C2113)
  )
  )
  )
)</f>
        <v>316564.44070358272</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(VLOOKUP(SUBSTITUTE(SUBSTITUTE(F$1,"standard",""),"|Float","")&amp;"인게임누적곱배수",ChapterTable!$S:$T,2,0)^D2113
    +VLOOKUP(SUBSTITUTE(SUBSTITUTE(F$1,"standard",""),"|Float","")&amp;"인게임누적합배수",ChapterTable!$S:$T,2,0)*D2113)
  )
  )
  )
)</f>
        <v>108347.94845509528</v>
      </c>
      <c r="G2113" t="s">
        <v>738</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29"/>
        <v>3</v>
      </c>
      <c r="Q2113">
        <f t="shared" si="130"/>
        <v>3</v>
      </c>
      <c r="R2113" t="b">
        <f t="shared" ca="1" si="131"/>
        <v>0</v>
      </c>
      <c r="T2113" t="b">
        <f t="shared" ca="1" si="132"/>
        <v>0</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G2113">
        <v>9.8000000000000007</v>
      </c>
      <c r="AH2113">
        <v>1</v>
      </c>
    </row>
    <row r="2114" spans="1:34" x14ac:dyDescent="0.3">
      <c r="A2114">
        <v>20</v>
      </c>
      <c r="B2114">
        <v>23</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
    (VLOOKUP(SUBSTITUTE(SUBSTITUTE(E$1,"standard",""),"|Float","")&amp;"인게임누적곱배수",ChapterTable!$S:$T,2,0)^C2114
    +VLOOKUP(SUBSTITUTE(SUBSTITUTE(E$1,"standard",""),"|Float","")&amp;"인게임누적합배수",ChapterTable!$S:$T,2,0)*C2114)
  )
  )
  )
)</f>
        <v>316564.44070358272</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(VLOOKUP(SUBSTITUTE(SUBSTITUTE(F$1,"standard",""),"|Float","")&amp;"인게임누적곱배수",ChapterTable!$S:$T,2,0)^D2114
    +VLOOKUP(SUBSTITUTE(SUBSTITUTE(F$1,"standard",""),"|Float","")&amp;"인게임누적합배수",ChapterTable!$S:$T,2,0)*D2114)
  )
  )
  )
)</f>
        <v>108347.94845509528</v>
      </c>
      <c r="G2114" t="s">
        <v>738</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29"/>
        <v>3</v>
      </c>
      <c r="Q2114">
        <f t="shared" si="130"/>
        <v>3</v>
      </c>
      <c r="R2114" t="b">
        <f t="shared" ca="1" si="131"/>
        <v>0</v>
      </c>
      <c r="T2114" t="b">
        <f t="shared" ca="1" si="132"/>
        <v>0</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G2114">
        <v>9.8000000000000007</v>
      </c>
      <c r="AH2114">
        <v>1</v>
      </c>
    </row>
    <row r="2115" spans="1:34" x14ac:dyDescent="0.3">
      <c r="A2115">
        <v>20</v>
      </c>
      <c r="B2115">
        <v>24</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
    (VLOOKUP(SUBSTITUTE(SUBSTITUTE(E$1,"standard",""),"|Float","")&amp;"인게임누적곱배수",ChapterTable!$S:$T,2,0)^C2115
    +VLOOKUP(SUBSTITUTE(SUBSTITUTE(E$1,"standard",""),"|Float","")&amp;"인게임누적합배수",ChapterTable!$S:$T,2,0)*C2115)
  )
  )
  )
)</f>
        <v>316564.44070358272</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(VLOOKUP(SUBSTITUTE(SUBSTITUTE(F$1,"standard",""),"|Float","")&amp;"인게임누적곱배수",ChapterTable!$S:$T,2,0)^D2115
    +VLOOKUP(SUBSTITUTE(SUBSTITUTE(F$1,"standard",""),"|Float","")&amp;"인게임누적합배수",ChapterTable!$S:$T,2,0)*D2115)
  )
  )
  )
)</f>
        <v>108347.94845509528</v>
      </c>
      <c r="G2115" t="s">
        <v>738</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133">IF(B2115=0,0,
  IF(AND(L2115=FALSE,A2115&lt;&gt;0,MOD(A2115,7)=0),21,
  IF(MOD(B2115,10)=0,21,
  IF(MOD(B2115,10)=5,11,
  IF(MOD(B2115,10)=9,INT(B2115/10)+91,
  INT(B2115/10+1))))))</f>
        <v>3</v>
      </c>
      <c r="Q2115">
        <f t="shared" ref="Q2115:Q2178" si="134">IF(ISBLANK(P2115),O2115,P2115)</f>
        <v>3</v>
      </c>
      <c r="R2115" t="b">
        <f t="shared" ref="R2115:R2178" ca="1" si="135">IF(OR(B2115=0,OFFSET(B2115,1,0)=0),FALSE,
IF(OFFSET(O2115,1,0)=21,TRUE,FALSE))</f>
        <v>0</v>
      </c>
      <c r="T2115" t="b">
        <f t="shared" ref="T2115:T2178" ca="1" si="136">IF(ISBLANK(S2115),R2115,S2115)</f>
        <v>0</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G2115">
        <v>9.8000000000000007</v>
      </c>
      <c r="AH2115">
        <v>1</v>
      </c>
    </row>
    <row r="2116" spans="1:34" x14ac:dyDescent="0.3">
      <c r="A2116">
        <v>20</v>
      </c>
      <c r="B2116">
        <v>25</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
    (VLOOKUP(SUBSTITUTE(SUBSTITUTE(E$1,"standard",""),"|Float","")&amp;"인게임누적곱배수",ChapterTable!$S:$T,2,0)^C2116
    +VLOOKUP(SUBSTITUTE(SUBSTITUTE(E$1,"standard",""),"|Float","")&amp;"인게임누적합배수",ChapterTable!$S:$T,2,0)*C2116)
  )
  )
  )
)</f>
        <v>316564.44070358272</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(VLOOKUP(SUBSTITUTE(SUBSTITUTE(F$1,"standard",""),"|Float","")&amp;"인게임누적곱배수",ChapterTable!$S:$T,2,0)^D2116
    +VLOOKUP(SUBSTITUTE(SUBSTITUTE(F$1,"standard",""),"|Float","")&amp;"인게임누적합배수",ChapterTable!$S:$T,2,0)*D2116)
  )
  )
  )
)</f>
        <v>108347.94845509528</v>
      </c>
      <c r="G2116" t="s">
        <v>738</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133"/>
        <v>11</v>
      </c>
      <c r="Q2116">
        <f t="shared" si="134"/>
        <v>11</v>
      </c>
      <c r="R2116" t="b">
        <f t="shared" ca="1" si="135"/>
        <v>0</v>
      </c>
      <c r="T2116" t="b">
        <f t="shared" ca="1" si="136"/>
        <v>0</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G2116">
        <v>9.8000000000000007</v>
      </c>
      <c r="AH2116">
        <v>1</v>
      </c>
    </row>
    <row r="2117" spans="1:34" x14ac:dyDescent="0.3">
      <c r="A2117">
        <v>20</v>
      </c>
      <c r="B2117">
        <v>26</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3</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
    (VLOOKUP(SUBSTITUTE(SUBSTITUTE(E$1,"standard",""),"|Float","")&amp;"인게임누적곱배수",ChapterTable!$S:$T,2,0)^C2117
    +VLOOKUP(SUBSTITUTE(SUBSTITUTE(E$1,"standard",""),"|Float","")&amp;"인게임누적합배수",ChapterTable!$S:$T,2,0)*C2117)
  )
  )
  )
)</f>
        <v>361787.93223266606</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(VLOOKUP(SUBSTITUTE(SUBSTITUTE(F$1,"standard",""),"|Float","")&amp;"인게임누적곱배수",ChapterTable!$S:$T,2,0)^D2117
    +VLOOKUP(SUBSTITUTE(SUBSTITUTE(F$1,"standard",""),"|Float","")&amp;"인게임누적합배수",ChapterTable!$S:$T,2,0)*D2117)
  )
  )
  )
)</f>
        <v>108347.94845509528</v>
      </c>
      <c r="G2117" t="s">
        <v>738</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133"/>
        <v>3</v>
      </c>
      <c r="Q2117">
        <f t="shared" si="134"/>
        <v>3</v>
      </c>
      <c r="R2117" t="b">
        <f t="shared" ca="1" si="135"/>
        <v>0</v>
      </c>
      <c r="T2117" t="b">
        <f t="shared" ca="1" si="136"/>
        <v>0</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G2117">
        <v>9.8000000000000007</v>
      </c>
      <c r="AH2117">
        <v>1</v>
      </c>
    </row>
    <row r="2118" spans="1:34" x14ac:dyDescent="0.3">
      <c r="A2118">
        <v>20</v>
      </c>
      <c r="B2118">
        <v>27</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
    (VLOOKUP(SUBSTITUTE(SUBSTITUTE(E$1,"standard",""),"|Float","")&amp;"인게임누적곱배수",ChapterTable!$S:$T,2,0)^C2118
    +VLOOKUP(SUBSTITUTE(SUBSTITUTE(E$1,"standard",""),"|Float","")&amp;"인게임누적합배수",ChapterTable!$S:$T,2,0)*C2118)
  )
  )
  )
)</f>
        <v>361787.93223266606</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(VLOOKUP(SUBSTITUTE(SUBSTITUTE(F$1,"standard",""),"|Float","")&amp;"인게임누적곱배수",ChapterTable!$S:$T,2,0)^D2118
    +VLOOKUP(SUBSTITUTE(SUBSTITUTE(F$1,"standard",""),"|Float","")&amp;"인게임누적합배수",ChapterTable!$S:$T,2,0)*D2118)
  )
  )
  )
)</f>
        <v>108347.94845509528</v>
      </c>
      <c r="G2118" t="s">
        <v>738</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133"/>
        <v>3</v>
      </c>
      <c r="Q2118">
        <f t="shared" si="134"/>
        <v>3</v>
      </c>
      <c r="R2118" t="b">
        <f t="shared" ca="1" si="135"/>
        <v>0</v>
      </c>
      <c r="T2118" t="b">
        <f t="shared" ca="1" si="136"/>
        <v>0</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G2118">
        <v>9.8000000000000007</v>
      </c>
      <c r="AH2118">
        <v>1</v>
      </c>
    </row>
    <row r="2119" spans="1:34" x14ac:dyDescent="0.3">
      <c r="A2119">
        <v>20</v>
      </c>
      <c r="B2119">
        <v>28</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
    (VLOOKUP(SUBSTITUTE(SUBSTITUTE(E$1,"standard",""),"|Float","")&amp;"인게임누적곱배수",ChapterTable!$S:$T,2,0)^C2119
    +VLOOKUP(SUBSTITUTE(SUBSTITUTE(E$1,"standard",""),"|Float","")&amp;"인게임누적합배수",ChapterTable!$S:$T,2,0)*C2119)
  )
  )
  )
)</f>
        <v>361787.93223266606</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(VLOOKUP(SUBSTITUTE(SUBSTITUTE(F$1,"standard",""),"|Float","")&amp;"인게임누적곱배수",ChapterTable!$S:$T,2,0)^D2119
    +VLOOKUP(SUBSTITUTE(SUBSTITUTE(F$1,"standard",""),"|Float","")&amp;"인게임누적합배수",ChapterTable!$S:$T,2,0)*D2119)
  )
  )
  )
)</f>
        <v>108347.94845509528</v>
      </c>
      <c r="G2119" t="s">
        <v>738</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133"/>
        <v>3</v>
      </c>
      <c r="Q2119">
        <f t="shared" si="134"/>
        <v>3</v>
      </c>
      <c r="R2119" t="b">
        <f t="shared" ca="1" si="135"/>
        <v>0</v>
      </c>
      <c r="T2119" t="b">
        <f t="shared" ca="1" si="136"/>
        <v>0</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G2119">
        <v>9.8000000000000007</v>
      </c>
      <c r="AH2119">
        <v>1</v>
      </c>
    </row>
    <row r="2120" spans="1:34" x14ac:dyDescent="0.3">
      <c r="A2120">
        <v>20</v>
      </c>
      <c r="B2120">
        <v>29</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
    (VLOOKUP(SUBSTITUTE(SUBSTITUTE(E$1,"standard",""),"|Float","")&amp;"인게임누적곱배수",ChapterTable!$S:$T,2,0)^C2120
    +VLOOKUP(SUBSTITUTE(SUBSTITUTE(E$1,"standard",""),"|Float","")&amp;"인게임누적합배수",ChapterTable!$S:$T,2,0)*C2120)
  )
  )
  )
)</f>
        <v>361787.93223266606</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(VLOOKUP(SUBSTITUTE(SUBSTITUTE(F$1,"standard",""),"|Float","")&amp;"인게임누적곱배수",ChapterTable!$S:$T,2,0)^D2120
    +VLOOKUP(SUBSTITUTE(SUBSTITUTE(F$1,"standard",""),"|Float","")&amp;"인게임누적합배수",ChapterTable!$S:$T,2,0)*D2120)
  )
  )
  )
)</f>
        <v>108347.94845509528</v>
      </c>
      <c r="G2120" t="s">
        <v>738</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133"/>
        <v>93</v>
      </c>
      <c r="Q2120">
        <f t="shared" si="134"/>
        <v>93</v>
      </c>
      <c r="R2120" t="b">
        <f t="shared" ca="1" si="135"/>
        <v>1</v>
      </c>
      <c r="T2120" t="b">
        <f t="shared" ca="1" si="136"/>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G2120">
        <v>9.8000000000000007</v>
      </c>
      <c r="AH2120">
        <v>1</v>
      </c>
    </row>
    <row r="2121" spans="1:34" x14ac:dyDescent="0.3">
      <c r="A2121">
        <v>20</v>
      </c>
      <c r="B2121">
        <v>30</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
    (VLOOKUP(SUBSTITUTE(SUBSTITUTE(E$1,"standard",""),"|Float","")&amp;"인게임누적곱배수",ChapterTable!$S:$T,2,0)^C2121
    +VLOOKUP(SUBSTITUTE(SUBSTITUTE(E$1,"standard",""),"|Float","")&amp;"인게임누적합배수",ChapterTable!$S:$T,2,0)*C2121)
  )
  )
  )
)</f>
        <v>361787.93223266606</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(VLOOKUP(SUBSTITUTE(SUBSTITUTE(F$1,"standard",""),"|Float","")&amp;"인게임누적곱배수",ChapterTable!$S:$T,2,0)^D2121
    +VLOOKUP(SUBSTITUTE(SUBSTITUTE(F$1,"standard",""),"|Float","")&amp;"인게임누적합배수",ChapterTable!$S:$T,2,0)*D2121)
  )
  )
  )
)</f>
        <v>108347.94845509528</v>
      </c>
      <c r="G2121" t="s">
        <v>738</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133"/>
        <v>21</v>
      </c>
      <c r="Q2121">
        <f t="shared" si="134"/>
        <v>21</v>
      </c>
      <c r="R2121" t="b">
        <f t="shared" ca="1" si="135"/>
        <v>0</v>
      </c>
      <c r="T2121" t="b">
        <f t="shared" ca="1" si="136"/>
        <v>0</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G2121">
        <v>9.8000000000000007</v>
      </c>
      <c r="AH2121">
        <v>1</v>
      </c>
    </row>
    <row r="2122" spans="1:34" x14ac:dyDescent="0.3">
      <c r="A2122">
        <v>20</v>
      </c>
      <c r="B2122">
        <v>31</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3</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
    (VLOOKUP(SUBSTITUTE(SUBSTITUTE(E$1,"standard",""),"|Float","")&amp;"인게임누적곱배수",ChapterTable!$S:$T,2,0)^C2122
    +VLOOKUP(SUBSTITUTE(SUBSTITUTE(E$1,"standard",""),"|Float","")&amp;"인게임누적합배수",ChapterTable!$S:$T,2,0)*C2122)
  )
  )
  )
)</f>
        <v>361787.93223266606</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(VLOOKUP(SUBSTITUTE(SUBSTITUTE(F$1,"standard",""),"|Float","")&amp;"인게임누적곱배수",ChapterTable!$S:$T,2,0)^D2122
    +VLOOKUP(SUBSTITUTE(SUBSTITUTE(F$1,"standard",""),"|Float","")&amp;"인게임누적합배수",ChapterTable!$S:$T,2,0)*D2122)
  )
  )
  )
)</f>
        <v>115414.11900651456</v>
      </c>
      <c r="G2122" t="s">
        <v>738</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133"/>
        <v>4</v>
      </c>
      <c r="Q2122">
        <f t="shared" si="134"/>
        <v>4</v>
      </c>
      <c r="R2122" t="b">
        <f t="shared" ca="1" si="135"/>
        <v>0</v>
      </c>
      <c r="T2122" t="b">
        <f t="shared" ca="1" si="136"/>
        <v>0</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G2122">
        <v>9.8000000000000007</v>
      </c>
      <c r="AH2122">
        <v>1</v>
      </c>
    </row>
    <row r="2123" spans="1:34" x14ac:dyDescent="0.3">
      <c r="A2123">
        <v>20</v>
      </c>
      <c r="B2123">
        <v>32</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
    (VLOOKUP(SUBSTITUTE(SUBSTITUTE(E$1,"standard",""),"|Float","")&amp;"인게임누적곱배수",ChapterTable!$S:$T,2,0)^C2123
    +VLOOKUP(SUBSTITUTE(SUBSTITUTE(E$1,"standard",""),"|Float","")&amp;"인게임누적합배수",ChapterTable!$S:$T,2,0)*C2123)
  )
  )
  )
)</f>
        <v>361787.93223266606</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(VLOOKUP(SUBSTITUTE(SUBSTITUTE(F$1,"standard",""),"|Float","")&amp;"인게임누적곱배수",ChapterTable!$S:$T,2,0)^D2123
    +VLOOKUP(SUBSTITUTE(SUBSTITUTE(F$1,"standard",""),"|Float","")&amp;"인게임누적합배수",ChapterTable!$S:$T,2,0)*D2123)
  )
  )
  )
)</f>
        <v>115414.11900651456</v>
      </c>
      <c r="G2123" t="s">
        <v>738</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133"/>
        <v>4</v>
      </c>
      <c r="Q2123">
        <f t="shared" si="134"/>
        <v>4</v>
      </c>
      <c r="R2123" t="b">
        <f t="shared" ca="1" si="135"/>
        <v>0</v>
      </c>
      <c r="T2123" t="b">
        <f t="shared" ca="1" si="136"/>
        <v>0</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G2123">
        <v>9.8000000000000007</v>
      </c>
      <c r="AH2123">
        <v>1</v>
      </c>
    </row>
    <row r="2124" spans="1:34" x14ac:dyDescent="0.3">
      <c r="A2124">
        <v>20</v>
      </c>
      <c r="B2124">
        <v>33</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
    (VLOOKUP(SUBSTITUTE(SUBSTITUTE(E$1,"standard",""),"|Float","")&amp;"인게임누적곱배수",ChapterTable!$S:$T,2,0)^C2124
    +VLOOKUP(SUBSTITUTE(SUBSTITUTE(E$1,"standard",""),"|Float","")&amp;"인게임누적합배수",ChapterTable!$S:$T,2,0)*C2124)
  )
  )
  )
)</f>
        <v>361787.93223266606</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(VLOOKUP(SUBSTITUTE(SUBSTITUTE(F$1,"standard",""),"|Float","")&amp;"인게임누적곱배수",ChapterTable!$S:$T,2,0)^D2124
    +VLOOKUP(SUBSTITUTE(SUBSTITUTE(F$1,"standard",""),"|Float","")&amp;"인게임누적합배수",ChapterTable!$S:$T,2,0)*D2124)
  )
  )
  )
)</f>
        <v>115414.11900651456</v>
      </c>
      <c r="G2124" t="s">
        <v>738</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133"/>
        <v>4</v>
      </c>
      <c r="Q2124">
        <f t="shared" si="134"/>
        <v>4</v>
      </c>
      <c r="R2124" t="b">
        <f t="shared" ca="1" si="135"/>
        <v>0</v>
      </c>
      <c r="T2124" t="b">
        <f t="shared" ca="1" si="136"/>
        <v>0</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G2124">
        <v>9.8000000000000007</v>
      </c>
      <c r="AH2124">
        <v>1</v>
      </c>
    </row>
    <row r="2125" spans="1:34" x14ac:dyDescent="0.3">
      <c r="A2125">
        <v>20</v>
      </c>
      <c r="B2125">
        <v>34</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
    (VLOOKUP(SUBSTITUTE(SUBSTITUTE(E$1,"standard",""),"|Float","")&amp;"인게임누적곱배수",ChapterTable!$S:$T,2,0)^C2125
    +VLOOKUP(SUBSTITUTE(SUBSTITUTE(E$1,"standard",""),"|Float","")&amp;"인게임누적합배수",ChapterTable!$S:$T,2,0)*C2125)
  )
  )
  )
)</f>
        <v>361787.93223266606</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(VLOOKUP(SUBSTITUTE(SUBSTITUTE(F$1,"standard",""),"|Float","")&amp;"인게임누적곱배수",ChapterTable!$S:$T,2,0)^D2125
    +VLOOKUP(SUBSTITUTE(SUBSTITUTE(F$1,"standard",""),"|Float","")&amp;"인게임누적합배수",ChapterTable!$S:$T,2,0)*D2125)
  )
  )
  )
)</f>
        <v>115414.11900651456</v>
      </c>
      <c r="G2125" t="s">
        <v>738</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133"/>
        <v>4</v>
      </c>
      <c r="Q2125">
        <f t="shared" si="134"/>
        <v>4</v>
      </c>
      <c r="R2125" t="b">
        <f t="shared" ca="1" si="135"/>
        <v>0</v>
      </c>
      <c r="T2125" t="b">
        <f t="shared" ca="1" si="136"/>
        <v>0</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G2125">
        <v>9.8000000000000007</v>
      </c>
      <c r="AH2125">
        <v>1</v>
      </c>
    </row>
    <row r="2126" spans="1:34" x14ac:dyDescent="0.3">
      <c r="A2126">
        <v>20</v>
      </c>
      <c r="B2126">
        <v>35</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
    (VLOOKUP(SUBSTITUTE(SUBSTITUTE(E$1,"standard",""),"|Float","")&amp;"인게임누적곱배수",ChapterTable!$S:$T,2,0)^C2126
    +VLOOKUP(SUBSTITUTE(SUBSTITUTE(E$1,"standard",""),"|Float","")&amp;"인게임누적합배수",ChapterTable!$S:$T,2,0)*C2126)
  )
  )
  )
)</f>
        <v>361787.93223266606</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(VLOOKUP(SUBSTITUTE(SUBSTITUTE(F$1,"standard",""),"|Float","")&amp;"인게임누적곱배수",ChapterTable!$S:$T,2,0)^D2126
    +VLOOKUP(SUBSTITUTE(SUBSTITUTE(F$1,"standard",""),"|Float","")&amp;"인게임누적합배수",ChapterTable!$S:$T,2,0)*D2126)
  )
  )
  )
)</f>
        <v>115414.11900651456</v>
      </c>
      <c r="G2126" t="s">
        <v>738</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133"/>
        <v>11</v>
      </c>
      <c r="Q2126">
        <f t="shared" si="134"/>
        <v>11</v>
      </c>
      <c r="R2126" t="b">
        <f t="shared" ca="1" si="135"/>
        <v>0</v>
      </c>
      <c r="T2126" t="b">
        <f t="shared" ca="1" si="136"/>
        <v>0</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G2126">
        <v>9.8000000000000007</v>
      </c>
      <c r="AH2126">
        <v>1</v>
      </c>
    </row>
    <row r="2127" spans="1:34" x14ac:dyDescent="0.3">
      <c r="A2127">
        <v>20</v>
      </c>
      <c r="B2127">
        <v>36</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4</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
    (VLOOKUP(SUBSTITUTE(SUBSTITUTE(E$1,"standard",""),"|Float","")&amp;"인게임누적곱배수",ChapterTable!$S:$T,2,0)^C2127
    +VLOOKUP(SUBSTITUTE(SUBSTITUTE(E$1,"standard",""),"|Float","")&amp;"인게임누적합배수",ChapterTable!$S:$T,2,0)*C2127)
  )
  )
  )
)</f>
        <v>407011.42376174929</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(VLOOKUP(SUBSTITUTE(SUBSTITUTE(F$1,"standard",""),"|Float","")&amp;"인게임누적곱배수",ChapterTable!$S:$T,2,0)^D2127
    +VLOOKUP(SUBSTITUTE(SUBSTITUTE(F$1,"standard",""),"|Float","")&amp;"인게임누적합배수",ChapterTable!$S:$T,2,0)*D2127)
  )
  )
  )
)</f>
        <v>115414.11900651456</v>
      </c>
      <c r="G2127" t="s">
        <v>738</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133"/>
        <v>4</v>
      </c>
      <c r="Q2127">
        <f t="shared" si="134"/>
        <v>4</v>
      </c>
      <c r="R2127" t="b">
        <f t="shared" ca="1" si="135"/>
        <v>0</v>
      </c>
      <c r="T2127" t="b">
        <f t="shared" ca="1" si="136"/>
        <v>0</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G2127">
        <v>9.8000000000000007</v>
      </c>
      <c r="AH2127">
        <v>1</v>
      </c>
    </row>
    <row r="2128" spans="1:34" x14ac:dyDescent="0.3">
      <c r="A2128">
        <v>20</v>
      </c>
      <c r="B2128">
        <v>37</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
    (VLOOKUP(SUBSTITUTE(SUBSTITUTE(E$1,"standard",""),"|Float","")&amp;"인게임누적곱배수",ChapterTable!$S:$T,2,0)^C2128
    +VLOOKUP(SUBSTITUTE(SUBSTITUTE(E$1,"standard",""),"|Float","")&amp;"인게임누적합배수",ChapterTable!$S:$T,2,0)*C2128)
  )
  )
  )
)</f>
        <v>407011.42376174929</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(VLOOKUP(SUBSTITUTE(SUBSTITUTE(F$1,"standard",""),"|Float","")&amp;"인게임누적곱배수",ChapterTable!$S:$T,2,0)^D2128
    +VLOOKUP(SUBSTITUTE(SUBSTITUTE(F$1,"standard",""),"|Float","")&amp;"인게임누적합배수",ChapterTable!$S:$T,2,0)*D2128)
  )
  )
  )
)</f>
        <v>115414.11900651456</v>
      </c>
      <c r="G2128" t="s">
        <v>738</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133"/>
        <v>4</v>
      </c>
      <c r="Q2128">
        <f t="shared" si="134"/>
        <v>4</v>
      </c>
      <c r="R2128" t="b">
        <f t="shared" ca="1" si="135"/>
        <v>0</v>
      </c>
      <c r="T2128" t="b">
        <f t="shared" ca="1" si="136"/>
        <v>0</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G2128">
        <v>9.8000000000000007</v>
      </c>
      <c r="AH2128">
        <v>1</v>
      </c>
    </row>
    <row r="2129" spans="1:34" x14ac:dyDescent="0.3">
      <c r="A2129">
        <v>20</v>
      </c>
      <c r="B2129">
        <v>38</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
    (VLOOKUP(SUBSTITUTE(SUBSTITUTE(E$1,"standard",""),"|Float","")&amp;"인게임누적곱배수",ChapterTable!$S:$T,2,0)^C2129
    +VLOOKUP(SUBSTITUTE(SUBSTITUTE(E$1,"standard",""),"|Float","")&amp;"인게임누적합배수",ChapterTable!$S:$T,2,0)*C2129)
  )
  )
  )
)</f>
        <v>407011.42376174929</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(VLOOKUP(SUBSTITUTE(SUBSTITUTE(F$1,"standard",""),"|Float","")&amp;"인게임누적곱배수",ChapterTable!$S:$T,2,0)^D2129
    +VLOOKUP(SUBSTITUTE(SUBSTITUTE(F$1,"standard",""),"|Float","")&amp;"인게임누적합배수",ChapterTable!$S:$T,2,0)*D2129)
  )
  )
  )
)</f>
        <v>115414.11900651456</v>
      </c>
      <c r="G2129" t="s">
        <v>738</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133"/>
        <v>4</v>
      </c>
      <c r="Q2129">
        <f t="shared" si="134"/>
        <v>4</v>
      </c>
      <c r="R2129" t="b">
        <f t="shared" ca="1" si="135"/>
        <v>0</v>
      </c>
      <c r="T2129" t="b">
        <f t="shared" ca="1" si="136"/>
        <v>0</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G2129">
        <v>9.8000000000000007</v>
      </c>
      <c r="AH2129">
        <v>1</v>
      </c>
    </row>
    <row r="2130" spans="1:34" x14ac:dyDescent="0.3">
      <c r="A2130">
        <v>20</v>
      </c>
      <c r="B2130">
        <v>39</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
    (VLOOKUP(SUBSTITUTE(SUBSTITUTE(E$1,"standard",""),"|Float","")&amp;"인게임누적곱배수",ChapterTable!$S:$T,2,0)^C2130
    +VLOOKUP(SUBSTITUTE(SUBSTITUTE(E$1,"standard",""),"|Float","")&amp;"인게임누적합배수",ChapterTable!$S:$T,2,0)*C2130)
  )
  )
  )
)</f>
        <v>407011.42376174929</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(VLOOKUP(SUBSTITUTE(SUBSTITUTE(F$1,"standard",""),"|Float","")&amp;"인게임누적곱배수",ChapterTable!$S:$T,2,0)^D2130
    +VLOOKUP(SUBSTITUTE(SUBSTITUTE(F$1,"standard",""),"|Float","")&amp;"인게임누적합배수",ChapterTable!$S:$T,2,0)*D2130)
  )
  )
  )
)</f>
        <v>115414.11900651456</v>
      </c>
      <c r="G2130" t="s">
        <v>738</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133"/>
        <v>94</v>
      </c>
      <c r="Q2130">
        <f t="shared" si="134"/>
        <v>94</v>
      </c>
      <c r="R2130" t="b">
        <f t="shared" ca="1" si="135"/>
        <v>1</v>
      </c>
      <c r="T2130" t="b">
        <f t="shared" ca="1" si="136"/>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G2130">
        <v>9.8000000000000007</v>
      </c>
      <c r="AH2130">
        <v>1</v>
      </c>
    </row>
    <row r="2131" spans="1:34" x14ac:dyDescent="0.3">
      <c r="A2131">
        <v>20</v>
      </c>
      <c r="B2131">
        <v>40</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
    (VLOOKUP(SUBSTITUTE(SUBSTITUTE(E$1,"standard",""),"|Float","")&amp;"인게임누적곱배수",ChapterTable!$S:$T,2,0)^C2131
    +VLOOKUP(SUBSTITUTE(SUBSTITUTE(E$1,"standard",""),"|Float","")&amp;"인게임누적합배수",ChapterTable!$S:$T,2,0)*C2131)
  )
  )
  )
)</f>
        <v>407011.42376174929</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(VLOOKUP(SUBSTITUTE(SUBSTITUTE(F$1,"standard",""),"|Float","")&amp;"인게임누적곱배수",ChapterTable!$S:$T,2,0)^D2131
    +VLOOKUP(SUBSTITUTE(SUBSTITUTE(F$1,"standard",""),"|Float","")&amp;"인게임누적합배수",ChapterTable!$S:$T,2,0)*D2131)
  )
  )
  )
)</f>
        <v>115414.11900651456</v>
      </c>
      <c r="G2131" t="s">
        <v>738</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133"/>
        <v>21</v>
      </c>
      <c r="Q2131">
        <f t="shared" si="134"/>
        <v>21</v>
      </c>
      <c r="R2131" t="b">
        <f t="shared" ca="1" si="135"/>
        <v>0</v>
      </c>
      <c r="T2131" t="b">
        <f t="shared" ca="1" si="136"/>
        <v>0</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G2131">
        <v>9.8000000000000007</v>
      </c>
      <c r="AH2131">
        <v>1</v>
      </c>
    </row>
    <row r="2132" spans="1:34" x14ac:dyDescent="0.3">
      <c r="A2132">
        <v>20</v>
      </c>
      <c r="B2132">
        <v>41</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4</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
    (VLOOKUP(SUBSTITUTE(SUBSTITUTE(E$1,"standard",""),"|Float","")&amp;"인게임누적곱배수",ChapterTable!$S:$T,2,0)^C2132
    +VLOOKUP(SUBSTITUTE(SUBSTITUTE(E$1,"standard",""),"|Float","")&amp;"인게임누적합배수",ChapterTable!$S:$T,2,0)*C2132)
  )
  )
  )
)</f>
        <v>407011.42376174929</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(VLOOKUP(SUBSTITUTE(SUBSTITUTE(F$1,"standard",""),"|Float","")&amp;"인게임누적곱배수",ChapterTable!$S:$T,2,0)^D2132
    +VLOOKUP(SUBSTITUTE(SUBSTITUTE(F$1,"standard",""),"|Float","")&amp;"인게임누적합배수",ChapterTable!$S:$T,2,0)*D2132)
  )
  )
  )
)</f>
        <v>122480.28955793381</v>
      </c>
      <c r="G2132" t="s">
        <v>738</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133"/>
        <v>5</v>
      </c>
      <c r="Q2132">
        <f t="shared" si="134"/>
        <v>5</v>
      </c>
      <c r="R2132" t="b">
        <f t="shared" ca="1" si="135"/>
        <v>0</v>
      </c>
      <c r="T2132" t="b">
        <f t="shared" ca="1" si="136"/>
        <v>0</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G2132">
        <v>9.8000000000000007</v>
      </c>
      <c r="AH2132">
        <v>1</v>
      </c>
    </row>
    <row r="2133" spans="1:34" x14ac:dyDescent="0.3">
      <c r="A2133">
        <v>20</v>
      </c>
      <c r="B2133">
        <v>42</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
    (VLOOKUP(SUBSTITUTE(SUBSTITUTE(E$1,"standard",""),"|Float","")&amp;"인게임누적곱배수",ChapterTable!$S:$T,2,0)^C2133
    +VLOOKUP(SUBSTITUTE(SUBSTITUTE(E$1,"standard",""),"|Float","")&amp;"인게임누적합배수",ChapterTable!$S:$T,2,0)*C2133)
  )
  )
  )
)</f>
        <v>407011.42376174929</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(VLOOKUP(SUBSTITUTE(SUBSTITUTE(F$1,"standard",""),"|Float","")&amp;"인게임누적곱배수",ChapterTable!$S:$T,2,0)^D2133
    +VLOOKUP(SUBSTITUTE(SUBSTITUTE(F$1,"standard",""),"|Float","")&amp;"인게임누적합배수",ChapterTable!$S:$T,2,0)*D2133)
  )
  )
  )
)</f>
        <v>122480.28955793381</v>
      </c>
      <c r="G2133" t="s">
        <v>738</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133"/>
        <v>5</v>
      </c>
      <c r="Q2133">
        <f t="shared" si="134"/>
        <v>5</v>
      </c>
      <c r="R2133" t="b">
        <f t="shared" ca="1" si="135"/>
        <v>0</v>
      </c>
      <c r="T2133" t="b">
        <f t="shared" ca="1" si="136"/>
        <v>0</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G2133">
        <v>9.8000000000000007</v>
      </c>
      <c r="AH2133">
        <v>1</v>
      </c>
    </row>
    <row r="2134" spans="1:34" x14ac:dyDescent="0.3">
      <c r="A2134">
        <v>20</v>
      </c>
      <c r="B2134">
        <v>43</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
    (VLOOKUP(SUBSTITUTE(SUBSTITUTE(E$1,"standard",""),"|Float","")&amp;"인게임누적곱배수",ChapterTable!$S:$T,2,0)^C2134
    +VLOOKUP(SUBSTITUTE(SUBSTITUTE(E$1,"standard",""),"|Float","")&amp;"인게임누적합배수",ChapterTable!$S:$T,2,0)*C2134)
  )
  )
  )
)</f>
        <v>407011.42376174929</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(VLOOKUP(SUBSTITUTE(SUBSTITUTE(F$1,"standard",""),"|Float","")&amp;"인게임누적곱배수",ChapterTable!$S:$T,2,0)^D2134
    +VLOOKUP(SUBSTITUTE(SUBSTITUTE(F$1,"standard",""),"|Float","")&amp;"인게임누적합배수",ChapterTable!$S:$T,2,0)*D2134)
  )
  )
  )
)</f>
        <v>122480.28955793381</v>
      </c>
      <c r="G2134" t="s">
        <v>738</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133"/>
        <v>5</v>
      </c>
      <c r="Q2134">
        <f t="shared" si="134"/>
        <v>5</v>
      </c>
      <c r="R2134" t="b">
        <f t="shared" ca="1" si="135"/>
        <v>0</v>
      </c>
      <c r="T2134" t="b">
        <f t="shared" ca="1" si="136"/>
        <v>0</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G2134">
        <v>9.8000000000000007</v>
      </c>
      <c r="AH2134">
        <v>1</v>
      </c>
    </row>
    <row r="2135" spans="1:34" x14ac:dyDescent="0.3">
      <c r="A2135">
        <v>20</v>
      </c>
      <c r="B2135">
        <v>44</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
    (VLOOKUP(SUBSTITUTE(SUBSTITUTE(E$1,"standard",""),"|Float","")&amp;"인게임누적곱배수",ChapterTable!$S:$T,2,0)^C2135
    +VLOOKUP(SUBSTITUTE(SUBSTITUTE(E$1,"standard",""),"|Float","")&amp;"인게임누적합배수",ChapterTable!$S:$T,2,0)*C2135)
  )
  )
  )
)</f>
        <v>407011.42376174929</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(VLOOKUP(SUBSTITUTE(SUBSTITUTE(F$1,"standard",""),"|Float","")&amp;"인게임누적곱배수",ChapterTable!$S:$T,2,0)^D2135
    +VLOOKUP(SUBSTITUTE(SUBSTITUTE(F$1,"standard",""),"|Float","")&amp;"인게임누적합배수",ChapterTable!$S:$T,2,0)*D2135)
  )
  )
  )
)</f>
        <v>122480.28955793381</v>
      </c>
      <c r="G2135" t="s">
        <v>738</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133"/>
        <v>5</v>
      </c>
      <c r="Q2135">
        <f t="shared" si="134"/>
        <v>5</v>
      </c>
      <c r="R2135" t="b">
        <f t="shared" ca="1" si="135"/>
        <v>0</v>
      </c>
      <c r="T2135" t="b">
        <f t="shared" ca="1" si="136"/>
        <v>0</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G2135">
        <v>9.8000000000000007</v>
      </c>
      <c r="AH2135">
        <v>1</v>
      </c>
    </row>
    <row r="2136" spans="1:34" x14ac:dyDescent="0.3">
      <c r="A2136">
        <v>20</v>
      </c>
      <c r="B2136">
        <v>45</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
    (VLOOKUP(SUBSTITUTE(SUBSTITUTE(E$1,"standard",""),"|Float","")&amp;"인게임누적곱배수",ChapterTable!$S:$T,2,0)^C2136
    +VLOOKUP(SUBSTITUTE(SUBSTITUTE(E$1,"standard",""),"|Float","")&amp;"인게임누적합배수",ChapterTable!$S:$T,2,0)*C2136)
  )
  )
  )
)</f>
        <v>407011.42376174929</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(VLOOKUP(SUBSTITUTE(SUBSTITUTE(F$1,"standard",""),"|Float","")&amp;"인게임누적곱배수",ChapterTable!$S:$T,2,0)^D2136
    +VLOOKUP(SUBSTITUTE(SUBSTITUTE(F$1,"standard",""),"|Float","")&amp;"인게임누적합배수",ChapterTable!$S:$T,2,0)*D2136)
  )
  )
  )
)</f>
        <v>122480.28955793381</v>
      </c>
      <c r="G2136" t="s">
        <v>738</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133"/>
        <v>11</v>
      </c>
      <c r="Q2136">
        <f t="shared" si="134"/>
        <v>11</v>
      </c>
      <c r="R2136" t="b">
        <f t="shared" ca="1" si="135"/>
        <v>0</v>
      </c>
      <c r="T2136" t="b">
        <f t="shared" ca="1" si="136"/>
        <v>0</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G2136">
        <v>9.8000000000000007</v>
      </c>
      <c r="AH2136">
        <v>1</v>
      </c>
    </row>
    <row r="2137" spans="1:34" x14ac:dyDescent="0.3">
      <c r="A2137">
        <v>20</v>
      </c>
      <c r="B2137">
        <v>46</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5</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
    (VLOOKUP(SUBSTITUTE(SUBSTITUTE(E$1,"standard",""),"|Float","")&amp;"인게임누적곱배수",ChapterTable!$S:$T,2,0)^C2137
    +VLOOKUP(SUBSTITUTE(SUBSTITUTE(E$1,"standard",""),"|Float","")&amp;"인게임누적합배수",ChapterTable!$S:$T,2,0)*C2137)
  )
  )
  )
)</f>
        <v>452234.91529083252</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(VLOOKUP(SUBSTITUTE(SUBSTITUTE(F$1,"standard",""),"|Float","")&amp;"인게임누적곱배수",ChapterTable!$S:$T,2,0)^D2137
    +VLOOKUP(SUBSTITUTE(SUBSTITUTE(F$1,"standard",""),"|Float","")&amp;"인게임누적합배수",ChapterTable!$S:$T,2,0)*D2137)
  )
  )
  )
)</f>
        <v>122480.28955793381</v>
      </c>
      <c r="G2137" t="s">
        <v>738</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133"/>
        <v>5</v>
      </c>
      <c r="Q2137">
        <f t="shared" si="134"/>
        <v>5</v>
      </c>
      <c r="R2137" t="b">
        <f t="shared" ca="1" si="135"/>
        <v>0</v>
      </c>
      <c r="T2137" t="b">
        <f t="shared" ca="1" si="136"/>
        <v>0</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G2137">
        <v>9.8000000000000007</v>
      </c>
      <c r="AH2137">
        <v>1</v>
      </c>
    </row>
    <row r="2138" spans="1:34" x14ac:dyDescent="0.3">
      <c r="A2138">
        <v>20</v>
      </c>
      <c r="B2138">
        <v>47</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
    (VLOOKUP(SUBSTITUTE(SUBSTITUTE(E$1,"standard",""),"|Float","")&amp;"인게임누적곱배수",ChapterTable!$S:$T,2,0)^C2138
    +VLOOKUP(SUBSTITUTE(SUBSTITUTE(E$1,"standard",""),"|Float","")&amp;"인게임누적합배수",ChapterTable!$S:$T,2,0)*C2138)
  )
  )
  )
)</f>
        <v>452234.91529083252</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(VLOOKUP(SUBSTITUTE(SUBSTITUTE(F$1,"standard",""),"|Float","")&amp;"인게임누적곱배수",ChapterTable!$S:$T,2,0)^D2138
    +VLOOKUP(SUBSTITUTE(SUBSTITUTE(F$1,"standard",""),"|Float","")&amp;"인게임누적합배수",ChapterTable!$S:$T,2,0)*D2138)
  )
  )
  )
)</f>
        <v>122480.28955793381</v>
      </c>
      <c r="G2138" t="s">
        <v>738</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133"/>
        <v>5</v>
      </c>
      <c r="Q2138">
        <f t="shared" si="134"/>
        <v>5</v>
      </c>
      <c r="R2138" t="b">
        <f t="shared" ca="1" si="135"/>
        <v>0</v>
      </c>
      <c r="T2138" t="b">
        <f t="shared" ca="1" si="136"/>
        <v>0</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G2138">
        <v>9.8000000000000007</v>
      </c>
      <c r="AH2138">
        <v>1</v>
      </c>
    </row>
    <row r="2139" spans="1:34" x14ac:dyDescent="0.3">
      <c r="A2139">
        <v>20</v>
      </c>
      <c r="B2139">
        <v>48</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
    (VLOOKUP(SUBSTITUTE(SUBSTITUTE(E$1,"standard",""),"|Float","")&amp;"인게임누적곱배수",ChapterTable!$S:$T,2,0)^C2139
    +VLOOKUP(SUBSTITUTE(SUBSTITUTE(E$1,"standard",""),"|Float","")&amp;"인게임누적합배수",ChapterTable!$S:$T,2,0)*C2139)
  )
  )
  )
)</f>
        <v>452234.91529083252</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(VLOOKUP(SUBSTITUTE(SUBSTITUTE(F$1,"standard",""),"|Float","")&amp;"인게임누적곱배수",ChapterTable!$S:$T,2,0)^D2139
    +VLOOKUP(SUBSTITUTE(SUBSTITUTE(F$1,"standard",""),"|Float","")&amp;"인게임누적합배수",ChapterTable!$S:$T,2,0)*D2139)
  )
  )
  )
)</f>
        <v>122480.28955793381</v>
      </c>
      <c r="G2139" t="s">
        <v>738</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133"/>
        <v>5</v>
      </c>
      <c r="Q2139">
        <f t="shared" si="134"/>
        <v>5</v>
      </c>
      <c r="R2139" t="b">
        <f t="shared" ca="1" si="135"/>
        <v>0</v>
      </c>
      <c r="T2139" t="b">
        <f t="shared" ca="1" si="136"/>
        <v>0</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G2139">
        <v>9.8000000000000007</v>
      </c>
      <c r="AH2139">
        <v>1</v>
      </c>
    </row>
    <row r="2140" spans="1:34" x14ac:dyDescent="0.3">
      <c r="A2140">
        <v>20</v>
      </c>
      <c r="B2140">
        <v>49</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
    (VLOOKUP(SUBSTITUTE(SUBSTITUTE(E$1,"standard",""),"|Float","")&amp;"인게임누적곱배수",ChapterTable!$S:$T,2,0)^C2140
    +VLOOKUP(SUBSTITUTE(SUBSTITUTE(E$1,"standard",""),"|Float","")&amp;"인게임누적합배수",ChapterTable!$S:$T,2,0)*C2140)
  )
  )
  )
)</f>
        <v>452234.91529083252</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(VLOOKUP(SUBSTITUTE(SUBSTITUTE(F$1,"standard",""),"|Float","")&amp;"인게임누적곱배수",ChapterTable!$S:$T,2,0)^D2140
    +VLOOKUP(SUBSTITUTE(SUBSTITUTE(F$1,"standard",""),"|Float","")&amp;"인게임누적합배수",ChapterTable!$S:$T,2,0)*D2140)
  )
  )
  )
)</f>
        <v>122480.28955793381</v>
      </c>
      <c r="G2140" t="s">
        <v>738</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133"/>
        <v>95</v>
      </c>
      <c r="Q2140">
        <f t="shared" si="134"/>
        <v>95</v>
      </c>
      <c r="R2140" t="b">
        <f t="shared" ca="1" si="135"/>
        <v>1</v>
      </c>
      <c r="T2140" t="b">
        <f t="shared" ca="1" si="136"/>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G2140">
        <v>9.8000000000000007</v>
      </c>
      <c r="AH2140">
        <v>1</v>
      </c>
    </row>
    <row r="2141" spans="1:34" x14ac:dyDescent="0.3">
      <c r="A2141">
        <v>20</v>
      </c>
      <c r="B2141">
        <v>50</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
    (VLOOKUP(SUBSTITUTE(SUBSTITUTE(E$1,"standard",""),"|Float","")&amp;"인게임누적곱배수",ChapterTable!$S:$T,2,0)^C2141
    +VLOOKUP(SUBSTITUTE(SUBSTITUTE(E$1,"standard",""),"|Float","")&amp;"인게임누적합배수",ChapterTable!$S:$T,2,0)*C2141)
  )
  )
  )
)</f>
        <v>452234.91529083252</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(VLOOKUP(SUBSTITUTE(SUBSTITUTE(F$1,"standard",""),"|Float","")&amp;"인게임누적곱배수",ChapterTable!$S:$T,2,0)^D2141
    +VLOOKUP(SUBSTITUTE(SUBSTITUTE(F$1,"standard",""),"|Float","")&amp;"인게임누적합배수",ChapterTable!$S:$T,2,0)*D2141)
  )
  )
  )
)</f>
        <v>122480.28955793381</v>
      </c>
      <c r="G2141" t="s">
        <v>738</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133"/>
        <v>21</v>
      </c>
      <c r="Q2141">
        <f t="shared" si="134"/>
        <v>21</v>
      </c>
      <c r="R2141" t="b">
        <f t="shared" ca="1" si="135"/>
        <v>0</v>
      </c>
      <c r="T2141" t="b">
        <f t="shared" ca="1" si="136"/>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G2141">
        <v>9.8000000000000007</v>
      </c>
      <c r="AH2141">
        <v>1</v>
      </c>
    </row>
    <row r="2142" spans="1:34" x14ac:dyDescent="0.3">
      <c r="A2142">
        <v>21</v>
      </c>
      <c r="B2142">
        <v>1</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0</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0</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
    (VLOOKUP(SUBSTITUTE(SUBSTITUTE(E$1,"standard",""),"|Float","")&amp;"인게임누적곱배수",ChapterTable!$S:$T,2,0)^C2142
    +VLOOKUP(SUBSTITUTE(SUBSTITUTE(E$1,"standard",""),"|Float","")&amp;"인게임누적합배수",ChapterTable!$S:$T,2,0)*C2142)
  )
  )
  )
)</f>
        <v>339176.18646812439</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(VLOOKUP(SUBSTITUTE(SUBSTITUTE(F$1,"standard",""),"|Float","")&amp;"인게임누적곱배수",ChapterTable!$S:$T,2,0)^D2142
    +VLOOKUP(SUBSTITUTE(SUBSTITUTE(F$1,"standard",""),"|Float","")&amp;"인게임누적합배수",ChapterTable!$S:$T,2,0)*D2142)
  )
  )
  )
)</f>
        <v>141323.41102838516</v>
      </c>
      <c r="G2142" t="s">
        <v>738</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133"/>
        <v>1</v>
      </c>
      <c r="Q2142">
        <f t="shared" si="134"/>
        <v>1</v>
      </c>
      <c r="R2142" t="b">
        <f t="shared" ca="1" si="135"/>
        <v>0</v>
      </c>
      <c r="T2142" t="b">
        <f t="shared" ca="1" si="136"/>
        <v>0</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G2142">
        <v>9.8000000000000007</v>
      </c>
      <c r="AH2142">
        <v>1</v>
      </c>
    </row>
    <row r="2143" spans="1:34" x14ac:dyDescent="0.3">
      <c r="A2143">
        <v>21</v>
      </c>
      <c r="B2143">
        <v>2</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
    (VLOOKUP(SUBSTITUTE(SUBSTITUTE(E$1,"standard",""),"|Float","")&amp;"인게임누적곱배수",ChapterTable!$S:$T,2,0)^C2143
    +VLOOKUP(SUBSTITUTE(SUBSTITUTE(E$1,"standard",""),"|Float","")&amp;"인게임누적합배수",ChapterTable!$S:$T,2,0)*C2143)
  )
  )
  )
)</f>
        <v>339176.18646812439</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(VLOOKUP(SUBSTITUTE(SUBSTITUTE(F$1,"standard",""),"|Float","")&amp;"인게임누적곱배수",ChapterTable!$S:$T,2,0)^D2143
    +VLOOKUP(SUBSTITUTE(SUBSTITUTE(F$1,"standard",""),"|Float","")&amp;"인게임누적합배수",ChapterTable!$S:$T,2,0)*D2143)
  )
  )
  )
)</f>
        <v>141323.41102838516</v>
      </c>
      <c r="G2143" t="s">
        <v>738</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133"/>
        <v>1</v>
      </c>
      <c r="Q2143">
        <f t="shared" si="134"/>
        <v>1</v>
      </c>
      <c r="R2143" t="b">
        <f t="shared" ca="1" si="135"/>
        <v>0</v>
      </c>
      <c r="T2143" t="b">
        <f t="shared" ca="1" si="136"/>
        <v>0</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G2143">
        <v>9.8000000000000007</v>
      </c>
      <c r="AH2143">
        <v>1</v>
      </c>
    </row>
    <row r="2144" spans="1:34" x14ac:dyDescent="0.3">
      <c r="A2144">
        <v>21</v>
      </c>
      <c r="B2144">
        <v>3</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
    (VLOOKUP(SUBSTITUTE(SUBSTITUTE(E$1,"standard",""),"|Float","")&amp;"인게임누적곱배수",ChapterTable!$S:$T,2,0)^C2144
    +VLOOKUP(SUBSTITUTE(SUBSTITUTE(E$1,"standard",""),"|Float","")&amp;"인게임누적합배수",ChapterTable!$S:$T,2,0)*C2144)
  )
  )
  )
)</f>
        <v>339176.18646812439</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(VLOOKUP(SUBSTITUTE(SUBSTITUTE(F$1,"standard",""),"|Float","")&amp;"인게임누적곱배수",ChapterTable!$S:$T,2,0)^D2144
    +VLOOKUP(SUBSTITUTE(SUBSTITUTE(F$1,"standard",""),"|Float","")&amp;"인게임누적합배수",ChapterTable!$S:$T,2,0)*D2144)
  )
  )
  )
)</f>
        <v>141323.41102838516</v>
      </c>
      <c r="G2144" t="s">
        <v>738</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133"/>
        <v>1</v>
      </c>
      <c r="Q2144">
        <f t="shared" si="134"/>
        <v>1</v>
      </c>
      <c r="R2144" t="b">
        <f t="shared" ca="1" si="135"/>
        <v>0</v>
      </c>
      <c r="T2144" t="b">
        <f t="shared" ca="1" si="136"/>
        <v>0</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G2144">
        <v>9.8000000000000007</v>
      </c>
      <c r="AH2144">
        <v>1</v>
      </c>
    </row>
    <row r="2145" spans="1:34" x14ac:dyDescent="0.3">
      <c r="A2145">
        <v>21</v>
      </c>
      <c r="B2145">
        <v>4</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
    (VLOOKUP(SUBSTITUTE(SUBSTITUTE(E$1,"standard",""),"|Float","")&amp;"인게임누적곱배수",ChapterTable!$S:$T,2,0)^C2145
    +VLOOKUP(SUBSTITUTE(SUBSTITUTE(E$1,"standard",""),"|Float","")&amp;"인게임누적합배수",ChapterTable!$S:$T,2,0)*C2145)
  )
  )
  )
)</f>
        <v>339176.18646812439</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(VLOOKUP(SUBSTITUTE(SUBSTITUTE(F$1,"standard",""),"|Float","")&amp;"인게임누적곱배수",ChapterTable!$S:$T,2,0)^D2145
    +VLOOKUP(SUBSTITUTE(SUBSTITUTE(F$1,"standard",""),"|Float","")&amp;"인게임누적합배수",ChapterTable!$S:$T,2,0)*D2145)
  )
  )
  )
)</f>
        <v>141323.41102838516</v>
      </c>
      <c r="G2145" t="s">
        <v>738</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133"/>
        <v>1</v>
      </c>
      <c r="Q2145">
        <f t="shared" si="134"/>
        <v>1</v>
      </c>
      <c r="R2145" t="b">
        <f t="shared" ca="1" si="135"/>
        <v>0</v>
      </c>
      <c r="T2145" t="b">
        <f t="shared" ca="1" si="136"/>
        <v>0</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G2145">
        <v>9.8000000000000007</v>
      </c>
      <c r="AH2145">
        <v>1</v>
      </c>
    </row>
    <row r="2146" spans="1:34" x14ac:dyDescent="0.3">
      <c r="A2146">
        <v>21</v>
      </c>
      <c r="B2146">
        <v>5</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
    (VLOOKUP(SUBSTITUTE(SUBSTITUTE(E$1,"standard",""),"|Float","")&amp;"인게임누적곱배수",ChapterTable!$S:$T,2,0)^C2146
    +VLOOKUP(SUBSTITUTE(SUBSTITUTE(E$1,"standard",""),"|Float","")&amp;"인게임누적합배수",ChapterTable!$S:$T,2,0)*C2146)
  )
  )
  )
)</f>
        <v>339176.18646812439</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(VLOOKUP(SUBSTITUTE(SUBSTITUTE(F$1,"standard",""),"|Float","")&amp;"인게임누적곱배수",ChapterTable!$S:$T,2,0)^D2146
    +VLOOKUP(SUBSTITUTE(SUBSTITUTE(F$1,"standard",""),"|Float","")&amp;"인게임누적합배수",ChapterTable!$S:$T,2,0)*D2146)
  )
  )
  )
)</f>
        <v>141323.41102838516</v>
      </c>
      <c r="G2146" t="s">
        <v>738</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133"/>
        <v>11</v>
      </c>
      <c r="Q2146">
        <f t="shared" si="134"/>
        <v>11</v>
      </c>
      <c r="R2146" t="b">
        <f t="shared" ca="1" si="135"/>
        <v>0</v>
      </c>
      <c r="T2146" t="b">
        <f t="shared" ca="1" si="136"/>
        <v>0</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G2146">
        <v>9.8000000000000007</v>
      </c>
      <c r="AH2146">
        <v>1</v>
      </c>
    </row>
    <row r="2147" spans="1:34" x14ac:dyDescent="0.3">
      <c r="A2147">
        <v>21</v>
      </c>
      <c r="B2147">
        <v>6</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1</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
    (VLOOKUP(SUBSTITUTE(SUBSTITUTE(E$1,"standard",""),"|Float","")&amp;"인게임누적곱배수",ChapterTable!$S:$T,2,0)^C2147
    +VLOOKUP(SUBSTITUTE(SUBSTITUTE(E$1,"standard",""),"|Float","")&amp;"인게임누적합배수",ChapterTable!$S:$T,2,0)*C2147)
  )
  )
  )
)</f>
        <v>407011.42376174923</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(VLOOKUP(SUBSTITUTE(SUBSTITUTE(F$1,"standard",""),"|Float","")&amp;"인게임누적곱배수",ChapterTable!$S:$T,2,0)^D2147
    +VLOOKUP(SUBSTITUTE(SUBSTITUTE(F$1,"standard",""),"|Float","")&amp;"인게임누적합배수",ChapterTable!$S:$T,2,0)*D2147)
  )
  )
  )
)</f>
        <v>141323.41102838516</v>
      </c>
      <c r="G2147" t="s">
        <v>738</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133"/>
        <v>1</v>
      </c>
      <c r="Q2147">
        <f t="shared" si="134"/>
        <v>1</v>
      </c>
      <c r="R2147" t="b">
        <f t="shared" ca="1" si="135"/>
        <v>0</v>
      </c>
      <c r="T2147" t="b">
        <f t="shared" ca="1" si="136"/>
        <v>0</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G2147">
        <v>9.8000000000000007</v>
      </c>
      <c r="AH2147">
        <v>1</v>
      </c>
    </row>
    <row r="2148" spans="1:34" x14ac:dyDescent="0.3">
      <c r="A2148">
        <v>21</v>
      </c>
      <c r="B2148">
        <v>7</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
    (VLOOKUP(SUBSTITUTE(SUBSTITUTE(E$1,"standard",""),"|Float","")&amp;"인게임누적곱배수",ChapterTable!$S:$T,2,0)^C2148
    +VLOOKUP(SUBSTITUTE(SUBSTITUTE(E$1,"standard",""),"|Float","")&amp;"인게임누적합배수",ChapterTable!$S:$T,2,0)*C2148)
  )
  )
  )
)</f>
        <v>407011.42376174923</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(VLOOKUP(SUBSTITUTE(SUBSTITUTE(F$1,"standard",""),"|Float","")&amp;"인게임누적곱배수",ChapterTable!$S:$T,2,0)^D2148
    +VLOOKUP(SUBSTITUTE(SUBSTITUTE(F$1,"standard",""),"|Float","")&amp;"인게임누적합배수",ChapterTable!$S:$T,2,0)*D2148)
  )
  )
  )
)</f>
        <v>141323.41102838516</v>
      </c>
      <c r="G2148" t="s">
        <v>738</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133"/>
        <v>1</v>
      </c>
      <c r="Q2148">
        <f t="shared" si="134"/>
        <v>1</v>
      </c>
      <c r="R2148" t="b">
        <f t="shared" ca="1" si="135"/>
        <v>0</v>
      </c>
      <c r="T2148" t="b">
        <f t="shared" ca="1" si="136"/>
        <v>0</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G2148">
        <v>9.8000000000000007</v>
      </c>
      <c r="AH2148">
        <v>1</v>
      </c>
    </row>
    <row r="2149" spans="1:34" x14ac:dyDescent="0.3">
      <c r="A2149">
        <v>21</v>
      </c>
      <c r="B2149">
        <v>8</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
    (VLOOKUP(SUBSTITUTE(SUBSTITUTE(E$1,"standard",""),"|Float","")&amp;"인게임누적곱배수",ChapterTable!$S:$T,2,0)^C2149
    +VLOOKUP(SUBSTITUTE(SUBSTITUTE(E$1,"standard",""),"|Float","")&amp;"인게임누적합배수",ChapterTable!$S:$T,2,0)*C2149)
  )
  )
  )
)</f>
        <v>407011.42376174923</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(VLOOKUP(SUBSTITUTE(SUBSTITUTE(F$1,"standard",""),"|Float","")&amp;"인게임누적곱배수",ChapterTable!$S:$T,2,0)^D2149
    +VLOOKUP(SUBSTITUTE(SUBSTITUTE(F$1,"standard",""),"|Float","")&amp;"인게임누적합배수",ChapterTable!$S:$T,2,0)*D2149)
  )
  )
  )
)</f>
        <v>141323.41102838516</v>
      </c>
      <c r="G2149" t="s">
        <v>738</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133"/>
        <v>1</v>
      </c>
      <c r="Q2149">
        <f t="shared" si="134"/>
        <v>1</v>
      </c>
      <c r="R2149" t="b">
        <f t="shared" ca="1" si="135"/>
        <v>0</v>
      </c>
      <c r="T2149" t="b">
        <f t="shared" ca="1" si="136"/>
        <v>0</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G2149">
        <v>9.8000000000000007</v>
      </c>
      <c r="AH2149">
        <v>1</v>
      </c>
    </row>
    <row r="2150" spans="1:34" x14ac:dyDescent="0.3">
      <c r="A2150">
        <v>21</v>
      </c>
      <c r="B2150">
        <v>9</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
    (VLOOKUP(SUBSTITUTE(SUBSTITUTE(E$1,"standard",""),"|Float","")&amp;"인게임누적곱배수",ChapterTable!$S:$T,2,0)^C2150
    +VLOOKUP(SUBSTITUTE(SUBSTITUTE(E$1,"standard",""),"|Float","")&amp;"인게임누적합배수",ChapterTable!$S:$T,2,0)*C2150)
  )
  )
  )
)</f>
        <v>407011.42376174923</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(VLOOKUP(SUBSTITUTE(SUBSTITUTE(F$1,"standard",""),"|Float","")&amp;"인게임누적곱배수",ChapterTable!$S:$T,2,0)^D2150
    +VLOOKUP(SUBSTITUTE(SUBSTITUTE(F$1,"standard",""),"|Float","")&amp;"인게임누적합배수",ChapterTable!$S:$T,2,0)*D2150)
  )
  )
  )
)</f>
        <v>141323.41102838516</v>
      </c>
      <c r="G2150" t="s">
        <v>738</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133"/>
        <v>91</v>
      </c>
      <c r="Q2150">
        <f t="shared" si="134"/>
        <v>91</v>
      </c>
      <c r="R2150" t="b">
        <f t="shared" ca="1" si="135"/>
        <v>1</v>
      </c>
      <c r="T2150" t="b">
        <f t="shared" ca="1" si="136"/>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G2150">
        <v>9.8000000000000007</v>
      </c>
      <c r="AH2150">
        <v>1</v>
      </c>
    </row>
    <row r="2151" spans="1:34" x14ac:dyDescent="0.3">
      <c r="A2151">
        <v>21</v>
      </c>
      <c r="B2151">
        <v>10</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
    (VLOOKUP(SUBSTITUTE(SUBSTITUTE(E$1,"standard",""),"|Float","")&amp;"인게임누적곱배수",ChapterTable!$S:$T,2,0)^C2151
    +VLOOKUP(SUBSTITUTE(SUBSTITUTE(E$1,"standard",""),"|Float","")&amp;"인게임누적합배수",ChapterTable!$S:$T,2,0)*C2151)
  )
  )
  )
)</f>
        <v>407011.42376174923</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(VLOOKUP(SUBSTITUTE(SUBSTITUTE(F$1,"standard",""),"|Float","")&amp;"인게임누적곱배수",ChapterTable!$S:$T,2,0)^D2151
    +VLOOKUP(SUBSTITUTE(SUBSTITUTE(F$1,"standard",""),"|Float","")&amp;"인게임누적합배수",ChapterTable!$S:$T,2,0)*D2151)
  )
  )
  )
)</f>
        <v>141323.41102838516</v>
      </c>
      <c r="G2151" t="s">
        <v>738</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133"/>
        <v>21</v>
      </c>
      <c r="Q2151">
        <f t="shared" si="134"/>
        <v>21</v>
      </c>
      <c r="R2151" t="b">
        <f t="shared" ca="1" si="135"/>
        <v>0</v>
      </c>
      <c r="T2151" t="b">
        <f t="shared" ca="1" si="136"/>
        <v>0</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G2151">
        <v>9.8000000000000007</v>
      </c>
      <c r="AH2151">
        <v>1</v>
      </c>
    </row>
    <row r="2152" spans="1:34" x14ac:dyDescent="0.3">
      <c r="A2152">
        <v>21</v>
      </c>
      <c r="B2152">
        <v>11</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1</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
    (VLOOKUP(SUBSTITUTE(SUBSTITUTE(E$1,"standard",""),"|Float","")&amp;"인게임누적곱배수",ChapterTable!$S:$T,2,0)^C2152
    +VLOOKUP(SUBSTITUTE(SUBSTITUTE(E$1,"standard",""),"|Float","")&amp;"인게임누적합배수",ChapterTable!$S:$T,2,0)*C2152)
  )
  )
  )
)</f>
        <v>407011.42376174923</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(VLOOKUP(SUBSTITUTE(SUBSTITUTE(F$1,"standard",""),"|Float","")&amp;"인게임누적곱배수",ChapterTable!$S:$T,2,0)^D2152
    +VLOOKUP(SUBSTITUTE(SUBSTITUTE(F$1,"standard",""),"|Float","")&amp;"인게임누적합배수",ChapterTable!$S:$T,2,0)*D2152)
  )
  )
  )
)</f>
        <v>151922.66685551405</v>
      </c>
      <c r="G2152" t="s">
        <v>738</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133"/>
        <v>2</v>
      </c>
      <c r="Q2152">
        <f t="shared" si="134"/>
        <v>2</v>
      </c>
      <c r="R2152" t="b">
        <f t="shared" ca="1" si="135"/>
        <v>0</v>
      </c>
      <c r="T2152" t="b">
        <f t="shared" ca="1" si="136"/>
        <v>0</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G2152">
        <v>9.8000000000000007</v>
      </c>
      <c r="AH2152">
        <v>1</v>
      </c>
    </row>
    <row r="2153" spans="1:34" x14ac:dyDescent="0.3">
      <c r="A2153">
        <v>21</v>
      </c>
      <c r="B2153">
        <v>12</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
    (VLOOKUP(SUBSTITUTE(SUBSTITUTE(E$1,"standard",""),"|Float","")&amp;"인게임누적곱배수",ChapterTable!$S:$T,2,0)^C2153
    +VLOOKUP(SUBSTITUTE(SUBSTITUTE(E$1,"standard",""),"|Float","")&amp;"인게임누적합배수",ChapterTable!$S:$T,2,0)*C2153)
  )
  )
  )
)</f>
        <v>407011.42376174923</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(VLOOKUP(SUBSTITUTE(SUBSTITUTE(F$1,"standard",""),"|Float","")&amp;"인게임누적곱배수",ChapterTable!$S:$T,2,0)^D2153
    +VLOOKUP(SUBSTITUTE(SUBSTITUTE(F$1,"standard",""),"|Float","")&amp;"인게임누적합배수",ChapterTable!$S:$T,2,0)*D2153)
  )
  )
  )
)</f>
        <v>151922.66685551405</v>
      </c>
      <c r="G2153" t="s">
        <v>738</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133"/>
        <v>2</v>
      </c>
      <c r="Q2153">
        <f t="shared" si="134"/>
        <v>2</v>
      </c>
      <c r="R2153" t="b">
        <f t="shared" ca="1" si="135"/>
        <v>0</v>
      </c>
      <c r="T2153" t="b">
        <f t="shared" ca="1" si="136"/>
        <v>0</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G2153">
        <v>9.8000000000000007</v>
      </c>
      <c r="AH2153">
        <v>1</v>
      </c>
    </row>
    <row r="2154" spans="1:34" x14ac:dyDescent="0.3">
      <c r="A2154">
        <v>21</v>
      </c>
      <c r="B2154">
        <v>13</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
    (VLOOKUP(SUBSTITUTE(SUBSTITUTE(E$1,"standard",""),"|Float","")&amp;"인게임누적곱배수",ChapterTable!$S:$T,2,0)^C2154
    +VLOOKUP(SUBSTITUTE(SUBSTITUTE(E$1,"standard",""),"|Float","")&amp;"인게임누적합배수",ChapterTable!$S:$T,2,0)*C2154)
  )
  )
  )
)</f>
        <v>407011.42376174923</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(VLOOKUP(SUBSTITUTE(SUBSTITUTE(F$1,"standard",""),"|Float","")&amp;"인게임누적곱배수",ChapterTable!$S:$T,2,0)^D2154
    +VLOOKUP(SUBSTITUTE(SUBSTITUTE(F$1,"standard",""),"|Float","")&amp;"인게임누적합배수",ChapterTable!$S:$T,2,0)*D2154)
  )
  )
  )
)</f>
        <v>151922.66685551405</v>
      </c>
      <c r="G2154" t="s">
        <v>738</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133"/>
        <v>2</v>
      </c>
      <c r="Q2154">
        <f t="shared" si="134"/>
        <v>2</v>
      </c>
      <c r="R2154" t="b">
        <f t="shared" ca="1" si="135"/>
        <v>0</v>
      </c>
      <c r="T2154" t="b">
        <f t="shared" ca="1" si="136"/>
        <v>0</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G2154">
        <v>9.8000000000000007</v>
      </c>
      <c r="AH2154">
        <v>1</v>
      </c>
    </row>
    <row r="2155" spans="1:34" x14ac:dyDescent="0.3">
      <c r="A2155">
        <v>21</v>
      </c>
      <c r="B2155">
        <v>14</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
    (VLOOKUP(SUBSTITUTE(SUBSTITUTE(E$1,"standard",""),"|Float","")&amp;"인게임누적곱배수",ChapterTable!$S:$T,2,0)^C2155
    +VLOOKUP(SUBSTITUTE(SUBSTITUTE(E$1,"standard",""),"|Float","")&amp;"인게임누적합배수",ChapterTable!$S:$T,2,0)*C2155)
  )
  )
  )
)</f>
        <v>407011.42376174923</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(VLOOKUP(SUBSTITUTE(SUBSTITUTE(F$1,"standard",""),"|Float","")&amp;"인게임누적곱배수",ChapterTable!$S:$T,2,0)^D2155
    +VLOOKUP(SUBSTITUTE(SUBSTITUTE(F$1,"standard",""),"|Float","")&amp;"인게임누적합배수",ChapterTable!$S:$T,2,0)*D2155)
  )
  )
  )
)</f>
        <v>151922.66685551405</v>
      </c>
      <c r="G2155" t="s">
        <v>738</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133"/>
        <v>2</v>
      </c>
      <c r="Q2155">
        <f t="shared" si="134"/>
        <v>2</v>
      </c>
      <c r="R2155" t="b">
        <f t="shared" ca="1" si="135"/>
        <v>0</v>
      </c>
      <c r="T2155" t="b">
        <f t="shared" ca="1" si="136"/>
        <v>0</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G2155">
        <v>9.8000000000000007</v>
      </c>
      <c r="AH2155">
        <v>1</v>
      </c>
    </row>
    <row r="2156" spans="1:34" x14ac:dyDescent="0.3">
      <c r="A2156">
        <v>21</v>
      </c>
      <c r="B2156">
        <v>15</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
    (VLOOKUP(SUBSTITUTE(SUBSTITUTE(E$1,"standard",""),"|Float","")&amp;"인게임누적곱배수",ChapterTable!$S:$T,2,0)^C2156
    +VLOOKUP(SUBSTITUTE(SUBSTITUTE(E$1,"standard",""),"|Float","")&amp;"인게임누적합배수",ChapterTable!$S:$T,2,0)*C2156)
  )
  )
  )
)</f>
        <v>407011.42376174923</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(VLOOKUP(SUBSTITUTE(SUBSTITUTE(F$1,"standard",""),"|Float","")&amp;"인게임누적곱배수",ChapterTable!$S:$T,2,0)^D2156
    +VLOOKUP(SUBSTITUTE(SUBSTITUTE(F$1,"standard",""),"|Float","")&amp;"인게임누적합배수",ChapterTable!$S:$T,2,0)*D2156)
  )
  )
  )
)</f>
        <v>151922.66685551405</v>
      </c>
      <c r="G2156" t="s">
        <v>738</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133"/>
        <v>11</v>
      </c>
      <c r="Q2156">
        <f t="shared" si="134"/>
        <v>11</v>
      </c>
      <c r="R2156" t="b">
        <f t="shared" ca="1" si="135"/>
        <v>0</v>
      </c>
      <c r="T2156" t="b">
        <f t="shared" ca="1" si="136"/>
        <v>0</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G2156">
        <v>9.8000000000000007</v>
      </c>
      <c r="AH2156">
        <v>1</v>
      </c>
    </row>
    <row r="2157" spans="1:34" x14ac:dyDescent="0.3">
      <c r="A2157">
        <v>21</v>
      </c>
      <c r="B2157">
        <v>16</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2</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
    (VLOOKUP(SUBSTITUTE(SUBSTITUTE(E$1,"standard",""),"|Float","")&amp;"인게임누적곱배수",ChapterTable!$S:$T,2,0)^C2157
    +VLOOKUP(SUBSTITUTE(SUBSTITUTE(E$1,"standard",""),"|Float","")&amp;"인게임누적합배수",ChapterTable!$S:$T,2,0)*C2157)
  )
  )
  )
)</f>
        <v>474846.66105537413</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(VLOOKUP(SUBSTITUTE(SUBSTITUTE(F$1,"standard",""),"|Float","")&amp;"인게임누적곱배수",ChapterTable!$S:$T,2,0)^D2157
    +VLOOKUP(SUBSTITUTE(SUBSTITUTE(F$1,"standard",""),"|Float","")&amp;"인게임누적합배수",ChapterTable!$S:$T,2,0)*D2157)
  )
  )
  )
)</f>
        <v>151922.66685551405</v>
      </c>
      <c r="G2157" t="s">
        <v>738</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133"/>
        <v>2</v>
      </c>
      <c r="Q2157">
        <f t="shared" si="134"/>
        <v>2</v>
      </c>
      <c r="R2157" t="b">
        <f t="shared" ca="1" si="135"/>
        <v>0</v>
      </c>
      <c r="T2157" t="b">
        <f t="shared" ca="1" si="136"/>
        <v>0</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G2157">
        <v>9.8000000000000007</v>
      </c>
      <c r="AH2157">
        <v>1</v>
      </c>
    </row>
    <row r="2158" spans="1:34" x14ac:dyDescent="0.3">
      <c r="A2158">
        <v>21</v>
      </c>
      <c r="B2158">
        <v>17</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
    (VLOOKUP(SUBSTITUTE(SUBSTITUTE(E$1,"standard",""),"|Float","")&amp;"인게임누적곱배수",ChapterTable!$S:$T,2,0)^C2158
    +VLOOKUP(SUBSTITUTE(SUBSTITUTE(E$1,"standard",""),"|Float","")&amp;"인게임누적합배수",ChapterTable!$S:$T,2,0)*C2158)
  )
  )
  )
)</f>
        <v>474846.66105537413</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(VLOOKUP(SUBSTITUTE(SUBSTITUTE(F$1,"standard",""),"|Float","")&amp;"인게임누적곱배수",ChapterTable!$S:$T,2,0)^D2158
    +VLOOKUP(SUBSTITUTE(SUBSTITUTE(F$1,"standard",""),"|Float","")&amp;"인게임누적합배수",ChapterTable!$S:$T,2,0)*D2158)
  )
  )
  )
)</f>
        <v>151922.66685551405</v>
      </c>
      <c r="G2158" t="s">
        <v>738</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133"/>
        <v>2</v>
      </c>
      <c r="Q2158">
        <f t="shared" si="134"/>
        <v>2</v>
      </c>
      <c r="R2158" t="b">
        <f t="shared" ca="1" si="135"/>
        <v>0</v>
      </c>
      <c r="T2158" t="b">
        <f t="shared" ca="1" si="136"/>
        <v>0</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G2158">
        <v>9.8000000000000007</v>
      </c>
      <c r="AH2158">
        <v>1</v>
      </c>
    </row>
    <row r="2159" spans="1:34" x14ac:dyDescent="0.3">
      <c r="A2159">
        <v>21</v>
      </c>
      <c r="B2159">
        <v>18</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
    (VLOOKUP(SUBSTITUTE(SUBSTITUTE(E$1,"standard",""),"|Float","")&amp;"인게임누적곱배수",ChapterTable!$S:$T,2,0)^C2159
    +VLOOKUP(SUBSTITUTE(SUBSTITUTE(E$1,"standard",""),"|Float","")&amp;"인게임누적합배수",ChapterTable!$S:$T,2,0)*C2159)
  )
  )
  )
)</f>
        <v>474846.66105537413</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(VLOOKUP(SUBSTITUTE(SUBSTITUTE(F$1,"standard",""),"|Float","")&amp;"인게임누적곱배수",ChapterTable!$S:$T,2,0)^D2159
    +VLOOKUP(SUBSTITUTE(SUBSTITUTE(F$1,"standard",""),"|Float","")&amp;"인게임누적합배수",ChapterTable!$S:$T,2,0)*D2159)
  )
  )
  )
)</f>
        <v>151922.66685551405</v>
      </c>
      <c r="G2159" t="s">
        <v>738</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133"/>
        <v>2</v>
      </c>
      <c r="Q2159">
        <f t="shared" si="134"/>
        <v>2</v>
      </c>
      <c r="R2159" t="b">
        <f t="shared" ca="1" si="135"/>
        <v>0</v>
      </c>
      <c r="T2159" t="b">
        <f t="shared" ca="1" si="136"/>
        <v>0</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G2159">
        <v>9.8000000000000007</v>
      </c>
      <c r="AH2159">
        <v>1</v>
      </c>
    </row>
    <row r="2160" spans="1:34" x14ac:dyDescent="0.3">
      <c r="A2160">
        <v>21</v>
      </c>
      <c r="B2160">
        <v>19</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
    (VLOOKUP(SUBSTITUTE(SUBSTITUTE(E$1,"standard",""),"|Float","")&amp;"인게임누적곱배수",ChapterTable!$S:$T,2,0)^C2160
    +VLOOKUP(SUBSTITUTE(SUBSTITUTE(E$1,"standard",""),"|Float","")&amp;"인게임누적합배수",ChapterTable!$S:$T,2,0)*C2160)
  )
  )
  )
)</f>
        <v>474846.66105537413</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(VLOOKUP(SUBSTITUTE(SUBSTITUTE(F$1,"standard",""),"|Float","")&amp;"인게임누적곱배수",ChapterTable!$S:$T,2,0)^D2160
    +VLOOKUP(SUBSTITUTE(SUBSTITUTE(F$1,"standard",""),"|Float","")&amp;"인게임누적합배수",ChapterTable!$S:$T,2,0)*D2160)
  )
  )
  )
)</f>
        <v>151922.66685551405</v>
      </c>
      <c r="G2160" t="s">
        <v>738</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133"/>
        <v>92</v>
      </c>
      <c r="Q2160">
        <f t="shared" si="134"/>
        <v>92</v>
      </c>
      <c r="R2160" t="b">
        <f t="shared" ca="1" si="135"/>
        <v>1</v>
      </c>
      <c r="T2160" t="b">
        <f t="shared" ca="1" si="136"/>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G2160">
        <v>9.8000000000000007</v>
      </c>
      <c r="AH2160">
        <v>1</v>
      </c>
    </row>
    <row r="2161" spans="1:34" x14ac:dyDescent="0.3">
      <c r="A2161">
        <v>21</v>
      </c>
      <c r="B2161">
        <v>20</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
    (VLOOKUP(SUBSTITUTE(SUBSTITUTE(E$1,"standard",""),"|Float","")&amp;"인게임누적곱배수",ChapterTable!$S:$T,2,0)^C2161
    +VLOOKUP(SUBSTITUTE(SUBSTITUTE(E$1,"standard",""),"|Float","")&amp;"인게임누적합배수",ChapterTable!$S:$T,2,0)*C2161)
  )
  )
  )
)</f>
        <v>474846.66105537413</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(VLOOKUP(SUBSTITUTE(SUBSTITUTE(F$1,"standard",""),"|Float","")&amp;"인게임누적곱배수",ChapterTable!$S:$T,2,0)^D2161
    +VLOOKUP(SUBSTITUTE(SUBSTITUTE(F$1,"standard",""),"|Float","")&amp;"인게임누적합배수",ChapterTable!$S:$T,2,0)*D2161)
  )
  )
  )
)</f>
        <v>151922.66685551405</v>
      </c>
      <c r="G2161" t="s">
        <v>738</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133"/>
        <v>21</v>
      </c>
      <c r="Q2161">
        <f t="shared" si="134"/>
        <v>21</v>
      </c>
      <c r="R2161" t="b">
        <f t="shared" ca="1" si="135"/>
        <v>0</v>
      </c>
      <c r="T2161" t="b">
        <f t="shared" ca="1" si="136"/>
        <v>0</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G2161">
        <v>9.8000000000000007</v>
      </c>
      <c r="AH2161">
        <v>1</v>
      </c>
    </row>
    <row r="2162" spans="1:34" x14ac:dyDescent="0.3">
      <c r="A2162">
        <v>21</v>
      </c>
      <c r="B2162">
        <v>21</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2</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
    (VLOOKUP(SUBSTITUTE(SUBSTITUTE(E$1,"standard",""),"|Float","")&amp;"인게임누적곱배수",ChapterTable!$S:$T,2,0)^C2162
    +VLOOKUP(SUBSTITUTE(SUBSTITUTE(E$1,"standard",""),"|Float","")&amp;"인게임누적합배수",ChapterTable!$S:$T,2,0)*C2162)
  )
  )
  )
)</f>
        <v>474846.66105537413</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(VLOOKUP(SUBSTITUTE(SUBSTITUTE(F$1,"standard",""),"|Float","")&amp;"인게임누적곱배수",ChapterTable!$S:$T,2,0)^D2162
    +VLOOKUP(SUBSTITUTE(SUBSTITUTE(F$1,"standard",""),"|Float","")&amp;"인게임누적합배수",ChapterTable!$S:$T,2,0)*D2162)
  )
  )
  )
)</f>
        <v>162521.92268264294</v>
      </c>
      <c r="G2162" t="s">
        <v>738</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133"/>
        <v>3</v>
      </c>
      <c r="Q2162">
        <f t="shared" si="134"/>
        <v>3</v>
      </c>
      <c r="R2162" t="b">
        <f t="shared" ca="1" si="135"/>
        <v>0</v>
      </c>
      <c r="T2162" t="b">
        <f t="shared" ca="1" si="136"/>
        <v>0</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G2162">
        <v>9.8000000000000007</v>
      </c>
      <c r="AH2162">
        <v>1</v>
      </c>
    </row>
    <row r="2163" spans="1:34" x14ac:dyDescent="0.3">
      <c r="A2163">
        <v>21</v>
      </c>
      <c r="B2163">
        <v>22</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
    (VLOOKUP(SUBSTITUTE(SUBSTITUTE(E$1,"standard",""),"|Float","")&amp;"인게임누적곱배수",ChapterTable!$S:$T,2,0)^C2163
    +VLOOKUP(SUBSTITUTE(SUBSTITUTE(E$1,"standard",""),"|Float","")&amp;"인게임누적합배수",ChapterTable!$S:$T,2,0)*C2163)
  )
  )
  )
)</f>
        <v>474846.66105537413</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(VLOOKUP(SUBSTITUTE(SUBSTITUTE(F$1,"standard",""),"|Float","")&amp;"인게임누적곱배수",ChapterTable!$S:$T,2,0)^D2163
    +VLOOKUP(SUBSTITUTE(SUBSTITUTE(F$1,"standard",""),"|Float","")&amp;"인게임누적합배수",ChapterTable!$S:$T,2,0)*D2163)
  )
  )
  )
)</f>
        <v>162521.92268264294</v>
      </c>
      <c r="G2163" t="s">
        <v>738</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133"/>
        <v>3</v>
      </c>
      <c r="Q2163">
        <f t="shared" si="134"/>
        <v>3</v>
      </c>
      <c r="R2163" t="b">
        <f t="shared" ca="1" si="135"/>
        <v>0</v>
      </c>
      <c r="T2163" t="b">
        <f t="shared" ca="1" si="136"/>
        <v>0</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G2163">
        <v>9.8000000000000007</v>
      </c>
      <c r="AH2163">
        <v>1</v>
      </c>
    </row>
    <row r="2164" spans="1:34" x14ac:dyDescent="0.3">
      <c r="A2164">
        <v>21</v>
      </c>
      <c r="B2164">
        <v>23</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
    (VLOOKUP(SUBSTITUTE(SUBSTITUTE(E$1,"standard",""),"|Float","")&amp;"인게임누적곱배수",ChapterTable!$S:$T,2,0)^C2164
    +VLOOKUP(SUBSTITUTE(SUBSTITUTE(E$1,"standard",""),"|Float","")&amp;"인게임누적합배수",ChapterTable!$S:$T,2,0)*C2164)
  )
  )
  )
)</f>
        <v>474846.66105537413</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(VLOOKUP(SUBSTITUTE(SUBSTITUTE(F$1,"standard",""),"|Float","")&amp;"인게임누적곱배수",ChapterTable!$S:$T,2,0)^D2164
    +VLOOKUP(SUBSTITUTE(SUBSTITUTE(F$1,"standard",""),"|Float","")&amp;"인게임누적합배수",ChapterTable!$S:$T,2,0)*D2164)
  )
  )
  )
)</f>
        <v>162521.92268264294</v>
      </c>
      <c r="G2164" t="s">
        <v>738</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133"/>
        <v>3</v>
      </c>
      <c r="Q2164">
        <f t="shared" si="134"/>
        <v>3</v>
      </c>
      <c r="R2164" t="b">
        <f t="shared" ca="1" si="135"/>
        <v>0</v>
      </c>
      <c r="T2164" t="b">
        <f t="shared" ca="1" si="136"/>
        <v>0</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G2164">
        <v>9.8000000000000007</v>
      </c>
      <c r="AH2164">
        <v>1</v>
      </c>
    </row>
    <row r="2165" spans="1:34" x14ac:dyDescent="0.3">
      <c r="A2165">
        <v>21</v>
      </c>
      <c r="B2165">
        <v>24</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
    (VLOOKUP(SUBSTITUTE(SUBSTITUTE(E$1,"standard",""),"|Float","")&amp;"인게임누적곱배수",ChapterTable!$S:$T,2,0)^C2165
    +VLOOKUP(SUBSTITUTE(SUBSTITUTE(E$1,"standard",""),"|Float","")&amp;"인게임누적합배수",ChapterTable!$S:$T,2,0)*C2165)
  )
  )
  )
)</f>
        <v>474846.66105537413</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(VLOOKUP(SUBSTITUTE(SUBSTITUTE(F$1,"standard",""),"|Float","")&amp;"인게임누적곱배수",ChapterTable!$S:$T,2,0)^D2165
    +VLOOKUP(SUBSTITUTE(SUBSTITUTE(F$1,"standard",""),"|Float","")&amp;"인게임누적합배수",ChapterTable!$S:$T,2,0)*D2165)
  )
  )
  )
)</f>
        <v>162521.92268264294</v>
      </c>
      <c r="G2165" t="s">
        <v>738</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133"/>
        <v>3</v>
      </c>
      <c r="Q2165">
        <f t="shared" si="134"/>
        <v>3</v>
      </c>
      <c r="R2165" t="b">
        <f t="shared" ca="1" si="135"/>
        <v>0</v>
      </c>
      <c r="T2165" t="b">
        <f t="shared" ca="1" si="136"/>
        <v>0</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G2165">
        <v>9.8000000000000007</v>
      </c>
      <c r="AH2165">
        <v>1</v>
      </c>
    </row>
    <row r="2166" spans="1:34" x14ac:dyDescent="0.3">
      <c r="A2166">
        <v>21</v>
      </c>
      <c r="B2166">
        <v>25</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
    (VLOOKUP(SUBSTITUTE(SUBSTITUTE(E$1,"standard",""),"|Float","")&amp;"인게임누적곱배수",ChapterTable!$S:$T,2,0)^C2166
    +VLOOKUP(SUBSTITUTE(SUBSTITUTE(E$1,"standard",""),"|Float","")&amp;"인게임누적합배수",ChapterTable!$S:$T,2,0)*C2166)
  )
  )
  )
)</f>
        <v>474846.66105537413</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(VLOOKUP(SUBSTITUTE(SUBSTITUTE(F$1,"standard",""),"|Float","")&amp;"인게임누적곱배수",ChapterTable!$S:$T,2,0)^D2166
    +VLOOKUP(SUBSTITUTE(SUBSTITUTE(F$1,"standard",""),"|Float","")&amp;"인게임누적합배수",ChapterTable!$S:$T,2,0)*D2166)
  )
  )
  )
)</f>
        <v>162521.92268264294</v>
      </c>
      <c r="G2166" t="s">
        <v>738</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133"/>
        <v>11</v>
      </c>
      <c r="Q2166">
        <f t="shared" si="134"/>
        <v>11</v>
      </c>
      <c r="R2166" t="b">
        <f t="shared" ca="1" si="135"/>
        <v>0</v>
      </c>
      <c r="T2166" t="b">
        <f t="shared" ca="1" si="136"/>
        <v>0</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G2166">
        <v>9.8000000000000007</v>
      </c>
      <c r="AH2166">
        <v>1</v>
      </c>
    </row>
    <row r="2167" spans="1:34" x14ac:dyDescent="0.3">
      <c r="A2167">
        <v>21</v>
      </c>
      <c r="B2167">
        <v>26</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3</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
    (VLOOKUP(SUBSTITUTE(SUBSTITUTE(E$1,"standard",""),"|Float","")&amp;"인게임누적곱배수",ChapterTable!$S:$T,2,0)^C2167
    +VLOOKUP(SUBSTITUTE(SUBSTITUTE(E$1,"standard",""),"|Float","")&amp;"인게임누적합배수",ChapterTable!$S:$T,2,0)*C2167)
  )
  )
  )
)</f>
        <v>542681.89834899909</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(VLOOKUP(SUBSTITUTE(SUBSTITUTE(F$1,"standard",""),"|Float","")&amp;"인게임누적곱배수",ChapterTable!$S:$T,2,0)^D2167
    +VLOOKUP(SUBSTITUTE(SUBSTITUTE(F$1,"standard",""),"|Float","")&amp;"인게임누적합배수",ChapterTable!$S:$T,2,0)*D2167)
  )
  )
  )
)</f>
        <v>162521.92268264294</v>
      </c>
      <c r="G2167" t="s">
        <v>738</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133"/>
        <v>3</v>
      </c>
      <c r="Q2167">
        <f t="shared" si="134"/>
        <v>3</v>
      </c>
      <c r="R2167" t="b">
        <f t="shared" ca="1" si="135"/>
        <v>0</v>
      </c>
      <c r="T2167" t="b">
        <f t="shared" ca="1" si="136"/>
        <v>0</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G2167">
        <v>9.8000000000000007</v>
      </c>
      <c r="AH2167">
        <v>1</v>
      </c>
    </row>
    <row r="2168" spans="1:34" x14ac:dyDescent="0.3">
      <c r="A2168">
        <v>21</v>
      </c>
      <c r="B2168">
        <v>27</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
    (VLOOKUP(SUBSTITUTE(SUBSTITUTE(E$1,"standard",""),"|Float","")&amp;"인게임누적곱배수",ChapterTable!$S:$T,2,0)^C2168
    +VLOOKUP(SUBSTITUTE(SUBSTITUTE(E$1,"standard",""),"|Float","")&amp;"인게임누적합배수",ChapterTable!$S:$T,2,0)*C2168)
  )
  )
  )
)</f>
        <v>542681.89834899909</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(VLOOKUP(SUBSTITUTE(SUBSTITUTE(F$1,"standard",""),"|Float","")&amp;"인게임누적곱배수",ChapterTable!$S:$T,2,0)^D2168
    +VLOOKUP(SUBSTITUTE(SUBSTITUTE(F$1,"standard",""),"|Float","")&amp;"인게임누적합배수",ChapterTable!$S:$T,2,0)*D2168)
  )
  )
  )
)</f>
        <v>162521.92268264294</v>
      </c>
      <c r="G2168" t="s">
        <v>738</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133"/>
        <v>3</v>
      </c>
      <c r="Q2168">
        <f t="shared" si="134"/>
        <v>3</v>
      </c>
      <c r="R2168" t="b">
        <f t="shared" ca="1" si="135"/>
        <v>0</v>
      </c>
      <c r="T2168" t="b">
        <f t="shared" ca="1" si="136"/>
        <v>0</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G2168">
        <v>9.8000000000000007</v>
      </c>
      <c r="AH2168">
        <v>1</v>
      </c>
    </row>
    <row r="2169" spans="1:34" x14ac:dyDescent="0.3">
      <c r="A2169">
        <v>21</v>
      </c>
      <c r="B2169">
        <v>28</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
    (VLOOKUP(SUBSTITUTE(SUBSTITUTE(E$1,"standard",""),"|Float","")&amp;"인게임누적곱배수",ChapterTable!$S:$T,2,0)^C2169
    +VLOOKUP(SUBSTITUTE(SUBSTITUTE(E$1,"standard",""),"|Float","")&amp;"인게임누적합배수",ChapterTable!$S:$T,2,0)*C2169)
  )
  )
  )
)</f>
        <v>542681.89834899909</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(VLOOKUP(SUBSTITUTE(SUBSTITUTE(F$1,"standard",""),"|Float","")&amp;"인게임누적곱배수",ChapterTable!$S:$T,2,0)^D2169
    +VLOOKUP(SUBSTITUTE(SUBSTITUTE(F$1,"standard",""),"|Float","")&amp;"인게임누적합배수",ChapterTable!$S:$T,2,0)*D2169)
  )
  )
  )
)</f>
        <v>162521.92268264294</v>
      </c>
      <c r="G2169" t="s">
        <v>738</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133"/>
        <v>3</v>
      </c>
      <c r="Q2169">
        <f t="shared" si="134"/>
        <v>3</v>
      </c>
      <c r="R2169" t="b">
        <f t="shared" ca="1" si="135"/>
        <v>0</v>
      </c>
      <c r="T2169" t="b">
        <f t="shared" ca="1" si="136"/>
        <v>0</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G2169">
        <v>9.8000000000000007</v>
      </c>
      <c r="AH2169">
        <v>1</v>
      </c>
    </row>
    <row r="2170" spans="1:34" x14ac:dyDescent="0.3">
      <c r="A2170">
        <v>21</v>
      </c>
      <c r="B2170">
        <v>29</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
    (VLOOKUP(SUBSTITUTE(SUBSTITUTE(E$1,"standard",""),"|Float","")&amp;"인게임누적곱배수",ChapterTable!$S:$T,2,0)^C2170
    +VLOOKUP(SUBSTITUTE(SUBSTITUTE(E$1,"standard",""),"|Float","")&amp;"인게임누적합배수",ChapterTable!$S:$T,2,0)*C2170)
  )
  )
  )
)</f>
        <v>542681.89834899909</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(VLOOKUP(SUBSTITUTE(SUBSTITUTE(F$1,"standard",""),"|Float","")&amp;"인게임누적곱배수",ChapterTable!$S:$T,2,0)^D2170
    +VLOOKUP(SUBSTITUTE(SUBSTITUTE(F$1,"standard",""),"|Float","")&amp;"인게임누적합배수",ChapterTable!$S:$T,2,0)*D2170)
  )
  )
  )
)</f>
        <v>162521.92268264294</v>
      </c>
      <c r="G2170" t="s">
        <v>738</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133"/>
        <v>93</v>
      </c>
      <c r="Q2170">
        <f t="shared" si="134"/>
        <v>93</v>
      </c>
      <c r="R2170" t="b">
        <f t="shared" ca="1" si="135"/>
        <v>1</v>
      </c>
      <c r="T2170" t="b">
        <f t="shared" ca="1" si="136"/>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G2170">
        <v>9.8000000000000007</v>
      </c>
      <c r="AH2170">
        <v>1</v>
      </c>
    </row>
    <row r="2171" spans="1:34" x14ac:dyDescent="0.3">
      <c r="A2171">
        <v>21</v>
      </c>
      <c r="B2171">
        <v>30</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
    (VLOOKUP(SUBSTITUTE(SUBSTITUTE(E$1,"standard",""),"|Float","")&amp;"인게임누적곱배수",ChapterTable!$S:$T,2,0)^C2171
    +VLOOKUP(SUBSTITUTE(SUBSTITUTE(E$1,"standard",""),"|Float","")&amp;"인게임누적합배수",ChapterTable!$S:$T,2,0)*C2171)
  )
  )
  )
)</f>
        <v>542681.89834899909</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(VLOOKUP(SUBSTITUTE(SUBSTITUTE(F$1,"standard",""),"|Float","")&amp;"인게임누적곱배수",ChapterTable!$S:$T,2,0)^D2171
    +VLOOKUP(SUBSTITUTE(SUBSTITUTE(F$1,"standard",""),"|Float","")&amp;"인게임누적합배수",ChapterTable!$S:$T,2,0)*D2171)
  )
  )
  )
)</f>
        <v>162521.92268264294</v>
      </c>
      <c r="G2171" t="s">
        <v>738</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133"/>
        <v>21</v>
      </c>
      <c r="Q2171">
        <f t="shared" si="134"/>
        <v>21</v>
      </c>
      <c r="R2171" t="b">
        <f t="shared" ca="1" si="135"/>
        <v>0</v>
      </c>
      <c r="T2171" t="b">
        <f t="shared" ca="1" si="136"/>
        <v>0</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G2171">
        <v>9.8000000000000007</v>
      </c>
      <c r="AH2171">
        <v>1</v>
      </c>
    </row>
    <row r="2172" spans="1:34" x14ac:dyDescent="0.3">
      <c r="A2172">
        <v>21</v>
      </c>
      <c r="B2172">
        <v>31</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3</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
    (VLOOKUP(SUBSTITUTE(SUBSTITUTE(E$1,"standard",""),"|Float","")&amp;"인게임누적곱배수",ChapterTable!$S:$T,2,0)^C2172
    +VLOOKUP(SUBSTITUTE(SUBSTITUTE(E$1,"standard",""),"|Float","")&amp;"인게임누적합배수",ChapterTable!$S:$T,2,0)*C2172)
  )
  )
  )
)</f>
        <v>542681.89834899909</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(VLOOKUP(SUBSTITUTE(SUBSTITUTE(F$1,"standard",""),"|Float","")&amp;"인게임누적곱배수",ChapterTable!$S:$T,2,0)^D2172
    +VLOOKUP(SUBSTITUTE(SUBSTITUTE(F$1,"standard",""),"|Float","")&amp;"인게임누적합배수",ChapterTable!$S:$T,2,0)*D2172)
  )
  )
  )
)</f>
        <v>173121.17850977182</v>
      </c>
      <c r="G2172" t="s">
        <v>738</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133"/>
        <v>4</v>
      </c>
      <c r="Q2172">
        <f t="shared" si="134"/>
        <v>4</v>
      </c>
      <c r="R2172" t="b">
        <f t="shared" ca="1" si="135"/>
        <v>0</v>
      </c>
      <c r="T2172" t="b">
        <f t="shared" ca="1" si="136"/>
        <v>0</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G2172">
        <v>9.8000000000000007</v>
      </c>
      <c r="AH2172">
        <v>1</v>
      </c>
    </row>
    <row r="2173" spans="1:34" x14ac:dyDescent="0.3">
      <c r="A2173">
        <v>21</v>
      </c>
      <c r="B2173">
        <v>32</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
    (VLOOKUP(SUBSTITUTE(SUBSTITUTE(E$1,"standard",""),"|Float","")&amp;"인게임누적곱배수",ChapterTable!$S:$T,2,0)^C2173
    +VLOOKUP(SUBSTITUTE(SUBSTITUTE(E$1,"standard",""),"|Float","")&amp;"인게임누적합배수",ChapterTable!$S:$T,2,0)*C2173)
  )
  )
  )
)</f>
        <v>542681.89834899909</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(VLOOKUP(SUBSTITUTE(SUBSTITUTE(F$1,"standard",""),"|Float","")&amp;"인게임누적곱배수",ChapterTable!$S:$T,2,0)^D2173
    +VLOOKUP(SUBSTITUTE(SUBSTITUTE(F$1,"standard",""),"|Float","")&amp;"인게임누적합배수",ChapterTable!$S:$T,2,0)*D2173)
  )
  )
  )
)</f>
        <v>173121.17850977182</v>
      </c>
      <c r="G2173" t="s">
        <v>738</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133"/>
        <v>4</v>
      </c>
      <c r="Q2173">
        <f t="shared" si="134"/>
        <v>4</v>
      </c>
      <c r="R2173" t="b">
        <f t="shared" ca="1" si="135"/>
        <v>0</v>
      </c>
      <c r="T2173" t="b">
        <f t="shared" ca="1" si="136"/>
        <v>0</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G2173">
        <v>9.8000000000000007</v>
      </c>
      <c r="AH2173">
        <v>1</v>
      </c>
    </row>
    <row r="2174" spans="1:34" x14ac:dyDescent="0.3">
      <c r="A2174">
        <v>21</v>
      </c>
      <c r="B2174">
        <v>33</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
    (VLOOKUP(SUBSTITUTE(SUBSTITUTE(E$1,"standard",""),"|Float","")&amp;"인게임누적곱배수",ChapterTable!$S:$T,2,0)^C2174
    +VLOOKUP(SUBSTITUTE(SUBSTITUTE(E$1,"standard",""),"|Float","")&amp;"인게임누적합배수",ChapterTable!$S:$T,2,0)*C2174)
  )
  )
  )
)</f>
        <v>542681.89834899909</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(VLOOKUP(SUBSTITUTE(SUBSTITUTE(F$1,"standard",""),"|Float","")&amp;"인게임누적곱배수",ChapterTable!$S:$T,2,0)^D2174
    +VLOOKUP(SUBSTITUTE(SUBSTITUTE(F$1,"standard",""),"|Float","")&amp;"인게임누적합배수",ChapterTable!$S:$T,2,0)*D2174)
  )
  )
  )
)</f>
        <v>173121.17850977182</v>
      </c>
      <c r="G2174" t="s">
        <v>738</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133"/>
        <v>4</v>
      </c>
      <c r="Q2174">
        <f t="shared" si="134"/>
        <v>4</v>
      </c>
      <c r="R2174" t="b">
        <f t="shared" ca="1" si="135"/>
        <v>0</v>
      </c>
      <c r="T2174" t="b">
        <f t="shared" ca="1" si="136"/>
        <v>0</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G2174">
        <v>9.8000000000000007</v>
      </c>
      <c r="AH2174">
        <v>1</v>
      </c>
    </row>
    <row r="2175" spans="1:34" x14ac:dyDescent="0.3">
      <c r="A2175">
        <v>21</v>
      </c>
      <c r="B2175">
        <v>34</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
    (VLOOKUP(SUBSTITUTE(SUBSTITUTE(E$1,"standard",""),"|Float","")&amp;"인게임누적곱배수",ChapterTable!$S:$T,2,0)^C2175
    +VLOOKUP(SUBSTITUTE(SUBSTITUTE(E$1,"standard",""),"|Float","")&amp;"인게임누적합배수",ChapterTable!$S:$T,2,0)*C2175)
  )
  )
  )
)</f>
        <v>542681.89834899909</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(VLOOKUP(SUBSTITUTE(SUBSTITUTE(F$1,"standard",""),"|Float","")&amp;"인게임누적곱배수",ChapterTable!$S:$T,2,0)^D2175
    +VLOOKUP(SUBSTITUTE(SUBSTITUTE(F$1,"standard",""),"|Float","")&amp;"인게임누적합배수",ChapterTable!$S:$T,2,0)*D2175)
  )
  )
  )
)</f>
        <v>173121.17850977182</v>
      </c>
      <c r="G2175" t="s">
        <v>738</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133"/>
        <v>4</v>
      </c>
      <c r="Q2175">
        <f t="shared" si="134"/>
        <v>4</v>
      </c>
      <c r="R2175" t="b">
        <f t="shared" ca="1" si="135"/>
        <v>0</v>
      </c>
      <c r="T2175" t="b">
        <f t="shared" ca="1" si="136"/>
        <v>0</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G2175">
        <v>9.8000000000000007</v>
      </c>
      <c r="AH2175">
        <v>1</v>
      </c>
    </row>
    <row r="2176" spans="1:34" x14ac:dyDescent="0.3">
      <c r="A2176">
        <v>21</v>
      </c>
      <c r="B2176">
        <v>35</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
    (VLOOKUP(SUBSTITUTE(SUBSTITUTE(E$1,"standard",""),"|Float","")&amp;"인게임누적곱배수",ChapterTable!$S:$T,2,0)^C2176
    +VLOOKUP(SUBSTITUTE(SUBSTITUTE(E$1,"standard",""),"|Float","")&amp;"인게임누적합배수",ChapterTable!$S:$T,2,0)*C2176)
  )
  )
  )
)</f>
        <v>542681.89834899909</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(VLOOKUP(SUBSTITUTE(SUBSTITUTE(F$1,"standard",""),"|Float","")&amp;"인게임누적곱배수",ChapterTable!$S:$T,2,0)^D2176
    +VLOOKUP(SUBSTITUTE(SUBSTITUTE(F$1,"standard",""),"|Float","")&amp;"인게임누적합배수",ChapterTable!$S:$T,2,0)*D2176)
  )
  )
  )
)</f>
        <v>173121.17850977182</v>
      </c>
      <c r="G2176" t="s">
        <v>738</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133"/>
        <v>11</v>
      </c>
      <c r="Q2176">
        <f t="shared" si="134"/>
        <v>11</v>
      </c>
      <c r="R2176" t="b">
        <f t="shared" ca="1" si="135"/>
        <v>0</v>
      </c>
      <c r="T2176" t="b">
        <f t="shared" ca="1" si="136"/>
        <v>0</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G2176">
        <v>9.8000000000000007</v>
      </c>
      <c r="AH2176">
        <v>1</v>
      </c>
    </row>
    <row r="2177" spans="1:34" x14ac:dyDescent="0.3">
      <c r="A2177">
        <v>21</v>
      </c>
      <c r="B2177">
        <v>36</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4</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
    (VLOOKUP(SUBSTITUTE(SUBSTITUTE(E$1,"standard",""),"|Float","")&amp;"인게임누적곱배수",ChapterTable!$S:$T,2,0)^C2177
    +VLOOKUP(SUBSTITUTE(SUBSTITUTE(E$1,"standard",""),"|Float","")&amp;"인게임누적합배수",ChapterTable!$S:$T,2,0)*C2177)
  )
  )
  )
)</f>
        <v>610517.13564262388</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(VLOOKUP(SUBSTITUTE(SUBSTITUTE(F$1,"standard",""),"|Float","")&amp;"인게임누적곱배수",ChapterTable!$S:$T,2,0)^D2177
    +VLOOKUP(SUBSTITUTE(SUBSTITUTE(F$1,"standard",""),"|Float","")&amp;"인게임누적합배수",ChapterTable!$S:$T,2,0)*D2177)
  )
  )
  )
)</f>
        <v>173121.17850977182</v>
      </c>
      <c r="G2177" t="s">
        <v>738</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133"/>
        <v>4</v>
      </c>
      <c r="Q2177">
        <f t="shared" si="134"/>
        <v>4</v>
      </c>
      <c r="R2177" t="b">
        <f t="shared" ca="1" si="135"/>
        <v>0</v>
      </c>
      <c r="T2177" t="b">
        <f t="shared" ca="1" si="136"/>
        <v>0</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G2177">
        <v>9.8000000000000007</v>
      </c>
      <c r="AH2177">
        <v>1</v>
      </c>
    </row>
    <row r="2178" spans="1:34" x14ac:dyDescent="0.3">
      <c r="A2178">
        <v>21</v>
      </c>
      <c r="B2178">
        <v>37</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
    (VLOOKUP(SUBSTITUTE(SUBSTITUTE(E$1,"standard",""),"|Float","")&amp;"인게임누적곱배수",ChapterTable!$S:$T,2,0)^C2178
    +VLOOKUP(SUBSTITUTE(SUBSTITUTE(E$1,"standard",""),"|Float","")&amp;"인게임누적합배수",ChapterTable!$S:$T,2,0)*C2178)
  )
  )
  )
)</f>
        <v>610517.13564262388</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(VLOOKUP(SUBSTITUTE(SUBSTITUTE(F$1,"standard",""),"|Float","")&amp;"인게임누적곱배수",ChapterTable!$S:$T,2,0)^D2178
    +VLOOKUP(SUBSTITUTE(SUBSTITUTE(F$1,"standard",""),"|Float","")&amp;"인게임누적합배수",ChapterTable!$S:$T,2,0)*D2178)
  )
  )
  )
)</f>
        <v>173121.17850977182</v>
      </c>
      <c r="G2178" t="s">
        <v>738</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133"/>
        <v>4</v>
      </c>
      <c r="Q2178">
        <f t="shared" si="134"/>
        <v>4</v>
      </c>
      <c r="R2178" t="b">
        <f t="shared" ca="1" si="135"/>
        <v>0</v>
      </c>
      <c r="T2178" t="b">
        <f t="shared" ca="1" si="136"/>
        <v>0</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G2178">
        <v>9.8000000000000007</v>
      </c>
      <c r="AH2178">
        <v>1</v>
      </c>
    </row>
    <row r="2179" spans="1:34" x14ac:dyDescent="0.3">
      <c r="A2179">
        <v>21</v>
      </c>
      <c r="B2179">
        <v>38</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
    (VLOOKUP(SUBSTITUTE(SUBSTITUTE(E$1,"standard",""),"|Float","")&amp;"인게임누적곱배수",ChapterTable!$S:$T,2,0)^C2179
    +VLOOKUP(SUBSTITUTE(SUBSTITUTE(E$1,"standard",""),"|Float","")&amp;"인게임누적합배수",ChapterTable!$S:$T,2,0)*C2179)
  )
  )
  )
)</f>
        <v>610517.13564262388</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(VLOOKUP(SUBSTITUTE(SUBSTITUTE(F$1,"standard",""),"|Float","")&amp;"인게임누적곱배수",ChapterTable!$S:$T,2,0)^D2179
    +VLOOKUP(SUBSTITUTE(SUBSTITUTE(F$1,"standard",""),"|Float","")&amp;"인게임누적합배수",ChapterTable!$S:$T,2,0)*D2179)
  )
  )
  )
)</f>
        <v>173121.17850977182</v>
      </c>
      <c r="G2179" t="s">
        <v>738</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137">IF(B2179=0,0,
  IF(AND(L2179=FALSE,A2179&lt;&gt;0,MOD(A2179,7)=0),21,
  IF(MOD(B2179,10)=0,21,
  IF(MOD(B2179,10)=5,11,
  IF(MOD(B2179,10)=9,INT(B2179/10)+91,
  INT(B2179/10+1))))))</f>
        <v>4</v>
      </c>
      <c r="Q2179">
        <f t="shared" ref="Q2179:Q2242" si="138">IF(ISBLANK(P2179),O2179,P2179)</f>
        <v>4</v>
      </c>
      <c r="R2179" t="b">
        <f t="shared" ref="R2179:R2242" ca="1" si="139">IF(OR(B2179=0,OFFSET(B2179,1,0)=0),FALSE,
IF(OFFSET(O2179,1,0)=21,TRUE,FALSE))</f>
        <v>0</v>
      </c>
      <c r="T2179" t="b">
        <f t="shared" ref="T2179:T2242" ca="1" si="140">IF(ISBLANK(S2179),R2179,S2179)</f>
        <v>0</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G2179">
        <v>9.8000000000000007</v>
      </c>
      <c r="AH2179">
        <v>1</v>
      </c>
    </row>
    <row r="2180" spans="1:34" x14ac:dyDescent="0.3">
      <c r="A2180">
        <v>21</v>
      </c>
      <c r="B2180">
        <v>39</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
    (VLOOKUP(SUBSTITUTE(SUBSTITUTE(E$1,"standard",""),"|Float","")&amp;"인게임누적곱배수",ChapterTable!$S:$T,2,0)^C2180
    +VLOOKUP(SUBSTITUTE(SUBSTITUTE(E$1,"standard",""),"|Float","")&amp;"인게임누적합배수",ChapterTable!$S:$T,2,0)*C2180)
  )
  )
  )
)</f>
        <v>610517.13564262388</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(VLOOKUP(SUBSTITUTE(SUBSTITUTE(F$1,"standard",""),"|Float","")&amp;"인게임누적곱배수",ChapterTable!$S:$T,2,0)^D2180
    +VLOOKUP(SUBSTITUTE(SUBSTITUTE(F$1,"standard",""),"|Float","")&amp;"인게임누적합배수",ChapterTable!$S:$T,2,0)*D2180)
  )
  )
  )
)</f>
        <v>173121.17850977182</v>
      </c>
      <c r="G2180" t="s">
        <v>738</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137"/>
        <v>94</v>
      </c>
      <c r="Q2180">
        <f t="shared" si="138"/>
        <v>94</v>
      </c>
      <c r="R2180" t="b">
        <f t="shared" ca="1" si="139"/>
        <v>1</v>
      </c>
      <c r="T2180" t="b">
        <f t="shared" ca="1" si="140"/>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G2180">
        <v>9.8000000000000007</v>
      </c>
      <c r="AH2180">
        <v>1</v>
      </c>
    </row>
    <row r="2181" spans="1:34" x14ac:dyDescent="0.3">
      <c r="A2181">
        <v>21</v>
      </c>
      <c r="B2181">
        <v>40</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
    (VLOOKUP(SUBSTITUTE(SUBSTITUTE(E$1,"standard",""),"|Float","")&amp;"인게임누적곱배수",ChapterTable!$S:$T,2,0)^C2181
    +VLOOKUP(SUBSTITUTE(SUBSTITUTE(E$1,"standard",""),"|Float","")&amp;"인게임누적합배수",ChapterTable!$S:$T,2,0)*C2181)
  )
  )
  )
)</f>
        <v>610517.13564262388</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(VLOOKUP(SUBSTITUTE(SUBSTITUTE(F$1,"standard",""),"|Float","")&amp;"인게임누적곱배수",ChapterTable!$S:$T,2,0)^D2181
    +VLOOKUP(SUBSTITUTE(SUBSTITUTE(F$1,"standard",""),"|Float","")&amp;"인게임누적합배수",ChapterTable!$S:$T,2,0)*D2181)
  )
  )
  )
)</f>
        <v>173121.17850977182</v>
      </c>
      <c r="G2181" t="s">
        <v>738</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137"/>
        <v>21</v>
      </c>
      <c r="Q2181">
        <f t="shared" si="138"/>
        <v>21</v>
      </c>
      <c r="R2181" t="b">
        <f t="shared" ca="1" si="139"/>
        <v>0</v>
      </c>
      <c r="T2181" t="b">
        <f t="shared" ca="1" si="140"/>
        <v>0</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G2181">
        <v>9.8000000000000007</v>
      </c>
      <c r="AH2181">
        <v>1</v>
      </c>
    </row>
    <row r="2182" spans="1:34" x14ac:dyDescent="0.3">
      <c r="A2182">
        <v>21</v>
      </c>
      <c r="B2182">
        <v>41</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4</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
    (VLOOKUP(SUBSTITUTE(SUBSTITUTE(E$1,"standard",""),"|Float","")&amp;"인게임누적곱배수",ChapterTable!$S:$T,2,0)^C2182
    +VLOOKUP(SUBSTITUTE(SUBSTITUTE(E$1,"standard",""),"|Float","")&amp;"인게임누적합배수",ChapterTable!$S:$T,2,0)*C2182)
  )
  )
  )
)</f>
        <v>610517.13564262388</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(VLOOKUP(SUBSTITUTE(SUBSTITUTE(F$1,"standard",""),"|Float","")&amp;"인게임누적곱배수",ChapterTable!$S:$T,2,0)^D2182
    +VLOOKUP(SUBSTITUTE(SUBSTITUTE(F$1,"standard",""),"|Float","")&amp;"인게임누적합배수",ChapterTable!$S:$T,2,0)*D2182)
  )
  )
  )
)</f>
        <v>183720.43433690071</v>
      </c>
      <c r="G2182" t="s">
        <v>738</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137"/>
        <v>5</v>
      </c>
      <c r="Q2182">
        <f t="shared" si="138"/>
        <v>5</v>
      </c>
      <c r="R2182" t="b">
        <f t="shared" ca="1" si="139"/>
        <v>0</v>
      </c>
      <c r="T2182" t="b">
        <f t="shared" ca="1" si="140"/>
        <v>0</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G2182">
        <v>9.8000000000000007</v>
      </c>
      <c r="AH2182">
        <v>1</v>
      </c>
    </row>
    <row r="2183" spans="1:34" x14ac:dyDescent="0.3">
      <c r="A2183">
        <v>21</v>
      </c>
      <c r="B2183">
        <v>42</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
    (VLOOKUP(SUBSTITUTE(SUBSTITUTE(E$1,"standard",""),"|Float","")&amp;"인게임누적곱배수",ChapterTable!$S:$T,2,0)^C2183
    +VLOOKUP(SUBSTITUTE(SUBSTITUTE(E$1,"standard",""),"|Float","")&amp;"인게임누적합배수",ChapterTable!$S:$T,2,0)*C2183)
  )
  )
  )
)</f>
        <v>610517.13564262388</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(VLOOKUP(SUBSTITUTE(SUBSTITUTE(F$1,"standard",""),"|Float","")&amp;"인게임누적곱배수",ChapterTable!$S:$T,2,0)^D2183
    +VLOOKUP(SUBSTITUTE(SUBSTITUTE(F$1,"standard",""),"|Float","")&amp;"인게임누적합배수",ChapterTable!$S:$T,2,0)*D2183)
  )
  )
  )
)</f>
        <v>183720.43433690071</v>
      </c>
      <c r="G2183" t="s">
        <v>738</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137"/>
        <v>5</v>
      </c>
      <c r="Q2183">
        <f t="shared" si="138"/>
        <v>5</v>
      </c>
      <c r="R2183" t="b">
        <f t="shared" ca="1" si="139"/>
        <v>0</v>
      </c>
      <c r="T2183" t="b">
        <f t="shared" ca="1" si="140"/>
        <v>0</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G2183">
        <v>9.8000000000000007</v>
      </c>
      <c r="AH2183">
        <v>1</v>
      </c>
    </row>
    <row r="2184" spans="1:34" x14ac:dyDescent="0.3">
      <c r="A2184">
        <v>21</v>
      </c>
      <c r="B2184">
        <v>43</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
    (VLOOKUP(SUBSTITUTE(SUBSTITUTE(E$1,"standard",""),"|Float","")&amp;"인게임누적곱배수",ChapterTable!$S:$T,2,0)^C2184
    +VLOOKUP(SUBSTITUTE(SUBSTITUTE(E$1,"standard",""),"|Float","")&amp;"인게임누적합배수",ChapterTable!$S:$T,2,0)*C2184)
  )
  )
  )
)</f>
        <v>610517.13564262388</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(VLOOKUP(SUBSTITUTE(SUBSTITUTE(F$1,"standard",""),"|Float","")&amp;"인게임누적곱배수",ChapterTable!$S:$T,2,0)^D2184
    +VLOOKUP(SUBSTITUTE(SUBSTITUTE(F$1,"standard",""),"|Float","")&amp;"인게임누적합배수",ChapterTable!$S:$T,2,0)*D2184)
  )
  )
  )
)</f>
        <v>183720.43433690071</v>
      </c>
      <c r="G2184" t="s">
        <v>738</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137"/>
        <v>5</v>
      </c>
      <c r="Q2184">
        <f t="shared" si="138"/>
        <v>5</v>
      </c>
      <c r="R2184" t="b">
        <f t="shared" ca="1" si="139"/>
        <v>0</v>
      </c>
      <c r="T2184" t="b">
        <f t="shared" ca="1" si="140"/>
        <v>0</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G2184">
        <v>9.8000000000000007</v>
      </c>
      <c r="AH2184">
        <v>1</v>
      </c>
    </row>
    <row r="2185" spans="1:34" x14ac:dyDescent="0.3">
      <c r="A2185">
        <v>21</v>
      </c>
      <c r="B2185">
        <v>44</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
    (VLOOKUP(SUBSTITUTE(SUBSTITUTE(E$1,"standard",""),"|Float","")&amp;"인게임누적곱배수",ChapterTable!$S:$T,2,0)^C2185
    +VLOOKUP(SUBSTITUTE(SUBSTITUTE(E$1,"standard",""),"|Float","")&amp;"인게임누적합배수",ChapterTable!$S:$T,2,0)*C2185)
  )
  )
  )
)</f>
        <v>610517.13564262388</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(VLOOKUP(SUBSTITUTE(SUBSTITUTE(F$1,"standard",""),"|Float","")&amp;"인게임누적곱배수",ChapterTable!$S:$T,2,0)^D2185
    +VLOOKUP(SUBSTITUTE(SUBSTITUTE(F$1,"standard",""),"|Float","")&amp;"인게임누적합배수",ChapterTable!$S:$T,2,0)*D2185)
  )
  )
  )
)</f>
        <v>183720.43433690071</v>
      </c>
      <c r="G2185" t="s">
        <v>738</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137"/>
        <v>5</v>
      </c>
      <c r="Q2185">
        <f t="shared" si="138"/>
        <v>5</v>
      </c>
      <c r="R2185" t="b">
        <f t="shared" ca="1" si="139"/>
        <v>0</v>
      </c>
      <c r="T2185" t="b">
        <f t="shared" ca="1" si="140"/>
        <v>0</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G2185">
        <v>9.8000000000000007</v>
      </c>
      <c r="AH2185">
        <v>1</v>
      </c>
    </row>
    <row r="2186" spans="1:34" x14ac:dyDescent="0.3">
      <c r="A2186">
        <v>21</v>
      </c>
      <c r="B2186">
        <v>45</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
    (VLOOKUP(SUBSTITUTE(SUBSTITUTE(E$1,"standard",""),"|Float","")&amp;"인게임누적곱배수",ChapterTable!$S:$T,2,0)^C2186
    +VLOOKUP(SUBSTITUTE(SUBSTITUTE(E$1,"standard",""),"|Float","")&amp;"인게임누적합배수",ChapterTable!$S:$T,2,0)*C2186)
  )
  )
  )
)</f>
        <v>610517.13564262388</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(VLOOKUP(SUBSTITUTE(SUBSTITUTE(F$1,"standard",""),"|Float","")&amp;"인게임누적곱배수",ChapterTable!$S:$T,2,0)^D2186
    +VLOOKUP(SUBSTITUTE(SUBSTITUTE(F$1,"standard",""),"|Float","")&amp;"인게임누적합배수",ChapterTable!$S:$T,2,0)*D2186)
  )
  )
  )
)</f>
        <v>183720.43433690071</v>
      </c>
      <c r="G2186" t="s">
        <v>738</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137"/>
        <v>11</v>
      </c>
      <c r="Q2186">
        <f t="shared" si="138"/>
        <v>11</v>
      </c>
      <c r="R2186" t="b">
        <f t="shared" ca="1" si="139"/>
        <v>0</v>
      </c>
      <c r="T2186" t="b">
        <f t="shared" ca="1" si="140"/>
        <v>0</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G2186">
        <v>9.8000000000000007</v>
      </c>
      <c r="AH2186">
        <v>1</v>
      </c>
    </row>
    <row r="2187" spans="1:34" x14ac:dyDescent="0.3">
      <c r="A2187">
        <v>21</v>
      </c>
      <c r="B2187">
        <v>46</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5</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
    (VLOOKUP(SUBSTITUTE(SUBSTITUTE(E$1,"standard",""),"|Float","")&amp;"인게임누적곱배수",ChapterTable!$S:$T,2,0)^C2187
    +VLOOKUP(SUBSTITUTE(SUBSTITUTE(E$1,"standard",""),"|Float","")&amp;"인게임누적합배수",ChapterTable!$S:$T,2,0)*C2187)
  )
  )
  )
)</f>
        <v>678352.37293624878</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(VLOOKUP(SUBSTITUTE(SUBSTITUTE(F$1,"standard",""),"|Float","")&amp;"인게임누적곱배수",ChapterTable!$S:$T,2,0)^D2187
    +VLOOKUP(SUBSTITUTE(SUBSTITUTE(F$1,"standard",""),"|Float","")&amp;"인게임누적합배수",ChapterTable!$S:$T,2,0)*D2187)
  )
  )
  )
)</f>
        <v>183720.43433690071</v>
      </c>
      <c r="G2187" t="s">
        <v>738</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137"/>
        <v>5</v>
      </c>
      <c r="Q2187">
        <f t="shared" si="138"/>
        <v>5</v>
      </c>
      <c r="R2187" t="b">
        <f t="shared" ca="1" si="139"/>
        <v>0</v>
      </c>
      <c r="T2187" t="b">
        <f t="shared" ca="1" si="140"/>
        <v>0</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G2187">
        <v>9.8000000000000007</v>
      </c>
      <c r="AH2187">
        <v>1</v>
      </c>
    </row>
    <row r="2188" spans="1:34" x14ac:dyDescent="0.3">
      <c r="A2188">
        <v>21</v>
      </c>
      <c r="B2188">
        <v>47</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
    (VLOOKUP(SUBSTITUTE(SUBSTITUTE(E$1,"standard",""),"|Float","")&amp;"인게임누적곱배수",ChapterTable!$S:$T,2,0)^C2188
    +VLOOKUP(SUBSTITUTE(SUBSTITUTE(E$1,"standard",""),"|Float","")&amp;"인게임누적합배수",ChapterTable!$S:$T,2,0)*C2188)
  )
  )
  )
)</f>
        <v>678352.37293624878</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(VLOOKUP(SUBSTITUTE(SUBSTITUTE(F$1,"standard",""),"|Float","")&amp;"인게임누적곱배수",ChapterTable!$S:$T,2,0)^D2188
    +VLOOKUP(SUBSTITUTE(SUBSTITUTE(F$1,"standard",""),"|Float","")&amp;"인게임누적합배수",ChapterTable!$S:$T,2,0)*D2188)
  )
  )
  )
)</f>
        <v>183720.43433690071</v>
      </c>
      <c r="G2188" t="s">
        <v>738</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137"/>
        <v>5</v>
      </c>
      <c r="Q2188">
        <f t="shared" si="138"/>
        <v>5</v>
      </c>
      <c r="R2188" t="b">
        <f t="shared" ca="1" si="139"/>
        <v>0</v>
      </c>
      <c r="T2188" t="b">
        <f t="shared" ca="1" si="140"/>
        <v>0</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G2188">
        <v>9.8000000000000007</v>
      </c>
      <c r="AH2188">
        <v>1</v>
      </c>
    </row>
    <row r="2189" spans="1:34" x14ac:dyDescent="0.3">
      <c r="A2189">
        <v>21</v>
      </c>
      <c r="B2189">
        <v>48</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
    (VLOOKUP(SUBSTITUTE(SUBSTITUTE(E$1,"standard",""),"|Float","")&amp;"인게임누적곱배수",ChapterTable!$S:$T,2,0)^C2189
    +VLOOKUP(SUBSTITUTE(SUBSTITUTE(E$1,"standard",""),"|Float","")&amp;"인게임누적합배수",ChapterTable!$S:$T,2,0)*C2189)
  )
  )
  )
)</f>
        <v>678352.37293624878</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(VLOOKUP(SUBSTITUTE(SUBSTITUTE(F$1,"standard",""),"|Float","")&amp;"인게임누적곱배수",ChapterTable!$S:$T,2,0)^D2189
    +VLOOKUP(SUBSTITUTE(SUBSTITUTE(F$1,"standard",""),"|Float","")&amp;"인게임누적합배수",ChapterTable!$S:$T,2,0)*D2189)
  )
  )
  )
)</f>
        <v>183720.43433690071</v>
      </c>
      <c r="G2189" t="s">
        <v>738</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137"/>
        <v>5</v>
      </c>
      <c r="Q2189">
        <f t="shared" si="138"/>
        <v>5</v>
      </c>
      <c r="R2189" t="b">
        <f t="shared" ca="1" si="139"/>
        <v>0</v>
      </c>
      <c r="T2189" t="b">
        <f t="shared" ca="1" si="140"/>
        <v>0</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G2189">
        <v>9.8000000000000007</v>
      </c>
      <c r="AH2189">
        <v>1</v>
      </c>
    </row>
    <row r="2190" spans="1:34" x14ac:dyDescent="0.3">
      <c r="A2190">
        <v>21</v>
      </c>
      <c r="B2190">
        <v>49</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
    (VLOOKUP(SUBSTITUTE(SUBSTITUTE(E$1,"standard",""),"|Float","")&amp;"인게임누적곱배수",ChapterTable!$S:$T,2,0)^C2190
    +VLOOKUP(SUBSTITUTE(SUBSTITUTE(E$1,"standard",""),"|Float","")&amp;"인게임누적합배수",ChapterTable!$S:$T,2,0)*C2190)
  )
  )
  )
)</f>
        <v>678352.37293624878</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(VLOOKUP(SUBSTITUTE(SUBSTITUTE(F$1,"standard",""),"|Float","")&amp;"인게임누적곱배수",ChapterTable!$S:$T,2,0)^D2190
    +VLOOKUP(SUBSTITUTE(SUBSTITUTE(F$1,"standard",""),"|Float","")&amp;"인게임누적합배수",ChapterTable!$S:$T,2,0)*D2190)
  )
  )
  )
)</f>
        <v>183720.43433690071</v>
      </c>
      <c r="G2190" t="s">
        <v>738</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137"/>
        <v>95</v>
      </c>
      <c r="Q2190">
        <f t="shared" si="138"/>
        <v>95</v>
      </c>
      <c r="R2190" t="b">
        <f t="shared" ca="1" si="139"/>
        <v>1</v>
      </c>
      <c r="T2190" t="b">
        <f t="shared" ca="1" si="140"/>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G2190">
        <v>9.8000000000000007</v>
      </c>
      <c r="AH2190">
        <v>1</v>
      </c>
    </row>
    <row r="2191" spans="1:34" x14ac:dyDescent="0.3">
      <c r="A2191">
        <v>21</v>
      </c>
      <c r="B2191">
        <v>50</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
    (VLOOKUP(SUBSTITUTE(SUBSTITUTE(E$1,"standard",""),"|Float","")&amp;"인게임누적곱배수",ChapterTable!$S:$T,2,0)^C2191
    +VLOOKUP(SUBSTITUTE(SUBSTITUTE(E$1,"standard",""),"|Float","")&amp;"인게임누적합배수",ChapterTable!$S:$T,2,0)*C2191)
  )
  )
  )
)</f>
        <v>678352.37293624878</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(VLOOKUP(SUBSTITUTE(SUBSTITUTE(F$1,"standard",""),"|Float","")&amp;"인게임누적곱배수",ChapterTable!$S:$T,2,0)^D2191
    +VLOOKUP(SUBSTITUTE(SUBSTITUTE(F$1,"standard",""),"|Float","")&amp;"인게임누적합배수",ChapterTable!$S:$T,2,0)*D2191)
  )
  )
  )
)</f>
        <v>183720.43433690071</v>
      </c>
      <c r="G2191" t="s">
        <v>738</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137"/>
        <v>21</v>
      </c>
      <c r="Q2191">
        <f t="shared" si="138"/>
        <v>21</v>
      </c>
      <c r="R2191" t="b">
        <f t="shared" ca="1" si="139"/>
        <v>0</v>
      </c>
      <c r="T2191" t="b">
        <f t="shared" ca="1" si="140"/>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G2191">
        <v>9.8000000000000007</v>
      </c>
      <c r="AH2191">
        <v>1</v>
      </c>
    </row>
    <row r="2192" spans="1:34" x14ac:dyDescent="0.3">
      <c r="A2192">
        <v>22</v>
      </c>
      <c r="B2192">
        <v>1</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0</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0</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
    (VLOOKUP(SUBSTITUTE(SUBSTITUTE(E$1,"standard",""),"|Float","")&amp;"인게임누적곱배수",ChapterTable!$S:$T,2,0)^C2192
    +VLOOKUP(SUBSTITUTE(SUBSTITUTE(E$1,"standard",""),"|Float","")&amp;"인게임누적합배수",ChapterTable!$S:$T,2,0)*C2192)
  )
  )
  )
)</f>
        <v>508764.27970218658</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(VLOOKUP(SUBSTITUTE(SUBSTITUTE(F$1,"standard",""),"|Float","")&amp;"인게임누적곱배수",ChapterTable!$S:$T,2,0)^D2192
    +VLOOKUP(SUBSTITUTE(SUBSTITUTE(F$1,"standard",""),"|Float","")&amp;"인게임누적합배수",ChapterTable!$S:$T,2,0)*D2192)
  )
  )
  )
)</f>
        <v>211985.11654257774</v>
      </c>
      <c r="G2192" t="s">
        <v>738</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137"/>
        <v>1</v>
      </c>
      <c r="Q2192">
        <f t="shared" si="138"/>
        <v>1</v>
      </c>
      <c r="R2192" t="b">
        <f t="shared" ca="1" si="139"/>
        <v>0</v>
      </c>
      <c r="T2192" t="b">
        <f t="shared" ca="1" si="140"/>
        <v>0</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G2192">
        <v>9.8000000000000007</v>
      </c>
      <c r="AH2192">
        <v>1</v>
      </c>
    </row>
    <row r="2193" spans="1:34" x14ac:dyDescent="0.3">
      <c r="A2193">
        <v>22</v>
      </c>
      <c r="B2193">
        <v>2</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
    (VLOOKUP(SUBSTITUTE(SUBSTITUTE(E$1,"standard",""),"|Float","")&amp;"인게임누적곱배수",ChapterTable!$S:$T,2,0)^C2193
    +VLOOKUP(SUBSTITUTE(SUBSTITUTE(E$1,"standard",""),"|Float","")&amp;"인게임누적합배수",ChapterTable!$S:$T,2,0)*C2193)
  )
  )
  )
)</f>
        <v>508764.27970218658</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(VLOOKUP(SUBSTITUTE(SUBSTITUTE(F$1,"standard",""),"|Float","")&amp;"인게임누적곱배수",ChapterTable!$S:$T,2,0)^D2193
    +VLOOKUP(SUBSTITUTE(SUBSTITUTE(F$1,"standard",""),"|Float","")&amp;"인게임누적합배수",ChapterTable!$S:$T,2,0)*D2193)
  )
  )
  )
)</f>
        <v>211985.11654257774</v>
      </c>
      <c r="G2193" t="s">
        <v>738</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137"/>
        <v>1</v>
      </c>
      <c r="Q2193">
        <f t="shared" si="138"/>
        <v>1</v>
      </c>
      <c r="R2193" t="b">
        <f t="shared" ca="1" si="139"/>
        <v>0</v>
      </c>
      <c r="T2193" t="b">
        <f t="shared" ca="1" si="140"/>
        <v>0</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G2193">
        <v>9.8000000000000007</v>
      </c>
      <c r="AH2193">
        <v>1</v>
      </c>
    </row>
    <row r="2194" spans="1:34" x14ac:dyDescent="0.3">
      <c r="A2194">
        <v>22</v>
      </c>
      <c r="B2194">
        <v>3</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
    (VLOOKUP(SUBSTITUTE(SUBSTITUTE(E$1,"standard",""),"|Float","")&amp;"인게임누적곱배수",ChapterTable!$S:$T,2,0)^C2194
    +VLOOKUP(SUBSTITUTE(SUBSTITUTE(E$1,"standard",""),"|Float","")&amp;"인게임누적합배수",ChapterTable!$S:$T,2,0)*C2194)
  )
  )
  )
)</f>
        <v>508764.27970218658</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(VLOOKUP(SUBSTITUTE(SUBSTITUTE(F$1,"standard",""),"|Float","")&amp;"인게임누적곱배수",ChapterTable!$S:$T,2,0)^D2194
    +VLOOKUP(SUBSTITUTE(SUBSTITUTE(F$1,"standard",""),"|Float","")&amp;"인게임누적합배수",ChapterTable!$S:$T,2,0)*D2194)
  )
  )
  )
)</f>
        <v>211985.11654257774</v>
      </c>
      <c r="G2194" t="s">
        <v>738</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137"/>
        <v>1</v>
      </c>
      <c r="Q2194">
        <f t="shared" si="138"/>
        <v>1</v>
      </c>
      <c r="R2194" t="b">
        <f t="shared" ca="1" si="139"/>
        <v>0</v>
      </c>
      <c r="T2194" t="b">
        <f t="shared" ca="1" si="140"/>
        <v>0</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G2194">
        <v>9.8000000000000007</v>
      </c>
      <c r="AH2194">
        <v>1</v>
      </c>
    </row>
    <row r="2195" spans="1:34" x14ac:dyDescent="0.3">
      <c r="A2195">
        <v>22</v>
      </c>
      <c r="B2195">
        <v>4</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
    (VLOOKUP(SUBSTITUTE(SUBSTITUTE(E$1,"standard",""),"|Float","")&amp;"인게임누적곱배수",ChapterTable!$S:$T,2,0)^C2195
    +VLOOKUP(SUBSTITUTE(SUBSTITUTE(E$1,"standard",""),"|Float","")&amp;"인게임누적합배수",ChapterTable!$S:$T,2,0)*C2195)
  )
  )
  )
)</f>
        <v>508764.27970218658</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(VLOOKUP(SUBSTITUTE(SUBSTITUTE(F$1,"standard",""),"|Float","")&amp;"인게임누적곱배수",ChapterTable!$S:$T,2,0)^D2195
    +VLOOKUP(SUBSTITUTE(SUBSTITUTE(F$1,"standard",""),"|Float","")&amp;"인게임누적합배수",ChapterTable!$S:$T,2,0)*D2195)
  )
  )
  )
)</f>
        <v>211985.11654257774</v>
      </c>
      <c r="G2195" t="s">
        <v>738</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137"/>
        <v>1</v>
      </c>
      <c r="Q2195">
        <f t="shared" si="138"/>
        <v>1</v>
      </c>
      <c r="R2195" t="b">
        <f t="shared" ca="1" si="139"/>
        <v>0</v>
      </c>
      <c r="T2195" t="b">
        <f t="shared" ca="1" si="140"/>
        <v>0</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G2195">
        <v>9.8000000000000007</v>
      </c>
      <c r="AH2195">
        <v>1</v>
      </c>
    </row>
    <row r="2196" spans="1:34" x14ac:dyDescent="0.3">
      <c r="A2196">
        <v>22</v>
      </c>
      <c r="B2196">
        <v>5</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
    (VLOOKUP(SUBSTITUTE(SUBSTITUTE(E$1,"standard",""),"|Float","")&amp;"인게임누적곱배수",ChapterTable!$S:$T,2,0)^C2196
    +VLOOKUP(SUBSTITUTE(SUBSTITUTE(E$1,"standard",""),"|Float","")&amp;"인게임누적합배수",ChapterTable!$S:$T,2,0)*C2196)
  )
  )
  )
)</f>
        <v>508764.27970218658</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(VLOOKUP(SUBSTITUTE(SUBSTITUTE(F$1,"standard",""),"|Float","")&amp;"인게임누적곱배수",ChapterTable!$S:$T,2,0)^D2196
    +VLOOKUP(SUBSTITUTE(SUBSTITUTE(F$1,"standard",""),"|Float","")&amp;"인게임누적합배수",ChapterTable!$S:$T,2,0)*D2196)
  )
  )
  )
)</f>
        <v>211985.11654257774</v>
      </c>
      <c r="G2196" t="s">
        <v>738</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137"/>
        <v>11</v>
      </c>
      <c r="Q2196">
        <f t="shared" si="138"/>
        <v>11</v>
      </c>
      <c r="R2196" t="b">
        <f t="shared" ca="1" si="139"/>
        <v>0</v>
      </c>
      <c r="T2196" t="b">
        <f t="shared" ca="1" si="140"/>
        <v>0</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G2196">
        <v>9.8000000000000007</v>
      </c>
      <c r="AH2196">
        <v>1</v>
      </c>
    </row>
    <row r="2197" spans="1:34" x14ac:dyDescent="0.3">
      <c r="A2197">
        <v>22</v>
      </c>
      <c r="B2197">
        <v>6</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1</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
    (VLOOKUP(SUBSTITUTE(SUBSTITUTE(E$1,"standard",""),"|Float","")&amp;"인게임누적곱배수",ChapterTable!$S:$T,2,0)^C2197
    +VLOOKUP(SUBSTITUTE(SUBSTITUTE(E$1,"standard",""),"|Float","")&amp;"인게임누적합배수",ChapterTable!$S:$T,2,0)*C2197)
  )
  )
  )
)</f>
        <v>610517.13564262388</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(VLOOKUP(SUBSTITUTE(SUBSTITUTE(F$1,"standard",""),"|Float","")&amp;"인게임누적곱배수",ChapterTable!$S:$T,2,0)^D2197
    +VLOOKUP(SUBSTITUTE(SUBSTITUTE(F$1,"standard",""),"|Float","")&amp;"인게임누적합배수",ChapterTable!$S:$T,2,0)*D2197)
  )
  )
  )
)</f>
        <v>211985.11654257774</v>
      </c>
      <c r="G2197" t="s">
        <v>738</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137"/>
        <v>1</v>
      </c>
      <c r="Q2197">
        <f t="shared" si="138"/>
        <v>1</v>
      </c>
      <c r="R2197" t="b">
        <f t="shared" ca="1" si="139"/>
        <v>0</v>
      </c>
      <c r="T2197" t="b">
        <f t="shared" ca="1" si="140"/>
        <v>0</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G2197">
        <v>9.8000000000000007</v>
      </c>
      <c r="AH2197">
        <v>1</v>
      </c>
    </row>
    <row r="2198" spans="1:34" x14ac:dyDescent="0.3">
      <c r="A2198">
        <v>22</v>
      </c>
      <c r="B2198">
        <v>7</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
    (VLOOKUP(SUBSTITUTE(SUBSTITUTE(E$1,"standard",""),"|Float","")&amp;"인게임누적곱배수",ChapterTable!$S:$T,2,0)^C2198
    +VLOOKUP(SUBSTITUTE(SUBSTITUTE(E$1,"standard",""),"|Float","")&amp;"인게임누적합배수",ChapterTable!$S:$T,2,0)*C2198)
  )
  )
  )
)</f>
        <v>610517.13564262388</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(VLOOKUP(SUBSTITUTE(SUBSTITUTE(F$1,"standard",""),"|Float","")&amp;"인게임누적곱배수",ChapterTable!$S:$T,2,0)^D2198
    +VLOOKUP(SUBSTITUTE(SUBSTITUTE(F$1,"standard",""),"|Float","")&amp;"인게임누적합배수",ChapterTable!$S:$T,2,0)*D2198)
  )
  )
  )
)</f>
        <v>211985.11654257774</v>
      </c>
      <c r="G2198" t="s">
        <v>738</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137"/>
        <v>1</v>
      </c>
      <c r="Q2198">
        <f t="shared" si="138"/>
        <v>1</v>
      </c>
      <c r="R2198" t="b">
        <f t="shared" ca="1" si="139"/>
        <v>0</v>
      </c>
      <c r="T2198" t="b">
        <f t="shared" ca="1" si="140"/>
        <v>0</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G2198">
        <v>9.8000000000000007</v>
      </c>
      <c r="AH2198">
        <v>1</v>
      </c>
    </row>
    <row r="2199" spans="1:34" x14ac:dyDescent="0.3">
      <c r="A2199">
        <v>22</v>
      </c>
      <c r="B2199">
        <v>8</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
    (VLOOKUP(SUBSTITUTE(SUBSTITUTE(E$1,"standard",""),"|Float","")&amp;"인게임누적곱배수",ChapterTable!$S:$T,2,0)^C2199
    +VLOOKUP(SUBSTITUTE(SUBSTITUTE(E$1,"standard",""),"|Float","")&amp;"인게임누적합배수",ChapterTable!$S:$T,2,0)*C2199)
  )
  )
  )
)</f>
        <v>610517.13564262388</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(VLOOKUP(SUBSTITUTE(SUBSTITUTE(F$1,"standard",""),"|Float","")&amp;"인게임누적곱배수",ChapterTable!$S:$T,2,0)^D2199
    +VLOOKUP(SUBSTITUTE(SUBSTITUTE(F$1,"standard",""),"|Float","")&amp;"인게임누적합배수",ChapterTable!$S:$T,2,0)*D2199)
  )
  )
  )
)</f>
        <v>211985.11654257774</v>
      </c>
      <c r="G2199" t="s">
        <v>738</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137"/>
        <v>1</v>
      </c>
      <c r="Q2199">
        <f t="shared" si="138"/>
        <v>1</v>
      </c>
      <c r="R2199" t="b">
        <f t="shared" ca="1" si="139"/>
        <v>0</v>
      </c>
      <c r="T2199" t="b">
        <f t="shared" ca="1" si="140"/>
        <v>0</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G2199">
        <v>9.8000000000000007</v>
      </c>
      <c r="AH2199">
        <v>1</v>
      </c>
    </row>
    <row r="2200" spans="1:34" x14ac:dyDescent="0.3">
      <c r="A2200">
        <v>22</v>
      </c>
      <c r="B2200">
        <v>9</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
    (VLOOKUP(SUBSTITUTE(SUBSTITUTE(E$1,"standard",""),"|Float","")&amp;"인게임누적곱배수",ChapterTable!$S:$T,2,0)^C2200
    +VLOOKUP(SUBSTITUTE(SUBSTITUTE(E$1,"standard",""),"|Float","")&amp;"인게임누적합배수",ChapterTable!$S:$T,2,0)*C2200)
  )
  )
  )
)</f>
        <v>610517.13564262388</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(VLOOKUP(SUBSTITUTE(SUBSTITUTE(F$1,"standard",""),"|Float","")&amp;"인게임누적곱배수",ChapterTable!$S:$T,2,0)^D2200
    +VLOOKUP(SUBSTITUTE(SUBSTITUTE(F$1,"standard",""),"|Float","")&amp;"인게임누적합배수",ChapterTable!$S:$T,2,0)*D2200)
  )
  )
  )
)</f>
        <v>211985.11654257774</v>
      </c>
      <c r="G2200" t="s">
        <v>738</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137"/>
        <v>91</v>
      </c>
      <c r="Q2200">
        <f t="shared" si="138"/>
        <v>91</v>
      </c>
      <c r="R2200" t="b">
        <f t="shared" ca="1" si="139"/>
        <v>1</v>
      </c>
      <c r="T2200" t="b">
        <f t="shared" ca="1" si="140"/>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G2200">
        <v>9.8000000000000007</v>
      </c>
      <c r="AH2200">
        <v>1</v>
      </c>
    </row>
    <row r="2201" spans="1:34" x14ac:dyDescent="0.3">
      <c r="A2201">
        <v>22</v>
      </c>
      <c r="B2201">
        <v>10</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
    (VLOOKUP(SUBSTITUTE(SUBSTITUTE(E$1,"standard",""),"|Float","")&amp;"인게임누적곱배수",ChapterTable!$S:$T,2,0)^C2201
    +VLOOKUP(SUBSTITUTE(SUBSTITUTE(E$1,"standard",""),"|Float","")&amp;"인게임누적합배수",ChapterTable!$S:$T,2,0)*C2201)
  )
  )
  )
)</f>
        <v>610517.13564262388</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(VLOOKUP(SUBSTITUTE(SUBSTITUTE(F$1,"standard",""),"|Float","")&amp;"인게임누적곱배수",ChapterTable!$S:$T,2,0)^D2201
    +VLOOKUP(SUBSTITUTE(SUBSTITUTE(F$1,"standard",""),"|Float","")&amp;"인게임누적합배수",ChapterTable!$S:$T,2,0)*D2201)
  )
  )
  )
)</f>
        <v>211985.11654257774</v>
      </c>
      <c r="G2201" t="s">
        <v>738</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137"/>
        <v>21</v>
      </c>
      <c r="Q2201">
        <f t="shared" si="138"/>
        <v>21</v>
      </c>
      <c r="R2201" t="b">
        <f t="shared" ca="1" si="139"/>
        <v>0</v>
      </c>
      <c r="T2201" t="b">
        <f t="shared" ca="1" si="140"/>
        <v>0</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G2201">
        <v>9.8000000000000007</v>
      </c>
      <c r="AH2201">
        <v>1</v>
      </c>
    </row>
    <row r="2202" spans="1:34" x14ac:dyDescent="0.3">
      <c r="A2202">
        <v>22</v>
      </c>
      <c r="B2202">
        <v>11</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1</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
    (VLOOKUP(SUBSTITUTE(SUBSTITUTE(E$1,"standard",""),"|Float","")&amp;"인게임누적곱배수",ChapterTable!$S:$T,2,0)^C2202
    +VLOOKUP(SUBSTITUTE(SUBSTITUTE(E$1,"standard",""),"|Float","")&amp;"인게임누적합배수",ChapterTable!$S:$T,2,0)*C2202)
  )
  )
  )
)</f>
        <v>610517.13564262388</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(VLOOKUP(SUBSTITUTE(SUBSTITUTE(F$1,"standard",""),"|Float","")&amp;"인게임누적곱배수",ChapterTable!$S:$T,2,0)^D2202
    +VLOOKUP(SUBSTITUTE(SUBSTITUTE(F$1,"standard",""),"|Float","")&amp;"인게임누적합배수",ChapterTable!$S:$T,2,0)*D2202)
  )
  )
  )
)</f>
        <v>227884.00028327107</v>
      </c>
      <c r="G2202" t="s">
        <v>738</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137"/>
        <v>2</v>
      </c>
      <c r="Q2202">
        <f t="shared" si="138"/>
        <v>2</v>
      </c>
      <c r="R2202" t="b">
        <f t="shared" ca="1" si="139"/>
        <v>0</v>
      </c>
      <c r="T2202" t="b">
        <f t="shared" ca="1" si="140"/>
        <v>0</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G2202">
        <v>9.8000000000000007</v>
      </c>
      <c r="AH2202">
        <v>1</v>
      </c>
    </row>
    <row r="2203" spans="1:34" x14ac:dyDescent="0.3">
      <c r="A2203">
        <v>22</v>
      </c>
      <c r="B2203">
        <v>12</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
    (VLOOKUP(SUBSTITUTE(SUBSTITUTE(E$1,"standard",""),"|Float","")&amp;"인게임누적곱배수",ChapterTable!$S:$T,2,0)^C2203
    +VLOOKUP(SUBSTITUTE(SUBSTITUTE(E$1,"standard",""),"|Float","")&amp;"인게임누적합배수",ChapterTable!$S:$T,2,0)*C2203)
  )
  )
  )
)</f>
        <v>610517.13564262388</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(VLOOKUP(SUBSTITUTE(SUBSTITUTE(F$1,"standard",""),"|Float","")&amp;"인게임누적곱배수",ChapterTable!$S:$T,2,0)^D2203
    +VLOOKUP(SUBSTITUTE(SUBSTITUTE(F$1,"standard",""),"|Float","")&amp;"인게임누적합배수",ChapterTable!$S:$T,2,0)*D2203)
  )
  )
  )
)</f>
        <v>227884.00028327107</v>
      </c>
      <c r="G2203" t="s">
        <v>738</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137"/>
        <v>2</v>
      </c>
      <c r="Q2203">
        <f t="shared" si="138"/>
        <v>2</v>
      </c>
      <c r="R2203" t="b">
        <f t="shared" ca="1" si="139"/>
        <v>0</v>
      </c>
      <c r="T2203" t="b">
        <f t="shared" ca="1" si="140"/>
        <v>0</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G2203">
        <v>9.8000000000000007</v>
      </c>
      <c r="AH2203">
        <v>1</v>
      </c>
    </row>
    <row r="2204" spans="1:34" x14ac:dyDescent="0.3">
      <c r="A2204">
        <v>22</v>
      </c>
      <c r="B2204">
        <v>13</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
    (VLOOKUP(SUBSTITUTE(SUBSTITUTE(E$1,"standard",""),"|Float","")&amp;"인게임누적곱배수",ChapterTable!$S:$T,2,0)^C2204
    +VLOOKUP(SUBSTITUTE(SUBSTITUTE(E$1,"standard",""),"|Float","")&amp;"인게임누적합배수",ChapterTable!$S:$T,2,0)*C2204)
  )
  )
  )
)</f>
        <v>610517.13564262388</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(VLOOKUP(SUBSTITUTE(SUBSTITUTE(F$1,"standard",""),"|Float","")&amp;"인게임누적곱배수",ChapterTable!$S:$T,2,0)^D2204
    +VLOOKUP(SUBSTITUTE(SUBSTITUTE(F$1,"standard",""),"|Float","")&amp;"인게임누적합배수",ChapterTable!$S:$T,2,0)*D2204)
  )
  )
  )
)</f>
        <v>227884.00028327107</v>
      </c>
      <c r="G2204" t="s">
        <v>738</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137"/>
        <v>2</v>
      </c>
      <c r="Q2204">
        <f t="shared" si="138"/>
        <v>2</v>
      </c>
      <c r="R2204" t="b">
        <f t="shared" ca="1" si="139"/>
        <v>0</v>
      </c>
      <c r="T2204" t="b">
        <f t="shared" ca="1" si="140"/>
        <v>0</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G2204">
        <v>9.8000000000000007</v>
      </c>
      <c r="AH2204">
        <v>1</v>
      </c>
    </row>
    <row r="2205" spans="1:34" x14ac:dyDescent="0.3">
      <c r="A2205">
        <v>22</v>
      </c>
      <c r="B2205">
        <v>14</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
    (VLOOKUP(SUBSTITUTE(SUBSTITUTE(E$1,"standard",""),"|Float","")&amp;"인게임누적곱배수",ChapterTable!$S:$T,2,0)^C2205
    +VLOOKUP(SUBSTITUTE(SUBSTITUTE(E$1,"standard",""),"|Float","")&amp;"인게임누적합배수",ChapterTable!$S:$T,2,0)*C2205)
  )
  )
  )
)</f>
        <v>610517.13564262388</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(VLOOKUP(SUBSTITUTE(SUBSTITUTE(F$1,"standard",""),"|Float","")&amp;"인게임누적곱배수",ChapterTable!$S:$T,2,0)^D2205
    +VLOOKUP(SUBSTITUTE(SUBSTITUTE(F$1,"standard",""),"|Float","")&amp;"인게임누적합배수",ChapterTable!$S:$T,2,0)*D2205)
  )
  )
  )
)</f>
        <v>227884.00028327107</v>
      </c>
      <c r="G2205" t="s">
        <v>738</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137"/>
        <v>2</v>
      </c>
      <c r="Q2205">
        <f t="shared" si="138"/>
        <v>2</v>
      </c>
      <c r="R2205" t="b">
        <f t="shared" ca="1" si="139"/>
        <v>0</v>
      </c>
      <c r="T2205" t="b">
        <f t="shared" ca="1" si="140"/>
        <v>0</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G2205">
        <v>9.8000000000000007</v>
      </c>
      <c r="AH2205">
        <v>1</v>
      </c>
    </row>
    <row r="2206" spans="1:34" x14ac:dyDescent="0.3">
      <c r="A2206">
        <v>22</v>
      </c>
      <c r="B2206">
        <v>15</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
    (VLOOKUP(SUBSTITUTE(SUBSTITUTE(E$1,"standard",""),"|Float","")&amp;"인게임누적곱배수",ChapterTable!$S:$T,2,0)^C2206
    +VLOOKUP(SUBSTITUTE(SUBSTITUTE(E$1,"standard",""),"|Float","")&amp;"인게임누적합배수",ChapterTable!$S:$T,2,0)*C2206)
  )
  )
  )
)</f>
        <v>610517.13564262388</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(VLOOKUP(SUBSTITUTE(SUBSTITUTE(F$1,"standard",""),"|Float","")&amp;"인게임누적곱배수",ChapterTable!$S:$T,2,0)^D2206
    +VLOOKUP(SUBSTITUTE(SUBSTITUTE(F$1,"standard",""),"|Float","")&amp;"인게임누적합배수",ChapterTable!$S:$T,2,0)*D2206)
  )
  )
  )
)</f>
        <v>227884.00028327107</v>
      </c>
      <c r="G2206" t="s">
        <v>738</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137"/>
        <v>11</v>
      </c>
      <c r="Q2206">
        <f t="shared" si="138"/>
        <v>11</v>
      </c>
      <c r="R2206" t="b">
        <f t="shared" ca="1" si="139"/>
        <v>0</v>
      </c>
      <c r="T2206" t="b">
        <f t="shared" ca="1" si="140"/>
        <v>0</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G2206">
        <v>9.8000000000000007</v>
      </c>
      <c r="AH2206">
        <v>1</v>
      </c>
    </row>
    <row r="2207" spans="1:34" x14ac:dyDescent="0.3">
      <c r="A2207">
        <v>22</v>
      </c>
      <c r="B2207">
        <v>16</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2</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
    (VLOOKUP(SUBSTITUTE(SUBSTITUTE(E$1,"standard",""),"|Float","")&amp;"인게임누적곱배수",ChapterTable!$S:$T,2,0)^C2207
    +VLOOKUP(SUBSTITUTE(SUBSTITUTE(E$1,"standard",""),"|Float","")&amp;"인게임누적합배수",ChapterTable!$S:$T,2,0)*C2207)
  )
  )
  )
)</f>
        <v>712269.99158306117</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(VLOOKUP(SUBSTITUTE(SUBSTITUTE(F$1,"standard",""),"|Float","")&amp;"인게임누적곱배수",ChapterTable!$S:$T,2,0)^D2207
    +VLOOKUP(SUBSTITUTE(SUBSTITUTE(F$1,"standard",""),"|Float","")&amp;"인게임누적합배수",ChapterTable!$S:$T,2,0)*D2207)
  )
  )
  )
)</f>
        <v>227884.00028327107</v>
      </c>
      <c r="G2207" t="s">
        <v>738</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137"/>
        <v>2</v>
      </c>
      <c r="Q2207">
        <f t="shared" si="138"/>
        <v>2</v>
      </c>
      <c r="R2207" t="b">
        <f t="shared" ca="1" si="139"/>
        <v>0</v>
      </c>
      <c r="T2207" t="b">
        <f t="shared" ca="1" si="140"/>
        <v>0</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G2207">
        <v>9.8000000000000007</v>
      </c>
      <c r="AH2207">
        <v>1</v>
      </c>
    </row>
    <row r="2208" spans="1:34" x14ac:dyDescent="0.3">
      <c r="A2208">
        <v>22</v>
      </c>
      <c r="B2208">
        <v>17</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
    (VLOOKUP(SUBSTITUTE(SUBSTITUTE(E$1,"standard",""),"|Float","")&amp;"인게임누적곱배수",ChapterTable!$S:$T,2,0)^C2208
    +VLOOKUP(SUBSTITUTE(SUBSTITUTE(E$1,"standard",""),"|Float","")&amp;"인게임누적합배수",ChapterTable!$S:$T,2,0)*C2208)
  )
  )
  )
)</f>
        <v>712269.99158306117</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(VLOOKUP(SUBSTITUTE(SUBSTITUTE(F$1,"standard",""),"|Float","")&amp;"인게임누적곱배수",ChapterTable!$S:$T,2,0)^D2208
    +VLOOKUP(SUBSTITUTE(SUBSTITUTE(F$1,"standard",""),"|Float","")&amp;"인게임누적합배수",ChapterTable!$S:$T,2,0)*D2208)
  )
  )
  )
)</f>
        <v>227884.00028327107</v>
      </c>
      <c r="G2208" t="s">
        <v>738</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137"/>
        <v>2</v>
      </c>
      <c r="Q2208">
        <f t="shared" si="138"/>
        <v>2</v>
      </c>
      <c r="R2208" t="b">
        <f t="shared" ca="1" si="139"/>
        <v>0</v>
      </c>
      <c r="T2208" t="b">
        <f t="shared" ca="1" si="140"/>
        <v>0</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G2208">
        <v>9.8000000000000007</v>
      </c>
      <c r="AH2208">
        <v>1</v>
      </c>
    </row>
    <row r="2209" spans="1:34" x14ac:dyDescent="0.3">
      <c r="A2209">
        <v>22</v>
      </c>
      <c r="B2209">
        <v>18</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
    (VLOOKUP(SUBSTITUTE(SUBSTITUTE(E$1,"standard",""),"|Float","")&amp;"인게임누적곱배수",ChapterTable!$S:$T,2,0)^C2209
    +VLOOKUP(SUBSTITUTE(SUBSTITUTE(E$1,"standard",""),"|Float","")&amp;"인게임누적합배수",ChapterTable!$S:$T,2,0)*C2209)
  )
  )
  )
)</f>
        <v>712269.99158306117</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(VLOOKUP(SUBSTITUTE(SUBSTITUTE(F$1,"standard",""),"|Float","")&amp;"인게임누적곱배수",ChapterTable!$S:$T,2,0)^D2209
    +VLOOKUP(SUBSTITUTE(SUBSTITUTE(F$1,"standard",""),"|Float","")&amp;"인게임누적합배수",ChapterTable!$S:$T,2,0)*D2209)
  )
  )
  )
)</f>
        <v>227884.00028327107</v>
      </c>
      <c r="G2209" t="s">
        <v>738</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137"/>
        <v>2</v>
      </c>
      <c r="Q2209">
        <f t="shared" si="138"/>
        <v>2</v>
      </c>
      <c r="R2209" t="b">
        <f t="shared" ca="1" si="139"/>
        <v>0</v>
      </c>
      <c r="T2209" t="b">
        <f t="shared" ca="1" si="140"/>
        <v>0</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G2209">
        <v>9.8000000000000007</v>
      </c>
      <c r="AH2209">
        <v>1</v>
      </c>
    </row>
    <row r="2210" spans="1:34" x14ac:dyDescent="0.3">
      <c r="A2210">
        <v>22</v>
      </c>
      <c r="B2210">
        <v>19</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
    (VLOOKUP(SUBSTITUTE(SUBSTITUTE(E$1,"standard",""),"|Float","")&amp;"인게임누적곱배수",ChapterTable!$S:$T,2,0)^C2210
    +VLOOKUP(SUBSTITUTE(SUBSTITUTE(E$1,"standard",""),"|Float","")&amp;"인게임누적합배수",ChapterTable!$S:$T,2,0)*C2210)
  )
  )
  )
)</f>
        <v>712269.99158306117</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(VLOOKUP(SUBSTITUTE(SUBSTITUTE(F$1,"standard",""),"|Float","")&amp;"인게임누적곱배수",ChapterTable!$S:$T,2,0)^D2210
    +VLOOKUP(SUBSTITUTE(SUBSTITUTE(F$1,"standard",""),"|Float","")&amp;"인게임누적합배수",ChapterTable!$S:$T,2,0)*D2210)
  )
  )
  )
)</f>
        <v>227884.00028327107</v>
      </c>
      <c r="G2210" t="s">
        <v>738</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137"/>
        <v>92</v>
      </c>
      <c r="Q2210">
        <f t="shared" si="138"/>
        <v>92</v>
      </c>
      <c r="R2210" t="b">
        <f t="shared" ca="1" si="139"/>
        <v>1</v>
      </c>
      <c r="T2210" t="b">
        <f t="shared" ca="1" si="140"/>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G2210">
        <v>9.8000000000000007</v>
      </c>
      <c r="AH2210">
        <v>1</v>
      </c>
    </row>
    <row r="2211" spans="1:34" x14ac:dyDescent="0.3">
      <c r="A2211">
        <v>22</v>
      </c>
      <c r="B2211">
        <v>20</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
    (VLOOKUP(SUBSTITUTE(SUBSTITUTE(E$1,"standard",""),"|Float","")&amp;"인게임누적곱배수",ChapterTable!$S:$T,2,0)^C2211
    +VLOOKUP(SUBSTITUTE(SUBSTITUTE(E$1,"standard",""),"|Float","")&amp;"인게임누적합배수",ChapterTable!$S:$T,2,0)*C2211)
  )
  )
  )
)</f>
        <v>712269.99158306117</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(VLOOKUP(SUBSTITUTE(SUBSTITUTE(F$1,"standard",""),"|Float","")&amp;"인게임누적곱배수",ChapterTable!$S:$T,2,0)^D2211
    +VLOOKUP(SUBSTITUTE(SUBSTITUTE(F$1,"standard",""),"|Float","")&amp;"인게임누적합배수",ChapterTable!$S:$T,2,0)*D2211)
  )
  )
  )
)</f>
        <v>227884.00028327107</v>
      </c>
      <c r="G2211" t="s">
        <v>738</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137"/>
        <v>21</v>
      </c>
      <c r="Q2211">
        <f t="shared" si="138"/>
        <v>21</v>
      </c>
      <c r="R2211" t="b">
        <f t="shared" ca="1" si="139"/>
        <v>0</v>
      </c>
      <c r="T2211" t="b">
        <f t="shared" ca="1" si="140"/>
        <v>0</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G2211">
        <v>9.8000000000000007</v>
      </c>
      <c r="AH2211">
        <v>1</v>
      </c>
    </row>
    <row r="2212" spans="1:34" x14ac:dyDescent="0.3">
      <c r="A2212">
        <v>22</v>
      </c>
      <c r="B2212">
        <v>21</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2</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
    (VLOOKUP(SUBSTITUTE(SUBSTITUTE(E$1,"standard",""),"|Float","")&amp;"인게임누적곱배수",ChapterTable!$S:$T,2,0)^C2212
    +VLOOKUP(SUBSTITUTE(SUBSTITUTE(E$1,"standard",""),"|Float","")&amp;"인게임누적합배수",ChapterTable!$S:$T,2,0)*C2212)
  )
  )
  )
)</f>
        <v>712269.99158306117</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(VLOOKUP(SUBSTITUTE(SUBSTITUTE(F$1,"standard",""),"|Float","")&amp;"인게임누적곱배수",ChapterTable!$S:$T,2,0)^D2212
    +VLOOKUP(SUBSTITUTE(SUBSTITUTE(F$1,"standard",""),"|Float","")&amp;"인게임누적합배수",ChapterTable!$S:$T,2,0)*D2212)
  )
  )
  )
)</f>
        <v>243782.88402396438</v>
      </c>
      <c r="G2212" t="s">
        <v>738</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137"/>
        <v>3</v>
      </c>
      <c r="Q2212">
        <f t="shared" si="138"/>
        <v>3</v>
      </c>
      <c r="R2212" t="b">
        <f t="shared" ca="1" si="139"/>
        <v>0</v>
      </c>
      <c r="T2212" t="b">
        <f t="shared" ca="1" si="140"/>
        <v>0</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G2212">
        <v>9.8000000000000007</v>
      </c>
      <c r="AH2212">
        <v>1</v>
      </c>
    </row>
    <row r="2213" spans="1:34" x14ac:dyDescent="0.3">
      <c r="A2213">
        <v>22</v>
      </c>
      <c r="B2213">
        <v>22</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
    (VLOOKUP(SUBSTITUTE(SUBSTITUTE(E$1,"standard",""),"|Float","")&amp;"인게임누적곱배수",ChapterTable!$S:$T,2,0)^C2213
    +VLOOKUP(SUBSTITUTE(SUBSTITUTE(E$1,"standard",""),"|Float","")&amp;"인게임누적합배수",ChapterTable!$S:$T,2,0)*C2213)
  )
  )
  )
)</f>
        <v>712269.99158306117</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(VLOOKUP(SUBSTITUTE(SUBSTITUTE(F$1,"standard",""),"|Float","")&amp;"인게임누적곱배수",ChapterTable!$S:$T,2,0)^D2213
    +VLOOKUP(SUBSTITUTE(SUBSTITUTE(F$1,"standard",""),"|Float","")&amp;"인게임누적합배수",ChapterTable!$S:$T,2,0)*D2213)
  )
  )
  )
)</f>
        <v>243782.88402396438</v>
      </c>
      <c r="G2213" t="s">
        <v>738</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137"/>
        <v>3</v>
      </c>
      <c r="Q2213">
        <f t="shared" si="138"/>
        <v>3</v>
      </c>
      <c r="R2213" t="b">
        <f t="shared" ca="1" si="139"/>
        <v>0</v>
      </c>
      <c r="T2213" t="b">
        <f t="shared" ca="1" si="140"/>
        <v>0</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G2213">
        <v>9.8000000000000007</v>
      </c>
      <c r="AH2213">
        <v>1</v>
      </c>
    </row>
    <row r="2214" spans="1:34" x14ac:dyDescent="0.3">
      <c r="A2214">
        <v>22</v>
      </c>
      <c r="B2214">
        <v>23</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
    (VLOOKUP(SUBSTITUTE(SUBSTITUTE(E$1,"standard",""),"|Float","")&amp;"인게임누적곱배수",ChapterTable!$S:$T,2,0)^C2214
    +VLOOKUP(SUBSTITUTE(SUBSTITUTE(E$1,"standard",""),"|Float","")&amp;"인게임누적합배수",ChapterTable!$S:$T,2,0)*C2214)
  )
  )
  )
)</f>
        <v>712269.99158306117</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(VLOOKUP(SUBSTITUTE(SUBSTITUTE(F$1,"standard",""),"|Float","")&amp;"인게임누적곱배수",ChapterTable!$S:$T,2,0)^D2214
    +VLOOKUP(SUBSTITUTE(SUBSTITUTE(F$1,"standard",""),"|Float","")&amp;"인게임누적합배수",ChapterTable!$S:$T,2,0)*D2214)
  )
  )
  )
)</f>
        <v>243782.88402396438</v>
      </c>
      <c r="G2214" t="s">
        <v>738</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137"/>
        <v>3</v>
      </c>
      <c r="Q2214">
        <f t="shared" si="138"/>
        <v>3</v>
      </c>
      <c r="R2214" t="b">
        <f t="shared" ca="1" si="139"/>
        <v>0</v>
      </c>
      <c r="T2214" t="b">
        <f t="shared" ca="1" si="140"/>
        <v>0</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G2214">
        <v>9.8000000000000007</v>
      </c>
      <c r="AH2214">
        <v>1</v>
      </c>
    </row>
    <row r="2215" spans="1:34" x14ac:dyDescent="0.3">
      <c r="A2215">
        <v>22</v>
      </c>
      <c r="B2215">
        <v>24</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
    (VLOOKUP(SUBSTITUTE(SUBSTITUTE(E$1,"standard",""),"|Float","")&amp;"인게임누적곱배수",ChapterTable!$S:$T,2,0)^C2215
    +VLOOKUP(SUBSTITUTE(SUBSTITUTE(E$1,"standard",""),"|Float","")&amp;"인게임누적합배수",ChapterTable!$S:$T,2,0)*C2215)
  )
  )
  )
)</f>
        <v>712269.99158306117</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(VLOOKUP(SUBSTITUTE(SUBSTITUTE(F$1,"standard",""),"|Float","")&amp;"인게임누적곱배수",ChapterTable!$S:$T,2,0)^D2215
    +VLOOKUP(SUBSTITUTE(SUBSTITUTE(F$1,"standard",""),"|Float","")&amp;"인게임누적합배수",ChapterTable!$S:$T,2,0)*D2215)
  )
  )
  )
)</f>
        <v>243782.88402396438</v>
      </c>
      <c r="G2215" t="s">
        <v>738</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137"/>
        <v>3</v>
      </c>
      <c r="Q2215">
        <f t="shared" si="138"/>
        <v>3</v>
      </c>
      <c r="R2215" t="b">
        <f t="shared" ca="1" si="139"/>
        <v>0</v>
      </c>
      <c r="T2215" t="b">
        <f t="shared" ca="1" si="140"/>
        <v>0</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G2215">
        <v>9.8000000000000007</v>
      </c>
      <c r="AH2215">
        <v>1</v>
      </c>
    </row>
    <row r="2216" spans="1:34" x14ac:dyDescent="0.3">
      <c r="A2216">
        <v>22</v>
      </c>
      <c r="B2216">
        <v>25</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
    (VLOOKUP(SUBSTITUTE(SUBSTITUTE(E$1,"standard",""),"|Float","")&amp;"인게임누적곱배수",ChapterTable!$S:$T,2,0)^C2216
    +VLOOKUP(SUBSTITUTE(SUBSTITUTE(E$1,"standard",""),"|Float","")&amp;"인게임누적합배수",ChapterTable!$S:$T,2,0)*C2216)
  )
  )
  )
)</f>
        <v>712269.99158306117</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(VLOOKUP(SUBSTITUTE(SUBSTITUTE(F$1,"standard",""),"|Float","")&amp;"인게임누적곱배수",ChapterTable!$S:$T,2,0)^D2216
    +VLOOKUP(SUBSTITUTE(SUBSTITUTE(F$1,"standard",""),"|Float","")&amp;"인게임누적합배수",ChapterTable!$S:$T,2,0)*D2216)
  )
  )
  )
)</f>
        <v>243782.88402396438</v>
      </c>
      <c r="G2216" t="s">
        <v>738</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137"/>
        <v>11</v>
      </c>
      <c r="Q2216">
        <f t="shared" si="138"/>
        <v>11</v>
      </c>
      <c r="R2216" t="b">
        <f t="shared" ca="1" si="139"/>
        <v>0</v>
      </c>
      <c r="T2216" t="b">
        <f t="shared" ca="1" si="140"/>
        <v>0</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G2216">
        <v>9.8000000000000007</v>
      </c>
      <c r="AH2216">
        <v>1</v>
      </c>
    </row>
    <row r="2217" spans="1:34" x14ac:dyDescent="0.3">
      <c r="A2217">
        <v>22</v>
      </c>
      <c r="B2217">
        <v>26</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3</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
    (VLOOKUP(SUBSTITUTE(SUBSTITUTE(E$1,"standard",""),"|Float","")&amp;"인게임누적곱배수",ChapterTable!$S:$T,2,0)^C2217
    +VLOOKUP(SUBSTITUTE(SUBSTITUTE(E$1,"standard",""),"|Float","")&amp;"인게임누적합배수",ChapterTable!$S:$T,2,0)*C2217)
  )
  )
  )
)</f>
        <v>814022.84752349858</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(VLOOKUP(SUBSTITUTE(SUBSTITUTE(F$1,"standard",""),"|Float","")&amp;"인게임누적곱배수",ChapterTable!$S:$T,2,0)^D2217
    +VLOOKUP(SUBSTITUTE(SUBSTITUTE(F$1,"standard",""),"|Float","")&amp;"인게임누적합배수",ChapterTable!$S:$T,2,0)*D2217)
  )
  )
  )
)</f>
        <v>243782.88402396438</v>
      </c>
      <c r="G2217" t="s">
        <v>738</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137"/>
        <v>3</v>
      </c>
      <c r="Q2217">
        <f t="shared" si="138"/>
        <v>3</v>
      </c>
      <c r="R2217" t="b">
        <f t="shared" ca="1" si="139"/>
        <v>0</v>
      </c>
      <c r="T2217" t="b">
        <f t="shared" ca="1" si="140"/>
        <v>0</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G2217">
        <v>9.8000000000000007</v>
      </c>
      <c r="AH2217">
        <v>1</v>
      </c>
    </row>
    <row r="2218" spans="1:34" x14ac:dyDescent="0.3">
      <c r="A2218">
        <v>22</v>
      </c>
      <c r="B2218">
        <v>27</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
    (VLOOKUP(SUBSTITUTE(SUBSTITUTE(E$1,"standard",""),"|Float","")&amp;"인게임누적곱배수",ChapterTable!$S:$T,2,0)^C2218
    +VLOOKUP(SUBSTITUTE(SUBSTITUTE(E$1,"standard",""),"|Float","")&amp;"인게임누적합배수",ChapterTable!$S:$T,2,0)*C2218)
  )
  )
  )
)</f>
        <v>814022.84752349858</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(VLOOKUP(SUBSTITUTE(SUBSTITUTE(F$1,"standard",""),"|Float","")&amp;"인게임누적곱배수",ChapterTable!$S:$T,2,0)^D2218
    +VLOOKUP(SUBSTITUTE(SUBSTITUTE(F$1,"standard",""),"|Float","")&amp;"인게임누적합배수",ChapterTable!$S:$T,2,0)*D2218)
  )
  )
  )
)</f>
        <v>243782.88402396438</v>
      </c>
      <c r="G2218" t="s">
        <v>738</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137"/>
        <v>3</v>
      </c>
      <c r="Q2218">
        <f t="shared" si="138"/>
        <v>3</v>
      </c>
      <c r="R2218" t="b">
        <f t="shared" ca="1" si="139"/>
        <v>0</v>
      </c>
      <c r="T2218" t="b">
        <f t="shared" ca="1" si="140"/>
        <v>0</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G2218">
        <v>9.8000000000000007</v>
      </c>
      <c r="AH2218">
        <v>1</v>
      </c>
    </row>
    <row r="2219" spans="1:34" x14ac:dyDescent="0.3">
      <c r="A2219">
        <v>22</v>
      </c>
      <c r="B2219">
        <v>28</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
    (VLOOKUP(SUBSTITUTE(SUBSTITUTE(E$1,"standard",""),"|Float","")&amp;"인게임누적곱배수",ChapterTable!$S:$T,2,0)^C2219
    +VLOOKUP(SUBSTITUTE(SUBSTITUTE(E$1,"standard",""),"|Float","")&amp;"인게임누적합배수",ChapterTable!$S:$T,2,0)*C2219)
  )
  )
  )
)</f>
        <v>814022.84752349858</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(VLOOKUP(SUBSTITUTE(SUBSTITUTE(F$1,"standard",""),"|Float","")&amp;"인게임누적곱배수",ChapterTable!$S:$T,2,0)^D2219
    +VLOOKUP(SUBSTITUTE(SUBSTITUTE(F$1,"standard",""),"|Float","")&amp;"인게임누적합배수",ChapterTable!$S:$T,2,0)*D2219)
  )
  )
  )
)</f>
        <v>243782.88402396438</v>
      </c>
      <c r="G2219" t="s">
        <v>738</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137"/>
        <v>3</v>
      </c>
      <c r="Q2219">
        <f t="shared" si="138"/>
        <v>3</v>
      </c>
      <c r="R2219" t="b">
        <f t="shared" ca="1" si="139"/>
        <v>0</v>
      </c>
      <c r="T2219" t="b">
        <f t="shared" ca="1" si="140"/>
        <v>0</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G2219">
        <v>9.8000000000000007</v>
      </c>
      <c r="AH2219">
        <v>1</v>
      </c>
    </row>
    <row r="2220" spans="1:34" x14ac:dyDescent="0.3">
      <c r="A2220">
        <v>22</v>
      </c>
      <c r="B2220">
        <v>29</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
    (VLOOKUP(SUBSTITUTE(SUBSTITUTE(E$1,"standard",""),"|Float","")&amp;"인게임누적곱배수",ChapterTable!$S:$T,2,0)^C2220
    +VLOOKUP(SUBSTITUTE(SUBSTITUTE(E$1,"standard",""),"|Float","")&amp;"인게임누적합배수",ChapterTable!$S:$T,2,0)*C2220)
  )
  )
  )
)</f>
        <v>814022.84752349858</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(VLOOKUP(SUBSTITUTE(SUBSTITUTE(F$1,"standard",""),"|Float","")&amp;"인게임누적곱배수",ChapterTable!$S:$T,2,0)^D2220
    +VLOOKUP(SUBSTITUTE(SUBSTITUTE(F$1,"standard",""),"|Float","")&amp;"인게임누적합배수",ChapterTable!$S:$T,2,0)*D2220)
  )
  )
  )
)</f>
        <v>243782.88402396438</v>
      </c>
      <c r="G2220" t="s">
        <v>738</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137"/>
        <v>93</v>
      </c>
      <c r="Q2220">
        <f t="shared" si="138"/>
        <v>93</v>
      </c>
      <c r="R2220" t="b">
        <f t="shared" ca="1" si="139"/>
        <v>1</v>
      </c>
      <c r="T2220" t="b">
        <f t="shared" ca="1" si="140"/>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G2220">
        <v>9.8000000000000007</v>
      </c>
      <c r="AH2220">
        <v>1</v>
      </c>
    </row>
    <row r="2221" spans="1:34" x14ac:dyDescent="0.3">
      <c r="A2221">
        <v>22</v>
      </c>
      <c r="B2221">
        <v>30</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
    (VLOOKUP(SUBSTITUTE(SUBSTITUTE(E$1,"standard",""),"|Float","")&amp;"인게임누적곱배수",ChapterTable!$S:$T,2,0)^C2221
    +VLOOKUP(SUBSTITUTE(SUBSTITUTE(E$1,"standard",""),"|Float","")&amp;"인게임누적합배수",ChapterTable!$S:$T,2,0)*C2221)
  )
  )
  )
)</f>
        <v>814022.84752349858</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(VLOOKUP(SUBSTITUTE(SUBSTITUTE(F$1,"standard",""),"|Float","")&amp;"인게임누적곱배수",ChapterTable!$S:$T,2,0)^D2221
    +VLOOKUP(SUBSTITUTE(SUBSTITUTE(F$1,"standard",""),"|Float","")&amp;"인게임누적합배수",ChapterTable!$S:$T,2,0)*D2221)
  )
  )
  )
)</f>
        <v>243782.88402396438</v>
      </c>
      <c r="G2221" t="s">
        <v>738</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137"/>
        <v>21</v>
      </c>
      <c r="Q2221">
        <f t="shared" si="138"/>
        <v>21</v>
      </c>
      <c r="R2221" t="b">
        <f t="shared" ca="1" si="139"/>
        <v>0</v>
      </c>
      <c r="T2221" t="b">
        <f t="shared" ca="1" si="140"/>
        <v>0</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G2221">
        <v>9.8000000000000007</v>
      </c>
      <c r="AH2221">
        <v>1</v>
      </c>
    </row>
    <row r="2222" spans="1:34" x14ac:dyDescent="0.3">
      <c r="A2222">
        <v>22</v>
      </c>
      <c r="B2222">
        <v>31</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3</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
    (VLOOKUP(SUBSTITUTE(SUBSTITUTE(E$1,"standard",""),"|Float","")&amp;"인게임누적곱배수",ChapterTable!$S:$T,2,0)^C2222
    +VLOOKUP(SUBSTITUTE(SUBSTITUTE(E$1,"standard",""),"|Float","")&amp;"인게임누적합배수",ChapterTable!$S:$T,2,0)*C2222)
  )
  )
  )
)</f>
        <v>814022.84752349858</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(VLOOKUP(SUBSTITUTE(SUBSTITUTE(F$1,"standard",""),"|Float","")&amp;"인게임누적곱배수",ChapterTable!$S:$T,2,0)^D2222
    +VLOOKUP(SUBSTITUTE(SUBSTITUTE(F$1,"standard",""),"|Float","")&amp;"인게임누적합배수",ChapterTable!$S:$T,2,0)*D2222)
  )
  )
  )
)</f>
        <v>259681.76776465776</v>
      </c>
      <c r="G2222" t="s">
        <v>738</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137"/>
        <v>4</v>
      </c>
      <c r="Q2222">
        <f t="shared" si="138"/>
        <v>4</v>
      </c>
      <c r="R2222" t="b">
        <f t="shared" ca="1" si="139"/>
        <v>0</v>
      </c>
      <c r="T2222" t="b">
        <f t="shared" ca="1" si="140"/>
        <v>0</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G2222">
        <v>9.8000000000000007</v>
      </c>
      <c r="AH2222">
        <v>1</v>
      </c>
    </row>
    <row r="2223" spans="1:34" x14ac:dyDescent="0.3">
      <c r="A2223">
        <v>22</v>
      </c>
      <c r="B2223">
        <v>32</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
    (VLOOKUP(SUBSTITUTE(SUBSTITUTE(E$1,"standard",""),"|Float","")&amp;"인게임누적곱배수",ChapterTable!$S:$T,2,0)^C2223
    +VLOOKUP(SUBSTITUTE(SUBSTITUTE(E$1,"standard",""),"|Float","")&amp;"인게임누적합배수",ChapterTable!$S:$T,2,0)*C2223)
  )
  )
  )
)</f>
        <v>814022.84752349858</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(VLOOKUP(SUBSTITUTE(SUBSTITUTE(F$1,"standard",""),"|Float","")&amp;"인게임누적곱배수",ChapterTable!$S:$T,2,0)^D2223
    +VLOOKUP(SUBSTITUTE(SUBSTITUTE(F$1,"standard",""),"|Float","")&amp;"인게임누적합배수",ChapterTable!$S:$T,2,0)*D2223)
  )
  )
  )
)</f>
        <v>259681.76776465776</v>
      </c>
      <c r="G2223" t="s">
        <v>738</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137"/>
        <v>4</v>
      </c>
      <c r="Q2223">
        <f t="shared" si="138"/>
        <v>4</v>
      </c>
      <c r="R2223" t="b">
        <f t="shared" ca="1" si="139"/>
        <v>0</v>
      </c>
      <c r="T2223" t="b">
        <f t="shared" ca="1" si="140"/>
        <v>0</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G2223">
        <v>9.8000000000000007</v>
      </c>
      <c r="AH2223">
        <v>1</v>
      </c>
    </row>
    <row r="2224" spans="1:34" x14ac:dyDescent="0.3">
      <c r="A2224">
        <v>22</v>
      </c>
      <c r="B2224">
        <v>33</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
    (VLOOKUP(SUBSTITUTE(SUBSTITUTE(E$1,"standard",""),"|Float","")&amp;"인게임누적곱배수",ChapterTable!$S:$T,2,0)^C2224
    +VLOOKUP(SUBSTITUTE(SUBSTITUTE(E$1,"standard",""),"|Float","")&amp;"인게임누적합배수",ChapterTable!$S:$T,2,0)*C2224)
  )
  )
  )
)</f>
        <v>814022.84752349858</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(VLOOKUP(SUBSTITUTE(SUBSTITUTE(F$1,"standard",""),"|Float","")&amp;"인게임누적곱배수",ChapterTable!$S:$T,2,0)^D2224
    +VLOOKUP(SUBSTITUTE(SUBSTITUTE(F$1,"standard",""),"|Float","")&amp;"인게임누적합배수",ChapterTable!$S:$T,2,0)*D2224)
  )
  )
  )
)</f>
        <v>259681.76776465776</v>
      </c>
      <c r="G2224" t="s">
        <v>738</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137"/>
        <v>4</v>
      </c>
      <c r="Q2224">
        <f t="shared" si="138"/>
        <v>4</v>
      </c>
      <c r="R2224" t="b">
        <f t="shared" ca="1" si="139"/>
        <v>0</v>
      </c>
      <c r="T2224" t="b">
        <f t="shared" ca="1" si="140"/>
        <v>0</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G2224">
        <v>9.8000000000000007</v>
      </c>
      <c r="AH2224">
        <v>1</v>
      </c>
    </row>
    <row r="2225" spans="1:34" x14ac:dyDescent="0.3">
      <c r="A2225">
        <v>22</v>
      </c>
      <c r="B2225">
        <v>34</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
    (VLOOKUP(SUBSTITUTE(SUBSTITUTE(E$1,"standard",""),"|Float","")&amp;"인게임누적곱배수",ChapterTable!$S:$T,2,0)^C2225
    +VLOOKUP(SUBSTITUTE(SUBSTITUTE(E$1,"standard",""),"|Float","")&amp;"인게임누적합배수",ChapterTable!$S:$T,2,0)*C2225)
  )
  )
  )
)</f>
        <v>814022.84752349858</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(VLOOKUP(SUBSTITUTE(SUBSTITUTE(F$1,"standard",""),"|Float","")&amp;"인게임누적곱배수",ChapterTable!$S:$T,2,0)^D2225
    +VLOOKUP(SUBSTITUTE(SUBSTITUTE(F$1,"standard",""),"|Float","")&amp;"인게임누적합배수",ChapterTable!$S:$T,2,0)*D2225)
  )
  )
  )
)</f>
        <v>259681.76776465776</v>
      </c>
      <c r="G2225" t="s">
        <v>738</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137"/>
        <v>4</v>
      </c>
      <c r="Q2225">
        <f t="shared" si="138"/>
        <v>4</v>
      </c>
      <c r="R2225" t="b">
        <f t="shared" ca="1" si="139"/>
        <v>0</v>
      </c>
      <c r="T2225" t="b">
        <f t="shared" ca="1" si="140"/>
        <v>0</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G2225">
        <v>9.8000000000000007</v>
      </c>
      <c r="AH2225">
        <v>1</v>
      </c>
    </row>
    <row r="2226" spans="1:34" x14ac:dyDescent="0.3">
      <c r="A2226">
        <v>22</v>
      </c>
      <c r="B2226">
        <v>35</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
    (VLOOKUP(SUBSTITUTE(SUBSTITUTE(E$1,"standard",""),"|Float","")&amp;"인게임누적곱배수",ChapterTable!$S:$T,2,0)^C2226
    +VLOOKUP(SUBSTITUTE(SUBSTITUTE(E$1,"standard",""),"|Float","")&amp;"인게임누적합배수",ChapterTable!$S:$T,2,0)*C2226)
  )
  )
  )
)</f>
        <v>814022.84752349858</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(VLOOKUP(SUBSTITUTE(SUBSTITUTE(F$1,"standard",""),"|Float","")&amp;"인게임누적곱배수",ChapterTable!$S:$T,2,0)^D2226
    +VLOOKUP(SUBSTITUTE(SUBSTITUTE(F$1,"standard",""),"|Float","")&amp;"인게임누적합배수",ChapterTable!$S:$T,2,0)*D2226)
  )
  )
  )
)</f>
        <v>259681.76776465776</v>
      </c>
      <c r="G2226" t="s">
        <v>738</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137"/>
        <v>11</v>
      </c>
      <c r="Q2226">
        <f t="shared" si="138"/>
        <v>11</v>
      </c>
      <c r="R2226" t="b">
        <f t="shared" ca="1" si="139"/>
        <v>0</v>
      </c>
      <c r="T2226" t="b">
        <f t="shared" ca="1" si="140"/>
        <v>0</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G2226">
        <v>9.8000000000000007</v>
      </c>
      <c r="AH2226">
        <v>1</v>
      </c>
    </row>
    <row r="2227" spans="1:34" x14ac:dyDescent="0.3">
      <c r="A2227">
        <v>22</v>
      </c>
      <c r="B2227">
        <v>36</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4</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
    (VLOOKUP(SUBSTITUTE(SUBSTITUTE(E$1,"standard",""),"|Float","")&amp;"인게임누적곱배수",ChapterTable!$S:$T,2,0)^C2227
    +VLOOKUP(SUBSTITUTE(SUBSTITUTE(E$1,"standard",""),"|Float","")&amp;"인게임누적합배수",ChapterTable!$S:$T,2,0)*C2227)
  )
  )
  )
)</f>
        <v>915775.70346393588</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(VLOOKUP(SUBSTITUTE(SUBSTITUTE(F$1,"standard",""),"|Float","")&amp;"인게임누적곱배수",ChapterTable!$S:$T,2,0)^D2227
    +VLOOKUP(SUBSTITUTE(SUBSTITUTE(F$1,"standard",""),"|Float","")&amp;"인게임누적합배수",ChapterTable!$S:$T,2,0)*D2227)
  )
  )
  )
)</f>
        <v>259681.76776465776</v>
      </c>
      <c r="G2227" t="s">
        <v>738</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137"/>
        <v>4</v>
      </c>
      <c r="Q2227">
        <f t="shared" si="138"/>
        <v>4</v>
      </c>
      <c r="R2227" t="b">
        <f t="shared" ca="1" si="139"/>
        <v>0</v>
      </c>
      <c r="T2227" t="b">
        <f t="shared" ca="1" si="140"/>
        <v>0</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G2227">
        <v>9.8000000000000007</v>
      </c>
      <c r="AH2227">
        <v>1</v>
      </c>
    </row>
    <row r="2228" spans="1:34" x14ac:dyDescent="0.3">
      <c r="A2228">
        <v>22</v>
      </c>
      <c r="B2228">
        <v>37</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
    (VLOOKUP(SUBSTITUTE(SUBSTITUTE(E$1,"standard",""),"|Float","")&amp;"인게임누적곱배수",ChapterTable!$S:$T,2,0)^C2228
    +VLOOKUP(SUBSTITUTE(SUBSTITUTE(E$1,"standard",""),"|Float","")&amp;"인게임누적합배수",ChapterTable!$S:$T,2,0)*C2228)
  )
  )
  )
)</f>
        <v>915775.70346393588</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(VLOOKUP(SUBSTITUTE(SUBSTITUTE(F$1,"standard",""),"|Float","")&amp;"인게임누적곱배수",ChapterTable!$S:$T,2,0)^D2228
    +VLOOKUP(SUBSTITUTE(SUBSTITUTE(F$1,"standard",""),"|Float","")&amp;"인게임누적합배수",ChapterTable!$S:$T,2,0)*D2228)
  )
  )
  )
)</f>
        <v>259681.76776465776</v>
      </c>
      <c r="G2228" t="s">
        <v>738</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137"/>
        <v>4</v>
      </c>
      <c r="Q2228">
        <f t="shared" si="138"/>
        <v>4</v>
      </c>
      <c r="R2228" t="b">
        <f t="shared" ca="1" si="139"/>
        <v>0</v>
      </c>
      <c r="T2228" t="b">
        <f t="shared" ca="1" si="140"/>
        <v>0</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G2228">
        <v>9.8000000000000007</v>
      </c>
      <c r="AH2228">
        <v>1</v>
      </c>
    </row>
    <row r="2229" spans="1:34" x14ac:dyDescent="0.3">
      <c r="A2229">
        <v>22</v>
      </c>
      <c r="B2229">
        <v>38</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
    (VLOOKUP(SUBSTITUTE(SUBSTITUTE(E$1,"standard",""),"|Float","")&amp;"인게임누적곱배수",ChapterTable!$S:$T,2,0)^C2229
    +VLOOKUP(SUBSTITUTE(SUBSTITUTE(E$1,"standard",""),"|Float","")&amp;"인게임누적합배수",ChapterTable!$S:$T,2,0)*C2229)
  )
  )
  )
)</f>
        <v>915775.70346393588</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(VLOOKUP(SUBSTITUTE(SUBSTITUTE(F$1,"standard",""),"|Float","")&amp;"인게임누적곱배수",ChapterTable!$S:$T,2,0)^D2229
    +VLOOKUP(SUBSTITUTE(SUBSTITUTE(F$1,"standard",""),"|Float","")&amp;"인게임누적합배수",ChapterTable!$S:$T,2,0)*D2229)
  )
  )
  )
)</f>
        <v>259681.76776465776</v>
      </c>
      <c r="G2229" t="s">
        <v>738</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137"/>
        <v>4</v>
      </c>
      <c r="Q2229">
        <f t="shared" si="138"/>
        <v>4</v>
      </c>
      <c r="R2229" t="b">
        <f t="shared" ca="1" si="139"/>
        <v>0</v>
      </c>
      <c r="T2229" t="b">
        <f t="shared" ca="1" si="140"/>
        <v>0</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G2229">
        <v>9.8000000000000007</v>
      </c>
      <c r="AH2229">
        <v>1</v>
      </c>
    </row>
    <row r="2230" spans="1:34" x14ac:dyDescent="0.3">
      <c r="A2230">
        <v>22</v>
      </c>
      <c r="B2230">
        <v>39</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
    (VLOOKUP(SUBSTITUTE(SUBSTITUTE(E$1,"standard",""),"|Float","")&amp;"인게임누적곱배수",ChapterTable!$S:$T,2,0)^C2230
    +VLOOKUP(SUBSTITUTE(SUBSTITUTE(E$1,"standard",""),"|Float","")&amp;"인게임누적합배수",ChapterTable!$S:$T,2,0)*C2230)
  )
  )
  )
)</f>
        <v>915775.70346393588</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(VLOOKUP(SUBSTITUTE(SUBSTITUTE(F$1,"standard",""),"|Float","")&amp;"인게임누적곱배수",ChapterTable!$S:$T,2,0)^D2230
    +VLOOKUP(SUBSTITUTE(SUBSTITUTE(F$1,"standard",""),"|Float","")&amp;"인게임누적합배수",ChapterTable!$S:$T,2,0)*D2230)
  )
  )
  )
)</f>
        <v>259681.76776465776</v>
      </c>
      <c r="G2230" t="s">
        <v>738</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137"/>
        <v>94</v>
      </c>
      <c r="Q2230">
        <f t="shared" si="138"/>
        <v>94</v>
      </c>
      <c r="R2230" t="b">
        <f t="shared" ca="1" si="139"/>
        <v>1</v>
      </c>
      <c r="T2230" t="b">
        <f t="shared" ca="1" si="140"/>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G2230">
        <v>9.8000000000000007</v>
      </c>
      <c r="AH2230">
        <v>1</v>
      </c>
    </row>
    <row r="2231" spans="1:34" x14ac:dyDescent="0.3">
      <c r="A2231">
        <v>22</v>
      </c>
      <c r="B2231">
        <v>40</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
    (VLOOKUP(SUBSTITUTE(SUBSTITUTE(E$1,"standard",""),"|Float","")&amp;"인게임누적곱배수",ChapterTable!$S:$T,2,0)^C2231
    +VLOOKUP(SUBSTITUTE(SUBSTITUTE(E$1,"standard",""),"|Float","")&amp;"인게임누적합배수",ChapterTable!$S:$T,2,0)*C2231)
  )
  )
  )
)</f>
        <v>915775.70346393588</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(VLOOKUP(SUBSTITUTE(SUBSTITUTE(F$1,"standard",""),"|Float","")&amp;"인게임누적곱배수",ChapterTable!$S:$T,2,0)^D2231
    +VLOOKUP(SUBSTITUTE(SUBSTITUTE(F$1,"standard",""),"|Float","")&amp;"인게임누적합배수",ChapterTable!$S:$T,2,0)*D2231)
  )
  )
  )
)</f>
        <v>259681.76776465776</v>
      </c>
      <c r="G2231" t="s">
        <v>738</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137"/>
        <v>21</v>
      </c>
      <c r="Q2231">
        <f t="shared" si="138"/>
        <v>21</v>
      </c>
      <c r="R2231" t="b">
        <f t="shared" ca="1" si="139"/>
        <v>0</v>
      </c>
      <c r="T2231" t="b">
        <f t="shared" ca="1" si="140"/>
        <v>0</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G2231">
        <v>9.8000000000000007</v>
      </c>
      <c r="AH2231">
        <v>1</v>
      </c>
    </row>
    <row r="2232" spans="1:34" x14ac:dyDescent="0.3">
      <c r="A2232">
        <v>22</v>
      </c>
      <c r="B2232">
        <v>41</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4</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
    (VLOOKUP(SUBSTITUTE(SUBSTITUTE(E$1,"standard",""),"|Float","")&amp;"인게임누적곱배수",ChapterTable!$S:$T,2,0)^C2232
    +VLOOKUP(SUBSTITUTE(SUBSTITUTE(E$1,"standard",""),"|Float","")&amp;"인게임누적합배수",ChapterTable!$S:$T,2,0)*C2232)
  )
  )
  )
)</f>
        <v>915775.70346393588</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(VLOOKUP(SUBSTITUTE(SUBSTITUTE(F$1,"standard",""),"|Float","")&amp;"인게임누적곱배수",ChapterTable!$S:$T,2,0)^D2232
    +VLOOKUP(SUBSTITUTE(SUBSTITUTE(F$1,"standard",""),"|Float","")&amp;"인게임누적합배수",ChapterTable!$S:$T,2,0)*D2232)
  )
  )
  )
)</f>
        <v>275580.65150535107</v>
      </c>
      <c r="G2232" t="s">
        <v>738</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137"/>
        <v>5</v>
      </c>
      <c r="Q2232">
        <f t="shared" si="138"/>
        <v>5</v>
      </c>
      <c r="R2232" t="b">
        <f t="shared" ca="1" si="139"/>
        <v>0</v>
      </c>
      <c r="T2232" t="b">
        <f t="shared" ca="1" si="140"/>
        <v>0</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G2232">
        <v>9.8000000000000007</v>
      </c>
      <c r="AH2232">
        <v>1</v>
      </c>
    </row>
    <row r="2233" spans="1:34" x14ac:dyDescent="0.3">
      <c r="A2233">
        <v>22</v>
      </c>
      <c r="B2233">
        <v>42</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
    (VLOOKUP(SUBSTITUTE(SUBSTITUTE(E$1,"standard",""),"|Float","")&amp;"인게임누적곱배수",ChapterTable!$S:$T,2,0)^C2233
    +VLOOKUP(SUBSTITUTE(SUBSTITUTE(E$1,"standard",""),"|Float","")&amp;"인게임누적합배수",ChapterTable!$S:$T,2,0)*C2233)
  )
  )
  )
)</f>
        <v>915775.70346393588</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(VLOOKUP(SUBSTITUTE(SUBSTITUTE(F$1,"standard",""),"|Float","")&amp;"인게임누적곱배수",ChapterTable!$S:$T,2,0)^D2233
    +VLOOKUP(SUBSTITUTE(SUBSTITUTE(F$1,"standard",""),"|Float","")&amp;"인게임누적합배수",ChapterTable!$S:$T,2,0)*D2233)
  )
  )
  )
)</f>
        <v>275580.65150535107</v>
      </c>
      <c r="G2233" t="s">
        <v>738</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137"/>
        <v>5</v>
      </c>
      <c r="Q2233">
        <f t="shared" si="138"/>
        <v>5</v>
      </c>
      <c r="R2233" t="b">
        <f t="shared" ca="1" si="139"/>
        <v>0</v>
      </c>
      <c r="T2233" t="b">
        <f t="shared" ca="1" si="140"/>
        <v>0</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G2233">
        <v>9.8000000000000007</v>
      </c>
      <c r="AH2233">
        <v>1</v>
      </c>
    </row>
    <row r="2234" spans="1:34" x14ac:dyDescent="0.3">
      <c r="A2234">
        <v>22</v>
      </c>
      <c r="B2234">
        <v>43</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
    (VLOOKUP(SUBSTITUTE(SUBSTITUTE(E$1,"standard",""),"|Float","")&amp;"인게임누적곱배수",ChapterTable!$S:$T,2,0)^C2234
    +VLOOKUP(SUBSTITUTE(SUBSTITUTE(E$1,"standard",""),"|Float","")&amp;"인게임누적합배수",ChapterTable!$S:$T,2,0)*C2234)
  )
  )
  )
)</f>
        <v>915775.70346393588</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(VLOOKUP(SUBSTITUTE(SUBSTITUTE(F$1,"standard",""),"|Float","")&amp;"인게임누적곱배수",ChapterTable!$S:$T,2,0)^D2234
    +VLOOKUP(SUBSTITUTE(SUBSTITUTE(F$1,"standard",""),"|Float","")&amp;"인게임누적합배수",ChapterTable!$S:$T,2,0)*D2234)
  )
  )
  )
)</f>
        <v>275580.65150535107</v>
      </c>
      <c r="G2234" t="s">
        <v>738</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137"/>
        <v>5</v>
      </c>
      <c r="Q2234">
        <f t="shared" si="138"/>
        <v>5</v>
      </c>
      <c r="R2234" t="b">
        <f t="shared" ca="1" si="139"/>
        <v>0</v>
      </c>
      <c r="T2234" t="b">
        <f t="shared" ca="1" si="140"/>
        <v>0</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G2234">
        <v>9.8000000000000007</v>
      </c>
      <c r="AH2234">
        <v>1</v>
      </c>
    </row>
    <row r="2235" spans="1:34" x14ac:dyDescent="0.3">
      <c r="A2235">
        <v>22</v>
      </c>
      <c r="B2235">
        <v>44</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
    (VLOOKUP(SUBSTITUTE(SUBSTITUTE(E$1,"standard",""),"|Float","")&amp;"인게임누적곱배수",ChapterTable!$S:$T,2,0)^C2235
    +VLOOKUP(SUBSTITUTE(SUBSTITUTE(E$1,"standard",""),"|Float","")&amp;"인게임누적합배수",ChapterTable!$S:$T,2,0)*C2235)
  )
  )
  )
)</f>
        <v>915775.70346393588</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(VLOOKUP(SUBSTITUTE(SUBSTITUTE(F$1,"standard",""),"|Float","")&amp;"인게임누적곱배수",ChapterTable!$S:$T,2,0)^D2235
    +VLOOKUP(SUBSTITUTE(SUBSTITUTE(F$1,"standard",""),"|Float","")&amp;"인게임누적합배수",ChapterTable!$S:$T,2,0)*D2235)
  )
  )
  )
)</f>
        <v>275580.65150535107</v>
      </c>
      <c r="G2235" t="s">
        <v>738</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137"/>
        <v>5</v>
      </c>
      <c r="Q2235">
        <f t="shared" si="138"/>
        <v>5</v>
      </c>
      <c r="R2235" t="b">
        <f t="shared" ca="1" si="139"/>
        <v>0</v>
      </c>
      <c r="T2235" t="b">
        <f t="shared" ca="1" si="140"/>
        <v>0</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G2235">
        <v>9.8000000000000007</v>
      </c>
      <c r="AH2235">
        <v>1</v>
      </c>
    </row>
    <row r="2236" spans="1:34" x14ac:dyDescent="0.3">
      <c r="A2236">
        <v>22</v>
      </c>
      <c r="B2236">
        <v>45</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
    (VLOOKUP(SUBSTITUTE(SUBSTITUTE(E$1,"standard",""),"|Float","")&amp;"인게임누적곱배수",ChapterTable!$S:$T,2,0)^C2236
    +VLOOKUP(SUBSTITUTE(SUBSTITUTE(E$1,"standard",""),"|Float","")&amp;"인게임누적합배수",ChapterTable!$S:$T,2,0)*C2236)
  )
  )
  )
)</f>
        <v>915775.70346393588</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(VLOOKUP(SUBSTITUTE(SUBSTITUTE(F$1,"standard",""),"|Float","")&amp;"인게임누적곱배수",ChapterTable!$S:$T,2,0)^D2236
    +VLOOKUP(SUBSTITUTE(SUBSTITUTE(F$1,"standard",""),"|Float","")&amp;"인게임누적합배수",ChapterTable!$S:$T,2,0)*D2236)
  )
  )
  )
)</f>
        <v>275580.65150535107</v>
      </c>
      <c r="G2236" t="s">
        <v>738</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137"/>
        <v>11</v>
      </c>
      <c r="Q2236">
        <f t="shared" si="138"/>
        <v>11</v>
      </c>
      <c r="R2236" t="b">
        <f t="shared" ca="1" si="139"/>
        <v>0</v>
      </c>
      <c r="T2236" t="b">
        <f t="shared" ca="1" si="140"/>
        <v>0</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G2236">
        <v>9.8000000000000007</v>
      </c>
      <c r="AH2236">
        <v>1</v>
      </c>
    </row>
    <row r="2237" spans="1:34" x14ac:dyDescent="0.3">
      <c r="A2237">
        <v>22</v>
      </c>
      <c r="B2237">
        <v>46</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5</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
    (VLOOKUP(SUBSTITUTE(SUBSTITUTE(E$1,"standard",""),"|Float","")&amp;"인게임누적곱배수",ChapterTable!$S:$T,2,0)^C2237
    +VLOOKUP(SUBSTITUTE(SUBSTITUTE(E$1,"standard",""),"|Float","")&amp;"인게임누적합배수",ChapterTable!$S:$T,2,0)*C2237)
  )
  )
  )
)</f>
        <v>1017528.5594043732</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(VLOOKUP(SUBSTITUTE(SUBSTITUTE(F$1,"standard",""),"|Float","")&amp;"인게임누적곱배수",ChapterTable!$S:$T,2,0)^D2237
    +VLOOKUP(SUBSTITUTE(SUBSTITUTE(F$1,"standard",""),"|Float","")&amp;"인게임누적합배수",ChapterTable!$S:$T,2,0)*D2237)
  )
  )
  )
)</f>
        <v>275580.65150535107</v>
      </c>
      <c r="G2237" t="s">
        <v>738</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137"/>
        <v>5</v>
      </c>
      <c r="Q2237">
        <f t="shared" si="138"/>
        <v>5</v>
      </c>
      <c r="R2237" t="b">
        <f t="shared" ca="1" si="139"/>
        <v>0</v>
      </c>
      <c r="T2237" t="b">
        <f t="shared" ca="1" si="140"/>
        <v>0</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G2237">
        <v>9.8000000000000007</v>
      </c>
      <c r="AH2237">
        <v>1</v>
      </c>
    </row>
    <row r="2238" spans="1:34" x14ac:dyDescent="0.3">
      <c r="A2238">
        <v>22</v>
      </c>
      <c r="B2238">
        <v>47</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
    (VLOOKUP(SUBSTITUTE(SUBSTITUTE(E$1,"standard",""),"|Float","")&amp;"인게임누적곱배수",ChapterTable!$S:$T,2,0)^C2238
    +VLOOKUP(SUBSTITUTE(SUBSTITUTE(E$1,"standard",""),"|Float","")&amp;"인게임누적합배수",ChapterTable!$S:$T,2,0)*C2238)
  )
  )
  )
)</f>
        <v>1017528.5594043732</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(VLOOKUP(SUBSTITUTE(SUBSTITUTE(F$1,"standard",""),"|Float","")&amp;"인게임누적곱배수",ChapterTable!$S:$T,2,0)^D2238
    +VLOOKUP(SUBSTITUTE(SUBSTITUTE(F$1,"standard",""),"|Float","")&amp;"인게임누적합배수",ChapterTable!$S:$T,2,0)*D2238)
  )
  )
  )
)</f>
        <v>275580.65150535107</v>
      </c>
      <c r="G2238" t="s">
        <v>738</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137"/>
        <v>5</v>
      </c>
      <c r="Q2238">
        <f t="shared" si="138"/>
        <v>5</v>
      </c>
      <c r="R2238" t="b">
        <f t="shared" ca="1" si="139"/>
        <v>0</v>
      </c>
      <c r="T2238" t="b">
        <f t="shared" ca="1" si="140"/>
        <v>0</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G2238">
        <v>9.8000000000000007</v>
      </c>
      <c r="AH2238">
        <v>1</v>
      </c>
    </row>
    <row r="2239" spans="1:34" x14ac:dyDescent="0.3">
      <c r="A2239">
        <v>22</v>
      </c>
      <c r="B2239">
        <v>48</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
    (VLOOKUP(SUBSTITUTE(SUBSTITUTE(E$1,"standard",""),"|Float","")&amp;"인게임누적곱배수",ChapterTable!$S:$T,2,0)^C2239
    +VLOOKUP(SUBSTITUTE(SUBSTITUTE(E$1,"standard",""),"|Float","")&amp;"인게임누적합배수",ChapterTable!$S:$T,2,0)*C2239)
  )
  )
  )
)</f>
        <v>1017528.5594043732</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(VLOOKUP(SUBSTITUTE(SUBSTITUTE(F$1,"standard",""),"|Float","")&amp;"인게임누적곱배수",ChapterTable!$S:$T,2,0)^D2239
    +VLOOKUP(SUBSTITUTE(SUBSTITUTE(F$1,"standard",""),"|Float","")&amp;"인게임누적합배수",ChapterTable!$S:$T,2,0)*D2239)
  )
  )
  )
)</f>
        <v>275580.65150535107</v>
      </c>
      <c r="G2239" t="s">
        <v>738</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137"/>
        <v>5</v>
      </c>
      <c r="Q2239">
        <f t="shared" si="138"/>
        <v>5</v>
      </c>
      <c r="R2239" t="b">
        <f t="shared" ca="1" si="139"/>
        <v>0</v>
      </c>
      <c r="T2239" t="b">
        <f t="shared" ca="1" si="140"/>
        <v>0</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G2239">
        <v>9.8000000000000007</v>
      </c>
      <c r="AH2239">
        <v>1</v>
      </c>
    </row>
    <row r="2240" spans="1:34" x14ac:dyDescent="0.3">
      <c r="A2240">
        <v>22</v>
      </c>
      <c r="B2240">
        <v>49</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
    (VLOOKUP(SUBSTITUTE(SUBSTITUTE(E$1,"standard",""),"|Float","")&amp;"인게임누적곱배수",ChapterTable!$S:$T,2,0)^C2240
    +VLOOKUP(SUBSTITUTE(SUBSTITUTE(E$1,"standard",""),"|Float","")&amp;"인게임누적합배수",ChapterTable!$S:$T,2,0)*C2240)
  )
  )
  )
)</f>
        <v>1017528.5594043732</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(VLOOKUP(SUBSTITUTE(SUBSTITUTE(F$1,"standard",""),"|Float","")&amp;"인게임누적곱배수",ChapterTable!$S:$T,2,0)^D2240
    +VLOOKUP(SUBSTITUTE(SUBSTITUTE(F$1,"standard",""),"|Float","")&amp;"인게임누적합배수",ChapterTable!$S:$T,2,0)*D2240)
  )
  )
  )
)</f>
        <v>275580.65150535107</v>
      </c>
      <c r="G2240" t="s">
        <v>738</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137"/>
        <v>95</v>
      </c>
      <c r="Q2240">
        <f t="shared" si="138"/>
        <v>95</v>
      </c>
      <c r="R2240" t="b">
        <f t="shared" ca="1" si="139"/>
        <v>1</v>
      </c>
      <c r="T2240" t="b">
        <f t="shared" ca="1" si="140"/>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G2240">
        <v>9.8000000000000007</v>
      </c>
      <c r="AH2240">
        <v>1</v>
      </c>
    </row>
    <row r="2241" spans="1:34" x14ac:dyDescent="0.3">
      <c r="A2241">
        <v>22</v>
      </c>
      <c r="B2241">
        <v>50</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
    (VLOOKUP(SUBSTITUTE(SUBSTITUTE(E$1,"standard",""),"|Float","")&amp;"인게임누적곱배수",ChapterTable!$S:$T,2,0)^C2241
    +VLOOKUP(SUBSTITUTE(SUBSTITUTE(E$1,"standard",""),"|Float","")&amp;"인게임누적합배수",ChapterTable!$S:$T,2,0)*C2241)
  )
  )
  )
)</f>
        <v>1017528.5594043732</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(VLOOKUP(SUBSTITUTE(SUBSTITUTE(F$1,"standard",""),"|Float","")&amp;"인게임누적곱배수",ChapterTable!$S:$T,2,0)^D2241
    +VLOOKUP(SUBSTITUTE(SUBSTITUTE(F$1,"standard",""),"|Float","")&amp;"인게임누적합배수",ChapterTable!$S:$T,2,0)*D2241)
  )
  )
  )
)</f>
        <v>275580.65150535107</v>
      </c>
      <c r="G2241" t="s">
        <v>738</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137"/>
        <v>21</v>
      </c>
      <c r="Q2241">
        <f t="shared" si="138"/>
        <v>21</v>
      </c>
      <c r="R2241" t="b">
        <f t="shared" ca="1" si="139"/>
        <v>0</v>
      </c>
      <c r="T2241" t="b">
        <f t="shared" ca="1" si="140"/>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G2241">
        <v>9.8000000000000007</v>
      </c>
      <c r="AH2241">
        <v>1</v>
      </c>
    </row>
    <row r="2242" spans="1:34" x14ac:dyDescent="0.3">
      <c r="A2242">
        <v>23</v>
      </c>
      <c r="B2242">
        <v>1</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0</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0</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
    (VLOOKUP(SUBSTITUTE(SUBSTITUTE(E$1,"standard",""),"|Float","")&amp;"인게임누적곱배수",ChapterTable!$S:$T,2,0)^C2242
    +VLOOKUP(SUBSTITUTE(SUBSTITUTE(E$1,"standard",""),"|Float","")&amp;"인게임누적합배수",ChapterTable!$S:$T,2,0)*C2242)
  )
  )
  )
)</f>
        <v>763146.41955327988</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(VLOOKUP(SUBSTITUTE(SUBSTITUTE(F$1,"standard",""),"|Float","")&amp;"인게임누적곱배수",ChapterTable!$S:$T,2,0)^D2242
    +VLOOKUP(SUBSTITUTE(SUBSTITUTE(F$1,"standard",""),"|Float","")&amp;"인게임누적합배수",ChapterTable!$S:$T,2,0)*D2242)
  )
  )
  )
)</f>
        <v>317977.67481386662</v>
      </c>
      <c r="G2242" t="s">
        <v>738</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137"/>
        <v>1</v>
      </c>
      <c r="Q2242">
        <f t="shared" si="138"/>
        <v>1</v>
      </c>
      <c r="R2242" t="b">
        <f t="shared" ca="1" si="139"/>
        <v>0</v>
      </c>
      <c r="T2242" t="b">
        <f t="shared" ca="1" si="140"/>
        <v>0</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G2242">
        <v>9.8000000000000007</v>
      </c>
      <c r="AH2242">
        <v>1</v>
      </c>
    </row>
    <row r="2243" spans="1:34" x14ac:dyDescent="0.3">
      <c r="A2243">
        <v>23</v>
      </c>
      <c r="B2243">
        <v>2</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
    (VLOOKUP(SUBSTITUTE(SUBSTITUTE(E$1,"standard",""),"|Float","")&amp;"인게임누적곱배수",ChapterTable!$S:$T,2,0)^C2243
    +VLOOKUP(SUBSTITUTE(SUBSTITUTE(E$1,"standard",""),"|Float","")&amp;"인게임누적합배수",ChapterTable!$S:$T,2,0)*C2243)
  )
  )
  )
)</f>
        <v>763146.41955327988</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(VLOOKUP(SUBSTITUTE(SUBSTITUTE(F$1,"standard",""),"|Float","")&amp;"인게임누적곱배수",ChapterTable!$S:$T,2,0)^D2243
    +VLOOKUP(SUBSTITUTE(SUBSTITUTE(F$1,"standard",""),"|Float","")&amp;"인게임누적합배수",ChapterTable!$S:$T,2,0)*D2243)
  )
  )
  )
)</f>
        <v>317977.67481386662</v>
      </c>
      <c r="G2243" t="s">
        <v>738</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141">IF(B2243=0,0,
  IF(AND(L2243=FALSE,A2243&lt;&gt;0,MOD(A2243,7)=0),21,
  IF(MOD(B2243,10)=0,21,
  IF(MOD(B2243,10)=5,11,
  IF(MOD(B2243,10)=9,INT(B2243/10)+91,
  INT(B2243/10+1))))))</f>
        <v>1</v>
      </c>
      <c r="Q2243">
        <f t="shared" ref="Q2243:Q2306" si="142">IF(ISBLANK(P2243),O2243,P2243)</f>
        <v>1</v>
      </c>
      <c r="R2243" t="b">
        <f t="shared" ref="R2243:R2306" ca="1" si="143">IF(OR(B2243=0,OFFSET(B2243,1,0)=0),FALSE,
IF(OFFSET(O2243,1,0)=21,TRUE,FALSE))</f>
        <v>0</v>
      </c>
      <c r="T2243" t="b">
        <f t="shared" ref="T2243:T2306" ca="1" si="144">IF(ISBLANK(S2243),R2243,S2243)</f>
        <v>0</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G2243">
        <v>9.8000000000000007</v>
      </c>
      <c r="AH2243">
        <v>1</v>
      </c>
    </row>
    <row r="2244" spans="1:34" x14ac:dyDescent="0.3">
      <c r="A2244">
        <v>23</v>
      </c>
      <c r="B2244">
        <v>3</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
    (VLOOKUP(SUBSTITUTE(SUBSTITUTE(E$1,"standard",""),"|Float","")&amp;"인게임누적곱배수",ChapterTable!$S:$T,2,0)^C2244
    +VLOOKUP(SUBSTITUTE(SUBSTITUTE(E$1,"standard",""),"|Float","")&amp;"인게임누적합배수",ChapterTable!$S:$T,2,0)*C2244)
  )
  )
  )
)</f>
        <v>763146.41955327988</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(VLOOKUP(SUBSTITUTE(SUBSTITUTE(F$1,"standard",""),"|Float","")&amp;"인게임누적곱배수",ChapterTable!$S:$T,2,0)^D2244
    +VLOOKUP(SUBSTITUTE(SUBSTITUTE(F$1,"standard",""),"|Float","")&amp;"인게임누적합배수",ChapterTable!$S:$T,2,0)*D2244)
  )
  )
  )
)</f>
        <v>317977.67481386662</v>
      </c>
      <c r="G2244" t="s">
        <v>738</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141"/>
        <v>1</v>
      </c>
      <c r="Q2244">
        <f t="shared" si="142"/>
        <v>1</v>
      </c>
      <c r="R2244" t="b">
        <f t="shared" ca="1" si="143"/>
        <v>0</v>
      </c>
      <c r="T2244" t="b">
        <f t="shared" ca="1" si="144"/>
        <v>0</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G2244">
        <v>9.8000000000000007</v>
      </c>
      <c r="AH2244">
        <v>1</v>
      </c>
    </row>
    <row r="2245" spans="1:34" x14ac:dyDescent="0.3">
      <c r="A2245">
        <v>23</v>
      </c>
      <c r="B2245">
        <v>4</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
    (VLOOKUP(SUBSTITUTE(SUBSTITUTE(E$1,"standard",""),"|Float","")&amp;"인게임누적곱배수",ChapterTable!$S:$T,2,0)^C2245
    +VLOOKUP(SUBSTITUTE(SUBSTITUTE(E$1,"standard",""),"|Float","")&amp;"인게임누적합배수",ChapterTable!$S:$T,2,0)*C2245)
  )
  )
  )
)</f>
        <v>763146.41955327988</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(VLOOKUP(SUBSTITUTE(SUBSTITUTE(F$1,"standard",""),"|Float","")&amp;"인게임누적곱배수",ChapterTable!$S:$T,2,0)^D2245
    +VLOOKUP(SUBSTITUTE(SUBSTITUTE(F$1,"standard",""),"|Float","")&amp;"인게임누적합배수",ChapterTable!$S:$T,2,0)*D2245)
  )
  )
  )
)</f>
        <v>317977.67481386662</v>
      </c>
      <c r="G2245" t="s">
        <v>738</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141"/>
        <v>1</v>
      </c>
      <c r="Q2245">
        <f t="shared" si="142"/>
        <v>1</v>
      </c>
      <c r="R2245" t="b">
        <f t="shared" ca="1" si="143"/>
        <v>0</v>
      </c>
      <c r="T2245" t="b">
        <f t="shared" ca="1" si="144"/>
        <v>0</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G2245">
        <v>9.8000000000000007</v>
      </c>
      <c r="AH2245">
        <v>1</v>
      </c>
    </row>
    <row r="2246" spans="1:34" x14ac:dyDescent="0.3">
      <c r="A2246">
        <v>23</v>
      </c>
      <c r="B2246">
        <v>5</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
    (VLOOKUP(SUBSTITUTE(SUBSTITUTE(E$1,"standard",""),"|Float","")&amp;"인게임누적곱배수",ChapterTable!$S:$T,2,0)^C2246
    +VLOOKUP(SUBSTITUTE(SUBSTITUTE(E$1,"standard",""),"|Float","")&amp;"인게임누적합배수",ChapterTable!$S:$T,2,0)*C2246)
  )
  )
  )
)</f>
        <v>763146.41955327988</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(VLOOKUP(SUBSTITUTE(SUBSTITUTE(F$1,"standard",""),"|Float","")&amp;"인게임누적곱배수",ChapterTable!$S:$T,2,0)^D2246
    +VLOOKUP(SUBSTITUTE(SUBSTITUTE(F$1,"standard",""),"|Float","")&amp;"인게임누적합배수",ChapterTable!$S:$T,2,0)*D2246)
  )
  )
  )
)</f>
        <v>317977.67481386662</v>
      </c>
      <c r="G2246" t="s">
        <v>738</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141"/>
        <v>11</v>
      </c>
      <c r="Q2246">
        <f t="shared" si="142"/>
        <v>11</v>
      </c>
      <c r="R2246" t="b">
        <f t="shared" ca="1" si="143"/>
        <v>0</v>
      </c>
      <c r="T2246" t="b">
        <f t="shared" ca="1" si="144"/>
        <v>0</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G2246">
        <v>9.8000000000000007</v>
      </c>
      <c r="AH2246">
        <v>1</v>
      </c>
    </row>
    <row r="2247" spans="1:34" x14ac:dyDescent="0.3">
      <c r="A2247">
        <v>23</v>
      </c>
      <c r="B2247">
        <v>6</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1</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
    (VLOOKUP(SUBSTITUTE(SUBSTITUTE(E$1,"standard",""),"|Float","")&amp;"인게임누적곱배수",ChapterTable!$S:$T,2,0)^C2247
    +VLOOKUP(SUBSTITUTE(SUBSTITUTE(E$1,"standard",""),"|Float","")&amp;"인게임누적합배수",ChapterTable!$S:$T,2,0)*C2247)
  )
  )
  )
)</f>
        <v>915775.70346393588</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(VLOOKUP(SUBSTITUTE(SUBSTITUTE(F$1,"standard",""),"|Float","")&amp;"인게임누적곱배수",ChapterTable!$S:$T,2,0)^D2247
    +VLOOKUP(SUBSTITUTE(SUBSTITUTE(F$1,"standard",""),"|Float","")&amp;"인게임누적합배수",ChapterTable!$S:$T,2,0)*D2247)
  )
  )
  )
)</f>
        <v>317977.67481386662</v>
      </c>
      <c r="G2247" t="s">
        <v>738</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141"/>
        <v>1</v>
      </c>
      <c r="Q2247">
        <f t="shared" si="142"/>
        <v>1</v>
      </c>
      <c r="R2247" t="b">
        <f t="shared" ca="1" si="143"/>
        <v>0</v>
      </c>
      <c r="T2247" t="b">
        <f t="shared" ca="1" si="144"/>
        <v>0</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G2247">
        <v>9.8000000000000007</v>
      </c>
      <c r="AH2247">
        <v>1</v>
      </c>
    </row>
    <row r="2248" spans="1:34" x14ac:dyDescent="0.3">
      <c r="A2248">
        <v>23</v>
      </c>
      <c r="B2248">
        <v>7</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
    (VLOOKUP(SUBSTITUTE(SUBSTITUTE(E$1,"standard",""),"|Float","")&amp;"인게임누적곱배수",ChapterTable!$S:$T,2,0)^C2248
    +VLOOKUP(SUBSTITUTE(SUBSTITUTE(E$1,"standard",""),"|Float","")&amp;"인게임누적합배수",ChapterTable!$S:$T,2,0)*C2248)
  )
  )
  )
)</f>
        <v>915775.70346393588</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(VLOOKUP(SUBSTITUTE(SUBSTITUTE(F$1,"standard",""),"|Float","")&amp;"인게임누적곱배수",ChapterTable!$S:$T,2,0)^D2248
    +VLOOKUP(SUBSTITUTE(SUBSTITUTE(F$1,"standard",""),"|Float","")&amp;"인게임누적합배수",ChapterTable!$S:$T,2,0)*D2248)
  )
  )
  )
)</f>
        <v>317977.67481386662</v>
      </c>
      <c r="G2248" t="s">
        <v>738</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141"/>
        <v>1</v>
      </c>
      <c r="Q2248">
        <f t="shared" si="142"/>
        <v>1</v>
      </c>
      <c r="R2248" t="b">
        <f t="shared" ca="1" si="143"/>
        <v>0</v>
      </c>
      <c r="T2248" t="b">
        <f t="shared" ca="1" si="144"/>
        <v>0</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G2248">
        <v>9.8000000000000007</v>
      </c>
      <c r="AH2248">
        <v>1</v>
      </c>
    </row>
    <row r="2249" spans="1:34" x14ac:dyDescent="0.3">
      <c r="A2249">
        <v>23</v>
      </c>
      <c r="B2249">
        <v>8</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
    (VLOOKUP(SUBSTITUTE(SUBSTITUTE(E$1,"standard",""),"|Float","")&amp;"인게임누적곱배수",ChapterTable!$S:$T,2,0)^C2249
    +VLOOKUP(SUBSTITUTE(SUBSTITUTE(E$1,"standard",""),"|Float","")&amp;"인게임누적합배수",ChapterTable!$S:$T,2,0)*C2249)
  )
  )
  )
)</f>
        <v>915775.70346393588</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(VLOOKUP(SUBSTITUTE(SUBSTITUTE(F$1,"standard",""),"|Float","")&amp;"인게임누적곱배수",ChapterTable!$S:$T,2,0)^D2249
    +VLOOKUP(SUBSTITUTE(SUBSTITUTE(F$1,"standard",""),"|Float","")&amp;"인게임누적합배수",ChapterTable!$S:$T,2,0)*D2249)
  )
  )
  )
)</f>
        <v>317977.67481386662</v>
      </c>
      <c r="G2249" t="s">
        <v>738</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141"/>
        <v>1</v>
      </c>
      <c r="Q2249">
        <f t="shared" si="142"/>
        <v>1</v>
      </c>
      <c r="R2249" t="b">
        <f t="shared" ca="1" si="143"/>
        <v>0</v>
      </c>
      <c r="T2249" t="b">
        <f t="shared" ca="1" si="144"/>
        <v>0</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G2249">
        <v>9.8000000000000007</v>
      </c>
      <c r="AH2249">
        <v>1</v>
      </c>
    </row>
    <row r="2250" spans="1:34" x14ac:dyDescent="0.3">
      <c r="A2250">
        <v>23</v>
      </c>
      <c r="B2250">
        <v>9</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
    (VLOOKUP(SUBSTITUTE(SUBSTITUTE(E$1,"standard",""),"|Float","")&amp;"인게임누적곱배수",ChapterTable!$S:$T,2,0)^C2250
    +VLOOKUP(SUBSTITUTE(SUBSTITUTE(E$1,"standard",""),"|Float","")&amp;"인게임누적합배수",ChapterTable!$S:$T,2,0)*C2250)
  )
  )
  )
)</f>
        <v>915775.70346393588</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(VLOOKUP(SUBSTITUTE(SUBSTITUTE(F$1,"standard",""),"|Float","")&amp;"인게임누적곱배수",ChapterTable!$S:$T,2,0)^D2250
    +VLOOKUP(SUBSTITUTE(SUBSTITUTE(F$1,"standard",""),"|Float","")&amp;"인게임누적합배수",ChapterTable!$S:$T,2,0)*D2250)
  )
  )
  )
)</f>
        <v>317977.67481386662</v>
      </c>
      <c r="G2250" t="s">
        <v>738</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141"/>
        <v>91</v>
      </c>
      <c r="Q2250">
        <f t="shared" si="142"/>
        <v>91</v>
      </c>
      <c r="R2250" t="b">
        <f t="shared" ca="1" si="143"/>
        <v>1</v>
      </c>
      <c r="T2250" t="b">
        <f t="shared" ca="1" si="144"/>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G2250">
        <v>9.8000000000000007</v>
      </c>
      <c r="AH2250">
        <v>1</v>
      </c>
    </row>
    <row r="2251" spans="1:34" x14ac:dyDescent="0.3">
      <c r="A2251">
        <v>23</v>
      </c>
      <c r="B2251">
        <v>10</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
    (VLOOKUP(SUBSTITUTE(SUBSTITUTE(E$1,"standard",""),"|Float","")&amp;"인게임누적곱배수",ChapterTable!$S:$T,2,0)^C2251
    +VLOOKUP(SUBSTITUTE(SUBSTITUTE(E$1,"standard",""),"|Float","")&amp;"인게임누적합배수",ChapterTable!$S:$T,2,0)*C2251)
  )
  )
  )
)</f>
        <v>915775.70346393588</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(VLOOKUP(SUBSTITUTE(SUBSTITUTE(F$1,"standard",""),"|Float","")&amp;"인게임누적곱배수",ChapterTable!$S:$T,2,0)^D2251
    +VLOOKUP(SUBSTITUTE(SUBSTITUTE(F$1,"standard",""),"|Float","")&amp;"인게임누적합배수",ChapterTable!$S:$T,2,0)*D2251)
  )
  )
  )
)</f>
        <v>317977.67481386662</v>
      </c>
      <c r="G2251" t="s">
        <v>738</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141"/>
        <v>21</v>
      </c>
      <c r="Q2251">
        <f t="shared" si="142"/>
        <v>21</v>
      </c>
      <c r="R2251" t="b">
        <f t="shared" ca="1" si="143"/>
        <v>0</v>
      </c>
      <c r="T2251" t="b">
        <f t="shared" ca="1" si="144"/>
        <v>0</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G2251">
        <v>9.8000000000000007</v>
      </c>
      <c r="AH2251">
        <v>1</v>
      </c>
    </row>
    <row r="2252" spans="1:34" x14ac:dyDescent="0.3">
      <c r="A2252">
        <v>23</v>
      </c>
      <c r="B2252">
        <v>11</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1</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
    (VLOOKUP(SUBSTITUTE(SUBSTITUTE(E$1,"standard",""),"|Float","")&amp;"인게임누적곱배수",ChapterTable!$S:$T,2,0)^C2252
    +VLOOKUP(SUBSTITUTE(SUBSTITUTE(E$1,"standard",""),"|Float","")&amp;"인게임누적합배수",ChapterTable!$S:$T,2,0)*C2252)
  )
  )
  )
)</f>
        <v>915775.70346393588</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(VLOOKUP(SUBSTITUTE(SUBSTITUTE(F$1,"standard",""),"|Float","")&amp;"인게임누적곱배수",ChapterTable!$S:$T,2,0)^D2252
    +VLOOKUP(SUBSTITUTE(SUBSTITUTE(F$1,"standard",""),"|Float","")&amp;"인게임누적합배수",ChapterTable!$S:$T,2,0)*D2252)
  )
  )
  )
)</f>
        <v>341826.00042490661</v>
      </c>
      <c r="G2252" t="s">
        <v>738</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141"/>
        <v>2</v>
      </c>
      <c r="Q2252">
        <f t="shared" si="142"/>
        <v>2</v>
      </c>
      <c r="R2252" t="b">
        <f t="shared" ca="1" si="143"/>
        <v>0</v>
      </c>
      <c r="T2252" t="b">
        <f t="shared" ca="1" si="144"/>
        <v>0</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G2252">
        <v>9.8000000000000007</v>
      </c>
      <c r="AH2252">
        <v>1</v>
      </c>
    </row>
    <row r="2253" spans="1:34" x14ac:dyDescent="0.3">
      <c r="A2253">
        <v>23</v>
      </c>
      <c r="B2253">
        <v>12</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
    (VLOOKUP(SUBSTITUTE(SUBSTITUTE(E$1,"standard",""),"|Float","")&amp;"인게임누적곱배수",ChapterTable!$S:$T,2,0)^C2253
    +VLOOKUP(SUBSTITUTE(SUBSTITUTE(E$1,"standard",""),"|Float","")&amp;"인게임누적합배수",ChapterTable!$S:$T,2,0)*C2253)
  )
  )
  )
)</f>
        <v>915775.70346393588</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(VLOOKUP(SUBSTITUTE(SUBSTITUTE(F$1,"standard",""),"|Float","")&amp;"인게임누적곱배수",ChapterTable!$S:$T,2,0)^D2253
    +VLOOKUP(SUBSTITUTE(SUBSTITUTE(F$1,"standard",""),"|Float","")&amp;"인게임누적합배수",ChapterTable!$S:$T,2,0)*D2253)
  )
  )
  )
)</f>
        <v>341826.00042490661</v>
      </c>
      <c r="G2253" t="s">
        <v>738</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141"/>
        <v>2</v>
      </c>
      <c r="Q2253">
        <f t="shared" si="142"/>
        <v>2</v>
      </c>
      <c r="R2253" t="b">
        <f t="shared" ca="1" si="143"/>
        <v>0</v>
      </c>
      <c r="T2253" t="b">
        <f t="shared" ca="1" si="144"/>
        <v>0</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G2253">
        <v>9.8000000000000007</v>
      </c>
      <c r="AH2253">
        <v>1</v>
      </c>
    </row>
    <row r="2254" spans="1:34" x14ac:dyDescent="0.3">
      <c r="A2254">
        <v>23</v>
      </c>
      <c r="B2254">
        <v>13</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
    (VLOOKUP(SUBSTITUTE(SUBSTITUTE(E$1,"standard",""),"|Float","")&amp;"인게임누적곱배수",ChapterTable!$S:$T,2,0)^C2254
    +VLOOKUP(SUBSTITUTE(SUBSTITUTE(E$1,"standard",""),"|Float","")&amp;"인게임누적합배수",ChapterTable!$S:$T,2,0)*C2254)
  )
  )
  )
)</f>
        <v>915775.70346393588</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(VLOOKUP(SUBSTITUTE(SUBSTITUTE(F$1,"standard",""),"|Float","")&amp;"인게임누적곱배수",ChapterTable!$S:$T,2,0)^D2254
    +VLOOKUP(SUBSTITUTE(SUBSTITUTE(F$1,"standard",""),"|Float","")&amp;"인게임누적합배수",ChapterTable!$S:$T,2,0)*D2254)
  )
  )
  )
)</f>
        <v>341826.00042490661</v>
      </c>
      <c r="G2254" t="s">
        <v>738</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141"/>
        <v>2</v>
      </c>
      <c r="Q2254">
        <f t="shared" si="142"/>
        <v>2</v>
      </c>
      <c r="R2254" t="b">
        <f t="shared" ca="1" si="143"/>
        <v>0</v>
      </c>
      <c r="T2254" t="b">
        <f t="shared" ca="1" si="144"/>
        <v>0</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G2254">
        <v>9.8000000000000007</v>
      </c>
      <c r="AH2254">
        <v>1</v>
      </c>
    </row>
    <row r="2255" spans="1:34" x14ac:dyDescent="0.3">
      <c r="A2255">
        <v>23</v>
      </c>
      <c r="B2255">
        <v>14</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
    (VLOOKUP(SUBSTITUTE(SUBSTITUTE(E$1,"standard",""),"|Float","")&amp;"인게임누적곱배수",ChapterTable!$S:$T,2,0)^C2255
    +VLOOKUP(SUBSTITUTE(SUBSTITUTE(E$1,"standard",""),"|Float","")&amp;"인게임누적합배수",ChapterTable!$S:$T,2,0)*C2255)
  )
  )
  )
)</f>
        <v>915775.70346393588</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(VLOOKUP(SUBSTITUTE(SUBSTITUTE(F$1,"standard",""),"|Float","")&amp;"인게임누적곱배수",ChapterTable!$S:$T,2,0)^D2255
    +VLOOKUP(SUBSTITUTE(SUBSTITUTE(F$1,"standard",""),"|Float","")&amp;"인게임누적합배수",ChapterTable!$S:$T,2,0)*D2255)
  )
  )
  )
)</f>
        <v>341826.00042490661</v>
      </c>
      <c r="G2255" t="s">
        <v>738</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141"/>
        <v>2</v>
      </c>
      <c r="Q2255">
        <f t="shared" si="142"/>
        <v>2</v>
      </c>
      <c r="R2255" t="b">
        <f t="shared" ca="1" si="143"/>
        <v>0</v>
      </c>
      <c r="T2255" t="b">
        <f t="shared" ca="1" si="144"/>
        <v>0</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G2255">
        <v>9.8000000000000007</v>
      </c>
      <c r="AH2255">
        <v>1</v>
      </c>
    </row>
    <row r="2256" spans="1:34" x14ac:dyDescent="0.3">
      <c r="A2256">
        <v>23</v>
      </c>
      <c r="B2256">
        <v>15</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
    (VLOOKUP(SUBSTITUTE(SUBSTITUTE(E$1,"standard",""),"|Float","")&amp;"인게임누적곱배수",ChapterTable!$S:$T,2,0)^C2256
    +VLOOKUP(SUBSTITUTE(SUBSTITUTE(E$1,"standard",""),"|Float","")&amp;"인게임누적합배수",ChapterTable!$S:$T,2,0)*C2256)
  )
  )
  )
)</f>
        <v>915775.70346393588</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(VLOOKUP(SUBSTITUTE(SUBSTITUTE(F$1,"standard",""),"|Float","")&amp;"인게임누적곱배수",ChapterTable!$S:$T,2,0)^D2256
    +VLOOKUP(SUBSTITUTE(SUBSTITUTE(F$1,"standard",""),"|Float","")&amp;"인게임누적합배수",ChapterTable!$S:$T,2,0)*D2256)
  )
  )
  )
)</f>
        <v>341826.00042490661</v>
      </c>
      <c r="G2256" t="s">
        <v>738</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141"/>
        <v>11</v>
      </c>
      <c r="Q2256">
        <f t="shared" si="142"/>
        <v>11</v>
      </c>
      <c r="R2256" t="b">
        <f t="shared" ca="1" si="143"/>
        <v>0</v>
      </c>
      <c r="T2256" t="b">
        <f t="shared" ca="1" si="144"/>
        <v>0</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G2256">
        <v>9.8000000000000007</v>
      </c>
      <c r="AH2256">
        <v>1</v>
      </c>
    </row>
    <row r="2257" spans="1:34" x14ac:dyDescent="0.3">
      <c r="A2257">
        <v>23</v>
      </c>
      <c r="B2257">
        <v>16</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2</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
    (VLOOKUP(SUBSTITUTE(SUBSTITUTE(E$1,"standard",""),"|Float","")&amp;"인게임누적곱배수",ChapterTable!$S:$T,2,0)^C2257
    +VLOOKUP(SUBSTITUTE(SUBSTITUTE(E$1,"standard",""),"|Float","")&amp;"인게임누적합배수",ChapterTable!$S:$T,2,0)*C2257)
  )
  )
  )
)</f>
        <v>1068404.9873745919</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(VLOOKUP(SUBSTITUTE(SUBSTITUTE(F$1,"standard",""),"|Float","")&amp;"인게임누적곱배수",ChapterTable!$S:$T,2,0)^D2257
    +VLOOKUP(SUBSTITUTE(SUBSTITUTE(F$1,"standard",""),"|Float","")&amp;"인게임누적합배수",ChapterTable!$S:$T,2,0)*D2257)
  )
  )
  )
)</f>
        <v>341826.00042490661</v>
      </c>
      <c r="G2257" t="s">
        <v>738</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141"/>
        <v>2</v>
      </c>
      <c r="Q2257">
        <f t="shared" si="142"/>
        <v>2</v>
      </c>
      <c r="R2257" t="b">
        <f t="shared" ca="1" si="143"/>
        <v>0</v>
      </c>
      <c r="T2257" t="b">
        <f t="shared" ca="1" si="144"/>
        <v>0</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G2257">
        <v>9.8000000000000007</v>
      </c>
      <c r="AH2257">
        <v>1</v>
      </c>
    </row>
    <row r="2258" spans="1:34" x14ac:dyDescent="0.3">
      <c r="A2258">
        <v>23</v>
      </c>
      <c r="B2258">
        <v>17</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
    (VLOOKUP(SUBSTITUTE(SUBSTITUTE(E$1,"standard",""),"|Float","")&amp;"인게임누적곱배수",ChapterTable!$S:$T,2,0)^C2258
    +VLOOKUP(SUBSTITUTE(SUBSTITUTE(E$1,"standard",""),"|Float","")&amp;"인게임누적합배수",ChapterTable!$S:$T,2,0)*C2258)
  )
  )
  )
)</f>
        <v>1068404.9873745919</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(VLOOKUP(SUBSTITUTE(SUBSTITUTE(F$1,"standard",""),"|Float","")&amp;"인게임누적곱배수",ChapterTable!$S:$T,2,0)^D2258
    +VLOOKUP(SUBSTITUTE(SUBSTITUTE(F$1,"standard",""),"|Float","")&amp;"인게임누적합배수",ChapterTable!$S:$T,2,0)*D2258)
  )
  )
  )
)</f>
        <v>341826.00042490661</v>
      </c>
      <c r="G2258" t="s">
        <v>738</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141"/>
        <v>2</v>
      </c>
      <c r="Q2258">
        <f t="shared" si="142"/>
        <v>2</v>
      </c>
      <c r="R2258" t="b">
        <f t="shared" ca="1" si="143"/>
        <v>0</v>
      </c>
      <c r="T2258" t="b">
        <f t="shared" ca="1" si="144"/>
        <v>0</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G2258">
        <v>9.8000000000000007</v>
      </c>
      <c r="AH2258">
        <v>1</v>
      </c>
    </row>
    <row r="2259" spans="1:34" x14ac:dyDescent="0.3">
      <c r="A2259">
        <v>23</v>
      </c>
      <c r="B2259">
        <v>18</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
    (VLOOKUP(SUBSTITUTE(SUBSTITUTE(E$1,"standard",""),"|Float","")&amp;"인게임누적곱배수",ChapterTable!$S:$T,2,0)^C2259
    +VLOOKUP(SUBSTITUTE(SUBSTITUTE(E$1,"standard",""),"|Float","")&amp;"인게임누적합배수",ChapterTable!$S:$T,2,0)*C2259)
  )
  )
  )
)</f>
        <v>1068404.9873745919</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(VLOOKUP(SUBSTITUTE(SUBSTITUTE(F$1,"standard",""),"|Float","")&amp;"인게임누적곱배수",ChapterTable!$S:$T,2,0)^D2259
    +VLOOKUP(SUBSTITUTE(SUBSTITUTE(F$1,"standard",""),"|Float","")&amp;"인게임누적합배수",ChapterTable!$S:$T,2,0)*D2259)
  )
  )
  )
)</f>
        <v>341826.00042490661</v>
      </c>
      <c r="G2259" t="s">
        <v>738</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141"/>
        <v>2</v>
      </c>
      <c r="Q2259">
        <f t="shared" si="142"/>
        <v>2</v>
      </c>
      <c r="R2259" t="b">
        <f t="shared" ca="1" si="143"/>
        <v>0</v>
      </c>
      <c r="T2259" t="b">
        <f t="shared" ca="1" si="144"/>
        <v>0</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G2259">
        <v>9.8000000000000007</v>
      </c>
      <c r="AH2259">
        <v>1</v>
      </c>
    </row>
    <row r="2260" spans="1:34" x14ac:dyDescent="0.3">
      <c r="A2260">
        <v>23</v>
      </c>
      <c r="B2260">
        <v>19</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
    (VLOOKUP(SUBSTITUTE(SUBSTITUTE(E$1,"standard",""),"|Float","")&amp;"인게임누적곱배수",ChapterTable!$S:$T,2,0)^C2260
    +VLOOKUP(SUBSTITUTE(SUBSTITUTE(E$1,"standard",""),"|Float","")&amp;"인게임누적합배수",ChapterTable!$S:$T,2,0)*C2260)
  )
  )
  )
)</f>
        <v>1068404.9873745919</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(VLOOKUP(SUBSTITUTE(SUBSTITUTE(F$1,"standard",""),"|Float","")&amp;"인게임누적곱배수",ChapterTable!$S:$T,2,0)^D2260
    +VLOOKUP(SUBSTITUTE(SUBSTITUTE(F$1,"standard",""),"|Float","")&amp;"인게임누적합배수",ChapterTable!$S:$T,2,0)*D2260)
  )
  )
  )
)</f>
        <v>341826.00042490661</v>
      </c>
      <c r="G2260" t="s">
        <v>738</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141"/>
        <v>92</v>
      </c>
      <c r="Q2260">
        <f t="shared" si="142"/>
        <v>92</v>
      </c>
      <c r="R2260" t="b">
        <f t="shared" ca="1" si="143"/>
        <v>1</v>
      </c>
      <c r="T2260" t="b">
        <f t="shared" ca="1" si="144"/>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G2260">
        <v>9.8000000000000007</v>
      </c>
      <c r="AH2260">
        <v>1</v>
      </c>
    </row>
    <row r="2261" spans="1:34" x14ac:dyDescent="0.3">
      <c r="A2261">
        <v>23</v>
      </c>
      <c r="B2261">
        <v>20</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
    (VLOOKUP(SUBSTITUTE(SUBSTITUTE(E$1,"standard",""),"|Float","")&amp;"인게임누적곱배수",ChapterTable!$S:$T,2,0)^C2261
    +VLOOKUP(SUBSTITUTE(SUBSTITUTE(E$1,"standard",""),"|Float","")&amp;"인게임누적합배수",ChapterTable!$S:$T,2,0)*C2261)
  )
  )
  )
)</f>
        <v>1068404.9873745919</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(VLOOKUP(SUBSTITUTE(SUBSTITUTE(F$1,"standard",""),"|Float","")&amp;"인게임누적곱배수",ChapterTable!$S:$T,2,0)^D2261
    +VLOOKUP(SUBSTITUTE(SUBSTITUTE(F$1,"standard",""),"|Float","")&amp;"인게임누적합배수",ChapterTable!$S:$T,2,0)*D2261)
  )
  )
  )
)</f>
        <v>341826.00042490661</v>
      </c>
      <c r="G2261" t="s">
        <v>738</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141"/>
        <v>21</v>
      </c>
      <c r="Q2261">
        <f t="shared" si="142"/>
        <v>21</v>
      </c>
      <c r="R2261" t="b">
        <f t="shared" ca="1" si="143"/>
        <v>0</v>
      </c>
      <c r="T2261" t="b">
        <f t="shared" ca="1" si="144"/>
        <v>0</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G2261">
        <v>9.8000000000000007</v>
      </c>
      <c r="AH2261">
        <v>1</v>
      </c>
    </row>
    <row r="2262" spans="1:34" x14ac:dyDescent="0.3">
      <c r="A2262">
        <v>23</v>
      </c>
      <c r="B2262">
        <v>21</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2</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
    (VLOOKUP(SUBSTITUTE(SUBSTITUTE(E$1,"standard",""),"|Float","")&amp;"인게임누적곱배수",ChapterTable!$S:$T,2,0)^C2262
    +VLOOKUP(SUBSTITUTE(SUBSTITUTE(E$1,"standard",""),"|Float","")&amp;"인게임누적합배수",ChapterTable!$S:$T,2,0)*C2262)
  )
  )
  )
)</f>
        <v>1068404.9873745919</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(VLOOKUP(SUBSTITUTE(SUBSTITUTE(F$1,"standard",""),"|Float","")&amp;"인게임누적곱배수",ChapterTable!$S:$T,2,0)^D2262
    +VLOOKUP(SUBSTITUTE(SUBSTITUTE(F$1,"standard",""),"|Float","")&amp;"인게임누적합배수",ChapterTable!$S:$T,2,0)*D2262)
  )
  )
  )
)</f>
        <v>365674.32603594661</v>
      </c>
      <c r="G2262" t="s">
        <v>738</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141"/>
        <v>3</v>
      </c>
      <c r="Q2262">
        <f t="shared" si="142"/>
        <v>3</v>
      </c>
      <c r="R2262" t="b">
        <f t="shared" ca="1" si="143"/>
        <v>0</v>
      </c>
      <c r="T2262" t="b">
        <f t="shared" ca="1" si="144"/>
        <v>0</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G2262">
        <v>9.8000000000000007</v>
      </c>
      <c r="AH2262">
        <v>1</v>
      </c>
    </row>
    <row r="2263" spans="1:34" x14ac:dyDescent="0.3">
      <c r="A2263">
        <v>23</v>
      </c>
      <c r="B2263">
        <v>22</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
    (VLOOKUP(SUBSTITUTE(SUBSTITUTE(E$1,"standard",""),"|Float","")&amp;"인게임누적곱배수",ChapterTable!$S:$T,2,0)^C2263
    +VLOOKUP(SUBSTITUTE(SUBSTITUTE(E$1,"standard",""),"|Float","")&amp;"인게임누적합배수",ChapterTable!$S:$T,2,0)*C2263)
  )
  )
  )
)</f>
        <v>1068404.9873745919</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(VLOOKUP(SUBSTITUTE(SUBSTITUTE(F$1,"standard",""),"|Float","")&amp;"인게임누적곱배수",ChapterTable!$S:$T,2,0)^D2263
    +VLOOKUP(SUBSTITUTE(SUBSTITUTE(F$1,"standard",""),"|Float","")&amp;"인게임누적합배수",ChapterTable!$S:$T,2,0)*D2263)
  )
  )
  )
)</f>
        <v>365674.32603594661</v>
      </c>
      <c r="G2263" t="s">
        <v>738</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141"/>
        <v>3</v>
      </c>
      <c r="Q2263">
        <f t="shared" si="142"/>
        <v>3</v>
      </c>
      <c r="R2263" t="b">
        <f t="shared" ca="1" si="143"/>
        <v>0</v>
      </c>
      <c r="T2263" t="b">
        <f t="shared" ca="1" si="144"/>
        <v>0</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G2263">
        <v>9.8000000000000007</v>
      </c>
      <c r="AH2263">
        <v>1</v>
      </c>
    </row>
    <row r="2264" spans="1:34" x14ac:dyDescent="0.3">
      <c r="A2264">
        <v>23</v>
      </c>
      <c r="B2264">
        <v>23</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
    (VLOOKUP(SUBSTITUTE(SUBSTITUTE(E$1,"standard",""),"|Float","")&amp;"인게임누적곱배수",ChapterTable!$S:$T,2,0)^C2264
    +VLOOKUP(SUBSTITUTE(SUBSTITUTE(E$1,"standard",""),"|Float","")&amp;"인게임누적합배수",ChapterTable!$S:$T,2,0)*C2264)
  )
  )
  )
)</f>
        <v>1068404.9873745919</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(VLOOKUP(SUBSTITUTE(SUBSTITUTE(F$1,"standard",""),"|Float","")&amp;"인게임누적곱배수",ChapterTable!$S:$T,2,0)^D2264
    +VLOOKUP(SUBSTITUTE(SUBSTITUTE(F$1,"standard",""),"|Float","")&amp;"인게임누적합배수",ChapterTable!$S:$T,2,0)*D2264)
  )
  )
  )
)</f>
        <v>365674.32603594661</v>
      </c>
      <c r="G2264" t="s">
        <v>738</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141"/>
        <v>3</v>
      </c>
      <c r="Q2264">
        <f t="shared" si="142"/>
        <v>3</v>
      </c>
      <c r="R2264" t="b">
        <f t="shared" ca="1" si="143"/>
        <v>0</v>
      </c>
      <c r="T2264" t="b">
        <f t="shared" ca="1" si="144"/>
        <v>0</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G2264">
        <v>9.8000000000000007</v>
      </c>
      <c r="AH2264">
        <v>1</v>
      </c>
    </row>
    <row r="2265" spans="1:34" x14ac:dyDescent="0.3">
      <c r="A2265">
        <v>23</v>
      </c>
      <c r="B2265">
        <v>24</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
    (VLOOKUP(SUBSTITUTE(SUBSTITUTE(E$1,"standard",""),"|Float","")&amp;"인게임누적곱배수",ChapterTable!$S:$T,2,0)^C2265
    +VLOOKUP(SUBSTITUTE(SUBSTITUTE(E$1,"standard",""),"|Float","")&amp;"인게임누적합배수",ChapterTable!$S:$T,2,0)*C2265)
  )
  )
  )
)</f>
        <v>1068404.9873745919</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(VLOOKUP(SUBSTITUTE(SUBSTITUTE(F$1,"standard",""),"|Float","")&amp;"인게임누적곱배수",ChapterTable!$S:$T,2,0)^D2265
    +VLOOKUP(SUBSTITUTE(SUBSTITUTE(F$1,"standard",""),"|Float","")&amp;"인게임누적합배수",ChapterTable!$S:$T,2,0)*D2265)
  )
  )
  )
)</f>
        <v>365674.32603594661</v>
      </c>
      <c r="G2265" t="s">
        <v>738</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141"/>
        <v>3</v>
      </c>
      <c r="Q2265">
        <f t="shared" si="142"/>
        <v>3</v>
      </c>
      <c r="R2265" t="b">
        <f t="shared" ca="1" si="143"/>
        <v>0</v>
      </c>
      <c r="T2265" t="b">
        <f t="shared" ca="1" si="144"/>
        <v>0</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G2265">
        <v>9.8000000000000007</v>
      </c>
      <c r="AH2265">
        <v>1</v>
      </c>
    </row>
    <row r="2266" spans="1:34" x14ac:dyDescent="0.3">
      <c r="A2266">
        <v>23</v>
      </c>
      <c r="B2266">
        <v>25</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
    (VLOOKUP(SUBSTITUTE(SUBSTITUTE(E$1,"standard",""),"|Float","")&amp;"인게임누적곱배수",ChapterTable!$S:$T,2,0)^C2266
    +VLOOKUP(SUBSTITUTE(SUBSTITUTE(E$1,"standard",""),"|Float","")&amp;"인게임누적합배수",ChapterTable!$S:$T,2,0)*C2266)
  )
  )
  )
)</f>
        <v>1068404.9873745919</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(VLOOKUP(SUBSTITUTE(SUBSTITUTE(F$1,"standard",""),"|Float","")&amp;"인게임누적곱배수",ChapterTable!$S:$T,2,0)^D2266
    +VLOOKUP(SUBSTITUTE(SUBSTITUTE(F$1,"standard",""),"|Float","")&amp;"인게임누적합배수",ChapterTable!$S:$T,2,0)*D2266)
  )
  )
  )
)</f>
        <v>365674.32603594661</v>
      </c>
      <c r="G2266" t="s">
        <v>738</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141"/>
        <v>11</v>
      </c>
      <c r="Q2266">
        <f t="shared" si="142"/>
        <v>11</v>
      </c>
      <c r="R2266" t="b">
        <f t="shared" ca="1" si="143"/>
        <v>0</v>
      </c>
      <c r="T2266" t="b">
        <f t="shared" ca="1" si="144"/>
        <v>0</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G2266">
        <v>9.8000000000000007</v>
      </c>
      <c r="AH2266">
        <v>1</v>
      </c>
    </row>
    <row r="2267" spans="1:34" x14ac:dyDescent="0.3">
      <c r="A2267">
        <v>23</v>
      </c>
      <c r="B2267">
        <v>26</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3</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
    (VLOOKUP(SUBSTITUTE(SUBSTITUTE(E$1,"standard",""),"|Float","")&amp;"인게임누적곱배수",ChapterTable!$S:$T,2,0)^C2267
    +VLOOKUP(SUBSTITUTE(SUBSTITUTE(E$1,"standard",""),"|Float","")&amp;"인게임누적합배수",ChapterTable!$S:$T,2,0)*C2267)
  )
  )
  )
)</f>
        <v>1221034.2712852478</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(VLOOKUP(SUBSTITUTE(SUBSTITUTE(F$1,"standard",""),"|Float","")&amp;"인게임누적곱배수",ChapterTable!$S:$T,2,0)^D2267
    +VLOOKUP(SUBSTITUTE(SUBSTITUTE(F$1,"standard",""),"|Float","")&amp;"인게임누적합배수",ChapterTable!$S:$T,2,0)*D2267)
  )
  )
  )
)</f>
        <v>365674.32603594661</v>
      </c>
      <c r="G2267" t="s">
        <v>738</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141"/>
        <v>3</v>
      </c>
      <c r="Q2267">
        <f t="shared" si="142"/>
        <v>3</v>
      </c>
      <c r="R2267" t="b">
        <f t="shared" ca="1" si="143"/>
        <v>0</v>
      </c>
      <c r="T2267" t="b">
        <f t="shared" ca="1" si="144"/>
        <v>0</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G2267">
        <v>9.8000000000000007</v>
      </c>
      <c r="AH2267">
        <v>1</v>
      </c>
    </row>
    <row r="2268" spans="1:34" x14ac:dyDescent="0.3">
      <c r="A2268">
        <v>23</v>
      </c>
      <c r="B2268">
        <v>27</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
    (VLOOKUP(SUBSTITUTE(SUBSTITUTE(E$1,"standard",""),"|Float","")&amp;"인게임누적곱배수",ChapterTable!$S:$T,2,0)^C2268
    +VLOOKUP(SUBSTITUTE(SUBSTITUTE(E$1,"standard",""),"|Float","")&amp;"인게임누적합배수",ChapterTable!$S:$T,2,0)*C2268)
  )
  )
  )
)</f>
        <v>1221034.2712852478</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(VLOOKUP(SUBSTITUTE(SUBSTITUTE(F$1,"standard",""),"|Float","")&amp;"인게임누적곱배수",ChapterTable!$S:$T,2,0)^D2268
    +VLOOKUP(SUBSTITUTE(SUBSTITUTE(F$1,"standard",""),"|Float","")&amp;"인게임누적합배수",ChapterTable!$S:$T,2,0)*D2268)
  )
  )
  )
)</f>
        <v>365674.32603594661</v>
      </c>
      <c r="G2268" t="s">
        <v>738</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141"/>
        <v>3</v>
      </c>
      <c r="Q2268">
        <f t="shared" si="142"/>
        <v>3</v>
      </c>
      <c r="R2268" t="b">
        <f t="shared" ca="1" si="143"/>
        <v>0</v>
      </c>
      <c r="T2268" t="b">
        <f t="shared" ca="1" si="144"/>
        <v>0</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G2268">
        <v>9.8000000000000007</v>
      </c>
      <c r="AH2268">
        <v>1</v>
      </c>
    </row>
    <row r="2269" spans="1:34" x14ac:dyDescent="0.3">
      <c r="A2269">
        <v>23</v>
      </c>
      <c r="B2269">
        <v>28</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
    (VLOOKUP(SUBSTITUTE(SUBSTITUTE(E$1,"standard",""),"|Float","")&amp;"인게임누적곱배수",ChapterTable!$S:$T,2,0)^C2269
    +VLOOKUP(SUBSTITUTE(SUBSTITUTE(E$1,"standard",""),"|Float","")&amp;"인게임누적합배수",ChapterTable!$S:$T,2,0)*C2269)
  )
  )
  )
)</f>
        <v>1221034.2712852478</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(VLOOKUP(SUBSTITUTE(SUBSTITUTE(F$1,"standard",""),"|Float","")&amp;"인게임누적곱배수",ChapterTable!$S:$T,2,0)^D2269
    +VLOOKUP(SUBSTITUTE(SUBSTITUTE(F$1,"standard",""),"|Float","")&amp;"인게임누적합배수",ChapterTable!$S:$T,2,0)*D2269)
  )
  )
  )
)</f>
        <v>365674.32603594661</v>
      </c>
      <c r="G2269" t="s">
        <v>738</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141"/>
        <v>3</v>
      </c>
      <c r="Q2269">
        <f t="shared" si="142"/>
        <v>3</v>
      </c>
      <c r="R2269" t="b">
        <f t="shared" ca="1" si="143"/>
        <v>0</v>
      </c>
      <c r="T2269" t="b">
        <f t="shared" ca="1" si="144"/>
        <v>0</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G2269">
        <v>9.8000000000000007</v>
      </c>
      <c r="AH2269">
        <v>1</v>
      </c>
    </row>
    <row r="2270" spans="1:34" x14ac:dyDescent="0.3">
      <c r="A2270">
        <v>23</v>
      </c>
      <c r="B2270">
        <v>29</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
    (VLOOKUP(SUBSTITUTE(SUBSTITUTE(E$1,"standard",""),"|Float","")&amp;"인게임누적곱배수",ChapterTable!$S:$T,2,0)^C2270
    +VLOOKUP(SUBSTITUTE(SUBSTITUTE(E$1,"standard",""),"|Float","")&amp;"인게임누적합배수",ChapterTable!$S:$T,2,0)*C2270)
  )
  )
  )
)</f>
        <v>1221034.2712852478</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(VLOOKUP(SUBSTITUTE(SUBSTITUTE(F$1,"standard",""),"|Float","")&amp;"인게임누적곱배수",ChapterTable!$S:$T,2,0)^D2270
    +VLOOKUP(SUBSTITUTE(SUBSTITUTE(F$1,"standard",""),"|Float","")&amp;"인게임누적합배수",ChapterTable!$S:$T,2,0)*D2270)
  )
  )
  )
)</f>
        <v>365674.32603594661</v>
      </c>
      <c r="G2270" t="s">
        <v>738</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141"/>
        <v>93</v>
      </c>
      <c r="Q2270">
        <f t="shared" si="142"/>
        <v>93</v>
      </c>
      <c r="R2270" t="b">
        <f t="shared" ca="1" si="143"/>
        <v>1</v>
      </c>
      <c r="T2270" t="b">
        <f t="shared" ca="1" si="144"/>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G2270">
        <v>9.8000000000000007</v>
      </c>
      <c r="AH2270">
        <v>1</v>
      </c>
    </row>
    <row r="2271" spans="1:34" x14ac:dyDescent="0.3">
      <c r="A2271">
        <v>23</v>
      </c>
      <c r="B2271">
        <v>30</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
    (VLOOKUP(SUBSTITUTE(SUBSTITUTE(E$1,"standard",""),"|Float","")&amp;"인게임누적곱배수",ChapterTable!$S:$T,2,0)^C2271
    +VLOOKUP(SUBSTITUTE(SUBSTITUTE(E$1,"standard",""),"|Float","")&amp;"인게임누적합배수",ChapterTable!$S:$T,2,0)*C2271)
  )
  )
  )
)</f>
        <v>1221034.2712852478</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(VLOOKUP(SUBSTITUTE(SUBSTITUTE(F$1,"standard",""),"|Float","")&amp;"인게임누적곱배수",ChapterTable!$S:$T,2,0)^D2271
    +VLOOKUP(SUBSTITUTE(SUBSTITUTE(F$1,"standard",""),"|Float","")&amp;"인게임누적합배수",ChapterTable!$S:$T,2,0)*D2271)
  )
  )
  )
)</f>
        <v>365674.32603594661</v>
      </c>
      <c r="G2271" t="s">
        <v>738</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141"/>
        <v>21</v>
      </c>
      <c r="Q2271">
        <f t="shared" si="142"/>
        <v>21</v>
      </c>
      <c r="R2271" t="b">
        <f t="shared" ca="1" si="143"/>
        <v>0</v>
      </c>
      <c r="T2271" t="b">
        <f t="shared" ca="1" si="144"/>
        <v>0</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G2271">
        <v>9.8000000000000007</v>
      </c>
      <c r="AH2271">
        <v>1</v>
      </c>
    </row>
    <row r="2272" spans="1:34" x14ac:dyDescent="0.3">
      <c r="A2272">
        <v>23</v>
      </c>
      <c r="B2272">
        <v>31</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3</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
    (VLOOKUP(SUBSTITUTE(SUBSTITUTE(E$1,"standard",""),"|Float","")&amp;"인게임누적곱배수",ChapterTable!$S:$T,2,0)^C2272
    +VLOOKUP(SUBSTITUTE(SUBSTITUTE(E$1,"standard",""),"|Float","")&amp;"인게임누적합배수",ChapterTable!$S:$T,2,0)*C2272)
  )
  )
  )
)</f>
        <v>1221034.2712852478</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(VLOOKUP(SUBSTITUTE(SUBSTITUTE(F$1,"standard",""),"|Float","")&amp;"인게임누적곱배수",ChapterTable!$S:$T,2,0)^D2272
    +VLOOKUP(SUBSTITUTE(SUBSTITUTE(F$1,"standard",""),"|Float","")&amp;"인게임누적합배수",ChapterTable!$S:$T,2,0)*D2272)
  )
  )
  )
)</f>
        <v>389522.6516469866</v>
      </c>
      <c r="G2272" t="s">
        <v>738</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141"/>
        <v>4</v>
      </c>
      <c r="Q2272">
        <f t="shared" si="142"/>
        <v>4</v>
      </c>
      <c r="R2272" t="b">
        <f t="shared" ca="1" si="143"/>
        <v>0</v>
      </c>
      <c r="T2272" t="b">
        <f t="shared" ca="1" si="144"/>
        <v>0</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G2272">
        <v>9.8000000000000007</v>
      </c>
      <c r="AH2272">
        <v>1</v>
      </c>
    </row>
    <row r="2273" spans="1:34" x14ac:dyDescent="0.3">
      <c r="A2273">
        <v>23</v>
      </c>
      <c r="B2273">
        <v>32</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
    (VLOOKUP(SUBSTITUTE(SUBSTITUTE(E$1,"standard",""),"|Float","")&amp;"인게임누적곱배수",ChapterTable!$S:$T,2,0)^C2273
    +VLOOKUP(SUBSTITUTE(SUBSTITUTE(E$1,"standard",""),"|Float","")&amp;"인게임누적합배수",ChapterTable!$S:$T,2,0)*C2273)
  )
  )
  )
)</f>
        <v>1221034.2712852478</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(VLOOKUP(SUBSTITUTE(SUBSTITUTE(F$1,"standard",""),"|Float","")&amp;"인게임누적곱배수",ChapterTable!$S:$T,2,0)^D2273
    +VLOOKUP(SUBSTITUTE(SUBSTITUTE(F$1,"standard",""),"|Float","")&amp;"인게임누적합배수",ChapterTable!$S:$T,2,0)*D2273)
  )
  )
  )
)</f>
        <v>389522.6516469866</v>
      </c>
      <c r="G2273" t="s">
        <v>738</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141"/>
        <v>4</v>
      </c>
      <c r="Q2273">
        <f t="shared" si="142"/>
        <v>4</v>
      </c>
      <c r="R2273" t="b">
        <f t="shared" ca="1" si="143"/>
        <v>0</v>
      </c>
      <c r="T2273" t="b">
        <f t="shared" ca="1" si="144"/>
        <v>0</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G2273">
        <v>9.8000000000000007</v>
      </c>
      <c r="AH2273">
        <v>1</v>
      </c>
    </row>
    <row r="2274" spans="1:34" x14ac:dyDescent="0.3">
      <c r="A2274">
        <v>23</v>
      </c>
      <c r="B2274">
        <v>33</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
    (VLOOKUP(SUBSTITUTE(SUBSTITUTE(E$1,"standard",""),"|Float","")&amp;"인게임누적곱배수",ChapterTable!$S:$T,2,0)^C2274
    +VLOOKUP(SUBSTITUTE(SUBSTITUTE(E$1,"standard",""),"|Float","")&amp;"인게임누적합배수",ChapterTable!$S:$T,2,0)*C2274)
  )
  )
  )
)</f>
        <v>1221034.2712852478</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(VLOOKUP(SUBSTITUTE(SUBSTITUTE(F$1,"standard",""),"|Float","")&amp;"인게임누적곱배수",ChapterTable!$S:$T,2,0)^D2274
    +VLOOKUP(SUBSTITUTE(SUBSTITUTE(F$1,"standard",""),"|Float","")&amp;"인게임누적합배수",ChapterTable!$S:$T,2,0)*D2274)
  )
  )
  )
)</f>
        <v>389522.6516469866</v>
      </c>
      <c r="G2274" t="s">
        <v>738</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141"/>
        <v>4</v>
      </c>
      <c r="Q2274">
        <f t="shared" si="142"/>
        <v>4</v>
      </c>
      <c r="R2274" t="b">
        <f t="shared" ca="1" si="143"/>
        <v>0</v>
      </c>
      <c r="T2274" t="b">
        <f t="shared" ca="1" si="144"/>
        <v>0</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G2274">
        <v>9.8000000000000007</v>
      </c>
      <c r="AH2274">
        <v>1</v>
      </c>
    </row>
    <row r="2275" spans="1:34" x14ac:dyDescent="0.3">
      <c r="A2275">
        <v>23</v>
      </c>
      <c r="B2275">
        <v>34</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
    (VLOOKUP(SUBSTITUTE(SUBSTITUTE(E$1,"standard",""),"|Float","")&amp;"인게임누적곱배수",ChapterTable!$S:$T,2,0)^C2275
    +VLOOKUP(SUBSTITUTE(SUBSTITUTE(E$1,"standard",""),"|Float","")&amp;"인게임누적합배수",ChapterTable!$S:$T,2,0)*C2275)
  )
  )
  )
)</f>
        <v>1221034.2712852478</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(VLOOKUP(SUBSTITUTE(SUBSTITUTE(F$1,"standard",""),"|Float","")&amp;"인게임누적곱배수",ChapterTable!$S:$T,2,0)^D2275
    +VLOOKUP(SUBSTITUTE(SUBSTITUTE(F$1,"standard",""),"|Float","")&amp;"인게임누적합배수",ChapterTable!$S:$T,2,0)*D2275)
  )
  )
  )
)</f>
        <v>389522.6516469866</v>
      </c>
      <c r="G2275" t="s">
        <v>738</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141"/>
        <v>4</v>
      </c>
      <c r="Q2275">
        <f t="shared" si="142"/>
        <v>4</v>
      </c>
      <c r="R2275" t="b">
        <f t="shared" ca="1" si="143"/>
        <v>0</v>
      </c>
      <c r="T2275" t="b">
        <f t="shared" ca="1" si="144"/>
        <v>0</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G2275">
        <v>9.8000000000000007</v>
      </c>
      <c r="AH2275">
        <v>1</v>
      </c>
    </row>
    <row r="2276" spans="1:34" x14ac:dyDescent="0.3">
      <c r="A2276">
        <v>23</v>
      </c>
      <c r="B2276">
        <v>35</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
    (VLOOKUP(SUBSTITUTE(SUBSTITUTE(E$1,"standard",""),"|Float","")&amp;"인게임누적곱배수",ChapterTable!$S:$T,2,0)^C2276
    +VLOOKUP(SUBSTITUTE(SUBSTITUTE(E$1,"standard",""),"|Float","")&amp;"인게임누적합배수",ChapterTable!$S:$T,2,0)*C2276)
  )
  )
  )
)</f>
        <v>1221034.2712852478</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(VLOOKUP(SUBSTITUTE(SUBSTITUTE(F$1,"standard",""),"|Float","")&amp;"인게임누적곱배수",ChapterTable!$S:$T,2,0)^D2276
    +VLOOKUP(SUBSTITUTE(SUBSTITUTE(F$1,"standard",""),"|Float","")&amp;"인게임누적합배수",ChapterTable!$S:$T,2,0)*D2276)
  )
  )
  )
)</f>
        <v>389522.6516469866</v>
      </c>
      <c r="G2276" t="s">
        <v>738</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141"/>
        <v>11</v>
      </c>
      <c r="Q2276">
        <f t="shared" si="142"/>
        <v>11</v>
      </c>
      <c r="R2276" t="b">
        <f t="shared" ca="1" si="143"/>
        <v>0</v>
      </c>
      <c r="T2276" t="b">
        <f t="shared" ca="1" si="144"/>
        <v>0</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G2276">
        <v>9.8000000000000007</v>
      </c>
      <c r="AH2276">
        <v>1</v>
      </c>
    </row>
    <row r="2277" spans="1:34" x14ac:dyDescent="0.3">
      <c r="A2277">
        <v>23</v>
      </c>
      <c r="B2277">
        <v>36</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4</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
    (VLOOKUP(SUBSTITUTE(SUBSTITUTE(E$1,"standard",""),"|Float","")&amp;"인게임누적곱배수",ChapterTable!$S:$T,2,0)^C2277
    +VLOOKUP(SUBSTITUTE(SUBSTITUTE(E$1,"standard",""),"|Float","")&amp;"인게임누적합배수",ChapterTable!$S:$T,2,0)*C2277)
  )
  )
  )
)</f>
        <v>1373663.5551959039</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(VLOOKUP(SUBSTITUTE(SUBSTITUTE(F$1,"standard",""),"|Float","")&amp;"인게임누적곱배수",ChapterTable!$S:$T,2,0)^D2277
    +VLOOKUP(SUBSTITUTE(SUBSTITUTE(F$1,"standard",""),"|Float","")&amp;"인게임누적합배수",ChapterTable!$S:$T,2,0)*D2277)
  )
  )
  )
)</f>
        <v>389522.6516469866</v>
      </c>
      <c r="G2277" t="s">
        <v>738</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141"/>
        <v>4</v>
      </c>
      <c r="Q2277">
        <f t="shared" si="142"/>
        <v>4</v>
      </c>
      <c r="R2277" t="b">
        <f t="shared" ca="1" si="143"/>
        <v>0</v>
      </c>
      <c r="T2277" t="b">
        <f t="shared" ca="1" si="144"/>
        <v>0</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G2277">
        <v>9.8000000000000007</v>
      </c>
      <c r="AH2277">
        <v>1</v>
      </c>
    </row>
    <row r="2278" spans="1:34" x14ac:dyDescent="0.3">
      <c r="A2278">
        <v>23</v>
      </c>
      <c r="B2278">
        <v>37</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
    (VLOOKUP(SUBSTITUTE(SUBSTITUTE(E$1,"standard",""),"|Float","")&amp;"인게임누적곱배수",ChapterTable!$S:$T,2,0)^C2278
    +VLOOKUP(SUBSTITUTE(SUBSTITUTE(E$1,"standard",""),"|Float","")&amp;"인게임누적합배수",ChapterTable!$S:$T,2,0)*C2278)
  )
  )
  )
)</f>
        <v>1373663.5551959039</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(VLOOKUP(SUBSTITUTE(SUBSTITUTE(F$1,"standard",""),"|Float","")&amp;"인게임누적곱배수",ChapterTable!$S:$T,2,0)^D2278
    +VLOOKUP(SUBSTITUTE(SUBSTITUTE(F$1,"standard",""),"|Float","")&amp;"인게임누적합배수",ChapterTable!$S:$T,2,0)*D2278)
  )
  )
  )
)</f>
        <v>389522.6516469866</v>
      </c>
      <c r="G2278" t="s">
        <v>738</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141"/>
        <v>4</v>
      </c>
      <c r="Q2278">
        <f t="shared" si="142"/>
        <v>4</v>
      </c>
      <c r="R2278" t="b">
        <f t="shared" ca="1" si="143"/>
        <v>0</v>
      </c>
      <c r="T2278" t="b">
        <f t="shared" ca="1" si="144"/>
        <v>0</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G2278">
        <v>9.8000000000000007</v>
      </c>
      <c r="AH2278">
        <v>1</v>
      </c>
    </row>
    <row r="2279" spans="1:34" x14ac:dyDescent="0.3">
      <c r="A2279">
        <v>23</v>
      </c>
      <c r="B2279">
        <v>38</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
    (VLOOKUP(SUBSTITUTE(SUBSTITUTE(E$1,"standard",""),"|Float","")&amp;"인게임누적곱배수",ChapterTable!$S:$T,2,0)^C2279
    +VLOOKUP(SUBSTITUTE(SUBSTITUTE(E$1,"standard",""),"|Float","")&amp;"인게임누적합배수",ChapterTable!$S:$T,2,0)*C2279)
  )
  )
  )
)</f>
        <v>1373663.5551959039</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(VLOOKUP(SUBSTITUTE(SUBSTITUTE(F$1,"standard",""),"|Float","")&amp;"인게임누적곱배수",ChapterTable!$S:$T,2,0)^D2279
    +VLOOKUP(SUBSTITUTE(SUBSTITUTE(F$1,"standard",""),"|Float","")&amp;"인게임누적합배수",ChapterTable!$S:$T,2,0)*D2279)
  )
  )
  )
)</f>
        <v>389522.6516469866</v>
      </c>
      <c r="G2279" t="s">
        <v>738</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141"/>
        <v>4</v>
      </c>
      <c r="Q2279">
        <f t="shared" si="142"/>
        <v>4</v>
      </c>
      <c r="R2279" t="b">
        <f t="shared" ca="1" si="143"/>
        <v>0</v>
      </c>
      <c r="T2279" t="b">
        <f t="shared" ca="1" si="144"/>
        <v>0</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G2279">
        <v>9.8000000000000007</v>
      </c>
      <c r="AH2279">
        <v>1</v>
      </c>
    </row>
    <row r="2280" spans="1:34" x14ac:dyDescent="0.3">
      <c r="A2280">
        <v>23</v>
      </c>
      <c r="B2280">
        <v>39</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
    (VLOOKUP(SUBSTITUTE(SUBSTITUTE(E$1,"standard",""),"|Float","")&amp;"인게임누적곱배수",ChapterTable!$S:$T,2,0)^C2280
    +VLOOKUP(SUBSTITUTE(SUBSTITUTE(E$1,"standard",""),"|Float","")&amp;"인게임누적합배수",ChapterTable!$S:$T,2,0)*C2280)
  )
  )
  )
)</f>
        <v>1373663.5551959039</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(VLOOKUP(SUBSTITUTE(SUBSTITUTE(F$1,"standard",""),"|Float","")&amp;"인게임누적곱배수",ChapterTable!$S:$T,2,0)^D2280
    +VLOOKUP(SUBSTITUTE(SUBSTITUTE(F$1,"standard",""),"|Float","")&amp;"인게임누적합배수",ChapterTable!$S:$T,2,0)*D2280)
  )
  )
  )
)</f>
        <v>389522.6516469866</v>
      </c>
      <c r="G2280" t="s">
        <v>738</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141"/>
        <v>94</v>
      </c>
      <c r="Q2280">
        <f t="shared" si="142"/>
        <v>94</v>
      </c>
      <c r="R2280" t="b">
        <f t="shared" ca="1" si="143"/>
        <v>1</v>
      </c>
      <c r="T2280" t="b">
        <f t="shared" ca="1" si="144"/>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G2280">
        <v>9.8000000000000007</v>
      </c>
      <c r="AH2280">
        <v>1</v>
      </c>
    </row>
    <row r="2281" spans="1:34" x14ac:dyDescent="0.3">
      <c r="A2281">
        <v>23</v>
      </c>
      <c r="B2281">
        <v>40</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
    (VLOOKUP(SUBSTITUTE(SUBSTITUTE(E$1,"standard",""),"|Float","")&amp;"인게임누적곱배수",ChapterTable!$S:$T,2,0)^C2281
    +VLOOKUP(SUBSTITUTE(SUBSTITUTE(E$1,"standard",""),"|Float","")&amp;"인게임누적합배수",ChapterTable!$S:$T,2,0)*C2281)
  )
  )
  )
)</f>
        <v>1373663.5551959039</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(VLOOKUP(SUBSTITUTE(SUBSTITUTE(F$1,"standard",""),"|Float","")&amp;"인게임누적곱배수",ChapterTable!$S:$T,2,0)^D2281
    +VLOOKUP(SUBSTITUTE(SUBSTITUTE(F$1,"standard",""),"|Float","")&amp;"인게임누적합배수",ChapterTable!$S:$T,2,0)*D2281)
  )
  )
  )
)</f>
        <v>389522.6516469866</v>
      </c>
      <c r="G2281" t="s">
        <v>738</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141"/>
        <v>21</v>
      </c>
      <c r="Q2281">
        <f t="shared" si="142"/>
        <v>21</v>
      </c>
      <c r="R2281" t="b">
        <f t="shared" ca="1" si="143"/>
        <v>0</v>
      </c>
      <c r="T2281" t="b">
        <f t="shared" ca="1" si="144"/>
        <v>0</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G2281">
        <v>9.8000000000000007</v>
      </c>
      <c r="AH2281">
        <v>1</v>
      </c>
    </row>
    <row r="2282" spans="1:34" x14ac:dyDescent="0.3">
      <c r="A2282">
        <v>23</v>
      </c>
      <c r="B2282">
        <v>41</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4</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
    (VLOOKUP(SUBSTITUTE(SUBSTITUTE(E$1,"standard",""),"|Float","")&amp;"인게임누적곱배수",ChapterTable!$S:$T,2,0)^C2282
    +VLOOKUP(SUBSTITUTE(SUBSTITUTE(E$1,"standard",""),"|Float","")&amp;"인게임누적합배수",ChapterTable!$S:$T,2,0)*C2282)
  )
  )
  )
)</f>
        <v>1373663.5551959039</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(VLOOKUP(SUBSTITUTE(SUBSTITUTE(F$1,"standard",""),"|Float","")&amp;"인게임누적곱배수",ChapterTable!$S:$T,2,0)^D2282
    +VLOOKUP(SUBSTITUTE(SUBSTITUTE(F$1,"standard",""),"|Float","")&amp;"인게임누적합배수",ChapterTable!$S:$T,2,0)*D2282)
  )
  )
  )
)</f>
        <v>413370.9772580266</v>
      </c>
      <c r="G2282" t="s">
        <v>738</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141"/>
        <v>5</v>
      </c>
      <c r="Q2282">
        <f t="shared" si="142"/>
        <v>5</v>
      </c>
      <c r="R2282" t="b">
        <f t="shared" ca="1" si="143"/>
        <v>0</v>
      </c>
      <c r="T2282" t="b">
        <f t="shared" ca="1" si="144"/>
        <v>0</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G2282">
        <v>9.8000000000000007</v>
      </c>
      <c r="AH2282">
        <v>1</v>
      </c>
    </row>
    <row r="2283" spans="1:34" x14ac:dyDescent="0.3">
      <c r="A2283">
        <v>23</v>
      </c>
      <c r="B2283">
        <v>42</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
    (VLOOKUP(SUBSTITUTE(SUBSTITUTE(E$1,"standard",""),"|Float","")&amp;"인게임누적곱배수",ChapterTable!$S:$T,2,0)^C2283
    +VLOOKUP(SUBSTITUTE(SUBSTITUTE(E$1,"standard",""),"|Float","")&amp;"인게임누적합배수",ChapterTable!$S:$T,2,0)*C2283)
  )
  )
  )
)</f>
        <v>1373663.5551959039</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(VLOOKUP(SUBSTITUTE(SUBSTITUTE(F$1,"standard",""),"|Float","")&amp;"인게임누적곱배수",ChapterTable!$S:$T,2,0)^D2283
    +VLOOKUP(SUBSTITUTE(SUBSTITUTE(F$1,"standard",""),"|Float","")&amp;"인게임누적합배수",ChapterTable!$S:$T,2,0)*D2283)
  )
  )
  )
)</f>
        <v>413370.9772580266</v>
      </c>
      <c r="G2283" t="s">
        <v>738</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141"/>
        <v>5</v>
      </c>
      <c r="Q2283">
        <f t="shared" si="142"/>
        <v>5</v>
      </c>
      <c r="R2283" t="b">
        <f t="shared" ca="1" si="143"/>
        <v>0</v>
      </c>
      <c r="T2283" t="b">
        <f t="shared" ca="1" si="144"/>
        <v>0</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G2283">
        <v>9.8000000000000007</v>
      </c>
      <c r="AH2283">
        <v>1</v>
      </c>
    </row>
    <row r="2284" spans="1:34" x14ac:dyDescent="0.3">
      <c r="A2284">
        <v>23</v>
      </c>
      <c r="B2284">
        <v>43</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
    (VLOOKUP(SUBSTITUTE(SUBSTITUTE(E$1,"standard",""),"|Float","")&amp;"인게임누적곱배수",ChapterTable!$S:$T,2,0)^C2284
    +VLOOKUP(SUBSTITUTE(SUBSTITUTE(E$1,"standard",""),"|Float","")&amp;"인게임누적합배수",ChapterTable!$S:$T,2,0)*C2284)
  )
  )
  )
)</f>
        <v>1373663.5551959039</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(VLOOKUP(SUBSTITUTE(SUBSTITUTE(F$1,"standard",""),"|Float","")&amp;"인게임누적곱배수",ChapterTable!$S:$T,2,0)^D2284
    +VLOOKUP(SUBSTITUTE(SUBSTITUTE(F$1,"standard",""),"|Float","")&amp;"인게임누적합배수",ChapterTable!$S:$T,2,0)*D2284)
  )
  )
  )
)</f>
        <v>413370.9772580266</v>
      </c>
      <c r="G2284" t="s">
        <v>738</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141"/>
        <v>5</v>
      </c>
      <c r="Q2284">
        <f t="shared" si="142"/>
        <v>5</v>
      </c>
      <c r="R2284" t="b">
        <f t="shared" ca="1" si="143"/>
        <v>0</v>
      </c>
      <c r="T2284" t="b">
        <f t="shared" ca="1" si="144"/>
        <v>0</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G2284">
        <v>9.8000000000000007</v>
      </c>
      <c r="AH2284">
        <v>1</v>
      </c>
    </row>
    <row r="2285" spans="1:34" x14ac:dyDescent="0.3">
      <c r="A2285">
        <v>23</v>
      </c>
      <c r="B2285">
        <v>44</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
    (VLOOKUP(SUBSTITUTE(SUBSTITUTE(E$1,"standard",""),"|Float","")&amp;"인게임누적곱배수",ChapterTable!$S:$T,2,0)^C2285
    +VLOOKUP(SUBSTITUTE(SUBSTITUTE(E$1,"standard",""),"|Float","")&amp;"인게임누적합배수",ChapterTable!$S:$T,2,0)*C2285)
  )
  )
  )
)</f>
        <v>1373663.5551959039</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(VLOOKUP(SUBSTITUTE(SUBSTITUTE(F$1,"standard",""),"|Float","")&amp;"인게임누적곱배수",ChapterTable!$S:$T,2,0)^D2285
    +VLOOKUP(SUBSTITUTE(SUBSTITUTE(F$1,"standard",""),"|Float","")&amp;"인게임누적합배수",ChapterTable!$S:$T,2,0)*D2285)
  )
  )
  )
)</f>
        <v>413370.9772580266</v>
      </c>
      <c r="G2285" t="s">
        <v>738</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141"/>
        <v>5</v>
      </c>
      <c r="Q2285">
        <f t="shared" si="142"/>
        <v>5</v>
      </c>
      <c r="R2285" t="b">
        <f t="shared" ca="1" si="143"/>
        <v>0</v>
      </c>
      <c r="T2285" t="b">
        <f t="shared" ca="1" si="144"/>
        <v>0</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G2285">
        <v>9.8000000000000007</v>
      </c>
      <c r="AH2285">
        <v>1</v>
      </c>
    </row>
    <row r="2286" spans="1:34" x14ac:dyDescent="0.3">
      <c r="A2286">
        <v>23</v>
      </c>
      <c r="B2286">
        <v>45</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
    (VLOOKUP(SUBSTITUTE(SUBSTITUTE(E$1,"standard",""),"|Float","")&amp;"인게임누적곱배수",ChapterTable!$S:$T,2,0)^C2286
    +VLOOKUP(SUBSTITUTE(SUBSTITUTE(E$1,"standard",""),"|Float","")&amp;"인게임누적합배수",ChapterTable!$S:$T,2,0)*C2286)
  )
  )
  )
)</f>
        <v>1373663.5551959039</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(VLOOKUP(SUBSTITUTE(SUBSTITUTE(F$1,"standard",""),"|Float","")&amp;"인게임누적곱배수",ChapterTable!$S:$T,2,0)^D2286
    +VLOOKUP(SUBSTITUTE(SUBSTITUTE(F$1,"standard",""),"|Float","")&amp;"인게임누적합배수",ChapterTable!$S:$T,2,0)*D2286)
  )
  )
  )
)</f>
        <v>413370.9772580266</v>
      </c>
      <c r="G2286" t="s">
        <v>738</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141"/>
        <v>11</v>
      </c>
      <c r="Q2286">
        <f t="shared" si="142"/>
        <v>11</v>
      </c>
      <c r="R2286" t="b">
        <f t="shared" ca="1" si="143"/>
        <v>0</v>
      </c>
      <c r="T2286" t="b">
        <f t="shared" ca="1" si="144"/>
        <v>0</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G2286">
        <v>9.8000000000000007</v>
      </c>
      <c r="AH2286">
        <v>1</v>
      </c>
    </row>
    <row r="2287" spans="1:34" x14ac:dyDescent="0.3">
      <c r="A2287">
        <v>23</v>
      </c>
      <c r="B2287">
        <v>46</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5</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
    (VLOOKUP(SUBSTITUTE(SUBSTITUTE(E$1,"standard",""),"|Float","")&amp;"인게임누적곱배수",ChapterTable!$S:$T,2,0)^C2287
    +VLOOKUP(SUBSTITUTE(SUBSTITUTE(E$1,"standard",""),"|Float","")&amp;"인게임누적합배수",ChapterTable!$S:$T,2,0)*C2287)
  )
  )
  )
)</f>
        <v>1526292.8391065598</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(VLOOKUP(SUBSTITUTE(SUBSTITUTE(F$1,"standard",""),"|Float","")&amp;"인게임누적곱배수",ChapterTable!$S:$T,2,0)^D2287
    +VLOOKUP(SUBSTITUTE(SUBSTITUTE(F$1,"standard",""),"|Float","")&amp;"인게임누적합배수",ChapterTable!$S:$T,2,0)*D2287)
  )
  )
  )
)</f>
        <v>413370.9772580266</v>
      </c>
      <c r="G2287" t="s">
        <v>738</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141"/>
        <v>5</v>
      </c>
      <c r="Q2287">
        <f t="shared" si="142"/>
        <v>5</v>
      </c>
      <c r="R2287" t="b">
        <f t="shared" ca="1" si="143"/>
        <v>0</v>
      </c>
      <c r="T2287" t="b">
        <f t="shared" ca="1" si="144"/>
        <v>0</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G2287">
        <v>9.8000000000000007</v>
      </c>
      <c r="AH2287">
        <v>1</v>
      </c>
    </row>
    <row r="2288" spans="1:34" x14ac:dyDescent="0.3">
      <c r="A2288">
        <v>23</v>
      </c>
      <c r="B2288">
        <v>47</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
    (VLOOKUP(SUBSTITUTE(SUBSTITUTE(E$1,"standard",""),"|Float","")&amp;"인게임누적곱배수",ChapterTable!$S:$T,2,0)^C2288
    +VLOOKUP(SUBSTITUTE(SUBSTITUTE(E$1,"standard",""),"|Float","")&amp;"인게임누적합배수",ChapterTable!$S:$T,2,0)*C2288)
  )
  )
  )
)</f>
        <v>1526292.8391065598</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(VLOOKUP(SUBSTITUTE(SUBSTITUTE(F$1,"standard",""),"|Float","")&amp;"인게임누적곱배수",ChapterTable!$S:$T,2,0)^D2288
    +VLOOKUP(SUBSTITUTE(SUBSTITUTE(F$1,"standard",""),"|Float","")&amp;"인게임누적합배수",ChapterTable!$S:$T,2,0)*D2288)
  )
  )
  )
)</f>
        <v>413370.9772580266</v>
      </c>
      <c r="G2288" t="s">
        <v>738</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141"/>
        <v>5</v>
      </c>
      <c r="Q2288">
        <f t="shared" si="142"/>
        <v>5</v>
      </c>
      <c r="R2288" t="b">
        <f t="shared" ca="1" si="143"/>
        <v>0</v>
      </c>
      <c r="T2288" t="b">
        <f t="shared" ca="1" si="144"/>
        <v>0</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G2288">
        <v>9.8000000000000007</v>
      </c>
      <c r="AH2288">
        <v>1</v>
      </c>
    </row>
    <row r="2289" spans="1:34" x14ac:dyDescent="0.3">
      <c r="A2289">
        <v>23</v>
      </c>
      <c r="B2289">
        <v>48</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
    (VLOOKUP(SUBSTITUTE(SUBSTITUTE(E$1,"standard",""),"|Float","")&amp;"인게임누적곱배수",ChapterTable!$S:$T,2,0)^C2289
    +VLOOKUP(SUBSTITUTE(SUBSTITUTE(E$1,"standard",""),"|Float","")&amp;"인게임누적합배수",ChapterTable!$S:$T,2,0)*C2289)
  )
  )
  )
)</f>
        <v>1526292.8391065598</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(VLOOKUP(SUBSTITUTE(SUBSTITUTE(F$1,"standard",""),"|Float","")&amp;"인게임누적곱배수",ChapterTable!$S:$T,2,0)^D2289
    +VLOOKUP(SUBSTITUTE(SUBSTITUTE(F$1,"standard",""),"|Float","")&amp;"인게임누적합배수",ChapterTable!$S:$T,2,0)*D2289)
  )
  )
  )
)</f>
        <v>413370.9772580266</v>
      </c>
      <c r="G2289" t="s">
        <v>738</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141"/>
        <v>5</v>
      </c>
      <c r="Q2289">
        <f t="shared" si="142"/>
        <v>5</v>
      </c>
      <c r="R2289" t="b">
        <f t="shared" ca="1" si="143"/>
        <v>0</v>
      </c>
      <c r="T2289" t="b">
        <f t="shared" ca="1" si="144"/>
        <v>0</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G2289">
        <v>9.8000000000000007</v>
      </c>
      <c r="AH2289">
        <v>1</v>
      </c>
    </row>
    <row r="2290" spans="1:34" x14ac:dyDescent="0.3">
      <c r="A2290">
        <v>23</v>
      </c>
      <c r="B2290">
        <v>49</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
    (VLOOKUP(SUBSTITUTE(SUBSTITUTE(E$1,"standard",""),"|Float","")&amp;"인게임누적곱배수",ChapterTable!$S:$T,2,0)^C2290
    +VLOOKUP(SUBSTITUTE(SUBSTITUTE(E$1,"standard",""),"|Float","")&amp;"인게임누적합배수",ChapterTable!$S:$T,2,0)*C2290)
  )
  )
  )
)</f>
        <v>1526292.8391065598</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(VLOOKUP(SUBSTITUTE(SUBSTITUTE(F$1,"standard",""),"|Float","")&amp;"인게임누적곱배수",ChapterTable!$S:$T,2,0)^D2290
    +VLOOKUP(SUBSTITUTE(SUBSTITUTE(F$1,"standard",""),"|Float","")&amp;"인게임누적합배수",ChapterTable!$S:$T,2,0)*D2290)
  )
  )
  )
)</f>
        <v>413370.9772580266</v>
      </c>
      <c r="G2290" t="s">
        <v>738</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141"/>
        <v>95</v>
      </c>
      <c r="Q2290">
        <f t="shared" si="142"/>
        <v>95</v>
      </c>
      <c r="R2290" t="b">
        <f t="shared" ca="1" si="143"/>
        <v>1</v>
      </c>
      <c r="T2290" t="b">
        <f t="shared" ca="1" si="144"/>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G2290">
        <v>9.8000000000000007</v>
      </c>
      <c r="AH2290">
        <v>1</v>
      </c>
    </row>
    <row r="2291" spans="1:34" x14ac:dyDescent="0.3">
      <c r="A2291">
        <v>23</v>
      </c>
      <c r="B2291">
        <v>50</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
    (VLOOKUP(SUBSTITUTE(SUBSTITUTE(E$1,"standard",""),"|Float","")&amp;"인게임누적곱배수",ChapterTable!$S:$T,2,0)^C2291
    +VLOOKUP(SUBSTITUTE(SUBSTITUTE(E$1,"standard",""),"|Float","")&amp;"인게임누적합배수",ChapterTable!$S:$T,2,0)*C2291)
  )
  )
  )
)</f>
        <v>1526292.8391065598</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(VLOOKUP(SUBSTITUTE(SUBSTITUTE(F$1,"standard",""),"|Float","")&amp;"인게임누적곱배수",ChapterTable!$S:$T,2,0)^D2291
    +VLOOKUP(SUBSTITUTE(SUBSTITUTE(F$1,"standard",""),"|Float","")&amp;"인게임누적합배수",ChapterTable!$S:$T,2,0)*D2291)
  )
  )
  )
)</f>
        <v>413370.9772580266</v>
      </c>
      <c r="G2291" t="s">
        <v>738</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141"/>
        <v>21</v>
      </c>
      <c r="Q2291">
        <f t="shared" si="142"/>
        <v>21</v>
      </c>
      <c r="R2291" t="b">
        <f t="shared" ca="1" si="143"/>
        <v>0</v>
      </c>
      <c r="T2291" t="b">
        <f t="shared" ca="1" si="144"/>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G2291">
        <v>9.8000000000000007</v>
      </c>
      <c r="AH2291">
        <v>1</v>
      </c>
    </row>
    <row r="2292" spans="1:34" x14ac:dyDescent="0.3">
      <c r="A2292">
        <v>24</v>
      </c>
      <c r="B2292">
        <v>1</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0</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0</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
    (VLOOKUP(SUBSTITUTE(SUBSTITUTE(E$1,"standard",""),"|Float","")&amp;"인게임누적곱배수",ChapterTable!$S:$T,2,0)^C2292
    +VLOOKUP(SUBSTITUTE(SUBSTITUTE(E$1,"standard",""),"|Float","")&amp;"인게임누적합배수",ChapterTable!$S:$T,2,0)*C2292)
  )
  )
  )
)</f>
        <v>1144719.6293299198</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(VLOOKUP(SUBSTITUTE(SUBSTITUTE(F$1,"standard",""),"|Float","")&amp;"인게임누적곱배수",ChapterTable!$S:$T,2,0)^D2292
    +VLOOKUP(SUBSTITUTE(SUBSTITUTE(F$1,"standard",""),"|Float","")&amp;"인게임누적합배수",ChapterTable!$S:$T,2,0)*D2292)
  )
  )
  )
)</f>
        <v>476966.51222079992</v>
      </c>
      <c r="G2292" t="s">
        <v>738</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141"/>
        <v>1</v>
      </c>
      <c r="Q2292">
        <f t="shared" si="142"/>
        <v>1</v>
      </c>
      <c r="R2292" t="b">
        <f t="shared" ca="1" si="143"/>
        <v>0</v>
      </c>
      <c r="T2292" t="b">
        <f t="shared" ca="1" si="144"/>
        <v>0</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G2292">
        <v>9.8000000000000007</v>
      </c>
      <c r="AH2292">
        <v>1</v>
      </c>
    </row>
    <row r="2293" spans="1:34" x14ac:dyDescent="0.3">
      <c r="A2293">
        <v>24</v>
      </c>
      <c r="B2293">
        <v>2</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
    (VLOOKUP(SUBSTITUTE(SUBSTITUTE(E$1,"standard",""),"|Float","")&amp;"인게임누적곱배수",ChapterTable!$S:$T,2,0)^C2293
    +VLOOKUP(SUBSTITUTE(SUBSTITUTE(E$1,"standard",""),"|Float","")&amp;"인게임누적합배수",ChapterTable!$S:$T,2,0)*C2293)
  )
  )
  )
)</f>
        <v>1144719.6293299198</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(VLOOKUP(SUBSTITUTE(SUBSTITUTE(F$1,"standard",""),"|Float","")&amp;"인게임누적곱배수",ChapterTable!$S:$T,2,0)^D2293
    +VLOOKUP(SUBSTITUTE(SUBSTITUTE(F$1,"standard",""),"|Float","")&amp;"인게임누적합배수",ChapterTable!$S:$T,2,0)*D2293)
  )
  )
  )
)</f>
        <v>476966.51222079992</v>
      </c>
      <c r="G2293" t="s">
        <v>738</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141"/>
        <v>1</v>
      </c>
      <c r="Q2293">
        <f t="shared" si="142"/>
        <v>1</v>
      </c>
      <c r="R2293" t="b">
        <f t="shared" ca="1" si="143"/>
        <v>0</v>
      </c>
      <c r="T2293" t="b">
        <f t="shared" ca="1" si="144"/>
        <v>0</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G2293">
        <v>9.8000000000000007</v>
      </c>
      <c r="AH2293">
        <v>1</v>
      </c>
    </row>
    <row r="2294" spans="1:34" x14ac:dyDescent="0.3">
      <c r="A2294">
        <v>24</v>
      </c>
      <c r="B2294">
        <v>3</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
    (VLOOKUP(SUBSTITUTE(SUBSTITUTE(E$1,"standard",""),"|Float","")&amp;"인게임누적곱배수",ChapterTable!$S:$T,2,0)^C2294
    +VLOOKUP(SUBSTITUTE(SUBSTITUTE(E$1,"standard",""),"|Float","")&amp;"인게임누적합배수",ChapterTable!$S:$T,2,0)*C2294)
  )
  )
  )
)</f>
        <v>1144719.6293299198</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(VLOOKUP(SUBSTITUTE(SUBSTITUTE(F$1,"standard",""),"|Float","")&amp;"인게임누적곱배수",ChapterTable!$S:$T,2,0)^D2294
    +VLOOKUP(SUBSTITUTE(SUBSTITUTE(F$1,"standard",""),"|Float","")&amp;"인게임누적합배수",ChapterTable!$S:$T,2,0)*D2294)
  )
  )
  )
)</f>
        <v>476966.51222079992</v>
      </c>
      <c r="G2294" t="s">
        <v>738</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141"/>
        <v>1</v>
      </c>
      <c r="Q2294">
        <f t="shared" si="142"/>
        <v>1</v>
      </c>
      <c r="R2294" t="b">
        <f t="shared" ca="1" si="143"/>
        <v>0</v>
      </c>
      <c r="T2294" t="b">
        <f t="shared" ca="1" si="144"/>
        <v>0</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G2294">
        <v>9.8000000000000007</v>
      </c>
      <c r="AH2294">
        <v>1</v>
      </c>
    </row>
    <row r="2295" spans="1:34" x14ac:dyDescent="0.3">
      <c r="A2295">
        <v>24</v>
      </c>
      <c r="B2295">
        <v>4</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
    (VLOOKUP(SUBSTITUTE(SUBSTITUTE(E$1,"standard",""),"|Float","")&amp;"인게임누적곱배수",ChapterTable!$S:$T,2,0)^C2295
    +VLOOKUP(SUBSTITUTE(SUBSTITUTE(E$1,"standard",""),"|Float","")&amp;"인게임누적합배수",ChapterTable!$S:$T,2,0)*C2295)
  )
  )
  )
)</f>
        <v>1144719.6293299198</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(VLOOKUP(SUBSTITUTE(SUBSTITUTE(F$1,"standard",""),"|Float","")&amp;"인게임누적곱배수",ChapterTable!$S:$T,2,0)^D2295
    +VLOOKUP(SUBSTITUTE(SUBSTITUTE(F$1,"standard",""),"|Float","")&amp;"인게임누적합배수",ChapterTable!$S:$T,2,0)*D2295)
  )
  )
  )
)</f>
        <v>476966.51222079992</v>
      </c>
      <c r="G2295" t="s">
        <v>738</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141"/>
        <v>1</v>
      </c>
      <c r="Q2295">
        <f t="shared" si="142"/>
        <v>1</v>
      </c>
      <c r="R2295" t="b">
        <f t="shared" ca="1" si="143"/>
        <v>0</v>
      </c>
      <c r="T2295" t="b">
        <f t="shared" ca="1" si="144"/>
        <v>0</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G2295">
        <v>9.8000000000000007</v>
      </c>
      <c r="AH2295">
        <v>1</v>
      </c>
    </row>
    <row r="2296" spans="1:34" x14ac:dyDescent="0.3">
      <c r="A2296">
        <v>24</v>
      </c>
      <c r="B2296">
        <v>5</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
    (VLOOKUP(SUBSTITUTE(SUBSTITUTE(E$1,"standard",""),"|Float","")&amp;"인게임누적곱배수",ChapterTable!$S:$T,2,0)^C2296
    +VLOOKUP(SUBSTITUTE(SUBSTITUTE(E$1,"standard",""),"|Float","")&amp;"인게임누적합배수",ChapterTable!$S:$T,2,0)*C2296)
  )
  )
  )
)</f>
        <v>1144719.6293299198</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(VLOOKUP(SUBSTITUTE(SUBSTITUTE(F$1,"standard",""),"|Float","")&amp;"인게임누적곱배수",ChapterTable!$S:$T,2,0)^D2296
    +VLOOKUP(SUBSTITUTE(SUBSTITUTE(F$1,"standard",""),"|Float","")&amp;"인게임누적합배수",ChapterTable!$S:$T,2,0)*D2296)
  )
  )
  )
)</f>
        <v>476966.51222079992</v>
      </c>
      <c r="G2296" t="s">
        <v>738</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141"/>
        <v>11</v>
      </c>
      <c r="Q2296">
        <f t="shared" si="142"/>
        <v>11</v>
      </c>
      <c r="R2296" t="b">
        <f t="shared" ca="1" si="143"/>
        <v>0</v>
      </c>
      <c r="T2296" t="b">
        <f t="shared" ca="1" si="144"/>
        <v>0</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G2296">
        <v>9.8000000000000007</v>
      </c>
      <c r="AH2296">
        <v>1</v>
      </c>
    </row>
    <row r="2297" spans="1:34" x14ac:dyDescent="0.3">
      <c r="A2297">
        <v>24</v>
      </c>
      <c r="B2297">
        <v>6</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1</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
    (VLOOKUP(SUBSTITUTE(SUBSTITUTE(E$1,"standard",""),"|Float","")&amp;"인게임누적곱배수",ChapterTable!$S:$T,2,0)^C2297
    +VLOOKUP(SUBSTITUTE(SUBSTITUTE(E$1,"standard",""),"|Float","")&amp;"인게임누적합배수",ChapterTable!$S:$T,2,0)*C2297)
  )
  )
  )
)</f>
        <v>1373663.5551959036</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(VLOOKUP(SUBSTITUTE(SUBSTITUTE(F$1,"standard",""),"|Float","")&amp;"인게임누적곱배수",ChapterTable!$S:$T,2,0)^D2297
    +VLOOKUP(SUBSTITUTE(SUBSTITUTE(F$1,"standard",""),"|Float","")&amp;"인게임누적합배수",ChapterTable!$S:$T,2,0)*D2297)
  )
  )
  )
)</f>
        <v>476966.51222079992</v>
      </c>
      <c r="G2297" t="s">
        <v>738</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141"/>
        <v>1</v>
      </c>
      <c r="Q2297">
        <f t="shared" si="142"/>
        <v>1</v>
      </c>
      <c r="R2297" t="b">
        <f t="shared" ca="1" si="143"/>
        <v>0</v>
      </c>
      <c r="T2297" t="b">
        <f t="shared" ca="1" si="144"/>
        <v>0</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G2297">
        <v>9.8000000000000007</v>
      </c>
      <c r="AH2297">
        <v>1</v>
      </c>
    </row>
    <row r="2298" spans="1:34" x14ac:dyDescent="0.3">
      <c r="A2298">
        <v>24</v>
      </c>
      <c r="B2298">
        <v>7</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
    (VLOOKUP(SUBSTITUTE(SUBSTITUTE(E$1,"standard",""),"|Float","")&amp;"인게임누적곱배수",ChapterTable!$S:$T,2,0)^C2298
    +VLOOKUP(SUBSTITUTE(SUBSTITUTE(E$1,"standard",""),"|Float","")&amp;"인게임누적합배수",ChapterTable!$S:$T,2,0)*C2298)
  )
  )
  )
)</f>
        <v>1373663.5551959036</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(VLOOKUP(SUBSTITUTE(SUBSTITUTE(F$1,"standard",""),"|Float","")&amp;"인게임누적곱배수",ChapterTable!$S:$T,2,0)^D2298
    +VLOOKUP(SUBSTITUTE(SUBSTITUTE(F$1,"standard",""),"|Float","")&amp;"인게임누적합배수",ChapterTable!$S:$T,2,0)*D2298)
  )
  )
  )
)</f>
        <v>476966.51222079992</v>
      </c>
      <c r="G2298" t="s">
        <v>738</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141"/>
        <v>1</v>
      </c>
      <c r="Q2298">
        <f t="shared" si="142"/>
        <v>1</v>
      </c>
      <c r="R2298" t="b">
        <f t="shared" ca="1" si="143"/>
        <v>0</v>
      </c>
      <c r="T2298" t="b">
        <f t="shared" ca="1" si="144"/>
        <v>0</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G2298">
        <v>9.8000000000000007</v>
      </c>
      <c r="AH2298">
        <v>1</v>
      </c>
    </row>
    <row r="2299" spans="1:34" x14ac:dyDescent="0.3">
      <c r="A2299">
        <v>24</v>
      </c>
      <c r="B2299">
        <v>8</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
    (VLOOKUP(SUBSTITUTE(SUBSTITUTE(E$1,"standard",""),"|Float","")&amp;"인게임누적곱배수",ChapterTable!$S:$T,2,0)^C2299
    +VLOOKUP(SUBSTITUTE(SUBSTITUTE(E$1,"standard",""),"|Float","")&amp;"인게임누적합배수",ChapterTable!$S:$T,2,0)*C2299)
  )
  )
  )
)</f>
        <v>1373663.5551959036</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(VLOOKUP(SUBSTITUTE(SUBSTITUTE(F$1,"standard",""),"|Float","")&amp;"인게임누적곱배수",ChapterTable!$S:$T,2,0)^D2299
    +VLOOKUP(SUBSTITUTE(SUBSTITUTE(F$1,"standard",""),"|Float","")&amp;"인게임누적합배수",ChapterTable!$S:$T,2,0)*D2299)
  )
  )
  )
)</f>
        <v>476966.51222079992</v>
      </c>
      <c r="G2299" t="s">
        <v>738</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141"/>
        <v>1</v>
      </c>
      <c r="Q2299">
        <f t="shared" si="142"/>
        <v>1</v>
      </c>
      <c r="R2299" t="b">
        <f t="shared" ca="1" si="143"/>
        <v>0</v>
      </c>
      <c r="T2299" t="b">
        <f t="shared" ca="1" si="144"/>
        <v>0</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G2299">
        <v>9.8000000000000007</v>
      </c>
      <c r="AH2299">
        <v>1</v>
      </c>
    </row>
    <row r="2300" spans="1:34" x14ac:dyDescent="0.3">
      <c r="A2300">
        <v>24</v>
      </c>
      <c r="B2300">
        <v>9</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
    (VLOOKUP(SUBSTITUTE(SUBSTITUTE(E$1,"standard",""),"|Float","")&amp;"인게임누적곱배수",ChapterTable!$S:$T,2,0)^C2300
    +VLOOKUP(SUBSTITUTE(SUBSTITUTE(E$1,"standard",""),"|Float","")&amp;"인게임누적합배수",ChapterTable!$S:$T,2,0)*C2300)
  )
  )
  )
)</f>
        <v>1373663.5551959036</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(VLOOKUP(SUBSTITUTE(SUBSTITUTE(F$1,"standard",""),"|Float","")&amp;"인게임누적곱배수",ChapterTable!$S:$T,2,0)^D2300
    +VLOOKUP(SUBSTITUTE(SUBSTITUTE(F$1,"standard",""),"|Float","")&amp;"인게임누적합배수",ChapterTable!$S:$T,2,0)*D2300)
  )
  )
  )
)</f>
        <v>476966.51222079992</v>
      </c>
      <c r="G2300" t="s">
        <v>738</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141"/>
        <v>91</v>
      </c>
      <c r="Q2300">
        <f t="shared" si="142"/>
        <v>91</v>
      </c>
      <c r="R2300" t="b">
        <f t="shared" ca="1" si="143"/>
        <v>1</v>
      </c>
      <c r="T2300" t="b">
        <f t="shared" ca="1" si="144"/>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G2300">
        <v>9.8000000000000007</v>
      </c>
      <c r="AH2300">
        <v>1</v>
      </c>
    </row>
    <row r="2301" spans="1:34" x14ac:dyDescent="0.3">
      <c r="A2301">
        <v>24</v>
      </c>
      <c r="B2301">
        <v>10</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
    (VLOOKUP(SUBSTITUTE(SUBSTITUTE(E$1,"standard",""),"|Float","")&amp;"인게임누적곱배수",ChapterTable!$S:$T,2,0)^C2301
    +VLOOKUP(SUBSTITUTE(SUBSTITUTE(E$1,"standard",""),"|Float","")&amp;"인게임누적합배수",ChapterTable!$S:$T,2,0)*C2301)
  )
  )
  )
)</f>
        <v>1373663.5551959036</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(VLOOKUP(SUBSTITUTE(SUBSTITUTE(F$1,"standard",""),"|Float","")&amp;"인게임누적곱배수",ChapterTable!$S:$T,2,0)^D2301
    +VLOOKUP(SUBSTITUTE(SUBSTITUTE(F$1,"standard",""),"|Float","")&amp;"인게임누적합배수",ChapterTable!$S:$T,2,0)*D2301)
  )
  )
  )
)</f>
        <v>476966.51222079992</v>
      </c>
      <c r="G2301" t="s">
        <v>738</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141"/>
        <v>21</v>
      </c>
      <c r="Q2301">
        <f t="shared" si="142"/>
        <v>21</v>
      </c>
      <c r="R2301" t="b">
        <f t="shared" ca="1" si="143"/>
        <v>0</v>
      </c>
      <c r="T2301" t="b">
        <f t="shared" ca="1" si="144"/>
        <v>0</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G2301">
        <v>9.8000000000000007</v>
      </c>
      <c r="AH2301">
        <v>1</v>
      </c>
    </row>
    <row r="2302" spans="1:34" x14ac:dyDescent="0.3">
      <c r="A2302">
        <v>24</v>
      </c>
      <c r="B2302">
        <v>11</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1</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
    (VLOOKUP(SUBSTITUTE(SUBSTITUTE(E$1,"standard",""),"|Float","")&amp;"인게임누적곱배수",ChapterTable!$S:$T,2,0)^C2302
    +VLOOKUP(SUBSTITUTE(SUBSTITUTE(E$1,"standard",""),"|Float","")&amp;"인게임누적합배수",ChapterTable!$S:$T,2,0)*C2302)
  )
  )
  )
)</f>
        <v>1373663.5551959036</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(VLOOKUP(SUBSTITUTE(SUBSTITUTE(F$1,"standard",""),"|Float","")&amp;"인게임누적곱배수",ChapterTable!$S:$T,2,0)^D2302
    +VLOOKUP(SUBSTITUTE(SUBSTITUTE(F$1,"standard",""),"|Float","")&amp;"인게임누적합배수",ChapterTable!$S:$T,2,0)*D2302)
  )
  )
  )
)</f>
        <v>512739.00063735992</v>
      </c>
      <c r="G2302" t="s">
        <v>738</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141"/>
        <v>2</v>
      </c>
      <c r="Q2302">
        <f t="shared" si="142"/>
        <v>2</v>
      </c>
      <c r="R2302" t="b">
        <f t="shared" ca="1" si="143"/>
        <v>0</v>
      </c>
      <c r="T2302" t="b">
        <f t="shared" ca="1" si="144"/>
        <v>0</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G2302">
        <v>9.8000000000000007</v>
      </c>
      <c r="AH2302">
        <v>1</v>
      </c>
    </row>
    <row r="2303" spans="1:34" x14ac:dyDescent="0.3">
      <c r="A2303">
        <v>24</v>
      </c>
      <c r="B2303">
        <v>12</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
    (VLOOKUP(SUBSTITUTE(SUBSTITUTE(E$1,"standard",""),"|Float","")&amp;"인게임누적곱배수",ChapterTable!$S:$T,2,0)^C2303
    +VLOOKUP(SUBSTITUTE(SUBSTITUTE(E$1,"standard",""),"|Float","")&amp;"인게임누적합배수",ChapterTable!$S:$T,2,0)*C2303)
  )
  )
  )
)</f>
        <v>1373663.5551959036</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(VLOOKUP(SUBSTITUTE(SUBSTITUTE(F$1,"standard",""),"|Float","")&amp;"인게임누적곱배수",ChapterTable!$S:$T,2,0)^D2303
    +VLOOKUP(SUBSTITUTE(SUBSTITUTE(F$1,"standard",""),"|Float","")&amp;"인게임누적합배수",ChapterTable!$S:$T,2,0)*D2303)
  )
  )
  )
)</f>
        <v>512739.00063735992</v>
      </c>
      <c r="G2303" t="s">
        <v>738</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141"/>
        <v>2</v>
      </c>
      <c r="Q2303">
        <f t="shared" si="142"/>
        <v>2</v>
      </c>
      <c r="R2303" t="b">
        <f t="shared" ca="1" si="143"/>
        <v>0</v>
      </c>
      <c r="T2303" t="b">
        <f t="shared" ca="1" si="144"/>
        <v>0</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G2303">
        <v>9.8000000000000007</v>
      </c>
      <c r="AH2303">
        <v>1</v>
      </c>
    </row>
    <row r="2304" spans="1:34" x14ac:dyDescent="0.3">
      <c r="A2304">
        <v>24</v>
      </c>
      <c r="B2304">
        <v>13</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
    (VLOOKUP(SUBSTITUTE(SUBSTITUTE(E$1,"standard",""),"|Float","")&amp;"인게임누적곱배수",ChapterTable!$S:$T,2,0)^C2304
    +VLOOKUP(SUBSTITUTE(SUBSTITUTE(E$1,"standard",""),"|Float","")&amp;"인게임누적합배수",ChapterTable!$S:$T,2,0)*C2304)
  )
  )
  )
)</f>
        <v>1373663.5551959036</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(VLOOKUP(SUBSTITUTE(SUBSTITUTE(F$1,"standard",""),"|Float","")&amp;"인게임누적곱배수",ChapterTable!$S:$T,2,0)^D2304
    +VLOOKUP(SUBSTITUTE(SUBSTITUTE(F$1,"standard",""),"|Float","")&amp;"인게임누적합배수",ChapterTable!$S:$T,2,0)*D2304)
  )
  )
  )
)</f>
        <v>512739.00063735992</v>
      </c>
      <c r="G2304" t="s">
        <v>738</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141"/>
        <v>2</v>
      </c>
      <c r="Q2304">
        <f t="shared" si="142"/>
        <v>2</v>
      </c>
      <c r="R2304" t="b">
        <f t="shared" ca="1" si="143"/>
        <v>0</v>
      </c>
      <c r="T2304" t="b">
        <f t="shared" ca="1" si="144"/>
        <v>0</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G2304">
        <v>9.8000000000000007</v>
      </c>
      <c r="AH2304">
        <v>1</v>
      </c>
    </row>
    <row r="2305" spans="1:34" x14ac:dyDescent="0.3">
      <c r="A2305">
        <v>24</v>
      </c>
      <c r="B2305">
        <v>14</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
    (VLOOKUP(SUBSTITUTE(SUBSTITUTE(E$1,"standard",""),"|Float","")&amp;"인게임누적곱배수",ChapterTable!$S:$T,2,0)^C2305
    +VLOOKUP(SUBSTITUTE(SUBSTITUTE(E$1,"standard",""),"|Float","")&amp;"인게임누적합배수",ChapterTable!$S:$T,2,0)*C2305)
  )
  )
  )
)</f>
        <v>1373663.5551959036</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(VLOOKUP(SUBSTITUTE(SUBSTITUTE(F$1,"standard",""),"|Float","")&amp;"인게임누적곱배수",ChapterTable!$S:$T,2,0)^D2305
    +VLOOKUP(SUBSTITUTE(SUBSTITUTE(F$1,"standard",""),"|Float","")&amp;"인게임누적합배수",ChapterTable!$S:$T,2,0)*D2305)
  )
  )
  )
)</f>
        <v>512739.00063735992</v>
      </c>
      <c r="G2305" t="s">
        <v>738</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141"/>
        <v>2</v>
      </c>
      <c r="Q2305">
        <f t="shared" si="142"/>
        <v>2</v>
      </c>
      <c r="R2305" t="b">
        <f t="shared" ca="1" si="143"/>
        <v>0</v>
      </c>
      <c r="T2305" t="b">
        <f t="shared" ca="1" si="144"/>
        <v>0</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G2305">
        <v>9.8000000000000007</v>
      </c>
      <c r="AH2305">
        <v>1</v>
      </c>
    </row>
    <row r="2306" spans="1:34" x14ac:dyDescent="0.3">
      <c r="A2306">
        <v>24</v>
      </c>
      <c r="B2306">
        <v>15</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
    (VLOOKUP(SUBSTITUTE(SUBSTITUTE(E$1,"standard",""),"|Float","")&amp;"인게임누적곱배수",ChapterTable!$S:$T,2,0)^C2306
    +VLOOKUP(SUBSTITUTE(SUBSTITUTE(E$1,"standard",""),"|Float","")&amp;"인게임누적합배수",ChapterTable!$S:$T,2,0)*C2306)
  )
  )
  )
)</f>
        <v>1373663.5551959036</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(VLOOKUP(SUBSTITUTE(SUBSTITUTE(F$1,"standard",""),"|Float","")&amp;"인게임누적곱배수",ChapterTable!$S:$T,2,0)^D2306
    +VLOOKUP(SUBSTITUTE(SUBSTITUTE(F$1,"standard",""),"|Float","")&amp;"인게임누적합배수",ChapterTable!$S:$T,2,0)*D2306)
  )
  )
  )
)</f>
        <v>512739.00063735992</v>
      </c>
      <c r="G2306" t="s">
        <v>738</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141"/>
        <v>11</v>
      </c>
      <c r="Q2306">
        <f t="shared" si="142"/>
        <v>11</v>
      </c>
      <c r="R2306" t="b">
        <f t="shared" ca="1" si="143"/>
        <v>0</v>
      </c>
      <c r="T2306" t="b">
        <f t="shared" ca="1" si="144"/>
        <v>0</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G2306">
        <v>9.8000000000000007</v>
      </c>
      <c r="AH2306">
        <v>1</v>
      </c>
    </row>
    <row r="2307" spans="1:34" x14ac:dyDescent="0.3">
      <c r="A2307">
        <v>24</v>
      </c>
      <c r="B2307">
        <v>16</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2</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
    (VLOOKUP(SUBSTITUTE(SUBSTITUTE(E$1,"standard",""),"|Float","")&amp;"인게임누적곱배수",ChapterTable!$S:$T,2,0)^C2307
    +VLOOKUP(SUBSTITUTE(SUBSTITUTE(E$1,"standard",""),"|Float","")&amp;"인게임누적합배수",ChapterTable!$S:$T,2,0)*C2307)
  )
  )
  )
)</f>
        <v>1602607.4810618877</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(VLOOKUP(SUBSTITUTE(SUBSTITUTE(F$1,"standard",""),"|Float","")&amp;"인게임누적곱배수",ChapterTable!$S:$T,2,0)^D2307
    +VLOOKUP(SUBSTITUTE(SUBSTITUTE(F$1,"standard",""),"|Float","")&amp;"인게임누적합배수",ChapterTable!$S:$T,2,0)*D2307)
  )
  )
  )
)</f>
        <v>512739.00063735992</v>
      </c>
      <c r="G2307" t="s">
        <v>738</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145">IF(B2307=0,0,
  IF(AND(L2307=FALSE,A2307&lt;&gt;0,MOD(A2307,7)=0),21,
  IF(MOD(B2307,10)=0,21,
  IF(MOD(B2307,10)=5,11,
  IF(MOD(B2307,10)=9,INT(B2307/10)+91,
  INT(B2307/10+1))))))</f>
        <v>2</v>
      </c>
      <c r="Q2307">
        <f t="shared" ref="Q2307:Q2370" si="146">IF(ISBLANK(P2307),O2307,P2307)</f>
        <v>2</v>
      </c>
      <c r="R2307" t="b">
        <f t="shared" ref="R2307:R2370" ca="1" si="147">IF(OR(B2307=0,OFFSET(B2307,1,0)=0),FALSE,
IF(OFFSET(O2307,1,0)=21,TRUE,FALSE))</f>
        <v>0</v>
      </c>
      <c r="T2307" t="b">
        <f t="shared" ref="T2307:T2370" ca="1" si="148">IF(ISBLANK(S2307),R2307,S2307)</f>
        <v>0</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G2307">
        <v>9.8000000000000007</v>
      </c>
      <c r="AH2307">
        <v>1</v>
      </c>
    </row>
    <row r="2308" spans="1:34" x14ac:dyDescent="0.3">
      <c r="A2308">
        <v>24</v>
      </c>
      <c r="B2308">
        <v>17</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
    (VLOOKUP(SUBSTITUTE(SUBSTITUTE(E$1,"standard",""),"|Float","")&amp;"인게임누적곱배수",ChapterTable!$S:$T,2,0)^C2308
    +VLOOKUP(SUBSTITUTE(SUBSTITUTE(E$1,"standard",""),"|Float","")&amp;"인게임누적합배수",ChapterTable!$S:$T,2,0)*C2308)
  )
  )
  )
)</f>
        <v>1602607.4810618877</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(VLOOKUP(SUBSTITUTE(SUBSTITUTE(F$1,"standard",""),"|Float","")&amp;"인게임누적곱배수",ChapterTable!$S:$T,2,0)^D2308
    +VLOOKUP(SUBSTITUTE(SUBSTITUTE(F$1,"standard",""),"|Float","")&amp;"인게임누적합배수",ChapterTable!$S:$T,2,0)*D2308)
  )
  )
  )
)</f>
        <v>512739.00063735992</v>
      </c>
      <c r="G2308" t="s">
        <v>738</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145"/>
        <v>2</v>
      </c>
      <c r="Q2308">
        <f t="shared" si="146"/>
        <v>2</v>
      </c>
      <c r="R2308" t="b">
        <f t="shared" ca="1" si="147"/>
        <v>0</v>
      </c>
      <c r="T2308" t="b">
        <f t="shared" ca="1" si="148"/>
        <v>0</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G2308">
        <v>9.8000000000000007</v>
      </c>
      <c r="AH2308">
        <v>1</v>
      </c>
    </row>
    <row r="2309" spans="1:34" x14ac:dyDescent="0.3">
      <c r="A2309">
        <v>24</v>
      </c>
      <c r="B2309">
        <v>18</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
    (VLOOKUP(SUBSTITUTE(SUBSTITUTE(E$1,"standard",""),"|Float","")&amp;"인게임누적곱배수",ChapterTable!$S:$T,2,0)^C2309
    +VLOOKUP(SUBSTITUTE(SUBSTITUTE(E$1,"standard",""),"|Float","")&amp;"인게임누적합배수",ChapterTable!$S:$T,2,0)*C2309)
  )
  )
  )
)</f>
        <v>1602607.4810618877</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(VLOOKUP(SUBSTITUTE(SUBSTITUTE(F$1,"standard",""),"|Float","")&amp;"인게임누적곱배수",ChapterTable!$S:$T,2,0)^D2309
    +VLOOKUP(SUBSTITUTE(SUBSTITUTE(F$1,"standard",""),"|Float","")&amp;"인게임누적합배수",ChapterTable!$S:$T,2,0)*D2309)
  )
  )
  )
)</f>
        <v>512739.00063735992</v>
      </c>
      <c r="G2309" t="s">
        <v>738</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145"/>
        <v>2</v>
      </c>
      <c r="Q2309">
        <f t="shared" si="146"/>
        <v>2</v>
      </c>
      <c r="R2309" t="b">
        <f t="shared" ca="1" si="147"/>
        <v>0</v>
      </c>
      <c r="T2309" t="b">
        <f t="shared" ca="1" si="148"/>
        <v>0</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G2309">
        <v>9.8000000000000007</v>
      </c>
      <c r="AH2309">
        <v>1</v>
      </c>
    </row>
    <row r="2310" spans="1:34" x14ac:dyDescent="0.3">
      <c r="A2310">
        <v>24</v>
      </c>
      <c r="B2310">
        <v>19</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
    (VLOOKUP(SUBSTITUTE(SUBSTITUTE(E$1,"standard",""),"|Float","")&amp;"인게임누적곱배수",ChapterTable!$S:$T,2,0)^C2310
    +VLOOKUP(SUBSTITUTE(SUBSTITUTE(E$1,"standard",""),"|Float","")&amp;"인게임누적합배수",ChapterTable!$S:$T,2,0)*C2310)
  )
  )
  )
)</f>
        <v>1602607.4810618877</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(VLOOKUP(SUBSTITUTE(SUBSTITUTE(F$1,"standard",""),"|Float","")&amp;"인게임누적곱배수",ChapterTable!$S:$T,2,0)^D2310
    +VLOOKUP(SUBSTITUTE(SUBSTITUTE(F$1,"standard",""),"|Float","")&amp;"인게임누적합배수",ChapterTable!$S:$T,2,0)*D2310)
  )
  )
  )
)</f>
        <v>512739.00063735992</v>
      </c>
      <c r="G2310" t="s">
        <v>738</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145"/>
        <v>92</v>
      </c>
      <c r="Q2310">
        <f t="shared" si="146"/>
        <v>92</v>
      </c>
      <c r="R2310" t="b">
        <f t="shared" ca="1" si="147"/>
        <v>1</v>
      </c>
      <c r="T2310" t="b">
        <f t="shared" ca="1" si="148"/>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G2310">
        <v>9.8000000000000007</v>
      </c>
      <c r="AH2310">
        <v>1</v>
      </c>
    </row>
    <row r="2311" spans="1:34" x14ac:dyDescent="0.3">
      <c r="A2311">
        <v>24</v>
      </c>
      <c r="B2311">
        <v>20</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
    (VLOOKUP(SUBSTITUTE(SUBSTITUTE(E$1,"standard",""),"|Float","")&amp;"인게임누적곱배수",ChapterTable!$S:$T,2,0)^C2311
    +VLOOKUP(SUBSTITUTE(SUBSTITUTE(E$1,"standard",""),"|Float","")&amp;"인게임누적합배수",ChapterTable!$S:$T,2,0)*C2311)
  )
  )
  )
)</f>
        <v>1602607.4810618877</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(VLOOKUP(SUBSTITUTE(SUBSTITUTE(F$1,"standard",""),"|Float","")&amp;"인게임누적곱배수",ChapterTable!$S:$T,2,0)^D2311
    +VLOOKUP(SUBSTITUTE(SUBSTITUTE(F$1,"standard",""),"|Float","")&amp;"인게임누적합배수",ChapterTable!$S:$T,2,0)*D2311)
  )
  )
  )
)</f>
        <v>512739.00063735992</v>
      </c>
      <c r="G2311" t="s">
        <v>738</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145"/>
        <v>21</v>
      </c>
      <c r="Q2311">
        <f t="shared" si="146"/>
        <v>21</v>
      </c>
      <c r="R2311" t="b">
        <f t="shared" ca="1" si="147"/>
        <v>0</v>
      </c>
      <c r="T2311" t="b">
        <f t="shared" ca="1" si="148"/>
        <v>0</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G2311">
        <v>9.8000000000000007</v>
      </c>
      <c r="AH2311">
        <v>1</v>
      </c>
    </row>
    <row r="2312" spans="1:34" x14ac:dyDescent="0.3">
      <c r="A2312">
        <v>24</v>
      </c>
      <c r="B2312">
        <v>21</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2</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
    (VLOOKUP(SUBSTITUTE(SUBSTITUTE(E$1,"standard",""),"|Float","")&amp;"인게임누적곱배수",ChapterTable!$S:$T,2,0)^C2312
    +VLOOKUP(SUBSTITUTE(SUBSTITUTE(E$1,"standard",""),"|Float","")&amp;"인게임누적합배수",ChapterTable!$S:$T,2,0)*C2312)
  )
  )
  )
)</f>
        <v>1602607.4810618877</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(VLOOKUP(SUBSTITUTE(SUBSTITUTE(F$1,"standard",""),"|Float","")&amp;"인게임누적곱배수",ChapterTable!$S:$T,2,0)^D2312
    +VLOOKUP(SUBSTITUTE(SUBSTITUTE(F$1,"standard",""),"|Float","")&amp;"인게임누적합배수",ChapterTable!$S:$T,2,0)*D2312)
  )
  )
  )
)</f>
        <v>548511.48905391991</v>
      </c>
      <c r="G2312" t="s">
        <v>738</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145"/>
        <v>3</v>
      </c>
      <c r="Q2312">
        <f t="shared" si="146"/>
        <v>3</v>
      </c>
      <c r="R2312" t="b">
        <f t="shared" ca="1" si="147"/>
        <v>0</v>
      </c>
      <c r="T2312" t="b">
        <f t="shared" ca="1" si="148"/>
        <v>0</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G2312">
        <v>9.8000000000000007</v>
      </c>
      <c r="AH2312">
        <v>1</v>
      </c>
    </row>
    <row r="2313" spans="1:34" x14ac:dyDescent="0.3">
      <c r="A2313">
        <v>24</v>
      </c>
      <c r="B2313">
        <v>22</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
    (VLOOKUP(SUBSTITUTE(SUBSTITUTE(E$1,"standard",""),"|Float","")&amp;"인게임누적곱배수",ChapterTable!$S:$T,2,0)^C2313
    +VLOOKUP(SUBSTITUTE(SUBSTITUTE(E$1,"standard",""),"|Float","")&amp;"인게임누적합배수",ChapterTable!$S:$T,2,0)*C2313)
  )
  )
  )
)</f>
        <v>1602607.4810618877</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(VLOOKUP(SUBSTITUTE(SUBSTITUTE(F$1,"standard",""),"|Float","")&amp;"인게임누적곱배수",ChapterTable!$S:$T,2,0)^D2313
    +VLOOKUP(SUBSTITUTE(SUBSTITUTE(F$1,"standard",""),"|Float","")&amp;"인게임누적합배수",ChapterTable!$S:$T,2,0)*D2313)
  )
  )
  )
)</f>
        <v>548511.48905391991</v>
      </c>
      <c r="G2313" t="s">
        <v>738</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145"/>
        <v>3</v>
      </c>
      <c r="Q2313">
        <f t="shared" si="146"/>
        <v>3</v>
      </c>
      <c r="R2313" t="b">
        <f t="shared" ca="1" si="147"/>
        <v>0</v>
      </c>
      <c r="T2313" t="b">
        <f t="shared" ca="1" si="148"/>
        <v>0</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G2313">
        <v>9.8000000000000007</v>
      </c>
      <c r="AH2313">
        <v>1</v>
      </c>
    </row>
    <row r="2314" spans="1:34" x14ac:dyDescent="0.3">
      <c r="A2314">
        <v>24</v>
      </c>
      <c r="B2314">
        <v>23</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
    (VLOOKUP(SUBSTITUTE(SUBSTITUTE(E$1,"standard",""),"|Float","")&amp;"인게임누적곱배수",ChapterTable!$S:$T,2,0)^C2314
    +VLOOKUP(SUBSTITUTE(SUBSTITUTE(E$1,"standard",""),"|Float","")&amp;"인게임누적합배수",ChapterTable!$S:$T,2,0)*C2314)
  )
  )
  )
)</f>
        <v>1602607.4810618877</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(VLOOKUP(SUBSTITUTE(SUBSTITUTE(F$1,"standard",""),"|Float","")&amp;"인게임누적곱배수",ChapterTable!$S:$T,2,0)^D2314
    +VLOOKUP(SUBSTITUTE(SUBSTITUTE(F$1,"standard",""),"|Float","")&amp;"인게임누적합배수",ChapterTable!$S:$T,2,0)*D2314)
  )
  )
  )
)</f>
        <v>548511.48905391991</v>
      </c>
      <c r="G2314" t="s">
        <v>738</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145"/>
        <v>3</v>
      </c>
      <c r="Q2314">
        <f t="shared" si="146"/>
        <v>3</v>
      </c>
      <c r="R2314" t="b">
        <f t="shared" ca="1" si="147"/>
        <v>0</v>
      </c>
      <c r="T2314" t="b">
        <f t="shared" ca="1" si="148"/>
        <v>0</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G2314">
        <v>9.8000000000000007</v>
      </c>
      <c r="AH2314">
        <v>1</v>
      </c>
    </row>
    <row r="2315" spans="1:34" x14ac:dyDescent="0.3">
      <c r="A2315">
        <v>24</v>
      </c>
      <c r="B2315">
        <v>24</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
    (VLOOKUP(SUBSTITUTE(SUBSTITUTE(E$1,"standard",""),"|Float","")&amp;"인게임누적곱배수",ChapterTable!$S:$T,2,0)^C2315
    +VLOOKUP(SUBSTITUTE(SUBSTITUTE(E$1,"standard",""),"|Float","")&amp;"인게임누적합배수",ChapterTable!$S:$T,2,0)*C2315)
  )
  )
  )
)</f>
        <v>1602607.4810618877</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(VLOOKUP(SUBSTITUTE(SUBSTITUTE(F$1,"standard",""),"|Float","")&amp;"인게임누적곱배수",ChapterTable!$S:$T,2,0)^D2315
    +VLOOKUP(SUBSTITUTE(SUBSTITUTE(F$1,"standard",""),"|Float","")&amp;"인게임누적합배수",ChapterTable!$S:$T,2,0)*D2315)
  )
  )
  )
)</f>
        <v>548511.48905391991</v>
      </c>
      <c r="G2315" t="s">
        <v>738</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145"/>
        <v>3</v>
      </c>
      <c r="Q2315">
        <f t="shared" si="146"/>
        <v>3</v>
      </c>
      <c r="R2315" t="b">
        <f t="shared" ca="1" si="147"/>
        <v>0</v>
      </c>
      <c r="T2315" t="b">
        <f t="shared" ca="1" si="148"/>
        <v>0</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G2315">
        <v>9.8000000000000007</v>
      </c>
      <c r="AH2315">
        <v>1</v>
      </c>
    </row>
    <row r="2316" spans="1:34" x14ac:dyDescent="0.3">
      <c r="A2316">
        <v>24</v>
      </c>
      <c r="B2316">
        <v>25</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
    (VLOOKUP(SUBSTITUTE(SUBSTITUTE(E$1,"standard",""),"|Float","")&amp;"인게임누적곱배수",ChapterTable!$S:$T,2,0)^C2316
    +VLOOKUP(SUBSTITUTE(SUBSTITUTE(E$1,"standard",""),"|Float","")&amp;"인게임누적합배수",ChapterTable!$S:$T,2,0)*C2316)
  )
  )
  )
)</f>
        <v>1602607.4810618877</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(VLOOKUP(SUBSTITUTE(SUBSTITUTE(F$1,"standard",""),"|Float","")&amp;"인게임누적곱배수",ChapterTable!$S:$T,2,0)^D2316
    +VLOOKUP(SUBSTITUTE(SUBSTITUTE(F$1,"standard",""),"|Float","")&amp;"인게임누적합배수",ChapterTable!$S:$T,2,0)*D2316)
  )
  )
  )
)</f>
        <v>548511.48905391991</v>
      </c>
      <c r="G2316" t="s">
        <v>738</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145"/>
        <v>11</v>
      </c>
      <c r="Q2316">
        <f t="shared" si="146"/>
        <v>11</v>
      </c>
      <c r="R2316" t="b">
        <f t="shared" ca="1" si="147"/>
        <v>0</v>
      </c>
      <c r="T2316" t="b">
        <f t="shared" ca="1" si="148"/>
        <v>0</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G2316">
        <v>9.8000000000000007</v>
      </c>
      <c r="AH2316">
        <v>1</v>
      </c>
    </row>
    <row r="2317" spans="1:34" x14ac:dyDescent="0.3">
      <c r="A2317">
        <v>24</v>
      </c>
      <c r="B2317">
        <v>26</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3</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
    (VLOOKUP(SUBSTITUTE(SUBSTITUTE(E$1,"standard",""),"|Float","")&amp;"인게임누적곱배수",ChapterTable!$S:$T,2,0)^C2317
    +VLOOKUP(SUBSTITUTE(SUBSTITUTE(E$1,"standard",""),"|Float","")&amp;"인게임누적합배수",ChapterTable!$S:$T,2,0)*C2317)
  )
  )
  )
)</f>
        <v>1831551.4069278718</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(VLOOKUP(SUBSTITUTE(SUBSTITUTE(F$1,"standard",""),"|Float","")&amp;"인게임누적곱배수",ChapterTable!$S:$T,2,0)^D2317
    +VLOOKUP(SUBSTITUTE(SUBSTITUTE(F$1,"standard",""),"|Float","")&amp;"인게임누적합배수",ChapterTable!$S:$T,2,0)*D2317)
  )
  )
  )
)</f>
        <v>548511.48905391991</v>
      </c>
      <c r="G2317" t="s">
        <v>738</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145"/>
        <v>3</v>
      </c>
      <c r="Q2317">
        <f t="shared" si="146"/>
        <v>3</v>
      </c>
      <c r="R2317" t="b">
        <f t="shared" ca="1" si="147"/>
        <v>0</v>
      </c>
      <c r="T2317" t="b">
        <f t="shared" ca="1" si="148"/>
        <v>0</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G2317">
        <v>9.8000000000000007</v>
      </c>
      <c r="AH2317">
        <v>1</v>
      </c>
    </row>
    <row r="2318" spans="1:34" x14ac:dyDescent="0.3">
      <c r="A2318">
        <v>24</v>
      </c>
      <c r="B2318">
        <v>27</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
    (VLOOKUP(SUBSTITUTE(SUBSTITUTE(E$1,"standard",""),"|Float","")&amp;"인게임누적곱배수",ChapterTable!$S:$T,2,0)^C2318
    +VLOOKUP(SUBSTITUTE(SUBSTITUTE(E$1,"standard",""),"|Float","")&amp;"인게임누적합배수",ChapterTable!$S:$T,2,0)*C2318)
  )
  )
  )
)</f>
        <v>1831551.4069278718</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(VLOOKUP(SUBSTITUTE(SUBSTITUTE(F$1,"standard",""),"|Float","")&amp;"인게임누적곱배수",ChapterTable!$S:$T,2,0)^D2318
    +VLOOKUP(SUBSTITUTE(SUBSTITUTE(F$1,"standard",""),"|Float","")&amp;"인게임누적합배수",ChapterTable!$S:$T,2,0)*D2318)
  )
  )
  )
)</f>
        <v>548511.48905391991</v>
      </c>
      <c r="G2318" t="s">
        <v>738</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145"/>
        <v>3</v>
      </c>
      <c r="Q2318">
        <f t="shared" si="146"/>
        <v>3</v>
      </c>
      <c r="R2318" t="b">
        <f t="shared" ca="1" si="147"/>
        <v>0</v>
      </c>
      <c r="T2318" t="b">
        <f t="shared" ca="1" si="148"/>
        <v>0</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G2318">
        <v>9.8000000000000007</v>
      </c>
      <c r="AH2318">
        <v>1</v>
      </c>
    </row>
    <row r="2319" spans="1:34" x14ac:dyDescent="0.3">
      <c r="A2319">
        <v>24</v>
      </c>
      <c r="B2319">
        <v>28</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
    (VLOOKUP(SUBSTITUTE(SUBSTITUTE(E$1,"standard",""),"|Float","")&amp;"인게임누적곱배수",ChapterTable!$S:$T,2,0)^C2319
    +VLOOKUP(SUBSTITUTE(SUBSTITUTE(E$1,"standard",""),"|Float","")&amp;"인게임누적합배수",ChapterTable!$S:$T,2,0)*C2319)
  )
  )
  )
)</f>
        <v>1831551.4069278718</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(VLOOKUP(SUBSTITUTE(SUBSTITUTE(F$1,"standard",""),"|Float","")&amp;"인게임누적곱배수",ChapterTable!$S:$T,2,0)^D2319
    +VLOOKUP(SUBSTITUTE(SUBSTITUTE(F$1,"standard",""),"|Float","")&amp;"인게임누적합배수",ChapterTable!$S:$T,2,0)*D2319)
  )
  )
  )
)</f>
        <v>548511.48905391991</v>
      </c>
      <c r="G2319" t="s">
        <v>738</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145"/>
        <v>3</v>
      </c>
      <c r="Q2319">
        <f t="shared" si="146"/>
        <v>3</v>
      </c>
      <c r="R2319" t="b">
        <f t="shared" ca="1" si="147"/>
        <v>0</v>
      </c>
      <c r="T2319" t="b">
        <f t="shared" ca="1" si="148"/>
        <v>0</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G2319">
        <v>9.8000000000000007</v>
      </c>
      <c r="AH2319">
        <v>1</v>
      </c>
    </row>
    <row r="2320" spans="1:34" x14ac:dyDescent="0.3">
      <c r="A2320">
        <v>24</v>
      </c>
      <c r="B2320">
        <v>29</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
    (VLOOKUP(SUBSTITUTE(SUBSTITUTE(E$1,"standard",""),"|Float","")&amp;"인게임누적곱배수",ChapterTable!$S:$T,2,0)^C2320
    +VLOOKUP(SUBSTITUTE(SUBSTITUTE(E$1,"standard",""),"|Float","")&amp;"인게임누적합배수",ChapterTable!$S:$T,2,0)*C2320)
  )
  )
  )
)</f>
        <v>1831551.4069278718</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(VLOOKUP(SUBSTITUTE(SUBSTITUTE(F$1,"standard",""),"|Float","")&amp;"인게임누적곱배수",ChapterTable!$S:$T,2,0)^D2320
    +VLOOKUP(SUBSTITUTE(SUBSTITUTE(F$1,"standard",""),"|Float","")&amp;"인게임누적합배수",ChapterTable!$S:$T,2,0)*D2320)
  )
  )
  )
)</f>
        <v>548511.48905391991</v>
      </c>
      <c r="G2320" t="s">
        <v>738</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145"/>
        <v>93</v>
      </c>
      <c r="Q2320">
        <f t="shared" si="146"/>
        <v>93</v>
      </c>
      <c r="R2320" t="b">
        <f t="shared" ca="1" si="147"/>
        <v>1</v>
      </c>
      <c r="T2320" t="b">
        <f t="shared" ca="1" si="148"/>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G2320">
        <v>9.8000000000000007</v>
      </c>
      <c r="AH2320">
        <v>1</v>
      </c>
    </row>
    <row r="2321" spans="1:34" x14ac:dyDescent="0.3">
      <c r="A2321">
        <v>24</v>
      </c>
      <c r="B2321">
        <v>30</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
    (VLOOKUP(SUBSTITUTE(SUBSTITUTE(E$1,"standard",""),"|Float","")&amp;"인게임누적곱배수",ChapterTable!$S:$T,2,0)^C2321
    +VLOOKUP(SUBSTITUTE(SUBSTITUTE(E$1,"standard",""),"|Float","")&amp;"인게임누적합배수",ChapterTable!$S:$T,2,0)*C2321)
  )
  )
  )
)</f>
        <v>1831551.4069278718</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(VLOOKUP(SUBSTITUTE(SUBSTITUTE(F$1,"standard",""),"|Float","")&amp;"인게임누적곱배수",ChapterTable!$S:$T,2,0)^D2321
    +VLOOKUP(SUBSTITUTE(SUBSTITUTE(F$1,"standard",""),"|Float","")&amp;"인게임누적합배수",ChapterTable!$S:$T,2,0)*D2321)
  )
  )
  )
)</f>
        <v>548511.48905391991</v>
      </c>
      <c r="G2321" t="s">
        <v>738</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145"/>
        <v>21</v>
      </c>
      <c r="Q2321">
        <f t="shared" si="146"/>
        <v>21</v>
      </c>
      <c r="R2321" t="b">
        <f t="shared" ca="1" si="147"/>
        <v>0</v>
      </c>
      <c r="T2321" t="b">
        <f t="shared" ca="1" si="148"/>
        <v>0</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G2321">
        <v>9.8000000000000007</v>
      </c>
      <c r="AH2321">
        <v>1</v>
      </c>
    </row>
    <row r="2322" spans="1:34" x14ac:dyDescent="0.3">
      <c r="A2322">
        <v>24</v>
      </c>
      <c r="B2322">
        <v>31</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3</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
    (VLOOKUP(SUBSTITUTE(SUBSTITUTE(E$1,"standard",""),"|Float","")&amp;"인게임누적곱배수",ChapterTable!$S:$T,2,0)^C2322
    +VLOOKUP(SUBSTITUTE(SUBSTITUTE(E$1,"standard",""),"|Float","")&amp;"인게임누적합배수",ChapterTable!$S:$T,2,0)*C2322)
  )
  )
  )
)</f>
        <v>1831551.4069278718</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(VLOOKUP(SUBSTITUTE(SUBSTITUTE(F$1,"standard",""),"|Float","")&amp;"인게임누적곱배수",ChapterTable!$S:$T,2,0)^D2322
    +VLOOKUP(SUBSTITUTE(SUBSTITUTE(F$1,"standard",""),"|Float","")&amp;"인게임누적합배수",ChapterTable!$S:$T,2,0)*D2322)
  )
  )
  )
)</f>
        <v>584283.97747047991</v>
      </c>
      <c r="G2322" t="s">
        <v>738</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145"/>
        <v>4</v>
      </c>
      <c r="Q2322">
        <f t="shared" si="146"/>
        <v>4</v>
      </c>
      <c r="R2322" t="b">
        <f t="shared" ca="1" si="147"/>
        <v>0</v>
      </c>
      <c r="T2322" t="b">
        <f t="shared" ca="1" si="148"/>
        <v>0</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G2322">
        <v>9.8000000000000007</v>
      </c>
      <c r="AH2322">
        <v>1</v>
      </c>
    </row>
    <row r="2323" spans="1:34" x14ac:dyDescent="0.3">
      <c r="A2323">
        <v>24</v>
      </c>
      <c r="B2323">
        <v>32</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
    (VLOOKUP(SUBSTITUTE(SUBSTITUTE(E$1,"standard",""),"|Float","")&amp;"인게임누적곱배수",ChapterTable!$S:$T,2,0)^C2323
    +VLOOKUP(SUBSTITUTE(SUBSTITUTE(E$1,"standard",""),"|Float","")&amp;"인게임누적합배수",ChapterTable!$S:$T,2,0)*C2323)
  )
  )
  )
)</f>
        <v>1831551.4069278718</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(VLOOKUP(SUBSTITUTE(SUBSTITUTE(F$1,"standard",""),"|Float","")&amp;"인게임누적곱배수",ChapterTable!$S:$T,2,0)^D2323
    +VLOOKUP(SUBSTITUTE(SUBSTITUTE(F$1,"standard",""),"|Float","")&amp;"인게임누적합배수",ChapterTable!$S:$T,2,0)*D2323)
  )
  )
  )
)</f>
        <v>584283.97747047991</v>
      </c>
      <c r="G2323" t="s">
        <v>738</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145"/>
        <v>4</v>
      </c>
      <c r="Q2323">
        <f t="shared" si="146"/>
        <v>4</v>
      </c>
      <c r="R2323" t="b">
        <f t="shared" ca="1" si="147"/>
        <v>0</v>
      </c>
      <c r="T2323" t="b">
        <f t="shared" ca="1" si="148"/>
        <v>0</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G2323">
        <v>9.8000000000000007</v>
      </c>
      <c r="AH2323">
        <v>1</v>
      </c>
    </row>
    <row r="2324" spans="1:34" x14ac:dyDescent="0.3">
      <c r="A2324">
        <v>24</v>
      </c>
      <c r="B2324">
        <v>33</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
    (VLOOKUP(SUBSTITUTE(SUBSTITUTE(E$1,"standard",""),"|Float","")&amp;"인게임누적곱배수",ChapterTable!$S:$T,2,0)^C2324
    +VLOOKUP(SUBSTITUTE(SUBSTITUTE(E$1,"standard",""),"|Float","")&amp;"인게임누적합배수",ChapterTable!$S:$T,2,0)*C2324)
  )
  )
  )
)</f>
        <v>1831551.4069278718</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(VLOOKUP(SUBSTITUTE(SUBSTITUTE(F$1,"standard",""),"|Float","")&amp;"인게임누적곱배수",ChapterTable!$S:$T,2,0)^D2324
    +VLOOKUP(SUBSTITUTE(SUBSTITUTE(F$1,"standard",""),"|Float","")&amp;"인게임누적합배수",ChapterTable!$S:$T,2,0)*D2324)
  )
  )
  )
)</f>
        <v>584283.97747047991</v>
      </c>
      <c r="G2324" t="s">
        <v>738</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145"/>
        <v>4</v>
      </c>
      <c r="Q2324">
        <f t="shared" si="146"/>
        <v>4</v>
      </c>
      <c r="R2324" t="b">
        <f t="shared" ca="1" si="147"/>
        <v>0</v>
      </c>
      <c r="T2324" t="b">
        <f t="shared" ca="1" si="148"/>
        <v>0</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G2324">
        <v>9.8000000000000007</v>
      </c>
      <c r="AH2324">
        <v>1</v>
      </c>
    </row>
    <row r="2325" spans="1:34" x14ac:dyDescent="0.3">
      <c r="A2325">
        <v>24</v>
      </c>
      <c r="B2325">
        <v>34</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
    (VLOOKUP(SUBSTITUTE(SUBSTITUTE(E$1,"standard",""),"|Float","")&amp;"인게임누적곱배수",ChapterTable!$S:$T,2,0)^C2325
    +VLOOKUP(SUBSTITUTE(SUBSTITUTE(E$1,"standard",""),"|Float","")&amp;"인게임누적합배수",ChapterTable!$S:$T,2,0)*C2325)
  )
  )
  )
)</f>
        <v>1831551.4069278718</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(VLOOKUP(SUBSTITUTE(SUBSTITUTE(F$1,"standard",""),"|Float","")&amp;"인게임누적곱배수",ChapterTable!$S:$T,2,0)^D2325
    +VLOOKUP(SUBSTITUTE(SUBSTITUTE(F$1,"standard",""),"|Float","")&amp;"인게임누적합배수",ChapterTable!$S:$T,2,0)*D2325)
  )
  )
  )
)</f>
        <v>584283.97747047991</v>
      </c>
      <c r="G2325" t="s">
        <v>738</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145"/>
        <v>4</v>
      </c>
      <c r="Q2325">
        <f t="shared" si="146"/>
        <v>4</v>
      </c>
      <c r="R2325" t="b">
        <f t="shared" ca="1" si="147"/>
        <v>0</v>
      </c>
      <c r="T2325" t="b">
        <f t="shared" ca="1" si="148"/>
        <v>0</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G2325">
        <v>9.8000000000000007</v>
      </c>
      <c r="AH2325">
        <v>1</v>
      </c>
    </row>
    <row r="2326" spans="1:34" x14ac:dyDescent="0.3">
      <c r="A2326">
        <v>24</v>
      </c>
      <c r="B2326">
        <v>35</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
    (VLOOKUP(SUBSTITUTE(SUBSTITUTE(E$1,"standard",""),"|Float","")&amp;"인게임누적곱배수",ChapterTable!$S:$T,2,0)^C2326
    +VLOOKUP(SUBSTITUTE(SUBSTITUTE(E$1,"standard",""),"|Float","")&amp;"인게임누적합배수",ChapterTable!$S:$T,2,0)*C2326)
  )
  )
  )
)</f>
        <v>1831551.4069278718</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(VLOOKUP(SUBSTITUTE(SUBSTITUTE(F$1,"standard",""),"|Float","")&amp;"인게임누적곱배수",ChapterTable!$S:$T,2,0)^D2326
    +VLOOKUP(SUBSTITUTE(SUBSTITUTE(F$1,"standard",""),"|Float","")&amp;"인게임누적합배수",ChapterTable!$S:$T,2,0)*D2326)
  )
  )
  )
)</f>
        <v>584283.97747047991</v>
      </c>
      <c r="G2326" t="s">
        <v>738</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145"/>
        <v>11</v>
      </c>
      <c r="Q2326">
        <f t="shared" si="146"/>
        <v>11</v>
      </c>
      <c r="R2326" t="b">
        <f t="shared" ca="1" si="147"/>
        <v>0</v>
      </c>
      <c r="T2326" t="b">
        <f t="shared" ca="1" si="148"/>
        <v>0</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G2326">
        <v>9.8000000000000007</v>
      </c>
      <c r="AH2326">
        <v>1</v>
      </c>
    </row>
    <row r="2327" spans="1:34" x14ac:dyDescent="0.3">
      <c r="A2327">
        <v>24</v>
      </c>
      <c r="B2327">
        <v>36</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4</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
    (VLOOKUP(SUBSTITUTE(SUBSTITUTE(E$1,"standard",""),"|Float","")&amp;"인게임누적곱배수",ChapterTable!$S:$T,2,0)^C2327
    +VLOOKUP(SUBSTITUTE(SUBSTITUTE(E$1,"standard",""),"|Float","")&amp;"인게임누적합배수",ChapterTable!$S:$T,2,0)*C2327)
  )
  )
  )
)</f>
        <v>2060495.3327938558</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(VLOOKUP(SUBSTITUTE(SUBSTITUTE(F$1,"standard",""),"|Float","")&amp;"인게임누적곱배수",ChapterTable!$S:$T,2,0)^D2327
    +VLOOKUP(SUBSTITUTE(SUBSTITUTE(F$1,"standard",""),"|Float","")&amp;"인게임누적합배수",ChapterTable!$S:$T,2,0)*D2327)
  )
  )
  )
)</f>
        <v>584283.97747047991</v>
      </c>
      <c r="G2327" t="s">
        <v>738</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145"/>
        <v>4</v>
      </c>
      <c r="Q2327">
        <f t="shared" si="146"/>
        <v>4</v>
      </c>
      <c r="R2327" t="b">
        <f t="shared" ca="1" si="147"/>
        <v>0</v>
      </c>
      <c r="T2327" t="b">
        <f t="shared" ca="1" si="148"/>
        <v>0</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G2327">
        <v>9.8000000000000007</v>
      </c>
      <c r="AH2327">
        <v>1</v>
      </c>
    </row>
    <row r="2328" spans="1:34" x14ac:dyDescent="0.3">
      <c r="A2328">
        <v>24</v>
      </c>
      <c r="B2328">
        <v>37</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
    (VLOOKUP(SUBSTITUTE(SUBSTITUTE(E$1,"standard",""),"|Float","")&amp;"인게임누적곱배수",ChapterTable!$S:$T,2,0)^C2328
    +VLOOKUP(SUBSTITUTE(SUBSTITUTE(E$1,"standard",""),"|Float","")&amp;"인게임누적합배수",ChapterTable!$S:$T,2,0)*C2328)
  )
  )
  )
)</f>
        <v>2060495.3327938558</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(VLOOKUP(SUBSTITUTE(SUBSTITUTE(F$1,"standard",""),"|Float","")&amp;"인게임누적곱배수",ChapterTable!$S:$T,2,0)^D2328
    +VLOOKUP(SUBSTITUTE(SUBSTITUTE(F$1,"standard",""),"|Float","")&amp;"인게임누적합배수",ChapterTable!$S:$T,2,0)*D2328)
  )
  )
  )
)</f>
        <v>584283.97747047991</v>
      </c>
      <c r="G2328" t="s">
        <v>738</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145"/>
        <v>4</v>
      </c>
      <c r="Q2328">
        <f t="shared" si="146"/>
        <v>4</v>
      </c>
      <c r="R2328" t="b">
        <f t="shared" ca="1" si="147"/>
        <v>0</v>
      </c>
      <c r="T2328" t="b">
        <f t="shared" ca="1" si="148"/>
        <v>0</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G2328">
        <v>9.8000000000000007</v>
      </c>
      <c r="AH2328">
        <v>1</v>
      </c>
    </row>
    <row r="2329" spans="1:34" x14ac:dyDescent="0.3">
      <c r="A2329">
        <v>24</v>
      </c>
      <c r="B2329">
        <v>38</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
    (VLOOKUP(SUBSTITUTE(SUBSTITUTE(E$1,"standard",""),"|Float","")&amp;"인게임누적곱배수",ChapterTable!$S:$T,2,0)^C2329
    +VLOOKUP(SUBSTITUTE(SUBSTITUTE(E$1,"standard",""),"|Float","")&amp;"인게임누적합배수",ChapterTable!$S:$T,2,0)*C2329)
  )
  )
  )
)</f>
        <v>2060495.3327938558</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(VLOOKUP(SUBSTITUTE(SUBSTITUTE(F$1,"standard",""),"|Float","")&amp;"인게임누적곱배수",ChapterTable!$S:$T,2,0)^D2329
    +VLOOKUP(SUBSTITUTE(SUBSTITUTE(F$1,"standard",""),"|Float","")&amp;"인게임누적합배수",ChapterTable!$S:$T,2,0)*D2329)
  )
  )
  )
)</f>
        <v>584283.97747047991</v>
      </c>
      <c r="G2329" t="s">
        <v>738</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145"/>
        <v>4</v>
      </c>
      <c r="Q2329">
        <f t="shared" si="146"/>
        <v>4</v>
      </c>
      <c r="R2329" t="b">
        <f t="shared" ca="1" si="147"/>
        <v>0</v>
      </c>
      <c r="T2329" t="b">
        <f t="shared" ca="1" si="148"/>
        <v>0</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G2329">
        <v>9.8000000000000007</v>
      </c>
      <c r="AH2329">
        <v>1</v>
      </c>
    </row>
    <row r="2330" spans="1:34" x14ac:dyDescent="0.3">
      <c r="A2330">
        <v>24</v>
      </c>
      <c r="B2330">
        <v>39</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
    (VLOOKUP(SUBSTITUTE(SUBSTITUTE(E$1,"standard",""),"|Float","")&amp;"인게임누적곱배수",ChapterTable!$S:$T,2,0)^C2330
    +VLOOKUP(SUBSTITUTE(SUBSTITUTE(E$1,"standard",""),"|Float","")&amp;"인게임누적합배수",ChapterTable!$S:$T,2,0)*C2330)
  )
  )
  )
)</f>
        <v>2060495.3327938558</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(VLOOKUP(SUBSTITUTE(SUBSTITUTE(F$1,"standard",""),"|Float","")&amp;"인게임누적곱배수",ChapterTable!$S:$T,2,0)^D2330
    +VLOOKUP(SUBSTITUTE(SUBSTITUTE(F$1,"standard",""),"|Float","")&amp;"인게임누적합배수",ChapterTable!$S:$T,2,0)*D2330)
  )
  )
  )
)</f>
        <v>584283.97747047991</v>
      </c>
      <c r="G2330" t="s">
        <v>738</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145"/>
        <v>94</v>
      </c>
      <c r="Q2330">
        <f t="shared" si="146"/>
        <v>94</v>
      </c>
      <c r="R2330" t="b">
        <f t="shared" ca="1" si="147"/>
        <v>1</v>
      </c>
      <c r="T2330" t="b">
        <f t="shared" ca="1" si="148"/>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G2330">
        <v>9.8000000000000007</v>
      </c>
      <c r="AH2330">
        <v>1</v>
      </c>
    </row>
    <row r="2331" spans="1:34" x14ac:dyDescent="0.3">
      <c r="A2331">
        <v>24</v>
      </c>
      <c r="B2331">
        <v>40</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
    (VLOOKUP(SUBSTITUTE(SUBSTITUTE(E$1,"standard",""),"|Float","")&amp;"인게임누적곱배수",ChapterTable!$S:$T,2,0)^C2331
    +VLOOKUP(SUBSTITUTE(SUBSTITUTE(E$1,"standard",""),"|Float","")&amp;"인게임누적합배수",ChapterTable!$S:$T,2,0)*C2331)
  )
  )
  )
)</f>
        <v>2060495.3327938558</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(VLOOKUP(SUBSTITUTE(SUBSTITUTE(F$1,"standard",""),"|Float","")&amp;"인게임누적곱배수",ChapterTable!$S:$T,2,0)^D2331
    +VLOOKUP(SUBSTITUTE(SUBSTITUTE(F$1,"standard",""),"|Float","")&amp;"인게임누적합배수",ChapterTable!$S:$T,2,0)*D2331)
  )
  )
  )
)</f>
        <v>584283.97747047991</v>
      </c>
      <c r="G2331" t="s">
        <v>738</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145"/>
        <v>21</v>
      </c>
      <c r="Q2331">
        <f t="shared" si="146"/>
        <v>21</v>
      </c>
      <c r="R2331" t="b">
        <f t="shared" ca="1" si="147"/>
        <v>0</v>
      </c>
      <c r="T2331" t="b">
        <f t="shared" ca="1" si="148"/>
        <v>0</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G2331">
        <v>9.8000000000000007</v>
      </c>
      <c r="AH2331">
        <v>1</v>
      </c>
    </row>
    <row r="2332" spans="1:34" x14ac:dyDescent="0.3">
      <c r="A2332">
        <v>24</v>
      </c>
      <c r="B2332">
        <v>41</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4</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
    (VLOOKUP(SUBSTITUTE(SUBSTITUTE(E$1,"standard",""),"|Float","")&amp;"인게임누적곱배수",ChapterTable!$S:$T,2,0)^C2332
    +VLOOKUP(SUBSTITUTE(SUBSTITUTE(E$1,"standard",""),"|Float","")&amp;"인게임누적합배수",ChapterTable!$S:$T,2,0)*C2332)
  )
  )
  )
)</f>
        <v>2060495.3327938558</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(VLOOKUP(SUBSTITUTE(SUBSTITUTE(F$1,"standard",""),"|Float","")&amp;"인게임누적곱배수",ChapterTable!$S:$T,2,0)^D2332
    +VLOOKUP(SUBSTITUTE(SUBSTITUTE(F$1,"standard",""),"|Float","")&amp;"인게임누적합배수",ChapterTable!$S:$T,2,0)*D2332)
  )
  )
  )
)</f>
        <v>620056.4658870399</v>
      </c>
      <c r="G2332" t="s">
        <v>738</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145"/>
        <v>5</v>
      </c>
      <c r="Q2332">
        <f t="shared" si="146"/>
        <v>5</v>
      </c>
      <c r="R2332" t="b">
        <f t="shared" ca="1" si="147"/>
        <v>0</v>
      </c>
      <c r="T2332" t="b">
        <f t="shared" ca="1" si="148"/>
        <v>0</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G2332">
        <v>9.8000000000000007</v>
      </c>
      <c r="AH2332">
        <v>1</v>
      </c>
    </row>
    <row r="2333" spans="1:34" x14ac:dyDescent="0.3">
      <c r="A2333">
        <v>24</v>
      </c>
      <c r="B2333">
        <v>42</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
    (VLOOKUP(SUBSTITUTE(SUBSTITUTE(E$1,"standard",""),"|Float","")&amp;"인게임누적곱배수",ChapterTable!$S:$T,2,0)^C2333
    +VLOOKUP(SUBSTITUTE(SUBSTITUTE(E$1,"standard",""),"|Float","")&amp;"인게임누적합배수",ChapterTable!$S:$T,2,0)*C2333)
  )
  )
  )
)</f>
        <v>2060495.3327938558</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(VLOOKUP(SUBSTITUTE(SUBSTITUTE(F$1,"standard",""),"|Float","")&amp;"인게임누적곱배수",ChapterTable!$S:$T,2,0)^D2333
    +VLOOKUP(SUBSTITUTE(SUBSTITUTE(F$1,"standard",""),"|Float","")&amp;"인게임누적합배수",ChapterTable!$S:$T,2,0)*D2333)
  )
  )
  )
)</f>
        <v>620056.4658870399</v>
      </c>
      <c r="G2333" t="s">
        <v>738</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145"/>
        <v>5</v>
      </c>
      <c r="Q2333">
        <f t="shared" si="146"/>
        <v>5</v>
      </c>
      <c r="R2333" t="b">
        <f t="shared" ca="1" si="147"/>
        <v>0</v>
      </c>
      <c r="T2333" t="b">
        <f t="shared" ca="1" si="148"/>
        <v>0</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G2333">
        <v>9.8000000000000007</v>
      </c>
      <c r="AH2333">
        <v>1</v>
      </c>
    </row>
    <row r="2334" spans="1:34" x14ac:dyDescent="0.3">
      <c r="A2334">
        <v>24</v>
      </c>
      <c r="B2334">
        <v>43</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
    (VLOOKUP(SUBSTITUTE(SUBSTITUTE(E$1,"standard",""),"|Float","")&amp;"인게임누적곱배수",ChapterTable!$S:$T,2,0)^C2334
    +VLOOKUP(SUBSTITUTE(SUBSTITUTE(E$1,"standard",""),"|Float","")&amp;"인게임누적합배수",ChapterTable!$S:$T,2,0)*C2334)
  )
  )
  )
)</f>
        <v>2060495.3327938558</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(VLOOKUP(SUBSTITUTE(SUBSTITUTE(F$1,"standard",""),"|Float","")&amp;"인게임누적곱배수",ChapterTable!$S:$T,2,0)^D2334
    +VLOOKUP(SUBSTITUTE(SUBSTITUTE(F$1,"standard",""),"|Float","")&amp;"인게임누적합배수",ChapterTable!$S:$T,2,0)*D2334)
  )
  )
  )
)</f>
        <v>620056.4658870399</v>
      </c>
      <c r="G2334" t="s">
        <v>738</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145"/>
        <v>5</v>
      </c>
      <c r="Q2334">
        <f t="shared" si="146"/>
        <v>5</v>
      </c>
      <c r="R2334" t="b">
        <f t="shared" ca="1" si="147"/>
        <v>0</v>
      </c>
      <c r="T2334" t="b">
        <f t="shared" ca="1" si="148"/>
        <v>0</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G2334">
        <v>9.8000000000000007</v>
      </c>
      <c r="AH2334">
        <v>1</v>
      </c>
    </row>
    <row r="2335" spans="1:34" x14ac:dyDescent="0.3">
      <c r="A2335">
        <v>24</v>
      </c>
      <c r="B2335">
        <v>44</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
    (VLOOKUP(SUBSTITUTE(SUBSTITUTE(E$1,"standard",""),"|Float","")&amp;"인게임누적곱배수",ChapterTable!$S:$T,2,0)^C2335
    +VLOOKUP(SUBSTITUTE(SUBSTITUTE(E$1,"standard",""),"|Float","")&amp;"인게임누적합배수",ChapterTable!$S:$T,2,0)*C2335)
  )
  )
  )
)</f>
        <v>2060495.3327938558</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(VLOOKUP(SUBSTITUTE(SUBSTITUTE(F$1,"standard",""),"|Float","")&amp;"인게임누적곱배수",ChapterTable!$S:$T,2,0)^D2335
    +VLOOKUP(SUBSTITUTE(SUBSTITUTE(F$1,"standard",""),"|Float","")&amp;"인게임누적합배수",ChapterTable!$S:$T,2,0)*D2335)
  )
  )
  )
)</f>
        <v>620056.4658870399</v>
      </c>
      <c r="G2335" t="s">
        <v>738</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145"/>
        <v>5</v>
      </c>
      <c r="Q2335">
        <f t="shared" si="146"/>
        <v>5</v>
      </c>
      <c r="R2335" t="b">
        <f t="shared" ca="1" si="147"/>
        <v>0</v>
      </c>
      <c r="T2335" t="b">
        <f t="shared" ca="1" si="148"/>
        <v>0</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G2335">
        <v>9.8000000000000007</v>
      </c>
      <c r="AH2335">
        <v>1</v>
      </c>
    </row>
    <row r="2336" spans="1:34" x14ac:dyDescent="0.3">
      <c r="A2336">
        <v>24</v>
      </c>
      <c r="B2336">
        <v>45</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
    (VLOOKUP(SUBSTITUTE(SUBSTITUTE(E$1,"standard",""),"|Float","")&amp;"인게임누적곱배수",ChapterTable!$S:$T,2,0)^C2336
    +VLOOKUP(SUBSTITUTE(SUBSTITUTE(E$1,"standard",""),"|Float","")&amp;"인게임누적합배수",ChapterTable!$S:$T,2,0)*C2336)
  )
  )
  )
)</f>
        <v>2060495.3327938558</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(VLOOKUP(SUBSTITUTE(SUBSTITUTE(F$1,"standard",""),"|Float","")&amp;"인게임누적곱배수",ChapterTable!$S:$T,2,0)^D2336
    +VLOOKUP(SUBSTITUTE(SUBSTITUTE(F$1,"standard",""),"|Float","")&amp;"인게임누적합배수",ChapterTable!$S:$T,2,0)*D2336)
  )
  )
  )
)</f>
        <v>620056.4658870399</v>
      </c>
      <c r="G2336" t="s">
        <v>738</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145"/>
        <v>11</v>
      </c>
      <c r="Q2336">
        <f t="shared" si="146"/>
        <v>11</v>
      </c>
      <c r="R2336" t="b">
        <f t="shared" ca="1" si="147"/>
        <v>0</v>
      </c>
      <c r="T2336" t="b">
        <f t="shared" ca="1" si="148"/>
        <v>0</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G2336">
        <v>9.8000000000000007</v>
      </c>
      <c r="AH2336">
        <v>1</v>
      </c>
    </row>
    <row r="2337" spans="1:34" x14ac:dyDescent="0.3">
      <c r="A2337">
        <v>24</v>
      </c>
      <c r="B2337">
        <v>46</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5</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
    (VLOOKUP(SUBSTITUTE(SUBSTITUTE(E$1,"standard",""),"|Float","")&amp;"인게임누적곱배수",ChapterTable!$S:$T,2,0)^C2337
    +VLOOKUP(SUBSTITUTE(SUBSTITUTE(E$1,"standard",""),"|Float","")&amp;"인게임누적합배수",ChapterTable!$S:$T,2,0)*C2337)
  )
  )
  )
)</f>
        <v>2289439.2586598396</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(VLOOKUP(SUBSTITUTE(SUBSTITUTE(F$1,"standard",""),"|Float","")&amp;"인게임누적곱배수",ChapterTable!$S:$T,2,0)^D2337
    +VLOOKUP(SUBSTITUTE(SUBSTITUTE(F$1,"standard",""),"|Float","")&amp;"인게임누적합배수",ChapterTable!$S:$T,2,0)*D2337)
  )
  )
  )
)</f>
        <v>620056.4658870399</v>
      </c>
      <c r="G2337" t="s">
        <v>738</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145"/>
        <v>5</v>
      </c>
      <c r="Q2337">
        <f t="shared" si="146"/>
        <v>5</v>
      </c>
      <c r="R2337" t="b">
        <f t="shared" ca="1" si="147"/>
        <v>0</v>
      </c>
      <c r="T2337" t="b">
        <f t="shared" ca="1" si="148"/>
        <v>0</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G2337">
        <v>9.8000000000000007</v>
      </c>
      <c r="AH2337">
        <v>1</v>
      </c>
    </row>
    <row r="2338" spans="1:34" x14ac:dyDescent="0.3">
      <c r="A2338">
        <v>24</v>
      </c>
      <c r="B2338">
        <v>47</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
    (VLOOKUP(SUBSTITUTE(SUBSTITUTE(E$1,"standard",""),"|Float","")&amp;"인게임누적곱배수",ChapterTable!$S:$T,2,0)^C2338
    +VLOOKUP(SUBSTITUTE(SUBSTITUTE(E$1,"standard",""),"|Float","")&amp;"인게임누적합배수",ChapterTable!$S:$T,2,0)*C2338)
  )
  )
  )
)</f>
        <v>2289439.2586598396</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(VLOOKUP(SUBSTITUTE(SUBSTITUTE(F$1,"standard",""),"|Float","")&amp;"인게임누적곱배수",ChapterTable!$S:$T,2,0)^D2338
    +VLOOKUP(SUBSTITUTE(SUBSTITUTE(F$1,"standard",""),"|Float","")&amp;"인게임누적합배수",ChapterTable!$S:$T,2,0)*D2338)
  )
  )
  )
)</f>
        <v>620056.4658870399</v>
      </c>
      <c r="G2338" t="s">
        <v>738</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145"/>
        <v>5</v>
      </c>
      <c r="Q2338">
        <f t="shared" si="146"/>
        <v>5</v>
      </c>
      <c r="R2338" t="b">
        <f t="shared" ca="1" si="147"/>
        <v>0</v>
      </c>
      <c r="T2338" t="b">
        <f t="shared" ca="1" si="148"/>
        <v>0</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G2338">
        <v>9.8000000000000007</v>
      </c>
      <c r="AH2338">
        <v>1</v>
      </c>
    </row>
    <row r="2339" spans="1:34" x14ac:dyDescent="0.3">
      <c r="A2339">
        <v>24</v>
      </c>
      <c r="B2339">
        <v>48</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
    (VLOOKUP(SUBSTITUTE(SUBSTITUTE(E$1,"standard",""),"|Float","")&amp;"인게임누적곱배수",ChapterTable!$S:$T,2,0)^C2339
    +VLOOKUP(SUBSTITUTE(SUBSTITUTE(E$1,"standard",""),"|Float","")&amp;"인게임누적합배수",ChapterTable!$S:$T,2,0)*C2339)
  )
  )
  )
)</f>
        <v>2289439.2586598396</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(VLOOKUP(SUBSTITUTE(SUBSTITUTE(F$1,"standard",""),"|Float","")&amp;"인게임누적곱배수",ChapterTable!$S:$T,2,0)^D2339
    +VLOOKUP(SUBSTITUTE(SUBSTITUTE(F$1,"standard",""),"|Float","")&amp;"인게임누적합배수",ChapterTable!$S:$T,2,0)*D2339)
  )
  )
  )
)</f>
        <v>620056.4658870399</v>
      </c>
      <c r="G2339" t="s">
        <v>738</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145"/>
        <v>5</v>
      </c>
      <c r="Q2339">
        <f t="shared" si="146"/>
        <v>5</v>
      </c>
      <c r="R2339" t="b">
        <f t="shared" ca="1" si="147"/>
        <v>0</v>
      </c>
      <c r="T2339" t="b">
        <f t="shared" ca="1" si="148"/>
        <v>0</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G2339">
        <v>9.8000000000000007</v>
      </c>
      <c r="AH2339">
        <v>1</v>
      </c>
    </row>
    <row r="2340" spans="1:34" x14ac:dyDescent="0.3">
      <c r="A2340">
        <v>24</v>
      </c>
      <c r="B2340">
        <v>49</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
    (VLOOKUP(SUBSTITUTE(SUBSTITUTE(E$1,"standard",""),"|Float","")&amp;"인게임누적곱배수",ChapterTable!$S:$T,2,0)^C2340
    +VLOOKUP(SUBSTITUTE(SUBSTITUTE(E$1,"standard",""),"|Float","")&amp;"인게임누적합배수",ChapterTable!$S:$T,2,0)*C2340)
  )
  )
  )
)</f>
        <v>2289439.2586598396</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(VLOOKUP(SUBSTITUTE(SUBSTITUTE(F$1,"standard",""),"|Float","")&amp;"인게임누적곱배수",ChapterTable!$S:$T,2,0)^D2340
    +VLOOKUP(SUBSTITUTE(SUBSTITUTE(F$1,"standard",""),"|Float","")&amp;"인게임누적합배수",ChapterTable!$S:$T,2,0)*D2340)
  )
  )
  )
)</f>
        <v>620056.4658870399</v>
      </c>
      <c r="G2340" t="s">
        <v>738</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145"/>
        <v>95</v>
      </c>
      <c r="Q2340">
        <f t="shared" si="146"/>
        <v>95</v>
      </c>
      <c r="R2340" t="b">
        <f t="shared" ca="1" si="147"/>
        <v>1</v>
      </c>
      <c r="T2340" t="b">
        <f t="shared" ca="1" si="148"/>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G2340">
        <v>9.8000000000000007</v>
      </c>
      <c r="AH2340">
        <v>1</v>
      </c>
    </row>
    <row r="2341" spans="1:34" x14ac:dyDescent="0.3">
      <c r="A2341">
        <v>24</v>
      </c>
      <c r="B2341">
        <v>50</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
    (VLOOKUP(SUBSTITUTE(SUBSTITUTE(E$1,"standard",""),"|Float","")&amp;"인게임누적곱배수",ChapterTable!$S:$T,2,0)^C2341
    +VLOOKUP(SUBSTITUTE(SUBSTITUTE(E$1,"standard",""),"|Float","")&amp;"인게임누적합배수",ChapterTable!$S:$T,2,0)*C2341)
  )
  )
  )
)</f>
        <v>2289439.2586598396</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(VLOOKUP(SUBSTITUTE(SUBSTITUTE(F$1,"standard",""),"|Float","")&amp;"인게임누적곱배수",ChapterTable!$S:$T,2,0)^D2341
    +VLOOKUP(SUBSTITUTE(SUBSTITUTE(F$1,"standard",""),"|Float","")&amp;"인게임누적합배수",ChapterTable!$S:$T,2,0)*D2341)
  )
  )
  )
)</f>
        <v>620056.4658870399</v>
      </c>
      <c r="G2341" t="s">
        <v>738</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145"/>
        <v>21</v>
      </c>
      <c r="Q2341">
        <f t="shared" si="146"/>
        <v>21</v>
      </c>
      <c r="R2341" t="b">
        <f t="shared" ca="1" si="147"/>
        <v>0</v>
      </c>
      <c r="T2341" t="b">
        <f t="shared" ca="1" si="148"/>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G2341">
        <v>9.8000000000000007</v>
      </c>
      <c r="AH2341">
        <v>1</v>
      </c>
    </row>
    <row r="2342" spans="1:34" x14ac:dyDescent="0.3">
      <c r="A2342">
        <v>25</v>
      </c>
      <c r="B2342">
        <v>1</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0</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0</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
    (VLOOKUP(SUBSTITUTE(SUBSTITUTE(E$1,"standard",""),"|Float","")&amp;"인게임누적곱배수",ChapterTable!$S:$T,2,0)^C2342
    +VLOOKUP(SUBSTITUTE(SUBSTITUTE(E$1,"standard",""),"|Float","")&amp;"인게임누적합배수",ChapterTable!$S:$T,2,0)*C2342)
  )
  )
  )
)</f>
        <v>1717079.4439948797</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(VLOOKUP(SUBSTITUTE(SUBSTITUTE(F$1,"standard",""),"|Float","")&amp;"인게임누적곱배수",ChapterTable!$S:$T,2,0)^D2342
    +VLOOKUP(SUBSTITUTE(SUBSTITUTE(F$1,"standard",""),"|Float","")&amp;"인게임누적합배수",ChapterTable!$S:$T,2,0)*D2342)
  )
  )
  )
)</f>
        <v>715449.76833119988</v>
      </c>
      <c r="G2342" t="s">
        <v>738</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145"/>
        <v>1</v>
      </c>
      <c r="Q2342">
        <f t="shared" si="146"/>
        <v>1</v>
      </c>
      <c r="R2342" t="b">
        <f t="shared" ca="1" si="147"/>
        <v>0</v>
      </c>
      <c r="T2342" t="b">
        <f t="shared" ca="1" si="148"/>
        <v>0</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G2342">
        <v>9.8000000000000007</v>
      </c>
      <c r="AH2342">
        <v>1</v>
      </c>
    </row>
    <row r="2343" spans="1:34" x14ac:dyDescent="0.3">
      <c r="A2343">
        <v>25</v>
      </c>
      <c r="B2343">
        <v>2</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
    (VLOOKUP(SUBSTITUTE(SUBSTITUTE(E$1,"standard",""),"|Float","")&amp;"인게임누적곱배수",ChapterTable!$S:$T,2,0)^C2343
    +VLOOKUP(SUBSTITUTE(SUBSTITUTE(E$1,"standard",""),"|Float","")&amp;"인게임누적합배수",ChapterTable!$S:$T,2,0)*C2343)
  )
  )
  )
)</f>
        <v>1717079.4439948797</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(VLOOKUP(SUBSTITUTE(SUBSTITUTE(F$1,"standard",""),"|Float","")&amp;"인게임누적곱배수",ChapterTable!$S:$T,2,0)^D2343
    +VLOOKUP(SUBSTITUTE(SUBSTITUTE(F$1,"standard",""),"|Float","")&amp;"인게임누적합배수",ChapterTable!$S:$T,2,0)*D2343)
  )
  )
  )
)</f>
        <v>715449.76833119988</v>
      </c>
      <c r="G2343" t="s">
        <v>738</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145"/>
        <v>1</v>
      </c>
      <c r="Q2343">
        <f t="shared" si="146"/>
        <v>1</v>
      </c>
      <c r="R2343" t="b">
        <f t="shared" ca="1" si="147"/>
        <v>0</v>
      </c>
      <c r="T2343" t="b">
        <f t="shared" ca="1" si="148"/>
        <v>0</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G2343">
        <v>9.8000000000000007</v>
      </c>
      <c r="AH2343">
        <v>1</v>
      </c>
    </row>
    <row r="2344" spans="1:34" x14ac:dyDescent="0.3">
      <c r="A2344">
        <v>25</v>
      </c>
      <c r="B2344">
        <v>3</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
    (VLOOKUP(SUBSTITUTE(SUBSTITUTE(E$1,"standard",""),"|Float","")&amp;"인게임누적곱배수",ChapterTable!$S:$T,2,0)^C2344
    +VLOOKUP(SUBSTITUTE(SUBSTITUTE(E$1,"standard",""),"|Float","")&amp;"인게임누적합배수",ChapterTable!$S:$T,2,0)*C2344)
  )
  )
  )
)</f>
        <v>1717079.4439948797</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(VLOOKUP(SUBSTITUTE(SUBSTITUTE(F$1,"standard",""),"|Float","")&amp;"인게임누적곱배수",ChapterTable!$S:$T,2,0)^D2344
    +VLOOKUP(SUBSTITUTE(SUBSTITUTE(F$1,"standard",""),"|Float","")&amp;"인게임누적합배수",ChapterTable!$S:$T,2,0)*D2344)
  )
  )
  )
)</f>
        <v>715449.76833119988</v>
      </c>
      <c r="G2344" t="s">
        <v>738</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145"/>
        <v>1</v>
      </c>
      <c r="Q2344">
        <f t="shared" si="146"/>
        <v>1</v>
      </c>
      <c r="R2344" t="b">
        <f t="shared" ca="1" si="147"/>
        <v>0</v>
      </c>
      <c r="T2344" t="b">
        <f t="shared" ca="1" si="148"/>
        <v>0</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G2344">
        <v>9.8000000000000007</v>
      </c>
      <c r="AH2344">
        <v>1</v>
      </c>
    </row>
    <row r="2345" spans="1:34" x14ac:dyDescent="0.3">
      <c r="A2345">
        <v>25</v>
      </c>
      <c r="B2345">
        <v>4</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
    (VLOOKUP(SUBSTITUTE(SUBSTITUTE(E$1,"standard",""),"|Float","")&amp;"인게임누적곱배수",ChapterTable!$S:$T,2,0)^C2345
    +VLOOKUP(SUBSTITUTE(SUBSTITUTE(E$1,"standard",""),"|Float","")&amp;"인게임누적합배수",ChapterTable!$S:$T,2,0)*C2345)
  )
  )
  )
)</f>
        <v>1717079.4439948797</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(VLOOKUP(SUBSTITUTE(SUBSTITUTE(F$1,"standard",""),"|Float","")&amp;"인게임누적곱배수",ChapterTable!$S:$T,2,0)^D2345
    +VLOOKUP(SUBSTITUTE(SUBSTITUTE(F$1,"standard",""),"|Float","")&amp;"인게임누적합배수",ChapterTable!$S:$T,2,0)*D2345)
  )
  )
  )
)</f>
        <v>715449.76833119988</v>
      </c>
      <c r="G2345" t="s">
        <v>738</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145"/>
        <v>1</v>
      </c>
      <c r="Q2345">
        <f t="shared" si="146"/>
        <v>1</v>
      </c>
      <c r="R2345" t="b">
        <f t="shared" ca="1" si="147"/>
        <v>0</v>
      </c>
      <c r="T2345" t="b">
        <f t="shared" ca="1" si="148"/>
        <v>0</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G2345">
        <v>9.8000000000000007</v>
      </c>
      <c r="AH2345">
        <v>1</v>
      </c>
    </row>
    <row r="2346" spans="1:34" x14ac:dyDescent="0.3">
      <c r="A2346">
        <v>25</v>
      </c>
      <c r="B2346">
        <v>5</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
    (VLOOKUP(SUBSTITUTE(SUBSTITUTE(E$1,"standard",""),"|Float","")&amp;"인게임누적곱배수",ChapterTable!$S:$T,2,0)^C2346
    +VLOOKUP(SUBSTITUTE(SUBSTITUTE(E$1,"standard",""),"|Float","")&amp;"인게임누적합배수",ChapterTable!$S:$T,2,0)*C2346)
  )
  )
  )
)</f>
        <v>1717079.4439948797</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(VLOOKUP(SUBSTITUTE(SUBSTITUTE(F$1,"standard",""),"|Float","")&amp;"인게임누적곱배수",ChapterTable!$S:$T,2,0)^D2346
    +VLOOKUP(SUBSTITUTE(SUBSTITUTE(F$1,"standard",""),"|Float","")&amp;"인게임누적합배수",ChapterTable!$S:$T,2,0)*D2346)
  )
  )
  )
)</f>
        <v>715449.76833119988</v>
      </c>
      <c r="G2346" t="s">
        <v>738</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145"/>
        <v>11</v>
      </c>
      <c r="Q2346">
        <f t="shared" si="146"/>
        <v>11</v>
      </c>
      <c r="R2346" t="b">
        <f t="shared" ca="1" si="147"/>
        <v>0</v>
      </c>
      <c r="T2346" t="b">
        <f t="shared" ca="1" si="148"/>
        <v>0</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G2346">
        <v>9.8000000000000007</v>
      </c>
      <c r="AH2346">
        <v>1</v>
      </c>
    </row>
    <row r="2347" spans="1:34" x14ac:dyDescent="0.3">
      <c r="A2347">
        <v>25</v>
      </c>
      <c r="B2347">
        <v>6</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1</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
    (VLOOKUP(SUBSTITUTE(SUBSTITUTE(E$1,"standard",""),"|Float","")&amp;"인게임누적곱배수",ChapterTable!$S:$T,2,0)^C2347
    +VLOOKUP(SUBSTITUTE(SUBSTITUTE(E$1,"standard",""),"|Float","")&amp;"인게임누적합배수",ChapterTable!$S:$T,2,0)*C2347)
  )
  )
  )
)</f>
        <v>2060495.3327938556</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(VLOOKUP(SUBSTITUTE(SUBSTITUTE(F$1,"standard",""),"|Float","")&amp;"인게임누적곱배수",ChapterTable!$S:$T,2,0)^D2347
    +VLOOKUP(SUBSTITUTE(SUBSTITUTE(F$1,"standard",""),"|Float","")&amp;"인게임누적합배수",ChapterTable!$S:$T,2,0)*D2347)
  )
  )
  )
)</f>
        <v>715449.76833119988</v>
      </c>
      <c r="G2347" t="s">
        <v>738</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145"/>
        <v>1</v>
      </c>
      <c r="Q2347">
        <f t="shared" si="146"/>
        <v>1</v>
      </c>
      <c r="R2347" t="b">
        <f t="shared" ca="1" si="147"/>
        <v>0</v>
      </c>
      <c r="T2347" t="b">
        <f t="shared" ca="1" si="148"/>
        <v>0</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G2347">
        <v>9.8000000000000007</v>
      </c>
      <c r="AH2347">
        <v>1</v>
      </c>
    </row>
    <row r="2348" spans="1:34" x14ac:dyDescent="0.3">
      <c r="A2348">
        <v>25</v>
      </c>
      <c r="B2348">
        <v>7</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
    (VLOOKUP(SUBSTITUTE(SUBSTITUTE(E$1,"standard",""),"|Float","")&amp;"인게임누적곱배수",ChapterTable!$S:$T,2,0)^C2348
    +VLOOKUP(SUBSTITUTE(SUBSTITUTE(E$1,"standard",""),"|Float","")&amp;"인게임누적합배수",ChapterTable!$S:$T,2,0)*C2348)
  )
  )
  )
)</f>
        <v>2060495.3327938556</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(VLOOKUP(SUBSTITUTE(SUBSTITUTE(F$1,"standard",""),"|Float","")&amp;"인게임누적곱배수",ChapterTable!$S:$T,2,0)^D2348
    +VLOOKUP(SUBSTITUTE(SUBSTITUTE(F$1,"standard",""),"|Float","")&amp;"인게임누적합배수",ChapterTable!$S:$T,2,0)*D2348)
  )
  )
  )
)</f>
        <v>715449.76833119988</v>
      </c>
      <c r="G2348" t="s">
        <v>738</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145"/>
        <v>1</v>
      </c>
      <c r="Q2348">
        <f t="shared" si="146"/>
        <v>1</v>
      </c>
      <c r="R2348" t="b">
        <f t="shared" ca="1" si="147"/>
        <v>0</v>
      </c>
      <c r="T2348" t="b">
        <f t="shared" ca="1" si="148"/>
        <v>0</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G2348">
        <v>9.8000000000000007</v>
      </c>
      <c r="AH2348">
        <v>1</v>
      </c>
    </row>
    <row r="2349" spans="1:34" x14ac:dyDescent="0.3">
      <c r="A2349">
        <v>25</v>
      </c>
      <c r="B2349">
        <v>8</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
    (VLOOKUP(SUBSTITUTE(SUBSTITUTE(E$1,"standard",""),"|Float","")&amp;"인게임누적곱배수",ChapterTable!$S:$T,2,0)^C2349
    +VLOOKUP(SUBSTITUTE(SUBSTITUTE(E$1,"standard",""),"|Float","")&amp;"인게임누적합배수",ChapterTable!$S:$T,2,0)*C2349)
  )
  )
  )
)</f>
        <v>2060495.3327938556</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(VLOOKUP(SUBSTITUTE(SUBSTITUTE(F$1,"standard",""),"|Float","")&amp;"인게임누적곱배수",ChapterTable!$S:$T,2,0)^D2349
    +VLOOKUP(SUBSTITUTE(SUBSTITUTE(F$1,"standard",""),"|Float","")&amp;"인게임누적합배수",ChapterTable!$S:$T,2,0)*D2349)
  )
  )
  )
)</f>
        <v>715449.76833119988</v>
      </c>
      <c r="G2349" t="s">
        <v>738</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145"/>
        <v>1</v>
      </c>
      <c r="Q2349">
        <f t="shared" si="146"/>
        <v>1</v>
      </c>
      <c r="R2349" t="b">
        <f t="shared" ca="1" si="147"/>
        <v>0</v>
      </c>
      <c r="T2349" t="b">
        <f t="shared" ca="1" si="148"/>
        <v>0</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G2349">
        <v>9.8000000000000007</v>
      </c>
      <c r="AH2349">
        <v>1</v>
      </c>
    </row>
    <row r="2350" spans="1:34" x14ac:dyDescent="0.3">
      <c r="A2350">
        <v>25</v>
      </c>
      <c r="B2350">
        <v>9</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
    (VLOOKUP(SUBSTITUTE(SUBSTITUTE(E$1,"standard",""),"|Float","")&amp;"인게임누적곱배수",ChapterTable!$S:$T,2,0)^C2350
    +VLOOKUP(SUBSTITUTE(SUBSTITUTE(E$1,"standard",""),"|Float","")&amp;"인게임누적합배수",ChapterTable!$S:$T,2,0)*C2350)
  )
  )
  )
)</f>
        <v>2060495.3327938556</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(VLOOKUP(SUBSTITUTE(SUBSTITUTE(F$1,"standard",""),"|Float","")&amp;"인게임누적곱배수",ChapterTable!$S:$T,2,0)^D2350
    +VLOOKUP(SUBSTITUTE(SUBSTITUTE(F$1,"standard",""),"|Float","")&amp;"인게임누적합배수",ChapterTable!$S:$T,2,0)*D2350)
  )
  )
  )
)</f>
        <v>715449.76833119988</v>
      </c>
      <c r="G2350" t="s">
        <v>738</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145"/>
        <v>91</v>
      </c>
      <c r="Q2350">
        <f t="shared" si="146"/>
        <v>91</v>
      </c>
      <c r="R2350" t="b">
        <f t="shared" ca="1" si="147"/>
        <v>1</v>
      </c>
      <c r="T2350" t="b">
        <f t="shared" ca="1" si="148"/>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G2350">
        <v>9.8000000000000007</v>
      </c>
      <c r="AH2350">
        <v>1</v>
      </c>
    </row>
    <row r="2351" spans="1:34" x14ac:dyDescent="0.3">
      <c r="A2351">
        <v>25</v>
      </c>
      <c r="B2351">
        <v>10</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
    (VLOOKUP(SUBSTITUTE(SUBSTITUTE(E$1,"standard",""),"|Float","")&amp;"인게임누적곱배수",ChapterTable!$S:$T,2,0)^C2351
    +VLOOKUP(SUBSTITUTE(SUBSTITUTE(E$1,"standard",""),"|Float","")&amp;"인게임누적합배수",ChapterTable!$S:$T,2,0)*C2351)
  )
  )
  )
)</f>
        <v>2060495.3327938556</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(VLOOKUP(SUBSTITUTE(SUBSTITUTE(F$1,"standard",""),"|Float","")&amp;"인게임누적곱배수",ChapterTable!$S:$T,2,0)^D2351
    +VLOOKUP(SUBSTITUTE(SUBSTITUTE(F$1,"standard",""),"|Float","")&amp;"인게임누적합배수",ChapterTable!$S:$T,2,0)*D2351)
  )
  )
  )
)</f>
        <v>715449.76833119988</v>
      </c>
      <c r="G2351" t="s">
        <v>738</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145"/>
        <v>21</v>
      </c>
      <c r="Q2351">
        <f t="shared" si="146"/>
        <v>21</v>
      </c>
      <c r="R2351" t="b">
        <f t="shared" ca="1" si="147"/>
        <v>0</v>
      </c>
      <c r="T2351" t="b">
        <f t="shared" ca="1" si="148"/>
        <v>0</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G2351">
        <v>9.8000000000000007</v>
      </c>
      <c r="AH2351">
        <v>1</v>
      </c>
    </row>
    <row r="2352" spans="1:34" x14ac:dyDescent="0.3">
      <c r="A2352">
        <v>25</v>
      </c>
      <c r="B2352">
        <v>11</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1</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
    (VLOOKUP(SUBSTITUTE(SUBSTITUTE(E$1,"standard",""),"|Float","")&amp;"인게임누적곱배수",ChapterTable!$S:$T,2,0)^C2352
    +VLOOKUP(SUBSTITUTE(SUBSTITUTE(E$1,"standard",""),"|Float","")&amp;"인게임누적합배수",ChapterTable!$S:$T,2,0)*C2352)
  )
  )
  )
)</f>
        <v>2060495.3327938556</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(VLOOKUP(SUBSTITUTE(SUBSTITUTE(F$1,"standard",""),"|Float","")&amp;"인게임누적곱배수",ChapterTable!$S:$T,2,0)^D2352
    +VLOOKUP(SUBSTITUTE(SUBSTITUTE(F$1,"standard",""),"|Float","")&amp;"인게임누적합배수",ChapterTable!$S:$T,2,0)*D2352)
  )
  )
  )
)</f>
        <v>769108.50095603988</v>
      </c>
      <c r="G2352" t="s">
        <v>738</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145"/>
        <v>2</v>
      </c>
      <c r="Q2352">
        <f t="shared" si="146"/>
        <v>2</v>
      </c>
      <c r="R2352" t="b">
        <f t="shared" ca="1" si="147"/>
        <v>0</v>
      </c>
      <c r="T2352" t="b">
        <f t="shared" ca="1" si="148"/>
        <v>0</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G2352">
        <v>9.8000000000000007</v>
      </c>
      <c r="AH2352">
        <v>1</v>
      </c>
    </row>
    <row r="2353" spans="1:34" x14ac:dyDescent="0.3">
      <c r="A2353">
        <v>25</v>
      </c>
      <c r="B2353">
        <v>12</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
    (VLOOKUP(SUBSTITUTE(SUBSTITUTE(E$1,"standard",""),"|Float","")&amp;"인게임누적곱배수",ChapterTable!$S:$T,2,0)^C2353
    +VLOOKUP(SUBSTITUTE(SUBSTITUTE(E$1,"standard",""),"|Float","")&amp;"인게임누적합배수",ChapterTable!$S:$T,2,0)*C2353)
  )
  )
  )
)</f>
        <v>2060495.3327938556</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(VLOOKUP(SUBSTITUTE(SUBSTITUTE(F$1,"standard",""),"|Float","")&amp;"인게임누적곱배수",ChapterTable!$S:$T,2,0)^D2353
    +VLOOKUP(SUBSTITUTE(SUBSTITUTE(F$1,"standard",""),"|Float","")&amp;"인게임누적합배수",ChapterTable!$S:$T,2,0)*D2353)
  )
  )
  )
)</f>
        <v>769108.50095603988</v>
      </c>
      <c r="G2353" t="s">
        <v>738</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145"/>
        <v>2</v>
      </c>
      <c r="Q2353">
        <f t="shared" si="146"/>
        <v>2</v>
      </c>
      <c r="R2353" t="b">
        <f t="shared" ca="1" si="147"/>
        <v>0</v>
      </c>
      <c r="T2353" t="b">
        <f t="shared" ca="1" si="148"/>
        <v>0</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G2353">
        <v>9.8000000000000007</v>
      </c>
      <c r="AH2353">
        <v>1</v>
      </c>
    </row>
    <row r="2354" spans="1:34" x14ac:dyDescent="0.3">
      <c r="A2354">
        <v>25</v>
      </c>
      <c r="B2354">
        <v>13</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
    (VLOOKUP(SUBSTITUTE(SUBSTITUTE(E$1,"standard",""),"|Float","")&amp;"인게임누적곱배수",ChapterTable!$S:$T,2,0)^C2354
    +VLOOKUP(SUBSTITUTE(SUBSTITUTE(E$1,"standard",""),"|Float","")&amp;"인게임누적합배수",ChapterTable!$S:$T,2,0)*C2354)
  )
  )
  )
)</f>
        <v>2060495.3327938556</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(VLOOKUP(SUBSTITUTE(SUBSTITUTE(F$1,"standard",""),"|Float","")&amp;"인게임누적곱배수",ChapterTable!$S:$T,2,0)^D2354
    +VLOOKUP(SUBSTITUTE(SUBSTITUTE(F$1,"standard",""),"|Float","")&amp;"인게임누적합배수",ChapterTable!$S:$T,2,0)*D2354)
  )
  )
  )
)</f>
        <v>769108.50095603988</v>
      </c>
      <c r="G2354" t="s">
        <v>738</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145"/>
        <v>2</v>
      </c>
      <c r="Q2354">
        <f t="shared" si="146"/>
        <v>2</v>
      </c>
      <c r="R2354" t="b">
        <f t="shared" ca="1" si="147"/>
        <v>0</v>
      </c>
      <c r="T2354" t="b">
        <f t="shared" ca="1" si="148"/>
        <v>0</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G2354">
        <v>9.8000000000000007</v>
      </c>
      <c r="AH2354">
        <v>1</v>
      </c>
    </row>
    <row r="2355" spans="1:34" x14ac:dyDescent="0.3">
      <c r="A2355">
        <v>25</v>
      </c>
      <c r="B2355">
        <v>14</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
    (VLOOKUP(SUBSTITUTE(SUBSTITUTE(E$1,"standard",""),"|Float","")&amp;"인게임누적곱배수",ChapterTable!$S:$T,2,0)^C2355
    +VLOOKUP(SUBSTITUTE(SUBSTITUTE(E$1,"standard",""),"|Float","")&amp;"인게임누적합배수",ChapterTable!$S:$T,2,0)*C2355)
  )
  )
  )
)</f>
        <v>2060495.3327938556</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(VLOOKUP(SUBSTITUTE(SUBSTITUTE(F$1,"standard",""),"|Float","")&amp;"인게임누적곱배수",ChapterTable!$S:$T,2,0)^D2355
    +VLOOKUP(SUBSTITUTE(SUBSTITUTE(F$1,"standard",""),"|Float","")&amp;"인게임누적합배수",ChapterTable!$S:$T,2,0)*D2355)
  )
  )
  )
)</f>
        <v>769108.50095603988</v>
      </c>
      <c r="G2355" t="s">
        <v>738</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145"/>
        <v>2</v>
      </c>
      <c r="Q2355">
        <f t="shared" si="146"/>
        <v>2</v>
      </c>
      <c r="R2355" t="b">
        <f t="shared" ca="1" si="147"/>
        <v>0</v>
      </c>
      <c r="T2355" t="b">
        <f t="shared" ca="1" si="148"/>
        <v>0</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G2355">
        <v>9.8000000000000007</v>
      </c>
      <c r="AH2355">
        <v>1</v>
      </c>
    </row>
    <row r="2356" spans="1:34" x14ac:dyDescent="0.3">
      <c r="A2356">
        <v>25</v>
      </c>
      <c r="B2356">
        <v>15</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
    (VLOOKUP(SUBSTITUTE(SUBSTITUTE(E$1,"standard",""),"|Float","")&amp;"인게임누적곱배수",ChapterTable!$S:$T,2,0)^C2356
    +VLOOKUP(SUBSTITUTE(SUBSTITUTE(E$1,"standard",""),"|Float","")&amp;"인게임누적합배수",ChapterTable!$S:$T,2,0)*C2356)
  )
  )
  )
)</f>
        <v>2060495.3327938556</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(VLOOKUP(SUBSTITUTE(SUBSTITUTE(F$1,"standard",""),"|Float","")&amp;"인게임누적곱배수",ChapterTable!$S:$T,2,0)^D2356
    +VLOOKUP(SUBSTITUTE(SUBSTITUTE(F$1,"standard",""),"|Float","")&amp;"인게임누적합배수",ChapterTable!$S:$T,2,0)*D2356)
  )
  )
  )
)</f>
        <v>769108.50095603988</v>
      </c>
      <c r="G2356" t="s">
        <v>738</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145"/>
        <v>11</v>
      </c>
      <c r="Q2356">
        <f t="shared" si="146"/>
        <v>11</v>
      </c>
      <c r="R2356" t="b">
        <f t="shared" ca="1" si="147"/>
        <v>0</v>
      </c>
      <c r="T2356" t="b">
        <f t="shared" ca="1" si="148"/>
        <v>0</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G2356">
        <v>9.8000000000000007</v>
      </c>
      <c r="AH2356">
        <v>1</v>
      </c>
    </row>
    <row r="2357" spans="1:34" x14ac:dyDescent="0.3">
      <c r="A2357">
        <v>25</v>
      </c>
      <c r="B2357">
        <v>16</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2</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
    (VLOOKUP(SUBSTITUTE(SUBSTITUTE(E$1,"standard",""),"|Float","")&amp;"인게임누적곱배수",ChapterTable!$S:$T,2,0)^C2357
    +VLOOKUP(SUBSTITUTE(SUBSTITUTE(E$1,"standard",""),"|Float","")&amp;"인게임누적합배수",ChapterTable!$S:$T,2,0)*C2357)
  )
  )
  )
)</f>
        <v>2403911.2215928314</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(VLOOKUP(SUBSTITUTE(SUBSTITUTE(F$1,"standard",""),"|Float","")&amp;"인게임누적곱배수",ChapterTable!$S:$T,2,0)^D2357
    +VLOOKUP(SUBSTITUTE(SUBSTITUTE(F$1,"standard",""),"|Float","")&amp;"인게임누적합배수",ChapterTable!$S:$T,2,0)*D2357)
  )
  )
  )
)</f>
        <v>769108.50095603988</v>
      </c>
      <c r="G2357" t="s">
        <v>738</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145"/>
        <v>2</v>
      </c>
      <c r="Q2357">
        <f t="shared" si="146"/>
        <v>2</v>
      </c>
      <c r="R2357" t="b">
        <f t="shared" ca="1" si="147"/>
        <v>0</v>
      </c>
      <c r="T2357" t="b">
        <f t="shared" ca="1" si="148"/>
        <v>0</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G2357">
        <v>9.8000000000000007</v>
      </c>
      <c r="AH2357">
        <v>1</v>
      </c>
    </row>
    <row r="2358" spans="1:34" x14ac:dyDescent="0.3">
      <c r="A2358">
        <v>25</v>
      </c>
      <c r="B2358">
        <v>17</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
    (VLOOKUP(SUBSTITUTE(SUBSTITUTE(E$1,"standard",""),"|Float","")&amp;"인게임누적곱배수",ChapterTable!$S:$T,2,0)^C2358
    +VLOOKUP(SUBSTITUTE(SUBSTITUTE(E$1,"standard",""),"|Float","")&amp;"인게임누적합배수",ChapterTable!$S:$T,2,0)*C2358)
  )
  )
  )
)</f>
        <v>2403911.2215928314</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(VLOOKUP(SUBSTITUTE(SUBSTITUTE(F$1,"standard",""),"|Float","")&amp;"인게임누적곱배수",ChapterTable!$S:$T,2,0)^D2358
    +VLOOKUP(SUBSTITUTE(SUBSTITUTE(F$1,"standard",""),"|Float","")&amp;"인게임누적합배수",ChapterTable!$S:$T,2,0)*D2358)
  )
  )
  )
)</f>
        <v>769108.50095603988</v>
      </c>
      <c r="G2358" t="s">
        <v>738</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145"/>
        <v>2</v>
      </c>
      <c r="Q2358">
        <f t="shared" si="146"/>
        <v>2</v>
      </c>
      <c r="R2358" t="b">
        <f t="shared" ca="1" si="147"/>
        <v>0</v>
      </c>
      <c r="T2358" t="b">
        <f t="shared" ca="1" si="148"/>
        <v>0</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G2358">
        <v>9.8000000000000007</v>
      </c>
      <c r="AH2358">
        <v>1</v>
      </c>
    </row>
    <row r="2359" spans="1:34" x14ac:dyDescent="0.3">
      <c r="A2359">
        <v>25</v>
      </c>
      <c r="B2359">
        <v>18</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
    (VLOOKUP(SUBSTITUTE(SUBSTITUTE(E$1,"standard",""),"|Float","")&amp;"인게임누적곱배수",ChapterTable!$S:$T,2,0)^C2359
    +VLOOKUP(SUBSTITUTE(SUBSTITUTE(E$1,"standard",""),"|Float","")&amp;"인게임누적합배수",ChapterTable!$S:$T,2,0)*C2359)
  )
  )
  )
)</f>
        <v>2403911.2215928314</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(VLOOKUP(SUBSTITUTE(SUBSTITUTE(F$1,"standard",""),"|Float","")&amp;"인게임누적곱배수",ChapterTable!$S:$T,2,0)^D2359
    +VLOOKUP(SUBSTITUTE(SUBSTITUTE(F$1,"standard",""),"|Float","")&amp;"인게임누적합배수",ChapterTable!$S:$T,2,0)*D2359)
  )
  )
  )
)</f>
        <v>769108.50095603988</v>
      </c>
      <c r="G2359" t="s">
        <v>738</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145"/>
        <v>2</v>
      </c>
      <c r="Q2359">
        <f t="shared" si="146"/>
        <v>2</v>
      </c>
      <c r="R2359" t="b">
        <f t="shared" ca="1" si="147"/>
        <v>0</v>
      </c>
      <c r="T2359" t="b">
        <f t="shared" ca="1" si="148"/>
        <v>0</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G2359">
        <v>9.8000000000000007</v>
      </c>
      <c r="AH2359">
        <v>1</v>
      </c>
    </row>
    <row r="2360" spans="1:34" x14ac:dyDescent="0.3">
      <c r="A2360">
        <v>25</v>
      </c>
      <c r="B2360">
        <v>19</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
    (VLOOKUP(SUBSTITUTE(SUBSTITUTE(E$1,"standard",""),"|Float","")&amp;"인게임누적곱배수",ChapterTable!$S:$T,2,0)^C2360
    +VLOOKUP(SUBSTITUTE(SUBSTITUTE(E$1,"standard",""),"|Float","")&amp;"인게임누적합배수",ChapterTable!$S:$T,2,0)*C2360)
  )
  )
  )
)</f>
        <v>2403911.2215928314</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(VLOOKUP(SUBSTITUTE(SUBSTITUTE(F$1,"standard",""),"|Float","")&amp;"인게임누적곱배수",ChapterTable!$S:$T,2,0)^D2360
    +VLOOKUP(SUBSTITUTE(SUBSTITUTE(F$1,"standard",""),"|Float","")&amp;"인게임누적합배수",ChapterTable!$S:$T,2,0)*D2360)
  )
  )
  )
)</f>
        <v>769108.50095603988</v>
      </c>
      <c r="G2360" t="s">
        <v>738</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145"/>
        <v>92</v>
      </c>
      <c r="Q2360">
        <f t="shared" si="146"/>
        <v>92</v>
      </c>
      <c r="R2360" t="b">
        <f t="shared" ca="1" si="147"/>
        <v>1</v>
      </c>
      <c r="T2360" t="b">
        <f t="shared" ca="1" si="148"/>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G2360">
        <v>9.8000000000000007</v>
      </c>
      <c r="AH2360">
        <v>1</v>
      </c>
    </row>
    <row r="2361" spans="1:34" x14ac:dyDescent="0.3">
      <c r="A2361">
        <v>25</v>
      </c>
      <c r="B2361">
        <v>20</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
    (VLOOKUP(SUBSTITUTE(SUBSTITUTE(E$1,"standard",""),"|Float","")&amp;"인게임누적곱배수",ChapterTable!$S:$T,2,0)^C2361
    +VLOOKUP(SUBSTITUTE(SUBSTITUTE(E$1,"standard",""),"|Float","")&amp;"인게임누적합배수",ChapterTable!$S:$T,2,0)*C2361)
  )
  )
  )
)</f>
        <v>2403911.2215928314</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(VLOOKUP(SUBSTITUTE(SUBSTITUTE(F$1,"standard",""),"|Float","")&amp;"인게임누적곱배수",ChapterTable!$S:$T,2,0)^D2361
    +VLOOKUP(SUBSTITUTE(SUBSTITUTE(F$1,"standard",""),"|Float","")&amp;"인게임누적합배수",ChapterTable!$S:$T,2,0)*D2361)
  )
  )
  )
)</f>
        <v>769108.50095603988</v>
      </c>
      <c r="G2361" t="s">
        <v>738</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145"/>
        <v>21</v>
      </c>
      <c r="Q2361">
        <f t="shared" si="146"/>
        <v>21</v>
      </c>
      <c r="R2361" t="b">
        <f t="shared" ca="1" si="147"/>
        <v>0</v>
      </c>
      <c r="T2361" t="b">
        <f t="shared" ca="1" si="148"/>
        <v>0</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G2361">
        <v>9.8000000000000007</v>
      </c>
      <c r="AH2361">
        <v>1</v>
      </c>
    </row>
    <row r="2362" spans="1:34" x14ac:dyDescent="0.3">
      <c r="A2362">
        <v>25</v>
      </c>
      <c r="B2362">
        <v>21</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2</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
    (VLOOKUP(SUBSTITUTE(SUBSTITUTE(E$1,"standard",""),"|Float","")&amp;"인게임누적곱배수",ChapterTable!$S:$T,2,0)^C2362
    +VLOOKUP(SUBSTITUTE(SUBSTITUTE(E$1,"standard",""),"|Float","")&amp;"인게임누적합배수",ChapterTable!$S:$T,2,0)*C2362)
  )
  )
  )
)</f>
        <v>2403911.2215928314</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(VLOOKUP(SUBSTITUTE(SUBSTITUTE(F$1,"standard",""),"|Float","")&amp;"인게임누적곱배수",ChapterTable!$S:$T,2,0)^D2362
    +VLOOKUP(SUBSTITUTE(SUBSTITUTE(F$1,"standard",""),"|Float","")&amp;"인게임누적합배수",ChapterTable!$S:$T,2,0)*D2362)
  )
  )
  )
)</f>
        <v>822767.23358087975</v>
      </c>
      <c r="G2362" t="s">
        <v>738</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145"/>
        <v>3</v>
      </c>
      <c r="Q2362">
        <f t="shared" si="146"/>
        <v>3</v>
      </c>
      <c r="R2362" t="b">
        <f t="shared" ca="1" si="147"/>
        <v>0</v>
      </c>
      <c r="T2362" t="b">
        <f t="shared" ca="1" si="148"/>
        <v>0</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G2362">
        <v>9.8000000000000007</v>
      </c>
      <c r="AH2362">
        <v>1</v>
      </c>
    </row>
    <row r="2363" spans="1:34" x14ac:dyDescent="0.3">
      <c r="A2363">
        <v>25</v>
      </c>
      <c r="B2363">
        <v>22</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
    (VLOOKUP(SUBSTITUTE(SUBSTITUTE(E$1,"standard",""),"|Float","")&amp;"인게임누적곱배수",ChapterTable!$S:$T,2,0)^C2363
    +VLOOKUP(SUBSTITUTE(SUBSTITUTE(E$1,"standard",""),"|Float","")&amp;"인게임누적합배수",ChapterTable!$S:$T,2,0)*C2363)
  )
  )
  )
)</f>
        <v>2403911.2215928314</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(VLOOKUP(SUBSTITUTE(SUBSTITUTE(F$1,"standard",""),"|Float","")&amp;"인게임누적곱배수",ChapterTable!$S:$T,2,0)^D2363
    +VLOOKUP(SUBSTITUTE(SUBSTITUTE(F$1,"standard",""),"|Float","")&amp;"인게임누적합배수",ChapterTable!$S:$T,2,0)*D2363)
  )
  )
  )
)</f>
        <v>822767.23358087975</v>
      </c>
      <c r="G2363" t="s">
        <v>738</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145"/>
        <v>3</v>
      </c>
      <c r="Q2363">
        <f t="shared" si="146"/>
        <v>3</v>
      </c>
      <c r="R2363" t="b">
        <f t="shared" ca="1" si="147"/>
        <v>0</v>
      </c>
      <c r="T2363" t="b">
        <f t="shared" ca="1" si="148"/>
        <v>0</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G2363">
        <v>9.8000000000000007</v>
      </c>
      <c r="AH2363">
        <v>1</v>
      </c>
    </row>
    <row r="2364" spans="1:34" x14ac:dyDescent="0.3">
      <c r="A2364">
        <v>25</v>
      </c>
      <c r="B2364">
        <v>23</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
    (VLOOKUP(SUBSTITUTE(SUBSTITUTE(E$1,"standard",""),"|Float","")&amp;"인게임누적곱배수",ChapterTable!$S:$T,2,0)^C2364
    +VLOOKUP(SUBSTITUTE(SUBSTITUTE(E$1,"standard",""),"|Float","")&amp;"인게임누적합배수",ChapterTable!$S:$T,2,0)*C2364)
  )
  )
  )
)</f>
        <v>2403911.2215928314</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(VLOOKUP(SUBSTITUTE(SUBSTITUTE(F$1,"standard",""),"|Float","")&amp;"인게임누적곱배수",ChapterTable!$S:$T,2,0)^D2364
    +VLOOKUP(SUBSTITUTE(SUBSTITUTE(F$1,"standard",""),"|Float","")&amp;"인게임누적합배수",ChapterTable!$S:$T,2,0)*D2364)
  )
  )
  )
)</f>
        <v>822767.23358087975</v>
      </c>
      <c r="G2364" t="s">
        <v>738</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145"/>
        <v>3</v>
      </c>
      <c r="Q2364">
        <f t="shared" si="146"/>
        <v>3</v>
      </c>
      <c r="R2364" t="b">
        <f t="shared" ca="1" si="147"/>
        <v>0</v>
      </c>
      <c r="T2364" t="b">
        <f t="shared" ca="1" si="148"/>
        <v>0</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G2364">
        <v>9.8000000000000007</v>
      </c>
      <c r="AH2364">
        <v>1</v>
      </c>
    </row>
    <row r="2365" spans="1:34" x14ac:dyDescent="0.3">
      <c r="A2365">
        <v>25</v>
      </c>
      <c r="B2365">
        <v>24</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
    (VLOOKUP(SUBSTITUTE(SUBSTITUTE(E$1,"standard",""),"|Float","")&amp;"인게임누적곱배수",ChapterTable!$S:$T,2,0)^C2365
    +VLOOKUP(SUBSTITUTE(SUBSTITUTE(E$1,"standard",""),"|Float","")&amp;"인게임누적합배수",ChapterTable!$S:$T,2,0)*C2365)
  )
  )
  )
)</f>
        <v>2403911.2215928314</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(VLOOKUP(SUBSTITUTE(SUBSTITUTE(F$1,"standard",""),"|Float","")&amp;"인게임누적곱배수",ChapterTable!$S:$T,2,0)^D2365
    +VLOOKUP(SUBSTITUTE(SUBSTITUTE(F$1,"standard",""),"|Float","")&amp;"인게임누적합배수",ChapterTable!$S:$T,2,0)*D2365)
  )
  )
  )
)</f>
        <v>822767.23358087975</v>
      </c>
      <c r="G2365" t="s">
        <v>738</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145"/>
        <v>3</v>
      </c>
      <c r="Q2365">
        <f t="shared" si="146"/>
        <v>3</v>
      </c>
      <c r="R2365" t="b">
        <f t="shared" ca="1" si="147"/>
        <v>0</v>
      </c>
      <c r="T2365" t="b">
        <f t="shared" ca="1" si="148"/>
        <v>0</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G2365">
        <v>9.8000000000000007</v>
      </c>
      <c r="AH2365">
        <v>1</v>
      </c>
    </row>
    <row r="2366" spans="1:34" x14ac:dyDescent="0.3">
      <c r="A2366">
        <v>25</v>
      </c>
      <c r="B2366">
        <v>25</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
    (VLOOKUP(SUBSTITUTE(SUBSTITUTE(E$1,"standard",""),"|Float","")&amp;"인게임누적곱배수",ChapterTable!$S:$T,2,0)^C2366
    +VLOOKUP(SUBSTITUTE(SUBSTITUTE(E$1,"standard",""),"|Float","")&amp;"인게임누적합배수",ChapterTable!$S:$T,2,0)*C2366)
  )
  )
  )
)</f>
        <v>2403911.2215928314</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(VLOOKUP(SUBSTITUTE(SUBSTITUTE(F$1,"standard",""),"|Float","")&amp;"인게임누적곱배수",ChapterTable!$S:$T,2,0)^D2366
    +VLOOKUP(SUBSTITUTE(SUBSTITUTE(F$1,"standard",""),"|Float","")&amp;"인게임누적합배수",ChapterTable!$S:$T,2,0)*D2366)
  )
  )
  )
)</f>
        <v>822767.23358087975</v>
      </c>
      <c r="G2366" t="s">
        <v>738</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145"/>
        <v>11</v>
      </c>
      <c r="Q2366">
        <f t="shared" si="146"/>
        <v>11</v>
      </c>
      <c r="R2366" t="b">
        <f t="shared" ca="1" si="147"/>
        <v>0</v>
      </c>
      <c r="T2366" t="b">
        <f t="shared" ca="1" si="148"/>
        <v>0</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G2366">
        <v>9.8000000000000007</v>
      </c>
      <c r="AH2366">
        <v>1</v>
      </c>
    </row>
    <row r="2367" spans="1:34" x14ac:dyDescent="0.3">
      <c r="A2367">
        <v>25</v>
      </c>
      <c r="B2367">
        <v>26</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3</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
    (VLOOKUP(SUBSTITUTE(SUBSTITUTE(E$1,"standard",""),"|Float","")&amp;"인게임누적곱배수",ChapterTable!$S:$T,2,0)^C2367
    +VLOOKUP(SUBSTITUTE(SUBSTITUTE(E$1,"standard",""),"|Float","")&amp;"인게임누적합배수",ChapterTable!$S:$T,2,0)*C2367)
  )
  )
  )
)</f>
        <v>2747327.1103918077</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(VLOOKUP(SUBSTITUTE(SUBSTITUTE(F$1,"standard",""),"|Float","")&amp;"인게임누적곱배수",ChapterTable!$S:$T,2,0)^D2367
    +VLOOKUP(SUBSTITUTE(SUBSTITUTE(F$1,"standard",""),"|Float","")&amp;"인게임누적합배수",ChapterTable!$S:$T,2,0)*D2367)
  )
  )
  )
)</f>
        <v>822767.23358087975</v>
      </c>
      <c r="G2367" t="s">
        <v>738</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145"/>
        <v>3</v>
      </c>
      <c r="Q2367">
        <f t="shared" si="146"/>
        <v>3</v>
      </c>
      <c r="R2367" t="b">
        <f t="shared" ca="1" si="147"/>
        <v>0</v>
      </c>
      <c r="T2367" t="b">
        <f t="shared" ca="1" si="148"/>
        <v>0</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G2367">
        <v>9.8000000000000007</v>
      </c>
      <c r="AH2367">
        <v>1</v>
      </c>
    </row>
    <row r="2368" spans="1:34" x14ac:dyDescent="0.3">
      <c r="A2368">
        <v>25</v>
      </c>
      <c r="B2368">
        <v>27</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
    (VLOOKUP(SUBSTITUTE(SUBSTITUTE(E$1,"standard",""),"|Float","")&amp;"인게임누적곱배수",ChapterTable!$S:$T,2,0)^C2368
    +VLOOKUP(SUBSTITUTE(SUBSTITUTE(E$1,"standard",""),"|Float","")&amp;"인게임누적합배수",ChapterTable!$S:$T,2,0)*C2368)
  )
  )
  )
)</f>
        <v>2747327.1103918077</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(VLOOKUP(SUBSTITUTE(SUBSTITUTE(F$1,"standard",""),"|Float","")&amp;"인게임누적곱배수",ChapterTable!$S:$T,2,0)^D2368
    +VLOOKUP(SUBSTITUTE(SUBSTITUTE(F$1,"standard",""),"|Float","")&amp;"인게임누적합배수",ChapterTable!$S:$T,2,0)*D2368)
  )
  )
  )
)</f>
        <v>822767.23358087975</v>
      </c>
      <c r="G2368" t="s">
        <v>738</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145"/>
        <v>3</v>
      </c>
      <c r="Q2368">
        <f t="shared" si="146"/>
        <v>3</v>
      </c>
      <c r="R2368" t="b">
        <f t="shared" ca="1" si="147"/>
        <v>0</v>
      </c>
      <c r="T2368" t="b">
        <f t="shared" ca="1" si="148"/>
        <v>0</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G2368">
        <v>9.8000000000000007</v>
      </c>
      <c r="AH2368">
        <v>1</v>
      </c>
    </row>
    <row r="2369" spans="1:34" x14ac:dyDescent="0.3">
      <c r="A2369">
        <v>25</v>
      </c>
      <c r="B2369">
        <v>28</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
    (VLOOKUP(SUBSTITUTE(SUBSTITUTE(E$1,"standard",""),"|Float","")&amp;"인게임누적곱배수",ChapterTable!$S:$T,2,0)^C2369
    +VLOOKUP(SUBSTITUTE(SUBSTITUTE(E$1,"standard",""),"|Float","")&amp;"인게임누적합배수",ChapterTable!$S:$T,2,0)*C2369)
  )
  )
  )
)</f>
        <v>2747327.1103918077</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(VLOOKUP(SUBSTITUTE(SUBSTITUTE(F$1,"standard",""),"|Float","")&amp;"인게임누적곱배수",ChapterTable!$S:$T,2,0)^D2369
    +VLOOKUP(SUBSTITUTE(SUBSTITUTE(F$1,"standard",""),"|Float","")&amp;"인게임누적합배수",ChapterTable!$S:$T,2,0)*D2369)
  )
  )
  )
)</f>
        <v>822767.23358087975</v>
      </c>
      <c r="G2369" t="s">
        <v>738</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145"/>
        <v>3</v>
      </c>
      <c r="Q2369">
        <f t="shared" si="146"/>
        <v>3</v>
      </c>
      <c r="R2369" t="b">
        <f t="shared" ca="1" si="147"/>
        <v>0</v>
      </c>
      <c r="T2369" t="b">
        <f t="shared" ca="1" si="148"/>
        <v>0</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G2369">
        <v>9.8000000000000007</v>
      </c>
      <c r="AH2369">
        <v>1</v>
      </c>
    </row>
    <row r="2370" spans="1:34" x14ac:dyDescent="0.3">
      <c r="A2370">
        <v>25</v>
      </c>
      <c r="B2370">
        <v>29</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
    (VLOOKUP(SUBSTITUTE(SUBSTITUTE(E$1,"standard",""),"|Float","")&amp;"인게임누적곱배수",ChapterTable!$S:$T,2,0)^C2370
    +VLOOKUP(SUBSTITUTE(SUBSTITUTE(E$1,"standard",""),"|Float","")&amp;"인게임누적합배수",ChapterTable!$S:$T,2,0)*C2370)
  )
  )
  )
)</f>
        <v>2747327.1103918077</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(VLOOKUP(SUBSTITUTE(SUBSTITUTE(F$1,"standard",""),"|Float","")&amp;"인게임누적곱배수",ChapterTable!$S:$T,2,0)^D2370
    +VLOOKUP(SUBSTITUTE(SUBSTITUTE(F$1,"standard",""),"|Float","")&amp;"인게임누적합배수",ChapterTable!$S:$T,2,0)*D2370)
  )
  )
  )
)</f>
        <v>822767.23358087975</v>
      </c>
      <c r="G2370" t="s">
        <v>738</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145"/>
        <v>93</v>
      </c>
      <c r="Q2370">
        <f t="shared" si="146"/>
        <v>93</v>
      </c>
      <c r="R2370" t="b">
        <f t="shared" ca="1" si="147"/>
        <v>1</v>
      </c>
      <c r="T2370" t="b">
        <f t="shared" ca="1" si="148"/>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G2370">
        <v>9.8000000000000007</v>
      </c>
      <c r="AH2370">
        <v>1</v>
      </c>
    </row>
    <row r="2371" spans="1:34" x14ac:dyDescent="0.3">
      <c r="A2371">
        <v>25</v>
      </c>
      <c r="B2371">
        <v>30</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
    (VLOOKUP(SUBSTITUTE(SUBSTITUTE(E$1,"standard",""),"|Float","")&amp;"인게임누적곱배수",ChapterTable!$S:$T,2,0)^C2371
    +VLOOKUP(SUBSTITUTE(SUBSTITUTE(E$1,"standard",""),"|Float","")&amp;"인게임누적합배수",ChapterTable!$S:$T,2,0)*C2371)
  )
  )
  )
)</f>
        <v>2747327.1103918077</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(VLOOKUP(SUBSTITUTE(SUBSTITUTE(F$1,"standard",""),"|Float","")&amp;"인게임누적곱배수",ChapterTable!$S:$T,2,0)^D2371
    +VLOOKUP(SUBSTITUTE(SUBSTITUTE(F$1,"standard",""),"|Float","")&amp;"인게임누적합배수",ChapterTable!$S:$T,2,0)*D2371)
  )
  )
  )
)</f>
        <v>822767.23358087975</v>
      </c>
      <c r="G2371" t="s">
        <v>738</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149">IF(B2371=0,0,
  IF(AND(L2371=FALSE,A2371&lt;&gt;0,MOD(A2371,7)=0),21,
  IF(MOD(B2371,10)=0,21,
  IF(MOD(B2371,10)=5,11,
  IF(MOD(B2371,10)=9,INT(B2371/10)+91,
  INT(B2371/10+1))))))</f>
        <v>21</v>
      </c>
      <c r="Q2371">
        <f t="shared" ref="Q2371:Q2434" si="150">IF(ISBLANK(P2371),O2371,P2371)</f>
        <v>21</v>
      </c>
      <c r="R2371" t="b">
        <f t="shared" ref="R2371:R2434" ca="1" si="151">IF(OR(B2371=0,OFFSET(B2371,1,0)=0),FALSE,
IF(OFFSET(O2371,1,0)=21,TRUE,FALSE))</f>
        <v>0</v>
      </c>
      <c r="T2371" t="b">
        <f t="shared" ref="T2371:T2434" ca="1" si="152">IF(ISBLANK(S2371),R2371,S2371)</f>
        <v>0</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G2371">
        <v>9.8000000000000007</v>
      </c>
      <c r="AH2371">
        <v>1</v>
      </c>
    </row>
    <row r="2372" spans="1:34" x14ac:dyDescent="0.3">
      <c r="A2372">
        <v>25</v>
      </c>
      <c r="B2372">
        <v>31</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3</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
    (VLOOKUP(SUBSTITUTE(SUBSTITUTE(E$1,"standard",""),"|Float","")&amp;"인게임누적곱배수",ChapterTable!$S:$T,2,0)^C2372
    +VLOOKUP(SUBSTITUTE(SUBSTITUTE(E$1,"standard",""),"|Float","")&amp;"인게임누적합배수",ChapterTable!$S:$T,2,0)*C2372)
  )
  )
  )
)</f>
        <v>2747327.1103918077</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(VLOOKUP(SUBSTITUTE(SUBSTITUTE(F$1,"standard",""),"|Float","")&amp;"인게임누적곱배수",ChapterTable!$S:$T,2,0)^D2372
    +VLOOKUP(SUBSTITUTE(SUBSTITUTE(F$1,"standard",""),"|Float","")&amp;"인게임누적합배수",ChapterTable!$S:$T,2,0)*D2372)
  )
  )
  )
)</f>
        <v>876425.96620571997</v>
      </c>
      <c r="G2372" t="s">
        <v>738</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149"/>
        <v>4</v>
      </c>
      <c r="Q2372">
        <f t="shared" si="150"/>
        <v>4</v>
      </c>
      <c r="R2372" t="b">
        <f t="shared" ca="1" si="151"/>
        <v>0</v>
      </c>
      <c r="T2372" t="b">
        <f t="shared" ca="1" si="152"/>
        <v>0</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G2372">
        <v>9.8000000000000007</v>
      </c>
      <c r="AH2372">
        <v>1</v>
      </c>
    </row>
    <row r="2373" spans="1:34" x14ac:dyDescent="0.3">
      <c r="A2373">
        <v>25</v>
      </c>
      <c r="B2373">
        <v>32</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
    (VLOOKUP(SUBSTITUTE(SUBSTITUTE(E$1,"standard",""),"|Float","")&amp;"인게임누적곱배수",ChapterTable!$S:$T,2,0)^C2373
    +VLOOKUP(SUBSTITUTE(SUBSTITUTE(E$1,"standard",""),"|Float","")&amp;"인게임누적합배수",ChapterTable!$S:$T,2,0)*C2373)
  )
  )
  )
)</f>
        <v>2747327.1103918077</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(VLOOKUP(SUBSTITUTE(SUBSTITUTE(F$1,"standard",""),"|Float","")&amp;"인게임누적곱배수",ChapterTable!$S:$T,2,0)^D2373
    +VLOOKUP(SUBSTITUTE(SUBSTITUTE(F$1,"standard",""),"|Float","")&amp;"인게임누적합배수",ChapterTable!$S:$T,2,0)*D2373)
  )
  )
  )
)</f>
        <v>876425.96620571997</v>
      </c>
      <c r="G2373" t="s">
        <v>738</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149"/>
        <v>4</v>
      </c>
      <c r="Q2373">
        <f t="shared" si="150"/>
        <v>4</v>
      </c>
      <c r="R2373" t="b">
        <f t="shared" ca="1" si="151"/>
        <v>0</v>
      </c>
      <c r="T2373" t="b">
        <f t="shared" ca="1" si="152"/>
        <v>0</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G2373">
        <v>9.8000000000000007</v>
      </c>
      <c r="AH2373">
        <v>1</v>
      </c>
    </row>
    <row r="2374" spans="1:34" x14ac:dyDescent="0.3">
      <c r="A2374">
        <v>25</v>
      </c>
      <c r="B2374">
        <v>33</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
    (VLOOKUP(SUBSTITUTE(SUBSTITUTE(E$1,"standard",""),"|Float","")&amp;"인게임누적곱배수",ChapterTable!$S:$T,2,0)^C2374
    +VLOOKUP(SUBSTITUTE(SUBSTITUTE(E$1,"standard",""),"|Float","")&amp;"인게임누적합배수",ChapterTable!$S:$T,2,0)*C2374)
  )
  )
  )
)</f>
        <v>2747327.1103918077</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(VLOOKUP(SUBSTITUTE(SUBSTITUTE(F$1,"standard",""),"|Float","")&amp;"인게임누적곱배수",ChapterTable!$S:$T,2,0)^D2374
    +VLOOKUP(SUBSTITUTE(SUBSTITUTE(F$1,"standard",""),"|Float","")&amp;"인게임누적합배수",ChapterTable!$S:$T,2,0)*D2374)
  )
  )
  )
)</f>
        <v>876425.96620571997</v>
      </c>
      <c r="G2374" t="s">
        <v>738</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149"/>
        <v>4</v>
      </c>
      <c r="Q2374">
        <f t="shared" si="150"/>
        <v>4</v>
      </c>
      <c r="R2374" t="b">
        <f t="shared" ca="1" si="151"/>
        <v>0</v>
      </c>
      <c r="T2374" t="b">
        <f t="shared" ca="1" si="152"/>
        <v>0</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G2374">
        <v>9.8000000000000007</v>
      </c>
      <c r="AH2374">
        <v>1</v>
      </c>
    </row>
    <row r="2375" spans="1:34" x14ac:dyDescent="0.3">
      <c r="A2375">
        <v>25</v>
      </c>
      <c r="B2375">
        <v>34</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
    (VLOOKUP(SUBSTITUTE(SUBSTITUTE(E$1,"standard",""),"|Float","")&amp;"인게임누적곱배수",ChapterTable!$S:$T,2,0)^C2375
    +VLOOKUP(SUBSTITUTE(SUBSTITUTE(E$1,"standard",""),"|Float","")&amp;"인게임누적합배수",ChapterTable!$S:$T,2,0)*C2375)
  )
  )
  )
)</f>
        <v>2747327.1103918077</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(VLOOKUP(SUBSTITUTE(SUBSTITUTE(F$1,"standard",""),"|Float","")&amp;"인게임누적곱배수",ChapterTable!$S:$T,2,0)^D2375
    +VLOOKUP(SUBSTITUTE(SUBSTITUTE(F$1,"standard",""),"|Float","")&amp;"인게임누적합배수",ChapterTable!$S:$T,2,0)*D2375)
  )
  )
  )
)</f>
        <v>876425.96620571997</v>
      </c>
      <c r="G2375" t="s">
        <v>738</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149"/>
        <v>4</v>
      </c>
      <c r="Q2375">
        <f t="shared" si="150"/>
        <v>4</v>
      </c>
      <c r="R2375" t="b">
        <f t="shared" ca="1" si="151"/>
        <v>0</v>
      </c>
      <c r="T2375" t="b">
        <f t="shared" ca="1" si="152"/>
        <v>0</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G2375">
        <v>9.8000000000000007</v>
      </c>
      <c r="AH2375">
        <v>1</v>
      </c>
    </row>
    <row r="2376" spans="1:34" x14ac:dyDescent="0.3">
      <c r="A2376">
        <v>25</v>
      </c>
      <c r="B2376">
        <v>35</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
    (VLOOKUP(SUBSTITUTE(SUBSTITUTE(E$1,"standard",""),"|Float","")&amp;"인게임누적곱배수",ChapterTable!$S:$T,2,0)^C2376
    +VLOOKUP(SUBSTITUTE(SUBSTITUTE(E$1,"standard",""),"|Float","")&amp;"인게임누적합배수",ChapterTable!$S:$T,2,0)*C2376)
  )
  )
  )
)</f>
        <v>2747327.1103918077</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(VLOOKUP(SUBSTITUTE(SUBSTITUTE(F$1,"standard",""),"|Float","")&amp;"인게임누적곱배수",ChapterTable!$S:$T,2,0)^D2376
    +VLOOKUP(SUBSTITUTE(SUBSTITUTE(F$1,"standard",""),"|Float","")&amp;"인게임누적합배수",ChapterTable!$S:$T,2,0)*D2376)
  )
  )
  )
)</f>
        <v>876425.96620571997</v>
      </c>
      <c r="G2376" t="s">
        <v>738</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149"/>
        <v>11</v>
      </c>
      <c r="Q2376">
        <f t="shared" si="150"/>
        <v>11</v>
      </c>
      <c r="R2376" t="b">
        <f t="shared" ca="1" si="151"/>
        <v>0</v>
      </c>
      <c r="T2376" t="b">
        <f t="shared" ca="1" si="152"/>
        <v>0</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G2376">
        <v>9.8000000000000007</v>
      </c>
      <c r="AH2376">
        <v>1</v>
      </c>
    </row>
    <row r="2377" spans="1:34" x14ac:dyDescent="0.3">
      <c r="A2377">
        <v>25</v>
      </c>
      <c r="B2377">
        <v>36</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4</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
    (VLOOKUP(SUBSTITUTE(SUBSTITUTE(E$1,"standard",""),"|Float","")&amp;"인게임누적곱배수",ChapterTable!$S:$T,2,0)^C2377
    +VLOOKUP(SUBSTITUTE(SUBSTITUTE(E$1,"standard",""),"|Float","")&amp;"인게임누적합배수",ChapterTable!$S:$T,2,0)*C2377)
  )
  )
  )
)</f>
        <v>3090742.9991907836</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(VLOOKUP(SUBSTITUTE(SUBSTITUTE(F$1,"standard",""),"|Float","")&amp;"인게임누적곱배수",ChapterTable!$S:$T,2,0)^D2377
    +VLOOKUP(SUBSTITUTE(SUBSTITUTE(F$1,"standard",""),"|Float","")&amp;"인게임누적합배수",ChapterTable!$S:$T,2,0)*D2377)
  )
  )
  )
)</f>
        <v>876425.96620571997</v>
      </c>
      <c r="G2377" t="s">
        <v>738</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149"/>
        <v>4</v>
      </c>
      <c r="Q2377">
        <f t="shared" si="150"/>
        <v>4</v>
      </c>
      <c r="R2377" t="b">
        <f t="shared" ca="1" si="151"/>
        <v>0</v>
      </c>
      <c r="T2377" t="b">
        <f t="shared" ca="1" si="152"/>
        <v>0</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G2377">
        <v>9.8000000000000007</v>
      </c>
      <c r="AH2377">
        <v>1</v>
      </c>
    </row>
    <row r="2378" spans="1:34" x14ac:dyDescent="0.3">
      <c r="A2378">
        <v>25</v>
      </c>
      <c r="B2378">
        <v>37</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
    (VLOOKUP(SUBSTITUTE(SUBSTITUTE(E$1,"standard",""),"|Float","")&amp;"인게임누적곱배수",ChapterTable!$S:$T,2,0)^C2378
    +VLOOKUP(SUBSTITUTE(SUBSTITUTE(E$1,"standard",""),"|Float","")&amp;"인게임누적합배수",ChapterTable!$S:$T,2,0)*C2378)
  )
  )
  )
)</f>
        <v>3090742.9991907836</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(VLOOKUP(SUBSTITUTE(SUBSTITUTE(F$1,"standard",""),"|Float","")&amp;"인게임누적곱배수",ChapterTable!$S:$T,2,0)^D2378
    +VLOOKUP(SUBSTITUTE(SUBSTITUTE(F$1,"standard",""),"|Float","")&amp;"인게임누적합배수",ChapterTable!$S:$T,2,0)*D2378)
  )
  )
  )
)</f>
        <v>876425.96620571997</v>
      </c>
      <c r="G2378" t="s">
        <v>738</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149"/>
        <v>4</v>
      </c>
      <c r="Q2378">
        <f t="shared" si="150"/>
        <v>4</v>
      </c>
      <c r="R2378" t="b">
        <f t="shared" ca="1" si="151"/>
        <v>0</v>
      </c>
      <c r="T2378" t="b">
        <f t="shared" ca="1" si="152"/>
        <v>0</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G2378">
        <v>9.8000000000000007</v>
      </c>
      <c r="AH2378">
        <v>1</v>
      </c>
    </row>
    <row r="2379" spans="1:34" x14ac:dyDescent="0.3">
      <c r="A2379">
        <v>25</v>
      </c>
      <c r="B2379">
        <v>38</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
    (VLOOKUP(SUBSTITUTE(SUBSTITUTE(E$1,"standard",""),"|Float","")&amp;"인게임누적곱배수",ChapterTable!$S:$T,2,0)^C2379
    +VLOOKUP(SUBSTITUTE(SUBSTITUTE(E$1,"standard",""),"|Float","")&amp;"인게임누적합배수",ChapterTable!$S:$T,2,0)*C2379)
  )
  )
  )
)</f>
        <v>3090742.9991907836</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(VLOOKUP(SUBSTITUTE(SUBSTITUTE(F$1,"standard",""),"|Float","")&amp;"인게임누적곱배수",ChapterTable!$S:$T,2,0)^D2379
    +VLOOKUP(SUBSTITUTE(SUBSTITUTE(F$1,"standard",""),"|Float","")&amp;"인게임누적합배수",ChapterTable!$S:$T,2,0)*D2379)
  )
  )
  )
)</f>
        <v>876425.96620571997</v>
      </c>
      <c r="G2379" t="s">
        <v>738</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149"/>
        <v>4</v>
      </c>
      <c r="Q2379">
        <f t="shared" si="150"/>
        <v>4</v>
      </c>
      <c r="R2379" t="b">
        <f t="shared" ca="1" si="151"/>
        <v>0</v>
      </c>
      <c r="T2379" t="b">
        <f t="shared" ca="1" si="152"/>
        <v>0</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G2379">
        <v>9.8000000000000007</v>
      </c>
      <c r="AH2379">
        <v>1</v>
      </c>
    </row>
    <row r="2380" spans="1:34" x14ac:dyDescent="0.3">
      <c r="A2380">
        <v>25</v>
      </c>
      <c r="B2380">
        <v>39</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
    (VLOOKUP(SUBSTITUTE(SUBSTITUTE(E$1,"standard",""),"|Float","")&amp;"인게임누적곱배수",ChapterTable!$S:$T,2,0)^C2380
    +VLOOKUP(SUBSTITUTE(SUBSTITUTE(E$1,"standard",""),"|Float","")&amp;"인게임누적합배수",ChapterTable!$S:$T,2,0)*C2380)
  )
  )
  )
)</f>
        <v>3090742.9991907836</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(VLOOKUP(SUBSTITUTE(SUBSTITUTE(F$1,"standard",""),"|Float","")&amp;"인게임누적곱배수",ChapterTable!$S:$T,2,0)^D2380
    +VLOOKUP(SUBSTITUTE(SUBSTITUTE(F$1,"standard",""),"|Float","")&amp;"인게임누적합배수",ChapterTable!$S:$T,2,0)*D2380)
  )
  )
  )
)</f>
        <v>876425.96620571997</v>
      </c>
      <c r="G2380" t="s">
        <v>738</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149"/>
        <v>94</v>
      </c>
      <c r="Q2380">
        <f t="shared" si="150"/>
        <v>94</v>
      </c>
      <c r="R2380" t="b">
        <f t="shared" ca="1" si="151"/>
        <v>1</v>
      </c>
      <c r="T2380" t="b">
        <f t="shared" ca="1" si="152"/>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G2380">
        <v>9.8000000000000007</v>
      </c>
      <c r="AH2380">
        <v>1</v>
      </c>
    </row>
    <row r="2381" spans="1:34" x14ac:dyDescent="0.3">
      <c r="A2381">
        <v>25</v>
      </c>
      <c r="B2381">
        <v>40</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
    (VLOOKUP(SUBSTITUTE(SUBSTITUTE(E$1,"standard",""),"|Float","")&amp;"인게임누적곱배수",ChapterTable!$S:$T,2,0)^C2381
    +VLOOKUP(SUBSTITUTE(SUBSTITUTE(E$1,"standard",""),"|Float","")&amp;"인게임누적합배수",ChapterTable!$S:$T,2,0)*C2381)
  )
  )
  )
)</f>
        <v>3090742.9991907836</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(VLOOKUP(SUBSTITUTE(SUBSTITUTE(F$1,"standard",""),"|Float","")&amp;"인게임누적곱배수",ChapterTable!$S:$T,2,0)^D2381
    +VLOOKUP(SUBSTITUTE(SUBSTITUTE(F$1,"standard",""),"|Float","")&amp;"인게임누적합배수",ChapterTable!$S:$T,2,0)*D2381)
  )
  )
  )
)</f>
        <v>876425.96620571997</v>
      </c>
      <c r="G2381" t="s">
        <v>738</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149"/>
        <v>21</v>
      </c>
      <c r="Q2381">
        <f t="shared" si="150"/>
        <v>21</v>
      </c>
      <c r="R2381" t="b">
        <f t="shared" ca="1" si="151"/>
        <v>0</v>
      </c>
      <c r="T2381" t="b">
        <f t="shared" ca="1" si="152"/>
        <v>0</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G2381">
        <v>9.8000000000000007</v>
      </c>
      <c r="AH2381">
        <v>1</v>
      </c>
    </row>
    <row r="2382" spans="1:34" x14ac:dyDescent="0.3">
      <c r="A2382">
        <v>25</v>
      </c>
      <c r="B2382">
        <v>41</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4</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
    (VLOOKUP(SUBSTITUTE(SUBSTITUTE(E$1,"standard",""),"|Float","")&amp;"인게임누적곱배수",ChapterTable!$S:$T,2,0)^C2382
    +VLOOKUP(SUBSTITUTE(SUBSTITUTE(E$1,"standard",""),"|Float","")&amp;"인게임누적합배수",ChapterTable!$S:$T,2,0)*C2382)
  )
  )
  )
)</f>
        <v>3090742.9991907836</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(VLOOKUP(SUBSTITUTE(SUBSTITUTE(F$1,"standard",""),"|Float","")&amp;"인게임누적곱배수",ChapterTable!$S:$T,2,0)^D2382
    +VLOOKUP(SUBSTITUTE(SUBSTITUTE(F$1,"standard",""),"|Float","")&amp;"인게임누적합배수",ChapterTable!$S:$T,2,0)*D2382)
  )
  )
  )
)</f>
        <v>930084.69883055985</v>
      </c>
      <c r="G2382" t="s">
        <v>738</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149"/>
        <v>5</v>
      </c>
      <c r="Q2382">
        <f t="shared" si="150"/>
        <v>5</v>
      </c>
      <c r="R2382" t="b">
        <f t="shared" ca="1" si="151"/>
        <v>0</v>
      </c>
      <c r="T2382" t="b">
        <f t="shared" ca="1" si="152"/>
        <v>0</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G2382">
        <v>9.8000000000000007</v>
      </c>
      <c r="AH2382">
        <v>1</v>
      </c>
    </row>
    <row r="2383" spans="1:34" x14ac:dyDescent="0.3">
      <c r="A2383">
        <v>25</v>
      </c>
      <c r="B2383">
        <v>42</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
    (VLOOKUP(SUBSTITUTE(SUBSTITUTE(E$1,"standard",""),"|Float","")&amp;"인게임누적곱배수",ChapterTable!$S:$T,2,0)^C2383
    +VLOOKUP(SUBSTITUTE(SUBSTITUTE(E$1,"standard",""),"|Float","")&amp;"인게임누적합배수",ChapterTable!$S:$T,2,0)*C2383)
  )
  )
  )
)</f>
        <v>3090742.9991907836</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(VLOOKUP(SUBSTITUTE(SUBSTITUTE(F$1,"standard",""),"|Float","")&amp;"인게임누적곱배수",ChapterTable!$S:$T,2,0)^D2383
    +VLOOKUP(SUBSTITUTE(SUBSTITUTE(F$1,"standard",""),"|Float","")&amp;"인게임누적합배수",ChapterTable!$S:$T,2,0)*D2383)
  )
  )
  )
)</f>
        <v>930084.69883055985</v>
      </c>
      <c r="G2383" t="s">
        <v>738</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149"/>
        <v>5</v>
      </c>
      <c r="Q2383">
        <f t="shared" si="150"/>
        <v>5</v>
      </c>
      <c r="R2383" t="b">
        <f t="shared" ca="1" si="151"/>
        <v>0</v>
      </c>
      <c r="T2383" t="b">
        <f t="shared" ca="1" si="152"/>
        <v>0</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G2383">
        <v>9.8000000000000007</v>
      </c>
      <c r="AH2383">
        <v>1</v>
      </c>
    </row>
    <row r="2384" spans="1:34" x14ac:dyDescent="0.3">
      <c r="A2384">
        <v>25</v>
      </c>
      <c r="B2384">
        <v>43</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
    (VLOOKUP(SUBSTITUTE(SUBSTITUTE(E$1,"standard",""),"|Float","")&amp;"인게임누적곱배수",ChapterTable!$S:$T,2,0)^C2384
    +VLOOKUP(SUBSTITUTE(SUBSTITUTE(E$1,"standard",""),"|Float","")&amp;"인게임누적합배수",ChapterTable!$S:$T,2,0)*C2384)
  )
  )
  )
)</f>
        <v>3090742.9991907836</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(VLOOKUP(SUBSTITUTE(SUBSTITUTE(F$1,"standard",""),"|Float","")&amp;"인게임누적곱배수",ChapterTable!$S:$T,2,0)^D2384
    +VLOOKUP(SUBSTITUTE(SUBSTITUTE(F$1,"standard",""),"|Float","")&amp;"인게임누적합배수",ChapterTable!$S:$T,2,0)*D2384)
  )
  )
  )
)</f>
        <v>930084.69883055985</v>
      </c>
      <c r="G2384" t="s">
        <v>738</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149"/>
        <v>5</v>
      </c>
      <c r="Q2384">
        <f t="shared" si="150"/>
        <v>5</v>
      </c>
      <c r="R2384" t="b">
        <f t="shared" ca="1" si="151"/>
        <v>0</v>
      </c>
      <c r="T2384" t="b">
        <f t="shared" ca="1" si="152"/>
        <v>0</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G2384">
        <v>9.8000000000000007</v>
      </c>
      <c r="AH2384">
        <v>1</v>
      </c>
    </row>
    <row r="2385" spans="1:34" x14ac:dyDescent="0.3">
      <c r="A2385">
        <v>25</v>
      </c>
      <c r="B2385">
        <v>44</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
    (VLOOKUP(SUBSTITUTE(SUBSTITUTE(E$1,"standard",""),"|Float","")&amp;"인게임누적곱배수",ChapterTable!$S:$T,2,0)^C2385
    +VLOOKUP(SUBSTITUTE(SUBSTITUTE(E$1,"standard",""),"|Float","")&amp;"인게임누적합배수",ChapterTable!$S:$T,2,0)*C2385)
  )
  )
  )
)</f>
        <v>3090742.9991907836</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(VLOOKUP(SUBSTITUTE(SUBSTITUTE(F$1,"standard",""),"|Float","")&amp;"인게임누적곱배수",ChapterTable!$S:$T,2,0)^D2385
    +VLOOKUP(SUBSTITUTE(SUBSTITUTE(F$1,"standard",""),"|Float","")&amp;"인게임누적합배수",ChapterTable!$S:$T,2,0)*D2385)
  )
  )
  )
)</f>
        <v>930084.69883055985</v>
      </c>
      <c r="G2385" t="s">
        <v>738</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149"/>
        <v>5</v>
      </c>
      <c r="Q2385">
        <f t="shared" si="150"/>
        <v>5</v>
      </c>
      <c r="R2385" t="b">
        <f t="shared" ca="1" si="151"/>
        <v>0</v>
      </c>
      <c r="T2385" t="b">
        <f t="shared" ca="1" si="152"/>
        <v>0</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G2385">
        <v>9.8000000000000007</v>
      </c>
      <c r="AH2385">
        <v>1</v>
      </c>
    </row>
    <row r="2386" spans="1:34" x14ac:dyDescent="0.3">
      <c r="A2386">
        <v>25</v>
      </c>
      <c r="B2386">
        <v>45</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
    (VLOOKUP(SUBSTITUTE(SUBSTITUTE(E$1,"standard",""),"|Float","")&amp;"인게임누적곱배수",ChapterTable!$S:$T,2,0)^C2386
    +VLOOKUP(SUBSTITUTE(SUBSTITUTE(E$1,"standard",""),"|Float","")&amp;"인게임누적합배수",ChapterTable!$S:$T,2,0)*C2386)
  )
  )
  )
)</f>
        <v>3090742.9991907836</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(VLOOKUP(SUBSTITUTE(SUBSTITUTE(F$1,"standard",""),"|Float","")&amp;"인게임누적곱배수",ChapterTable!$S:$T,2,0)^D2386
    +VLOOKUP(SUBSTITUTE(SUBSTITUTE(F$1,"standard",""),"|Float","")&amp;"인게임누적합배수",ChapterTable!$S:$T,2,0)*D2386)
  )
  )
  )
)</f>
        <v>930084.69883055985</v>
      </c>
      <c r="G2386" t="s">
        <v>738</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149"/>
        <v>11</v>
      </c>
      <c r="Q2386">
        <f t="shared" si="150"/>
        <v>11</v>
      </c>
      <c r="R2386" t="b">
        <f t="shared" ca="1" si="151"/>
        <v>0</v>
      </c>
      <c r="T2386" t="b">
        <f t="shared" ca="1" si="152"/>
        <v>0</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G2386">
        <v>9.8000000000000007</v>
      </c>
      <c r="AH2386">
        <v>1</v>
      </c>
    </row>
    <row r="2387" spans="1:34" x14ac:dyDescent="0.3">
      <c r="A2387">
        <v>25</v>
      </c>
      <c r="B2387">
        <v>46</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5</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
    (VLOOKUP(SUBSTITUTE(SUBSTITUTE(E$1,"standard",""),"|Float","")&amp;"인게임누적곱배수",ChapterTable!$S:$T,2,0)^C2387
    +VLOOKUP(SUBSTITUTE(SUBSTITUTE(E$1,"standard",""),"|Float","")&amp;"인게임누적합배수",ChapterTable!$S:$T,2,0)*C2387)
  )
  )
  )
)</f>
        <v>3434158.8879897594</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(VLOOKUP(SUBSTITUTE(SUBSTITUTE(F$1,"standard",""),"|Float","")&amp;"인게임누적곱배수",ChapterTable!$S:$T,2,0)^D2387
    +VLOOKUP(SUBSTITUTE(SUBSTITUTE(F$1,"standard",""),"|Float","")&amp;"인게임누적합배수",ChapterTable!$S:$T,2,0)*D2387)
  )
  )
  )
)</f>
        <v>930084.69883055985</v>
      </c>
      <c r="G2387" t="s">
        <v>738</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149"/>
        <v>5</v>
      </c>
      <c r="Q2387">
        <f t="shared" si="150"/>
        <v>5</v>
      </c>
      <c r="R2387" t="b">
        <f t="shared" ca="1" si="151"/>
        <v>0</v>
      </c>
      <c r="T2387" t="b">
        <f t="shared" ca="1" si="152"/>
        <v>0</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G2387">
        <v>9.8000000000000007</v>
      </c>
      <c r="AH2387">
        <v>1</v>
      </c>
    </row>
    <row r="2388" spans="1:34" x14ac:dyDescent="0.3">
      <c r="A2388">
        <v>25</v>
      </c>
      <c r="B2388">
        <v>47</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
    (VLOOKUP(SUBSTITUTE(SUBSTITUTE(E$1,"standard",""),"|Float","")&amp;"인게임누적곱배수",ChapterTable!$S:$T,2,0)^C2388
    +VLOOKUP(SUBSTITUTE(SUBSTITUTE(E$1,"standard",""),"|Float","")&amp;"인게임누적합배수",ChapterTable!$S:$T,2,0)*C2388)
  )
  )
  )
)</f>
        <v>3434158.8879897594</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(VLOOKUP(SUBSTITUTE(SUBSTITUTE(F$1,"standard",""),"|Float","")&amp;"인게임누적곱배수",ChapterTable!$S:$T,2,0)^D2388
    +VLOOKUP(SUBSTITUTE(SUBSTITUTE(F$1,"standard",""),"|Float","")&amp;"인게임누적합배수",ChapterTable!$S:$T,2,0)*D2388)
  )
  )
  )
)</f>
        <v>930084.69883055985</v>
      </c>
      <c r="G2388" t="s">
        <v>738</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149"/>
        <v>5</v>
      </c>
      <c r="Q2388">
        <f t="shared" si="150"/>
        <v>5</v>
      </c>
      <c r="R2388" t="b">
        <f t="shared" ca="1" si="151"/>
        <v>0</v>
      </c>
      <c r="T2388" t="b">
        <f t="shared" ca="1" si="152"/>
        <v>0</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G2388">
        <v>9.8000000000000007</v>
      </c>
      <c r="AH2388">
        <v>1</v>
      </c>
    </row>
    <row r="2389" spans="1:34" x14ac:dyDescent="0.3">
      <c r="A2389">
        <v>25</v>
      </c>
      <c r="B2389">
        <v>48</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
    (VLOOKUP(SUBSTITUTE(SUBSTITUTE(E$1,"standard",""),"|Float","")&amp;"인게임누적곱배수",ChapterTable!$S:$T,2,0)^C2389
    +VLOOKUP(SUBSTITUTE(SUBSTITUTE(E$1,"standard",""),"|Float","")&amp;"인게임누적합배수",ChapterTable!$S:$T,2,0)*C2389)
  )
  )
  )
)</f>
        <v>3434158.8879897594</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(VLOOKUP(SUBSTITUTE(SUBSTITUTE(F$1,"standard",""),"|Float","")&amp;"인게임누적곱배수",ChapterTable!$S:$T,2,0)^D2389
    +VLOOKUP(SUBSTITUTE(SUBSTITUTE(F$1,"standard",""),"|Float","")&amp;"인게임누적합배수",ChapterTable!$S:$T,2,0)*D2389)
  )
  )
  )
)</f>
        <v>930084.69883055985</v>
      </c>
      <c r="G2389" t="s">
        <v>738</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149"/>
        <v>5</v>
      </c>
      <c r="Q2389">
        <f t="shared" si="150"/>
        <v>5</v>
      </c>
      <c r="R2389" t="b">
        <f t="shared" ca="1" si="151"/>
        <v>0</v>
      </c>
      <c r="T2389" t="b">
        <f t="shared" ca="1" si="152"/>
        <v>0</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G2389">
        <v>9.8000000000000007</v>
      </c>
      <c r="AH2389">
        <v>1</v>
      </c>
    </row>
    <row r="2390" spans="1:34" x14ac:dyDescent="0.3">
      <c r="A2390">
        <v>25</v>
      </c>
      <c r="B2390">
        <v>49</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
    (VLOOKUP(SUBSTITUTE(SUBSTITUTE(E$1,"standard",""),"|Float","")&amp;"인게임누적곱배수",ChapterTable!$S:$T,2,0)^C2390
    +VLOOKUP(SUBSTITUTE(SUBSTITUTE(E$1,"standard",""),"|Float","")&amp;"인게임누적합배수",ChapterTable!$S:$T,2,0)*C2390)
  )
  )
  )
)</f>
        <v>3434158.8879897594</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(VLOOKUP(SUBSTITUTE(SUBSTITUTE(F$1,"standard",""),"|Float","")&amp;"인게임누적곱배수",ChapterTable!$S:$T,2,0)^D2390
    +VLOOKUP(SUBSTITUTE(SUBSTITUTE(F$1,"standard",""),"|Float","")&amp;"인게임누적합배수",ChapterTable!$S:$T,2,0)*D2390)
  )
  )
  )
)</f>
        <v>930084.69883055985</v>
      </c>
      <c r="G2390" t="s">
        <v>738</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149"/>
        <v>95</v>
      </c>
      <c r="Q2390">
        <f t="shared" si="150"/>
        <v>95</v>
      </c>
      <c r="R2390" t="b">
        <f t="shared" ca="1" si="151"/>
        <v>1</v>
      </c>
      <c r="T2390" t="b">
        <f t="shared" ca="1" si="152"/>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G2390">
        <v>9.8000000000000007</v>
      </c>
      <c r="AH2390">
        <v>1</v>
      </c>
    </row>
    <row r="2391" spans="1:34" x14ac:dyDescent="0.3">
      <c r="A2391">
        <v>25</v>
      </c>
      <c r="B2391">
        <v>50</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
    (VLOOKUP(SUBSTITUTE(SUBSTITUTE(E$1,"standard",""),"|Float","")&amp;"인게임누적곱배수",ChapterTable!$S:$T,2,0)^C2391
    +VLOOKUP(SUBSTITUTE(SUBSTITUTE(E$1,"standard",""),"|Float","")&amp;"인게임누적합배수",ChapterTable!$S:$T,2,0)*C2391)
  )
  )
  )
)</f>
        <v>3434158.8879897594</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(VLOOKUP(SUBSTITUTE(SUBSTITUTE(F$1,"standard",""),"|Float","")&amp;"인게임누적곱배수",ChapterTable!$S:$T,2,0)^D2391
    +VLOOKUP(SUBSTITUTE(SUBSTITUTE(F$1,"standard",""),"|Float","")&amp;"인게임누적합배수",ChapterTable!$S:$T,2,0)*D2391)
  )
  )
  )
)</f>
        <v>930084.69883055985</v>
      </c>
      <c r="G2391" t="s">
        <v>738</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149"/>
        <v>21</v>
      </c>
      <c r="Q2391">
        <f t="shared" si="150"/>
        <v>21</v>
      </c>
      <c r="R2391" t="b">
        <f t="shared" ca="1" si="151"/>
        <v>0</v>
      </c>
      <c r="T2391" t="b">
        <f t="shared" ca="1" si="152"/>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G2391">
        <v>9.8000000000000007</v>
      </c>
      <c r="AH2391">
        <v>1</v>
      </c>
    </row>
    <row r="2392" spans="1:34" x14ac:dyDescent="0.3">
      <c r="A2392">
        <v>26</v>
      </c>
      <c r="B2392">
        <v>1</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0</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0</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
    (VLOOKUP(SUBSTITUTE(SUBSTITUTE(E$1,"standard",""),"|Float","")&amp;"인게임누적곱배수",ChapterTable!$S:$T,2,0)^C2392
    +VLOOKUP(SUBSTITUTE(SUBSTITUTE(E$1,"standard",""),"|Float","")&amp;"인게임누적합배수",ChapterTable!$S:$T,2,0)*C2392)
  )
  )
  )
)</f>
        <v>2575619.1659923196</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(VLOOKUP(SUBSTITUTE(SUBSTITUTE(F$1,"standard",""),"|Float","")&amp;"인게임누적곱배수",ChapterTable!$S:$T,2,0)^D2392
    +VLOOKUP(SUBSTITUTE(SUBSTITUTE(F$1,"standard",""),"|Float","")&amp;"인게임누적합배수",ChapterTable!$S:$T,2,0)*D2392)
  )
  )
  )
)</f>
        <v>1073174.6524967998</v>
      </c>
      <c r="G2392" t="s">
        <v>738</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149"/>
        <v>1</v>
      </c>
      <c r="Q2392">
        <f t="shared" si="150"/>
        <v>1</v>
      </c>
      <c r="R2392" t="b">
        <f t="shared" ca="1" si="151"/>
        <v>0</v>
      </c>
      <c r="T2392" t="b">
        <f t="shared" ca="1" si="152"/>
        <v>0</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G2392">
        <v>9.8000000000000007</v>
      </c>
      <c r="AH2392">
        <v>1</v>
      </c>
    </row>
    <row r="2393" spans="1:34" x14ac:dyDescent="0.3">
      <c r="A2393">
        <v>26</v>
      </c>
      <c r="B2393">
        <v>2</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
    (VLOOKUP(SUBSTITUTE(SUBSTITUTE(E$1,"standard",""),"|Float","")&amp;"인게임누적곱배수",ChapterTable!$S:$T,2,0)^C2393
    +VLOOKUP(SUBSTITUTE(SUBSTITUTE(E$1,"standard",""),"|Float","")&amp;"인게임누적합배수",ChapterTable!$S:$T,2,0)*C2393)
  )
  )
  )
)</f>
        <v>2575619.1659923196</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(VLOOKUP(SUBSTITUTE(SUBSTITUTE(F$1,"standard",""),"|Float","")&amp;"인게임누적곱배수",ChapterTable!$S:$T,2,0)^D2393
    +VLOOKUP(SUBSTITUTE(SUBSTITUTE(F$1,"standard",""),"|Float","")&amp;"인게임누적합배수",ChapterTable!$S:$T,2,0)*D2393)
  )
  )
  )
)</f>
        <v>1073174.6524967998</v>
      </c>
      <c r="G2393" t="s">
        <v>738</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149"/>
        <v>1</v>
      </c>
      <c r="Q2393">
        <f t="shared" si="150"/>
        <v>1</v>
      </c>
      <c r="R2393" t="b">
        <f t="shared" ca="1" si="151"/>
        <v>0</v>
      </c>
      <c r="T2393" t="b">
        <f t="shared" ca="1" si="152"/>
        <v>0</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G2393">
        <v>9.8000000000000007</v>
      </c>
      <c r="AH2393">
        <v>1</v>
      </c>
    </row>
    <row r="2394" spans="1:34" x14ac:dyDescent="0.3">
      <c r="A2394">
        <v>26</v>
      </c>
      <c r="B2394">
        <v>3</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
    (VLOOKUP(SUBSTITUTE(SUBSTITUTE(E$1,"standard",""),"|Float","")&amp;"인게임누적곱배수",ChapterTable!$S:$T,2,0)^C2394
    +VLOOKUP(SUBSTITUTE(SUBSTITUTE(E$1,"standard",""),"|Float","")&amp;"인게임누적합배수",ChapterTable!$S:$T,2,0)*C2394)
  )
  )
  )
)</f>
        <v>2575619.1659923196</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(VLOOKUP(SUBSTITUTE(SUBSTITUTE(F$1,"standard",""),"|Float","")&amp;"인게임누적곱배수",ChapterTable!$S:$T,2,0)^D2394
    +VLOOKUP(SUBSTITUTE(SUBSTITUTE(F$1,"standard",""),"|Float","")&amp;"인게임누적합배수",ChapterTable!$S:$T,2,0)*D2394)
  )
  )
  )
)</f>
        <v>1073174.6524967998</v>
      </c>
      <c r="G2394" t="s">
        <v>738</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149"/>
        <v>1</v>
      </c>
      <c r="Q2394">
        <f t="shared" si="150"/>
        <v>1</v>
      </c>
      <c r="R2394" t="b">
        <f t="shared" ca="1" si="151"/>
        <v>0</v>
      </c>
      <c r="T2394" t="b">
        <f t="shared" ca="1" si="152"/>
        <v>0</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G2394">
        <v>9.8000000000000007</v>
      </c>
      <c r="AH2394">
        <v>1</v>
      </c>
    </row>
    <row r="2395" spans="1:34" x14ac:dyDescent="0.3">
      <c r="A2395">
        <v>26</v>
      </c>
      <c r="B2395">
        <v>4</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
    (VLOOKUP(SUBSTITUTE(SUBSTITUTE(E$1,"standard",""),"|Float","")&amp;"인게임누적곱배수",ChapterTable!$S:$T,2,0)^C2395
    +VLOOKUP(SUBSTITUTE(SUBSTITUTE(E$1,"standard",""),"|Float","")&amp;"인게임누적합배수",ChapterTable!$S:$T,2,0)*C2395)
  )
  )
  )
)</f>
        <v>2575619.1659923196</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(VLOOKUP(SUBSTITUTE(SUBSTITUTE(F$1,"standard",""),"|Float","")&amp;"인게임누적곱배수",ChapterTable!$S:$T,2,0)^D2395
    +VLOOKUP(SUBSTITUTE(SUBSTITUTE(F$1,"standard",""),"|Float","")&amp;"인게임누적합배수",ChapterTable!$S:$T,2,0)*D2395)
  )
  )
  )
)</f>
        <v>1073174.6524967998</v>
      </c>
      <c r="G2395" t="s">
        <v>738</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149"/>
        <v>1</v>
      </c>
      <c r="Q2395">
        <f t="shared" si="150"/>
        <v>1</v>
      </c>
      <c r="R2395" t="b">
        <f t="shared" ca="1" si="151"/>
        <v>0</v>
      </c>
      <c r="T2395" t="b">
        <f t="shared" ca="1" si="152"/>
        <v>0</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G2395">
        <v>9.8000000000000007</v>
      </c>
      <c r="AH2395">
        <v>1</v>
      </c>
    </row>
    <row r="2396" spans="1:34" x14ac:dyDescent="0.3">
      <c r="A2396">
        <v>26</v>
      </c>
      <c r="B2396">
        <v>5</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
    (VLOOKUP(SUBSTITUTE(SUBSTITUTE(E$1,"standard",""),"|Float","")&amp;"인게임누적곱배수",ChapterTable!$S:$T,2,0)^C2396
    +VLOOKUP(SUBSTITUTE(SUBSTITUTE(E$1,"standard",""),"|Float","")&amp;"인게임누적합배수",ChapterTable!$S:$T,2,0)*C2396)
  )
  )
  )
)</f>
        <v>2575619.1659923196</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(VLOOKUP(SUBSTITUTE(SUBSTITUTE(F$1,"standard",""),"|Float","")&amp;"인게임누적곱배수",ChapterTable!$S:$T,2,0)^D2396
    +VLOOKUP(SUBSTITUTE(SUBSTITUTE(F$1,"standard",""),"|Float","")&amp;"인게임누적합배수",ChapterTable!$S:$T,2,0)*D2396)
  )
  )
  )
)</f>
        <v>1073174.6524967998</v>
      </c>
      <c r="G2396" t="s">
        <v>738</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149"/>
        <v>11</v>
      </c>
      <c r="Q2396">
        <f t="shared" si="150"/>
        <v>11</v>
      </c>
      <c r="R2396" t="b">
        <f t="shared" ca="1" si="151"/>
        <v>0</v>
      </c>
      <c r="T2396" t="b">
        <f t="shared" ca="1" si="152"/>
        <v>0</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G2396">
        <v>9.8000000000000007</v>
      </c>
      <c r="AH2396">
        <v>1</v>
      </c>
    </row>
    <row r="2397" spans="1:34" x14ac:dyDescent="0.3">
      <c r="A2397">
        <v>26</v>
      </c>
      <c r="B2397">
        <v>6</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1</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
    (VLOOKUP(SUBSTITUTE(SUBSTITUTE(E$1,"standard",""),"|Float","")&amp;"인게임누적곱배수",ChapterTable!$S:$T,2,0)^C2397
    +VLOOKUP(SUBSTITUTE(SUBSTITUTE(E$1,"standard",""),"|Float","")&amp;"인게임누적합배수",ChapterTable!$S:$T,2,0)*C2397)
  )
  )
  )
)</f>
        <v>3090742.9991907836</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(VLOOKUP(SUBSTITUTE(SUBSTITUTE(F$1,"standard",""),"|Float","")&amp;"인게임누적곱배수",ChapterTable!$S:$T,2,0)^D2397
    +VLOOKUP(SUBSTITUTE(SUBSTITUTE(F$1,"standard",""),"|Float","")&amp;"인게임누적합배수",ChapterTable!$S:$T,2,0)*D2397)
  )
  )
  )
)</f>
        <v>1073174.6524967998</v>
      </c>
      <c r="G2397" t="s">
        <v>738</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149"/>
        <v>1</v>
      </c>
      <c r="Q2397">
        <f t="shared" si="150"/>
        <v>1</v>
      </c>
      <c r="R2397" t="b">
        <f t="shared" ca="1" si="151"/>
        <v>0</v>
      </c>
      <c r="T2397" t="b">
        <f t="shared" ca="1" si="152"/>
        <v>0</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G2397">
        <v>9.8000000000000007</v>
      </c>
      <c r="AH2397">
        <v>1</v>
      </c>
    </row>
    <row r="2398" spans="1:34" x14ac:dyDescent="0.3">
      <c r="A2398">
        <v>26</v>
      </c>
      <c r="B2398">
        <v>7</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
    (VLOOKUP(SUBSTITUTE(SUBSTITUTE(E$1,"standard",""),"|Float","")&amp;"인게임누적곱배수",ChapterTable!$S:$T,2,0)^C2398
    +VLOOKUP(SUBSTITUTE(SUBSTITUTE(E$1,"standard",""),"|Float","")&amp;"인게임누적합배수",ChapterTable!$S:$T,2,0)*C2398)
  )
  )
  )
)</f>
        <v>3090742.9991907836</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(VLOOKUP(SUBSTITUTE(SUBSTITUTE(F$1,"standard",""),"|Float","")&amp;"인게임누적곱배수",ChapterTable!$S:$T,2,0)^D2398
    +VLOOKUP(SUBSTITUTE(SUBSTITUTE(F$1,"standard",""),"|Float","")&amp;"인게임누적합배수",ChapterTable!$S:$T,2,0)*D2398)
  )
  )
  )
)</f>
        <v>1073174.6524967998</v>
      </c>
      <c r="G2398" t="s">
        <v>738</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149"/>
        <v>1</v>
      </c>
      <c r="Q2398">
        <f t="shared" si="150"/>
        <v>1</v>
      </c>
      <c r="R2398" t="b">
        <f t="shared" ca="1" si="151"/>
        <v>0</v>
      </c>
      <c r="T2398" t="b">
        <f t="shared" ca="1" si="152"/>
        <v>0</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G2398">
        <v>9.8000000000000007</v>
      </c>
      <c r="AH2398">
        <v>1</v>
      </c>
    </row>
    <row r="2399" spans="1:34" x14ac:dyDescent="0.3">
      <c r="A2399">
        <v>26</v>
      </c>
      <c r="B2399">
        <v>8</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
    (VLOOKUP(SUBSTITUTE(SUBSTITUTE(E$1,"standard",""),"|Float","")&amp;"인게임누적곱배수",ChapterTable!$S:$T,2,0)^C2399
    +VLOOKUP(SUBSTITUTE(SUBSTITUTE(E$1,"standard",""),"|Float","")&amp;"인게임누적합배수",ChapterTable!$S:$T,2,0)*C2399)
  )
  )
  )
)</f>
        <v>3090742.9991907836</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(VLOOKUP(SUBSTITUTE(SUBSTITUTE(F$1,"standard",""),"|Float","")&amp;"인게임누적곱배수",ChapterTable!$S:$T,2,0)^D2399
    +VLOOKUP(SUBSTITUTE(SUBSTITUTE(F$1,"standard",""),"|Float","")&amp;"인게임누적합배수",ChapterTable!$S:$T,2,0)*D2399)
  )
  )
  )
)</f>
        <v>1073174.6524967998</v>
      </c>
      <c r="G2399" t="s">
        <v>738</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149"/>
        <v>1</v>
      </c>
      <c r="Q2399">
        <f t="shared" si="150"/>
        <v>1</v>
      </c>
      <c r="R2399" t="b">
        <f t="shared" ca="1" si="151"/>
        <v>0</v>
      </c>
      <c r="T2399" t="b">
        <f t="shared" ca="1" si="152"/>
        <v>0</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G2399">
        <v>9.8000000000000007</v>
      </c>
      <c r="AH2399">
        <v>1</v>
      </c>
    </row>
    <row r="2400" spans="1:34" x14ac:dyDescent="0.3">
      <c r="A2400">
        <v>26</v>
      </c>
      <c r="B2400">
        <v>9</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
    (VLOOKUP(SUBSTITUTE(SUBSTITUTE(E$1,"standard",""),"|Float","")&amp;"인게임누적곱배수",ChapterTable!$S:$T,2,0)^C2400
    +VLOOKUP(SUBSTITUTE(SUBSTITUTE(E$1,"standard",""),"|Float","")&amp;"인게임누적합배수",ChapterTable!$S:$T,2,0)*C2400)
  )
  )
  )
)</f>
        <v>3090742.9991907836</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(VLOOKUP(SUBSTITUTE(SUBSTITUTE(F$1,"standard",""),"|Float","")&amp;"인게임누적곱배수",ChapterTable!$S:$T,2,0)^D2400
    +VLOOKUP(SUBSTITUTE(SUBSTITUTE(F$1,"standard",""),"|Float","")&amp;"인게임누적합배수",ChapterTable!$S:$T,2,0)*D2400)
  )
  )
  )
)</f>
        <v>1073174.6524967998</v>
      </c>
      <c r="G2400" t="s">
        <v>738</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149"/>
        <v>91</v>
      </c>
      <c r="Q2400">
        <f t="shared" si="150"/>
        <v>91</v>
      </c>
      <c r="R2400" t="b">
        <f t="shared" ca="1" si="151"/>
        <v>1</v>
      </c>
      <c r="T2400" t="b">
        <f t="shared" ca="1" si="152"/>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G2400">
        <v>9.8000000000000007</v>
      </c>
      <c r="AH2400">
        <v>1</v>
      </c>
    </row>
    <row r="2401" spans="1:34" x14ac:dyDescent="0.3">
      <c r="A2401">
        <v>26</v>
      </c>
      <c r="B2401">
        <v>10</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
    (VLOOKUP(SUBSTITUTE(SUBSTITUTE(E$1,"standard",""),"|Float","")&amp;"인게임누적곱배수",ChapterTable!$S:$T,2,0)^C2401
    +VLOOKUP(SUBSTITUTE(SUBSTITUTE(E$1,"standard",""),"|Float","")&amp;"인게임누적합배수",ChapterTable!$S:$T,2,0)*C2401)
  )
  )
  )
)</f>
        <v>3090742.9991907836</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(VLOOKUP(SUBSTITUTE(SUBSTITUTE(F$1,"standard",""),"|Float","")&amp;"인게임누적곱배수",ChapterTable!$S:$T,2,0)^D2401
    +VLOOKUP(SUBSTITUTE(SUBSTITUTE(F$1,"standard",""),"|Float","")&amp;"인게임누적합배수",ChapterTable!$S:$T,2,0)*D2401)
  )
  )
  )
)</f>
        <v>1073174.6524967998</v>
      </c>
      <c r="G2401" t="s">
        <v>738</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149"/>
        <v>21</v>
      </c>
      <c r="Q2401">
        <f t="shared" si="150"/>
        <v>21</v>
      </c>
      <c r="R2401" t="b">
        <f t="shared" ca="1" si="151"/>
        <v>0</v>
      </c>
      <c r="T2401" t="b">
        <f t="shared" ca="1" si="152"/>
        <v>0</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G2401">
        <v>9.8000000000000007</v>
      </c>
      <c r="AH2401">
        <v>1</v>
      </c>
    </row>
    <row r="2402" spans="1:34" x14ac:dyDescent="0.3">
      <c r="A2402">
        <v>26</v>
      </c>
      <c r="B2402">
        <v>11</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1</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
    (VLOOKUP(SUBSTITUTE(SUBSTITUTE(E$1,"standard",""),"|Float","")&amp;"인게임누적곱배수",ChapterTable!$S:$T,2,0)^C2402
    +VLOOKUP(SUBSTITUTE(SUBSTITUTE(E$1,"standard",""),"|Float","")&amp;"인게임누적합배수",ChapterTable!$S:$T,2,0)*C2402)
  )
  )
  )
)</f>
        <v>3090742.9991907836</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(VLOOKUP(SUBSTITUTE(SUBSTITUTE(F$1,"standard",""),"|Float","")&amp;"인게임누적곱배수",ChapterTable!$S:$T,2,0)^D2402
    +VLOOKUP(SUBSTITUTE(SUBSTITUTE(F$1,"standard",""),"|Float","")&amp;"인게임누적합배수",ChapterTable!$S:$T,2,0)*D2402)
  )
  )
  )
)</f>
        <v>1153662.7514340598</v>
      </c>
      <c r="G2402" t="s">
        <v>738</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149"/>
        <v>2</v>
      </c>
      <c r="Q2402">
        <f t="shared" si="150"/>
        <v>2</v>
      </c>
      <c r="R2402" t="b">
        <f t="shared" ca="1" si="151"/>
        <v>0</v>
      </c>
      <c r="T2402" t="b">
        <f t="shared" ca="1" si="152"/>
        <v>0</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G2402">
        <v>9.8000000000000007</v>
      </c>
      <c r="AH2402">
        <v>1</v>
      </c>
    </row>
    <row r="2403" spans="1:34" x14ac:dyDescent="0.3">
      <c r="A2403">
        <v>26</v>
      </c>
      <c r="B2403">
        <v>12</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
    (VLOOKUP(SUBSTITUTE(SUBSTITUTE(E$1,"standard",""),"|Float","")&amp;"인게임누적곱배수",ChapterTable!$S:$T,2,0)^C2403
    +VLOOKUP(SUBSTITUTE(SUBSTITUTE(E$1,"standard",""),"|Float","")&amp;"인게임누적합배수",ChapterTable!$S:$T,2,0)*C2403)
  )
  )
  )
)</f>
        <v>3090742.9991907836</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(VLOOKUP(SUBSTITUTE(SUBSTITUTE(F$1,"standard",""),"|Float","")&amp;"인게임누적곱배수",ChapterTable!$S:$T,2,0)^D2403
    +VLOOKUP(SUBSTITUTE(SUBSTITUTE(F$1,"standard",""),"|Float","")&amp;"인게임누적합배수",ChapterTable!$S:$T,2,0)*D2403)
  )
  )
  )
)</f>
        <v>1153662.7514340598</v>
      </c>
      <c r="G2403" t="s">
        <v>738</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149"/>
        <v>2</v>
      </c>
      <c r="Q2403">
        <f t="shared" si="150"/>
        <v>2</v>
      </c>
      <c r="R2403" t="b">
        <f t="shared" ca="1" si="151"/>
        <v>0</v>
      </c>
      <c r="T2403" t="b">
        <f t="shared" ca="1" si="152"/>
        <v>0</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G2403">
        <v>9.8000000000000007</v>
      </c>
      <c r="AH2403">
        <v>1</v>
      </c>
    </row>
    <row r="2404" spans="1:34" x14ac:dyDescent="0.3">
      <c r="A2404">
        <v>26</v>
      </c>
      <c r="B2404">
        <v>13</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
    (VLOOKUP(SUBSTITUTE(SUBSTITUTE(E$1,"standard",""),"|Float","")&amp;"인게임누적곱배수",ChapterTable!$S:$T,2,0)^C2404
    +VLOOKUP(SUBSTITUTE(SUBSTITUTE(E$1,"standard",""),"|Float","")&amp;"인게임누적합배수",ChapterTable!$S:$T,2,0)*C2404)
  )
  )
  )
)</f>
        <v>3090742.9991907836</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(VLOOKUP(SUBSTITUTE(SUBSTITUTE(F$1,"standard",""),"|Float","")&amp;"인게임누적곱배수",ChapterTable!$S:$T,2,0)^D2404
    +VLOOKUP(SUBSTITUTE(SUBSTITUTE(F$1,"standard",""),"|Float","")&amp;"인게임누적합배수",ChapterTable!$S:$T,2,0)*D2404)
  )
  )
  )
)</f>
        <v>1153662.7514340598</v>
      </c>
      <c r="G2404" t="s">
        <v>738</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149"/>
        <v>2</v>
      </c>
      <c r="Q2404">
        <f t="shared" si="150"/>
        <v>2</v>
      </c>
      <c r="R2404" t="b">
        <f t="shared" ca="1" si="151"/>
        <v>0</v>
      </c>
      <c r="T2404" t="b">
        <f t="shared" ca="1" si="152"/>
        <v>0</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G2404">
        <v>9.8000000000000007</v>
      </c>
      <c r="AH2404">
        <v>1</v>
      </c>
    </row>
    <row r="2405" spans="1:34" x14ac:dyDescent="0.3">
      <c r="A2405">
        <v>26</v>
      </c>
      <c r="B2405">
        <v>14</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
    (VLOOKUP(SUBSTITUTE(SUBSTITUTE(E$1,"standard",""),"|Float","")&amp;"인게임누적곱배수",ChapterTable!$S:$T,2,0)^C2405
    +VLOOKUP(SUBSTITUTE(SUBSTITUTE(E$1,"standard",""),"|Float","")&amp;"인게임누적합배수",ChapterTable!$S:$T,2,0)*C2405)
  )
  )
  )
)</f>
        <v>3090742.9991907836</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(VLOOKUP(SUBSTITUTE(SUBSTITUTE(F$1,"standard",""),"|Float","")&amp;"인게임누적곱배수",ChapterTable!$S:$T,2,0)^D2405
    +VLOOKUP(SUBSTITUTE(SUBSTITUTE(F$1,"standard",""),"|Float","")&amp;"인게임누적합배수",ChapterTable!$S:$T,2,0)*D2405)
  )
  )
  )
)</f>
        <v>1153662.7514340598</v>
      </c>
      <c r="G2405" t="s">
        <v>738</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149"/>
        <v>2</v>
      </c>
      <c r="Q2405">
        <f t="shared" si="150"/>
        <v>2</v>
      </c>
      <c r="R2405" t="b">
        <f t="shared" ca="1" si="151"/>
        <v>0</v>
      </c>
      <c r="T2405" t="b">
        <f t="shared" ca="1" si="152"/>
        <v>0</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G2405">
        <v>9.8000000000000007</v>
      </c>
      <c r="AH2405">
        <v>1</v>
      </c>
    </row>
    <row r="2406" spans="1:34" x14ac:dyDescent="0.3">
      <c r="A2406">
        <v>26</v>
      </c>
      <c r="B2406">
        <v>15</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
    (VLOOKUP(SUBSTITUTE(SUBSTITUTE(E$1,"standard",""),"|Float","")&amp;"인게임누적곱배수",ChapterTable!$S:$T,2,0)^C2406
    +VLOOKUP(SUBSTITUTE(SUBSTITUTE(E$1,"standard",""),"|Float","")&amp;"인게임누적합배수",ChapterTable!$S:$T,2,0)*C2406)
  )
  )
  )
)</f>
        <v>3090742.9991907836</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(VLOOKUP(SUBSTITUTE(SUBSTITUTE(F$1,"standard",""),"|Float","")&amp;"인게임누적곱배수",ChapterTable!$S:$T,2,0)^D2406
    +VLOOKUP(SUBSTITUTE(SUBSTITUTE(F$1,"standard",""),"|Float","")&amp;"인게임누적합배수",ChapterTable!$S:$T,2,0)*D2406)
  )
  )
  )
)</f>
        <v>1153662.7514340598</v>
      </c>
      <c r="G2406" t="s">
        <v>738</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149"/>
        <v>11</v>
      </c>
      <c r="Q2406">
        <f t="shared" si="150"/>
        <v>11</v>
      </c>
      <c r="R2406" t="b">
        <f t="shared" ca="1" si="151"/>
        <v>0</v>
      </c>
      <c r="T2406" t="b">
        <f t="shared" ca="1" si="152"/>
        <v>0</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G2406">
        <v>9.8000000000000007</v>
      </c>
      <c r="AH2406">
        <v>1</v>
      </c>
    </row>
    <row r="2407" spans="1:34" x14ac:dyDescent="0.3">
      <c r="A2407">
        <v>26</v>
      </c>
      <c r="B2407">
        <v>16</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2</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
    (VLOOKUP(SUBSTITUTE(SUBSTITUTE(E$1,"standard",""),"|Float","")&amp;"인게임누적곱배수",ChapterTable!$S:$T,2,0)^C2407
    +VLOOKUP(SUBSTITUTE(SUBSTITUTE(E$1,"standard",""),"|Float","")&amp;"인게임누적합배수",ChapterTable!$S:$T,2,0)*C2407)
  )
  )
  )
)</f>
        <v>3605866.8323892471</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(VLOOKUP(SUBSTITUTE(SUBSTITUTE(F$1,"standard",""),"|Float","")&amp;"인게임누적곱배수",ChapterTable!$S:$T,2,0)^D2407
    +VLOOKUP(SUBSTITUTE(SUBSTITUTE(F$1,"standard",""),"|Float","")&amp;"인게임누적합배수",ChapterTable!$S:$T,2,0)*D2407)
  )
  )
  )
)</f>
        <v>1153662.7514340598</v>
      </c>
      <c r="G2407" t="s">
        <v>738</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149"/>
        <v>2</v>
      </c>
      <c r="Q2407">
        <f t="shared" si="150"/>
        <v>2</v>
      </c>
      <c r="R2407" t="b">
        <f t="shared" ca="1" si="151"/>
        <v>0</v>
      </c>
      <c r="T2407" t="b">
        <f t="shared" ca="1" si="152"/>
        <v>0</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G2407">
        <v>9.8000000000000007</v>
      </c>
      <c r="AH2407">
        <v>1</v>
      </c>
    </row>
    <row r="2408" spans="1:34" x14ac:dyDescent="0.3">
      <c r="A2408">
        <v>26</v>
      </c>
      <c r="B2408">
        <v>17</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
    (VLOOKUP(SUBSTITUTE(SUBSTITUTE(E$1,"standard",""),"|Float","")&amp;"인게임누적곱배수",ChapterTable!$S:$T,2,0)^C2408
    +VLOOKUP(SUBSTITUTE(SUBSTITUTE(E$1,"standard",""),"|Float","")&amp;"인게임누적합배수",ChapterTable!$S:$T,2,0)*C2408)
  )
  )
  )
)</f>
        <v>3605866.8323892471</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(VLOOKUP(SUBSTITUTE(SUBSTITUTE(F$1,"standard",""),"|Float","")&amp;"인게임누적곱배수",ChapterTable!$S:$T,2,0)^D2408
    +VLOOKUP(SUBSTITUTE(SUBSTITUTE(F$1,"standard",""),"|Float","")&amp;"인게임누적합배수",ChapterTable!$S:$T,2,0)*D2408)
  )
  )
  )
)</f>
        <v>1153662.7514340598</v>
      </c>
      <c r="G2408" t="s">
        <v>738</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149"/>
        <v>2</v>
      </c>
      <c r="Q2408">
        <f t="shared" si="150"/>
        <v>2</v>
      </c>
      <c r="R2408" t="b">
        <f t="shared" ca="1" si="151"/>
        <v>0</v>
      </c>
      <c r="T2408" t="b">
        <f t="shared" ca="1" si="152"/>
        <v>0</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G2408">
        <v>9.8000000000000007</v>
      </c>
      <c r="AH2408">
        <v>1</v>
      </c>
    </row>
    <row r="2409" spans="1:34" x14ac:dyDescent="0.3">
      <c r="A2409">
        <v>26</v>
      </c>
      <c r="B2409">
        <v>18</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
    (VLOOKUP(SUBSTITUTE(SUBSTITUTE(E$1,"standard",""),"|Float","")&amp;"인게임누적곱배수",ChapterTable!$S:$T,2,0)^C2409
    +VLOOKUP(SUBSTITUTE(SUBSTITUTE(E$1,"standard",""),"|Float","")&amp;"인게임누적합배수",ChapterTable!$S:$T,2,0)*C2409)
  )
  )
  )
)</f>
        <v>3605866.8323892471</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(VLOOKUP(SUBSTITUTE(SUBSTITUTE(F$1,"standard",""),"|Float","")&amp;"인게임누적곱배수",ChapterTable!$S:$T,2,0)^D2409
    +VLOOKUP(SUBSTITUTE(SUBSTITUTE(F$1,"standard",""),"|Float","")&amp;"인게임누적합배수",ChapterTable!$S:$T,2,0)*D2409)
  )
  )
  )
)</f>
        <v>1153662.7514340598</v>
      </c>
      <c r="G2409" t="s">
        <v>738</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149"/>
        <v>2</v>
      </c>
      <c r="Q2409">
        <f t="shared" si="150"/>
        <v>2</v>
      </c>
      <c r="R2409" t="b">
        <f t="shared" ca="1" si="151"/>
        <v>0</v>
      </c>
      <c r="T2409" t="b">
        <f t="shared" ca="1" si="152"/>
        <v>0</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G2409">
        <v>9.8000000000000007</v>
      </c>
      <c r="AH2409">
        <v>1</v>
      </c>
    </row>
    <row r="2410" spans="1:34" x14ac:dyDescent="0.3">
      <c r="A2410">
        <v>26</v>
      </c>
      <c r="B2410">
        <v>19</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
    (VLOOKUP(SUBSTITUTE(SUBSTITUTE(E$1,"standard",""),"|Float","")&amp;"인게임누적곱배수",ChapterTable!$S:$T,2,0)^C2410
    +VLOOKUP(SUBSTITUTE(SUBSTITUTE(E$1,"standard",""),"|Float","")&amp;"인게임누적합배수",ChapterTable!$S:$T,2,0)*C2410)
  )
  )
  )
)</f>
        <v>3605866.8323892471</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(VLOOKUP(SUBSTITUTE(SUBSTITUTE(F$1,"standard",""),"|Float","")&amp;"인게임누적곱배수",ChapterTable!$S:$T,2,0)^D2410
    +VLOOKUP(SUBSTITUTE(SUBSTITUTE(F$1,"standard",""),"|Float","")&amp;"인게임누적합배수",ChapterTable!$S:$T,2,0)*D2410)
  )
  )
  )
)</f>
        <v>1153662.7514340598</v>
      </c>
      <c r="G2410" t="s">
        <v>738</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149"/>
        <v>92</v>
      </c>
      <c r="Q2410">
        <f t="shared" si="150"/>
        <v>92</v>
      </c>
      <c r="R2410" t="b">
        <f t="shared" ca="1" si="151"/>
        <v>1</v>
      </c>
      <c r="T2410" t="b">
        <f t="shared" ca="1" si="152"/>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G2410">
        <v>9.8000000000000007</v>
      </c>
      <c r="AH2410">
        <v>1</v>
      </c>
    </row>
    <row r="2411" spans="1:34" x14ac:dyDescent="0.3">
      <c r="A2411">
        <v>26</v>
      </c>
      <c r="B2411">
        <v>20</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
    (VLOOKUP(SUBSTITUTE(SUBSTITUTE(E$1,"standard",""),"|Float","")&amp;"인게임누적곱배수",ChapterTable!$S:$T,2,0)^C2411
    +VLOOKUP(SUBSTITUTE(SUBSTITUTE(E$1,"standard",""),"|Float","")&amp;"인게임누적합배수",ChapterTable!$S:$T,2,0)*C2411)
  )
  )
  )
)</f>
        <v>3605866.8323892471</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(VLOOKUP(SUBSTITUTE(SUBSTITUTE(F$1,"standard",""),"|Float","")&amp;"인게임누적곱배수",ChapterTable!$S:$T,2,0)^D2411
    +VLOOKUP(SUBSTITUTE(SUBSTITUTE(F$1,"standard",""),"|Float","")&amp;"인게임누적합배수",ChapterTable!$S:$T,2,0)*D2411)
  )
  )
  )
)</f>
        <v>1153662.7514340598</v>
      </c>
      <c r="G2411" t="s">
        <v>738</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149"/>
        <v>21</v>
      </c>
      <c r="Q2411">
        <f t="shared" si="150"/>
        <v>21</v>
      </c>
      <c r="R2411" t="b">
        <f t="shared" ca="1" si="151"/>
        <v>0</v>
      </c>
      <c r="T2411" t="b">
        <f t="shared" ca="1" si="152"/>
        <v>0</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G2411">
        <v>9.8000000000000007</v>
      </c>
      <c r="AH2411">
        <v>1</v>
      </c>
    </row>
    <row r="2412" spans="1:34" x14ac:dyDescent="0.3">
      <c r="A2412">
        <v>26</v>
      </c>
      <c r="B2412">
        <v>21</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2</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
    (VLOOKUP(SUBSTITUTE(SUBSTITUTE(E$1,"standard",""),"|Float","")&amp;"인게임누적곱배수",ChapterTable!$S:$T,2,0)^C2412
    +VLOOKUP(SUBSTITUTE(SUBSTITUTE(E$1,"standard",""),"|Float","")&amp;"인게임누적합배수",ChapterTable!$S:$T,2,0)*C2412)
  )
  )
  )
)</f>
        <v>3605866.8323892471</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(VLOOKUP(SUBSTITUTE(SUBSTITUTE(F$1,"standard",""),"|Float","")&amp;"인게임누적곱배수",ChapterTable!$S:$T,2,0)^D2412
    +VLOOKUP(SUBSTITUTE(SUBSTITUTE(F$1,"standard",""),"|Float","")&amp;"인게임누적합배수",ChapterTable!$S:$T,2,0)*D2412)
  )
  )
  )
)</f>
        <v>1234150.8503713198</v>
      </c>
      <c r="G2412" t="s">
        <v>738</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149"/>
        <v>3</v>
      </c>
      <c r="Q2412">
        <f t="shared" si="150"/>
        <v>3</v>
      </c>
      <c r="R2412" t="b">
        <f t="shared" ca="1" si="151"/>
        <v>0</v>
      </c>
      <c r="T2412" t="b">
        <f t="shared" ca="1" si="152"/>
        <v>0</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G2412">
        <v>9.8000000000000007</v>
      </c>
      <c r="AH2412">
        <v>1</v>
      </c>
    </row>
    <row r="2413" spans="1:34" x14ac:dyDescent="0.3">
      <c r="A2413">
        <v>26</v>
      </c>
      <c r="B2413">
        <v>22</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
    (VLOOKUP(SUBSTITUTE(SUBSTITUTE(E$1,"standard",""),"|Float","")&amp;"인게임누적곱배수",ChapterTable!$S:$T,2,0)^C2413
    +VLOOKUP(SUBSTITUTE(SUBSTITUTE(E$1,"standard",""),"|Float","")&amp;"인게임누적합배수",ChapterTable!$S:$T,2,0)*C2413)
  )
  )
  )
)</f>
        <v>3605866.8323892471</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(VLOOKUP(SUBSTITUTE(SUBSTITUTE(F$1,"standard",""),"|Float","")&amp;"인게임누적곱배수",ChapterTable!$S:$T,2,0)^D2413
    +VLOOKUP(SUBSTITUTE(SUBSTITUTE(F$1,"standard",""),"|Float","")&amp;"인게임누적합배수",ChapterTable!$S:$T,2,0)*D2413)
  )
  )
  )
)</f>
        <v>1234150.8503713198</v>
      </c>
      <c r="G2413" t="s">
        <v>738</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149"/>
        <v>3</v>
      </c>
      <c r="Q2413">
        <f t="shared" si="150"/>
        <v>3</v>
      </c>
      <c r="R2413" t="b">
        <f t="shared" ca="1" si="151"/>
        <v>0</v>
      </c>
      <c r="T2413" t="b">
        <f t="shared" ca="1" si="152"/>
        <v>0</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G2413">
        <v>9.8000000000000007</v>
      </c>
      <c r="AH2413">
        <v>1</v>
      </c>
    </row>
    <row r="2414" spans="1:34" x14ac:dyDescent="0.3">
      <c r="A2414">
        <v>26</v>
      </c>
      <c r="B2414">
        <v>23</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
    (VLOOKUP(SUBSTITUTE(SUBSTITUTE(E$1,"standard",""),"|Float","")&amp;"인게임누적곱배수",ChapterTable!$S:$T,2,0)^C2414
    +VLOOKUP(SUBSTITUTE(SUBSTITUTE(E$1,"standard",""),"|Float","")&amp;"인게임누적합배수",ChapterTable!$S:$T,2,0)*C2414)
  )
  )
  )
)</f>
        <v>3605866.8323892471</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(VLOOKUP(SUBSTITUTE(SUBSTITUTE(F$1,"standard",""),"|Float","")&amp;"인게임누적곱배수",ChapterTable!$S:$T,2,0)^D2414
    +VLOOKUP(SUBSTITUTE(SUBSTITUTE(F$1,"standard",""),"|Float","")&amp;"인게임누적합배수",ChapterTable!$S:$T,2,0)*D2414)
  )
  )
  )
)</f>
        <v>1234150.8503713198</v>
      </c>
      <c r="G2414" t="s">
        <v>738</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149"/>
        <v>3</v>
      </c>
      <c r="Q2414">
        <f t="shared" si="150"/>
        <v>3</v>
      </c>
      <c r="R2414" t="b">
        <f t="shared" ca="1" si="151"/>
        <v>0</v>
      </c>
      <c r="T2414" t="b">
        <f t="shared" ca="1" si="152"/>
        <v>0</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G2414">
        <v>9.8000000000000007</v>
      </c>
      <c r="AH2414">
        <v>1</v>
      </c>
    </row>
    <row r="2415" spans="1:34" x14ac:dyDescent="0.3">
      <c r="A2415">
        <v>26</v>
      </c>
      <c r="B2415">
        <v>24</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
    (VLOOKUP(SUBSTITUTE(SUBSTITUTE(E$1,"standard",""),"|Float","")&amp;"인게임누적곱배수",ChapterTable!$S:$T,2,0)^C2415
    +VLOOKUP(SUBSTITUTE(SUBSTITUTE(E$1,"standard",""),"|Float","")&amp;"인게임누적합배수",ChapterTable!$S:$T,2,0)*C2415)
  )
  )
  )
)</f>
        <v>3605866.8323892471</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(VLOOKUP(SUBSTITUTE(SUBSTITUTE(F$1,"standard",""),"|Float","")&amp;"인게임누적곱배수",ChapterTable!$S:$T,2,0)^D2415
    +VLOOKUP(SUBSTITUTE(SUBSTITUTE(F$1,"standard",""),"|Float","")&amp;"인게임누적합배수",ChapterTable!$S:$T,2,0)*D2415)
  )
  )
  )
)</f>
        <v>1234150.8503713198</v>
      </c>
      <c r="G2415" t="s">
        <v>738</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149"/>
        <v>3</v>
      </c>
      <c r="Q2415">
        <f t="shared" si="150"/>
        <v>3</v>
      </c>
      <c r="R2415" t="b">
        <f t="shared" ca="1" si="151"/>
        <v>0</v>
      </c>
      <c r="T2415" t="b">
        <f t="shared" ca="1" si="152"/>
        <v>0</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G2415">
        <v>9.8000000000000007</v>
      </c>
      <c r="AH2415">
        <v>1</v>
      </c>
    </row>
    <row r="2416" spans="1:34" x14ac:dyDescent="0.3">
      <c r="A2416">
        <v>26</v>
      </c>
      <c r="B2416">
        <v>25</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
    (VLOOKUP(SUBSTITUTE(SUBSTITUTE(E$1,"standard",""),"|Float","")&amp;"인게임누적곱배수",ChapterTable!$S:$T,2,0)^C2416
    +VLOOKUP(SUBSTITUTE(SUBSTITUTE(E$1,"standard",""),"|Float","")&amp;"인게임누적합배수",ChapterTable!$S:$T,2,0)*C2416)
  )
  )
  )
)</f>
        <v>3605866.8323892471</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(VLOOKUP(SUBSTITUTE(SUBSTITUTE(F$1,"standard",""),"|Float","")&amp;"인게임누적곱배수",ChapterTable!$S:$T,2,0)^D2416
    +VLOOKUP(SUBSTITUTE(SUBSTITUTE(F$1,"standard",""),"|Float","")&amp;"인게임누적합배수",ChapterTable!$S:$T,2,0)*D2416)
  )
  )
  )
)</f>
        <v>1234150.8503713198</v>
      </c>
      <c r="G2416" t="s">
        <v>738</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149"/>
        <v>11</v>
      </c>
      <c r="Q2416">
        <f t="shared" si="150"/>
        <v>11</v>
      </c>
      <c r="R2416" t="b">
        <f t="shared" ca="1" si="151"/>
        <v>0</v>
      </c>
      <c r="T2416" t="b">
        <f t="shared" ca="1" si="152"/>
        <v>0</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G2416">
        <v>9.8000000000000007</v>
      </c>
      <c r="AH2416">
        <v>1</v>
      </c>
    </row>
    <row r="2417" spans="1:34" x14ac:dyDescent="0.3">
      <c r="A2417">
        <v>26</v>
      </c>
      <c r="B2417">
        <v>26</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3</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
    (VLOOKUP(SUBSTITUTE(SUBSTITUTE(E$1,"standard",""),"|Float","")&amp;"인게임누적곱배수",ChapterTable!$S:$T,2,0)^C2417
    +VLOOKUP(SUBSTITUTE(SUBSTITUTE(E$1,"standard",""),"|Float","")&amp;"인게임누적합배수",ChapterTable!$S:$T,2,0)*C2417)
  )
  )
  )
)</f>
        <v>4120990.6655877116</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(VLOOKUP(SUBSTITUTE(SUBSTITUTE(F$1,"standard",""),"|Float","")&amp;"인게임누적곱배수",ChapterTable!$S:$T,2,0)^D2417
    +VLOOKUP(SUBSTITUTE(SUBSTITUTE(F$1,"standard",""),"|Float","")&amp;"인게임누적합배수",ChapterTable!$S:$T,2,0)*D2417)
  )
  )
  )
)</f>
        <v>1234150.8503713198</v>
      </c>
      <c r="G2417" t="s">
        <v>738</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149"/>
        <v>3</v>
      </c>
      <c r="Q2417">
        <f t="shared" si="150"/>
        <v>3</v>
      </c>
      <c r="R2417" t="b">
        <f t="shared" ca="1" si="151"/>
        <v>0</v>
      </c>
      <c r="T2417" t="b">
        <f t="shared" ca="1" si="152"/>
        <v>0</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G2417">
        <v>9.8000000000000007</v>
      </c>
      <c r="AH2417">
        <v>1</v>
      </c>
    </row>
    <row r="2418" spans="1:34" x14ac:dyDescent="0.3">
      <c r="A2418">
        <v>26</v>
      </c>
      <c r="B2418">
        <v>27</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
    (VLOOKUP(SUBSTITUTE(SUBSTITUTE(E$1,"standard",""),"|Float","")&amp;"인게임누적곱배수",ChapterTable!$S:$T,2,0)^C2418
    +VLOOKUP(SUBSTITUTE(SUBSTITUTE(E$1,"standard",""),"|Float","")&amp;"인게임누적합배수",ChapterTable!$S:$T,2,0)*C2418)
  )
  )
  )
)</f>
        <v>4120990.6655877116</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(VLOOKUP(SUBSTITUTE(SUBSTITUTE(F$1,"standard",""),"|Float","")&amp;"인게임누적곱배수",ChapterTable!$S:$T,2,0)^D2418
    +VLOOKUP(SUBSTITUTE(SUBSTITUTE(F$1,"standard",""),"|Float","")&amp;"인게임누적합배수",ChapterTable!$S:$T,2,0)*D2418)
  )
  )
  )
)</f>
        <v>1234150.8503713198</v>
      </c>
      <c r="G2418" t="s">
        <v>738</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149"/>
        <v>3</v>
      </c>
      <c r="Q2418">
        <f t="shared" si="150"/>
        <v>3</v>
      </c>
      <c r="R2418" t="b">
        <f t="shared" ca="1" si="151"/>
        <v>0</v>
      </c>
      <c r="T2418" t="b">
        <f t="shared" ca="1" si="152"/>
        <v>0</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G2418">
        <v>9.8000000000000007</v>
      </c>
      <c r="AH2418">
        <v>1</v>
      </c>
    </row>
    <row r="2419" spans="1:34" x14ac:dyDescent="0.3">
      <c r="A2419">
        <v>26</v>
      </c>
      <c r="B2419">
        <v>28</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
    (VLOOKUP(SUBSTITUTE(SUBSTITUTE(E$1,"standard",""),"|Float","")&amp;"인게임누적곱배수",ChapterTable!$S:$T,2,0)^C2419
    +VLOOKUP(SUBSTITUTE(SUBSTITUTE(E$1,"standard",""),"|Float","")&amp;"인게임누적합배수",ChapterTable!$S:$T,2,0)*C2419)
  )
  )
  )
)</f>
        <v>4120990.6655877116</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(VLOOKUP(SUBSTITUTE(SUBSTITUTE(F$1,"standard",""),"|Float","")&amp;"인게임누적곱배수",ChapterTable!$S:$T,2,0)^D2419
    +VLOOKUP(SUBSTITUTE(SUBSTITUTE(F$1,"standard",""),"|Float","")&amp;"인게임누적합배수",ChapterTable!$S:$T,2,0)*D2419)
  )
  )
  )
)</f>
        <v>1234150.8503713198</v>
      </c>
      <c r="G2419" t="s">
        <v>738</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149"/>
        <v>3</v>
      </c>
      <c r="Q2419">
        <f t="shared" si="150"/>
        <v>3</v>
      </c>
      <c r="R2419" t="b">
        <f t="shared" ca="1" si="151"/>
        <v>0</v>
      </c>
      <c r="T2419" t="b">
        <f t="shared" ca="1" si="152"/>
        <v>0</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G2419">
        <v>9.8000000000000007</v>
      </c>
      <c r="AH2419">
        <v>1</v>
      </c>
    </row>
    <row r="2420" spans="1:34" x14ac:dyDescent="0.3">
      <c r="A2420">
        <v>26</v>
      </c>
      <c r="B2420">
        <v>29</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
    (VLOOKUP(SUBSTITUTE(SUBSTITUTE(E$1,"standard",""),"|Float","")&amp;"인게임누적곱배수",ChapterTable!$S:$T,2,0)^C2420
    +VLOOKUP(SUBSTITUTE(SUBSTITUTE(E$1,"standard",""),"|Float","")&amp;"인게임누적합배수",ChapterTable!$S:$T,2,0)*C2420)
  )
  )
  )
)</f>
        <v>4120990.6655877116</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(VLOOKUP(SUBSTITUTE(SUBSTITUTE(F$1,"standard",""),"|Float","")&amp;"인게임누적곱배수",ChapterTable!$S:$T,2,0)^D2420
    +VLOOKUP(SUBSTITUTE(SUBSTITUTE(F$1,"standard",""),"|Float","")&amp;"인게임누적합배수",ChapterTable!$S:$T,2,0)*D2420)
  )
  )
  )
)</f>
        <v>1234150.8503713198</v>
      </c>
      <c r="G2420" t="s">
        <v>738</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149"/>
        <v>93</v>
      </c>
      <c r="Q2420">
        <f t="shared" si="150"/>
        <v>93</v>
      </c>
      <c r="R2420" t="b">
        <f t="shared" ca="1" si="151"/>
        <v>1</v>
      </c>
      <c r="T2420" t="b">
        <f t="shared" ca="1" si="152"/>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G2420">
        <v>9.8000000000000007</v>
      </c>
      <c r="AH2420">
        <v>1</v>
      </c>
    </row>
    <row r="2421" spans="1:34" x14ac:dyDescent="0.3">
      <c r="A2421">
        <v>26</v>
      </c>
      <c r="B2421">
        <v>30</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
    (VLOOKUP(SUBSTITUTE(SUBSTITUTE(E$1,"standard",""),"|Float","")&amp;"인게임누적곱배수",ChapterTable!$S:$T,2,0)^C2421
    +VLOOKUP(SUBSTITUTE(SUBSTITUTE(E$1,"standard",""),"|Float","")&amp;"인게임누적합배수",ChapterTable!$S:$T,2,0)*C2421)
  )
  )
  )
)</f>
        <v>4120990.6655877116</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(VLOOKUP(SUBSTITUTE(SUBSTITUTE(F$1,"standard",""),"|Float","")&amp;"인게임누적곱배수",ChapterTable!$S:$T,2,0)^D2421
    +VLOOKUP(SUBSTITUTE(SUBSTITUTE(F$1,"standard",""),"|Float","")&amp;"인게임누적합배수",ChapterTable!$S:$T,2,0)*D2421)
  )
  )
  )
)</f>
        <v>1234150.8503713198</v>
      </c>
      <c r="G2421" t="s">
        <v>738</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149"/>
        <v>21</v>
      </c>
      <c r="Q2421">
        <f t="shared" si="150"/>
        <v>21</v>
      </c>
      <c r="R2421" t="b">
        <f t="shared" ca="1" si="151"/>
        <v>0</v>
      </c>
      <c r="T2421" t="b">
        <f t="shared" ca="1" si="152"/>
        <v>0</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G2421">
        <v>9.8000000000000007</v>
      </c>
      <c r="AH2421">
        <v>1</v>
      </c>
    </row>
    <row r="2422" spans="1:34" x14ac:dyDescent="0.3">
      <c r="A2422">
        <v>26</v>
      </c>
      <c r="B2422">
        <v>31</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3</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
    (VLOOKUP(SUBSTITUTE(SUBSTITUTE(E$1,"standard",""),"|Float","")&amp;"인게임누적곱배수",ChapterTable!$S:$T,2,0)^C2422
    +VLOOKUP(SUBSTITUTE(SUBSTITUTE(E$1,"standard",""),"|Float","")&amp;"인게임누적합배수",ChapterTable!$S:$T,2,0)*C2422)
  )
  )
  )
)</f>
        <v>4120990.6655877116</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(VLOOKUP(SUBSTITUTE(SUBSTITUTE(F$1,"standard",""),"|Float","")&amp;"인게임누적곱배수",ChapterTable!$S:$T,2,0)^D2422
    +VLOOKUP(SUBSTITUTE(SUBSTITUTE(F$1,"standard",""),"|Float","")&amp;"인게임누적합배수",ChapterTable!$S:$T,2,0)*D2422)
  )
  )
  )
)</f>
        <v>1314638.9493085798</v>
      </c>
      <c r="G2422" t="s">
        <v>738</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149"/>
        <v>4</v>
      </c>
      <c r="Q2422">
        <f t="shared" si="150"/>
        <v>4</v>
      </c>
      <c r="R2422" t="b">
        <f t="shared" ca="1" si="151"/>
        <v>0</v>
      </c>
      <c r="T2422" t="b">
        <f t="shared" ca="1" si="152"/>
        <v>0</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G2422">
        <v>9.8000000000000007</v>
      </c>
      <c r="AH2422">
        <v>1</v>
      </c>
    </row>
    <row r="2423" spans="1:34" x14ac:dyDescent="0.3">
      <c r="A2423">
        <v>26</v>
      </c>
      <c r="B2423">
        <v>32</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
    (VLOOKUP(SUBSTITUTE(SUBSTITUTE(E$1,"standard",""),"|Float","")&amp;"인게임누적곱배수",ChapterTable!$S:$T,2,0)^C2423
    +VLOOKUP(SUBSTITUTE(SUBSTITUTE(E$1,"standard",""),"|Float","")&amp;"인게임누적합배수",ChapterTable!$S:$T,2,0)*C2423)
  )
  )
  )
)</f>
        <v>4120990.6655877116</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(VLOOKUP(SUBSTITUTE(SUBSTITUTE(F$1,"standard",""),"|Float","")&amp;"인게임누적곱배수",ChapterTable!$S:$T,2,0)^D2423
    +VLOOKUP(SUBSTITUTE(SUBSTITUTE(F$1,"standard",""),"|Float","")&amp;"인게임누적합배수",ChapterTable!$S:$T,2,0)*D2423)
  )
  )
  )
)</f>
        <v>1314638.9493085798</v>
      </c>
      <c r="G2423" t="s">
        <v>738</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149"/>
        <v>4</v>
      </c>
      <c r="Q2423">
        <f t="shared" si="150"/>
        <v>4</v>
      </c>
      <c r="R2423" t="b">
        <f t="shared" ca="1" si="151"/>
        <v>0</v>
      </c>
      <c r="T2423" t="b">
        <f t="shared" ca="1" si="152"/>
        <v>0</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G2423">
        <v>9.8000000000000007</v>
      </c>
      <c r="AH2423">
        <v>1</v>
      </c>
    </row>
    <row r="2424" spans="1:34" x14ac:dyDescent="0.3">
      <c r="A2424">
        <v>26</v>
      </c>
      <c r="B2424">
        <v>33</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
    (VLOOKUP(SUBSTITUTE(SUBSTITUTE(E$1,"standard",""),"|Float","")&amp;"인게임누적곱배수",ChapterTable!$S:$T,2,0)^C2424
    +VLOOKUP(SUBSTITUTE(SUBSTITUTE(E$1,"standard",""),"|Float","")&amp;"인게임누적합배수",ChapterTable!$S:$T,2,0)*C2424)
  )
  )
  )
)</f>
        <v>4120990.6655877116</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(VLOOKUP(SUBSTITUTE(SUBSTITUTE(F$1,"standard",""),"|Float","")&amp;"인게임누적곱배수",ChapterTable!$S:$T,2,0)^D2424
    +VLOOKUP(SUBSTITUTE(SUBSTITUTE(F$1,"standard",""),"|Float","")&amp;"인게임누적합배수",ChapterTable!$S:$T,2,0)*D2424)
  )
  )
  )
)</f>
        <v>1314638.9493085798</v>
      </c>
      <c r="G2424" t="s">
        <v>738</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149"/>
        <v>4</v>
      </c>
      <c r="Q2424">
        <f t="shared" si="150"/>
        <v>4</v>
      </c>
      <c r="R2424" t="b">
        <f t="shared" ca="1" si="151"/>
        <v>0</v>
      </c>
      <c r="T2424" t="b">
        <f t="shared" ca="1" si="152"/>
        <v>0</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G2424">
        <v>9.8000000000000007</v>
      </c>
      <c r="AH2424">
        <v>1</v>
      </c>
    </row>
    <row r="2425" spans="1:34" x14ac:dyDescent="0.3">
      <c r="A2425">
        <v>26</v>
      </c>
      <c r="B2425">
        <v>34</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
    (VLOOKUP(SUBSTITUTE(SUBSTITUTE(E$1,"standard",""),"|Float","")&amp;"인게임누적곱배수",ChapterTable!$S:$T,2,0)^C2425
    +VLOOKUP(SUBSTITUTE(SUBSTITUTE(E$1,"standard",""),"|Float","")&amp;"인게임누적합배수",ChapterTable!$S:$T,2,0)*C2425)
  )
  )
  )
)</f>
        <v>4120990.6655877116</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(VLOOKUP(SUBSTITUTE(SUBSTITUTE(F$1,"standard",""),"|Float","")&amp;"인게임누적곱배수",ChapterTable!$S:$T,2,0)^D2425
    +VLOOKUP(SUBSTITUTE(SUBSTITUTE(F$1,"standard",""),"|Float","")&amp;"인게임누적합배수",ChapterTable!$S:$T,2,0)*D2425)
  )
  )
  )
)</f>
        <v>1314638.9493085798</v>
      </c>
      <c r="G2425" t="s">
        <v>738</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149"/>
        <v>4</v>
      </c>
      <c r="Q2425">
        <f t="shared" si="150"/>
        <v>4</v>
      </c>
      <c r="R2425" t="b">
        <f t="shared" ca="1" si="151"/>
        <v>0</v>
      </c>
      <c r="T2425" t="b">
        <f t="shared" ca="1" si="152"/>
        <v>0</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G2425">
        <v>9.8000000000000007</v>
      </c>
      <c r="AH2425">
        <v>1</v>
      </c>
    </row>
    <row r="2426" spans="1:34" x14ac:dyDescent="0.3">
      <c r="A2426">
        <v>26</v>
      </c>
      <c r="B2426">
        <v>35</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
    (VLOOKUP(SUBSTITUTE(SUBSTITUTE(E$1,"standard",""),"|Float","")&amp;"인게임누적곱배수",ChapterTable!$S:$T,2,0)^C2426
    +VLOOKUP(SUBSTITUTE(SUBSTITUTE(E$1,"standard",""),"|Float","")&amp;"인게임누적합배수",ChapterTable!$S:$T,2,0)*C2426)
  )
  )
  )
)</f>
        <v>4120990.6655877116</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(VLOOKUP(SUBSTITUTE(SUBSTITUTE(F$1,"standard",""),"|Float","")&amp;"인게임누적곱배수",ChapterTable!$S:$T,2,0)^D2426
    +VLOOKUP(SUBSTITUTE(SUBSTITUTE(F$1,"standard",""),"|Float","")&amp;"인게임누적합배수",ChapterTable!$S:$T,2,0)*D2426)
  )
  )
  )
)</f>
        <v>1314638.9493085798</v>
      </c>
      <c r="G2426" t="s">
        <v>738</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149"/>
        <v>11</v>
      </c>
      <c r="Q2426">
        <f t="shared" si="150"/>
        <v>11</v>
      </c>
      <c r="R2426" t="b">
        <f t="shared" ca="1" si="151"/>
        <v>0</v>
      </c>
      <c r="T2426" t="b">
        <f t="shared" ca="1" si="152"/>
        <v>0</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G2426">
        <v>9.8000000000000007</v>
      </c>
      <c r="AH2426">
        <v>1</v>
      </c>
    </row>
    <row r="2427" spans="1:34" x14ac:dyDescent="0.3">
      <c r="A2427">
        <v>26</v>
      </c>
      <c r="B2427">
        <v>36</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4</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
    (VLOOKUP(SUBSTITUTE(SUBSTITUTE(E$1,"standard",""),"|Float","")&amp;"인게임누적곱배수",ChapterTable!$S:$T,2,0)^C2427
    +VLOOKUP(SUBSTITUTE(SUBSTITUTE(E$1,"standard",""),"|Float","")&amp;"인게임누적합배수",ChapterTable!$S:$T,2,0)*C2427)
  )
  )
  )
)</f>
        <v>4636114.4987861756</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(VLOOKUP(SUBSTITUTE(SUBSTITUTE(F$1,"standard",""),"|Float","")&amp;"인게임누적곱배수",ChapterTable!$S:$T,2,0)^D2427
    +VLOOKUP(SUBSTITUTE(SUBSTITUTE(F$1,"standard",""),"|Float","")&amp;"인게임누적합배수",ChapterTable!$S:$T,2,0)*D2427)
  )
  )
  )
)</f>
        <v>1314638.9493085798</v>
      </c>
      <c r="G2427" t="s">
        <v>738</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149"/>
        <v>4</v>
      </c>
      <c r="Q2427">
        <f t="shared" si="150"/>
        <v>4</v>
      </c>
      <c r="R2427" t="b">
        <f t="shared" ca="1" si="151"/>
        <v>0</v>
      </c>
      <c r="T2427" t="b">
        <f t="shared" ca="1" si="152"/>
        <v>0</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G2427">
        <v>9.8000000000000007</v>
      </c>
      <c r="AH2427">
        <v>1</v>
      </c>
    </row>
    <row r="2428" spans="1:34" x14ac:dyDescent="0.3">
      <c r="A2428">
        <v>26</v>
      </c>
      <c r="B2428">
        <v>37</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
    (VLOOKUP(SUBSTITUTE(SUBSTITUTE(E$1,"standard",""),"|Float","")&amp;"인게임누적곱배수",ChapterTable!$S:$T,2,0)^C2428
    +VLOOKUP(SUBSTITUTE(SUBSTITUTE(E$1,"standard",""),"|Float","")&amp;"인게임누적합배수",ChapterTable!$S:$T,2,0)*C2428)
  )
  )
  )
)</f>
        <v>4636114.4987861756</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(VLOOKUP(SUBSTITUTE(SUBSTITUTE(F$1,"standard",""),"|Float","")&amp;"인게임누적곱배수",ChapterTable!$S:$T,2,0)^D2428
    +VLOOKUP(SUBSTITUTE(SUBSTITUTE(F$1,"standard",""),"|Float","")&amp;"인게임누적합배수",ChapterTable!$S:$T,2,0)*D2428)
  )
  )
  )
)</f>
        <v>1314638.9493085798</v>
      </c>
      <c r="G2428" t="s">
        <v>738</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149"/>
        <v>4</v>
      </c>
      <c r="Q2428">
        <f t="shared" si="150"/>
        <v>4</v>
      </c>
      <c r="R2428" t="b">
        <f t="shared" ca="1" si="151"/>
        <v>0</v>
      </c>
      <c r="T2428" t="b">
        <f t="shared" ca="1" si="152"/>
        <v>0</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G2428">
        <v>9.8000000000000007</v>
      </c>
      <c r="AH2428">
        <v>1</v>
      </c>
    </row>
    <row r="2429" spans="1:34" x14ac:dyDescent="0.3">
      <c r="A2429">
        <v>26</v>
      </c>
      <c r="B2429">
        <v>38</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
    (VLOOKUP(SUBSTITUTE(SUBSTITUTE(E$1,"standard",""),"|Float","")&amp;"인게임누적곱배수",ChapterTable!$S:$T,2,0)^C2429
    +VLOOKUP(SUBSTITUTE(SUBSTITUTE(E$1,"standard",""),"|Float","")&amp;"인게임누적합배수",ChapterTable!$S:$T,2,0)*C2429)
  )
  )
  )
)</f>
        <v>4636114.4987861756</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(VLOOKUP(SUBSTITUTE(SUBSTITUTE(F$1,"standard",""),"|Float","")&amp;"인게임누적곱배수",ChapterTable!$S:$T,2,0)^D2429
    +VLOOKUP(SUBSTITUTE(SUBSTITUTE(F$1,"standard",""),"|Float","")&amp;"인게임누적합배수",ChapterTable!$S:$T,2,0)*D2429)
  )
  )
  )
)</f>
        <v>1314638.9493085798</v>
      </c>
      <c r="G2429" t="s">
        <v>738</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149"/>
        <v>4</v>
      </c>
      <c r="Q2429">
        <f t="shared" si="150"/>
        <v>4</v>
      </c>
      <c r="R2429" t="b">
        <f t="shared" ca="1" si="151"/>
        <v>0</v>
      </c>
      <c r="T2429" t="b">
        <f t="shared" ca="1" si="152"/>
        <v>0</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G2429">
        <v>9.8000000000000007</v>
      </c>
      <c r="AH2429">
        <v>1</v>
      </c>
    </row>
    <row r="2430" spans="1:34" x14ac:dyDescent="0.3">
      <c r="A2430">
        <v>26</v>
      </c>
      <c r="B2430">
        <v>39</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
    (VLOOKUP(SUBSTITUTE(SUBSTITUTE(E$1,"standard",""),"|Float","")&amp;"인게임누적곱배수",ChapterTable!$S:$T,2,0)^C2430
    +VLOOKUP(SUBSTITUTE(SUBSTITUTE(E$1,"standard",""),"|Float","")&amp;"인게임누적합배수",ChapterTable!$S:$T,2,0)*C2430)
  )
  )
  )
)</f>
        <v>4636114.4987861756</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(VLOOKUP(SUBSTITUTE(SUBSTITUTE(F$1,"standard",""),"|Float","")&amp;"인게임누적곱배수",ChapterTable!$S:$T,2,0)^D2430
    +VLOOKUP(SUBSTITUTE(SUBSTITUTE(F$1,"standard",""),"|Float","")&amp;"인게임누적합배수",ChapterTable!$S:$T,2,0)*D2430)
  )
  )
  )
)</f>
        <v>1314638.9493085798</v>
      </c>
      <c r="G2430" t="s">
        <v>738</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149"/>
        <v>94</v>
      </c>
      <c r="Q2430">
        <f t="shared" si="150"/>
        <v>94</v>
      </c>
      <c r="R2430" t="b">
        <f t="shared" ca="1" si="151"/>
        <v>1</v>
      </c>
      <c r="T2430" t="b">
        <f t="shared" ca="1" si="152"/>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G2430">
        <v>9.8000000000000007</v>
      </c>
      <c r="AH2430">
        <v>1</v>
      </c>
    </row>
    <row r="2431" spans="1:34" x14ac:dyDescent="0.3">
      <c r="A2431">
        <v>26</v>
      </c>
      <c r="B2431">
        <v>40</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
    (VLOOKUP(SUBSTITUTE(SUBSTITUTE(E$1,"standard",""),"|Float","")&amp;"인게임누적곱배수",ChapterTable!$S:$T,2,0)^C2431
    +VLOOKUP(SUBSTITUTE(SUBSTITUTE(E$1,"standard",""),"|Float","")&amp;"인게임누적합배수",ChapterTable!$S:$T,2,0)*C2431)
  )
  )
  )
)</f>
        <v>4636114.4987861756</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(VLOOKUP(SUBSTITUTE(SUBSTITUTE(F$1,"standard",""),"|Float","")&amp;"인게임누적곱배수",ChapterTable!$S:$T,2,0)^D2431
    +VLOOKUP(SUBSTITUTE(SUBSTITUTE(F$1,"standard",""),"|Float","")&amp;"인게임누적합배수",ChapterTable!$S:$T,2,0)*D2431)
  )
  )
  )
)</f>
        <v>1314638.9493085798</v>
      </c>
      <c r="G2431" t="s">
        <v>738</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149"/>
        <v>21</v>
      </c>
      <c r="Q2431">
        <f t="shared" si="150"/>
        <v>21</v>
      </c>
      <c r="R2431" t="b">
        <f t="shared" ca="1" si="151"/>
        <v>0</v>
      </c>
      <c r="T2431" t="b">
        <f t="shared" ca="1" si="152"/>
        <v>0</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G2431">
        <v>9.8000000000000007</v>
      </c>
      <c r="AH2431">
        <v>1</v>
      </c>
    </row>
    <row r="2432" spans="1:34" x14ac:dyDescent="0.3">
      <c r="A2432">
        <v>26</v>
      </c>
      <c r="B2432">
        <v>41</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4</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
    (VLOOKUP(SUBSTITUTE(SUBSTITUTE(E$1,"standard",""),"|Float","")&amp;"인게임누적곱배수",ChapterTable!$S:$T,2,0)^C2432
    +VLOOKUP(SUBSTITUTE(SUBSTITUTE(E$1,"standard",""),"|Float","")&amp;"인게임누적합배수",ChapterTable!$S:$T,2,0)*C2432)
  )
  )
  )
)</f>
        <v>4636114.4987861756</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(VLOOKUP(SUBSTITUTE(SUBSTITUTE(F$1,"standard",""),"|Float","")&amp;"인게임누적곱배수",ChapterTable!$S:$T,2,0)^D2432
    +VLOOKUP(SUBSTITUTE(SUBSTITUTE(F$1,"standard",""),"|Float","")&amp;"인게임누적합배수",ChapterTable!$S:$T,2,0)*D2432)
  )
  )
  )
)</f>
        <v>1395127.0482458398</v>
      </c>
      <c r="G2432" t="s">
        <v>738</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149"/>
        <v>5</v>
      </c>
      <c r="Q2432">
        <f t="shared" si="150"/>
        <v>5</v>
      </c>
      <c r="R2432" t="b">
        <f t="shared" ca="1" si="151"/>
        <v>0</v>
      </c>
      <c r="T2432" t="b">
        <f t="shared" ca="1" si="152"/>
        <v>0</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G2432">
        <v>9.8000000000000007</v>
      </c>
      <c r="AH2432">
        <v>1</v>
      </c>
    </row>
    <row r="2433" spans="1:34" x14ac:dyDescent="0.3">
      <c r="A2433">
        <v>26</v>
      </c>
      <c r="B2433">
        <v>42</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
    (VLOOKUP(SUBSTITUTE(SUBSTITUTE(E$1,"standard",""),"|Float","")&amp;"인게임누적곱배수",ChapterTable!$S:$T,2,0)^C2433
    +VLOOKUP(SUBSTITUTE(SUBSTITUTE(E$1,"standard",""),"|Float","")&amp;"인게임누적합배수",ChapterTable!$S:$T,2,0)*C2433)
  )
  )
  )
)</f>
        <v>4636114.4987861756</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(VLOOKUP(SUBSTITUTE(SUBSTITUTE(F$1,"standard",""),"|Float","")&amp;"인게임누적곱배수",ChapterTable!$S:$T,2,0)^D2433
    +VLOOKUP(SUBSTITUTE(SUBSTITUTE(F$1,"standard",""),"|Float","")&amp;"인게임누적합배수",ChapterTable!$S:$T,2,0)*D2433)
  )
  )
  )
)</f>
        <v>1395127.0482458398</v>
      </c>
      <c r="G2433" t="s">
        <v>738</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149"/>
        <v>5</v>
      </c>
      <c r="Q2433">
        <f t="shared" si="150"/>
        <v>5</v>
      </c>
      <c r="R2433" t="b">
        <f t="shared" ca="1" si="151"/>
        <v>0</v>
      </c>
      <c r="T2433" t="b">
        <f t="shared" ca="1" si="152"/>
        <v>0</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G2433">
        <v>9.8000000000000007</v>
      </c>
      <c r="AH2433">
        <v>1</v>
      </c>
    </row>
    <row r="2434" spans="1:34" x14ac:dyDescent="0.3">
      <c r="A2434">
        <v>26</v>
      </c>
      <c r="B2434">
        <v>43</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
    (VLOOKUP(SUBSTITUTE(SUBSTITUTE(E$1,"standard",""),"|Float","")&amp;"인게임누적곱배수",ChapterTable!$S:$T,2,0)^C2434
    +VLOOKUP(SUBSTITUTE(SUBSTITUTE(E$1,"standard",""),"|Float","")&amp;"인게임누적합배수",ChapterTable!$S:$T,2,0)*C2434)
  )
  )
  )
)</f>
        <v>4636114.4987861756</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(VLOOKUP(SUBSTITUTE(SUBSTITUTE(F$1,"standard",""),"|Float","")&amp;"인게임누적곱배수",ChapterTable!$S:$T,2,0)^D2434
    +VLOOKUP(SUBSTITUTE(SUBSTITUTE(F$1,"standard",""),"|Float","")&amp;"인게임누적합배수",ChapterTable!$S:$T,2,0)*D2434)
  )
  )
  )
)</f>
        <v>1395127.0482458398</v>
      </c>
      <c r="G2434" t="s">
        <v>738</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149"/>
        <v>5</v>
      </c>
      <c r="Q2434">
        <f t="shared" si="150"/>
        <v>5</v>
      </c>
      <c r="R2434" t="b">
        <f t="shared" ca="1" si="151"/>
        <v>0</v>
      </c>
      <c r="T2434" t="b">
        <f t="shared" ca="1" si="152"/>
        <v>0</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G2434">
        <v>9.8000000000000007</v>
      </c>
      <c r="AH2434">
        <v>1</v>
      </c>
    </row>
    <row r="2435" spans="1:34" x14ac:dyDescent="0.3">
      <c r="A2435">
        <v>26</v>
      </c>
      <c r="B2435">
        <v>44</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
    (VLOOKUP(SUBSTITUTE(SUBSTITUTE(E$1,"standard",""),"|Float","")&amp;"인게임누적곱배수",ChapterTable!$S:$T,2,0)^C2435
    +VLOOKUP(SUBSTITUTE(SUBSTITUTE(E$1,"standard",""),"|Float","")&amp;"인게임누적합배수",ChapterTable!$S:$T,2,0)*C2435)
  )
  )
  )
)</f>
        <v>4636114.4987861756</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(VLOOKUP(SUBSTITUTE(SUBSTITUTE(F$1,"standard",""),"|Float","")&amp;"인게임누적곱배수",ChapterTable!$S:$T,2,0)^D2435
    +VLOOKUP(SUBSTITUTE(SUBSTITUTE(F$1,"standard",""),"|Float","")&amp;"인게임누적합배수",ChapterTable!$S:$T,2,0)*D2435)
  )
  )
  )
)</f>
        <v>1395127.0482458398</v>
      </c>
      <c r="G2435" t="s">
        <v>738</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153">IF(B2435=0,0,
  IF(AND(L2435=FALSE,A2435&lt;&gt;0,MOD(A2435,7)=0),21,
  IF(MOD(B2435,10)=0,21,
  IF(MOD(B2435,10)=5,11,
  IF(MOD(B2435,10)=9,INT(B2435/10)+91,
  INT(B2435/10+1))))))</f>
        <v>5</v>
      </c>
      <c r="Q2435">
        <f t="shared" ref="Q2435:Q2498" si="154">IF(ISBLANK(P2435),O2435,P2435)</f>
        <v>5</v>
      </c>
      <c r="R2435" t="b">
        <f t="shared" ref="R2435:R2498" ca="1" si="155">IF(OR(B2435=0,OFFSET(B2435,1,0)=0),FALSE,
IF(OFFSET(O2435,1,0)=21,TRUE,FALSE))</f>
        <v>0</v>
      </c>
      <c r="T2435" t="b">
        <f t="shared" ref="T2435:T2498" ca="1" si="156">IF(ISBLANK(S2435),R2435,S2435)</f>
        <v>0</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G2435">
        <v>9.8000000000000007</v>
      </c>
      <c r="AH2435">
        <v>1</v>
      </c>
    </row>
    <row r="2436" spans="1:34" x14ac:dyDescent="0.3">
      <c r="A2436">
        <v>26</v>
      </c>
      <c r="B2436">
        <v>45</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
    (VLOOKUP(SUBSTITUTE(SUBSTITUTE(E$1,"standard",""),"|Float","")&amp;"인게임누적곱배수",ChapterTable!$S:$T,2,0)^C2436
    +VLOOKUP(SUBSTITUTE(SUBSTITUTE(E$1,"standard",""),"|Float","")&amp;"인게임누적합배수",ChapterTable!$S:$T,2,0)*C2436)
  )
  )
  )
)</f>
        <v>4636114.4987861756</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(VLOOKUP(SUBSTITUTE(SUBSTITUTE(F$1,"standard",""),"|Float","")&amp;"인게임누적곱배수",ChapterTable!$S:$T,2,0)^D2436
    +VLOOKUP(SUBSTITUTE(SUBSTITUTE(F$1,"standard",""),"|Float","")&amp;"인게임누적합배수",ChapterTable!$S:$T,2,0)*D2436)
  )
  )
  )
)</f>
        <v>1395127.0482458398</v>
      </c>
      <c r="G2436" t="s">
        <v>738</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153"/>
        <v>11</v>
      </c>
      <c r="Q2436">
        <f t="shared" si="154"/>
        <v>11</v>
      </c>
      <c r="R2436" t="b">
        <f t="shared" ca="1" si="155"/>
        <v>0</v>
      </c>
      <c r="T2436" t="b">
        <f t="shared" ca="1" si="156"/>
        <v>0</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G2436">
        <v>9.8000000000000007</v>
      </c>
      <c r="AH2436">
        <v>1</v>
      </c>
    </row>
    <row r="2437" spans="1:34" x14ac:dyDescent="0.3">
      <c r="A2437">
        <v>26</v>
      </c>
      <c r="B2437">
        <v>46</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5</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
    (VLOOKUP(SUBSTITUTE(SUBSTITUTE(E$1,"standard",""),"|Float","")&amp;"인게임누적곱배수",ChapterTable!$S:$T,2,0)^C2437
    +VLOOKUP(SUBSTITUTE(SUBSTITUTE(E$1,"standard",""),"|Float","")&amp;"인게임누적합배수",ChapterTable!$S:$T,2,0)*C2437)
  )
  )
  )
)</f>
        <v>5151238.3319846392</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(VLOOKUP(SUBSTITUTE(SUBSTITUTE(F$1,"standard",""),"|Float","")&amp;"인게임누적곱배수",ChapterTable!$S:$T,2,0)^D2437
    +VLOOKUP(SUBSTITUTE(SUBSTITUTE(F$1,"standard",""),"|Float","")&amp;"인게임누적합배수",ChapterTable!$S:$T,2,0)*D2437)
  )
  )
  )
)</f>
        <v>1395127.0482458398</v>
      </c>
      <c r="G2437" t="s">
        <v>738</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153"/>
        <v>5</v>
      </c>
      <c r="Q2437">
        <f t="shared" si="154"/>
        <v>5</v>
      </c>
      <c r="R2437" t="b">
        <f t="shared" ca="1" si="155"/>
        <v>0</v>
      </c>
      <c r="T2437" t="b">
        <f t="shared" ca="1" si="156"/>
        <v>0</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G2437">
        <v>9.8000000000000007</v>
      </c>
      <c r="AH2437">
        <v>1</v>
      </c>
    </row>
    <row r="2438" spans="1:34" x14ac:dyDescent="0.3">
      <c r="A2438">
        <v>26</v>
      </c>
      <c r="B2438">
        <v>47</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
    (VLOOKUP(SUBSTITUTE(SUBSTITUTE(E$1,"standard",""),"|Float","")&amp;"인게임누적곱배수",ChapterTable!$S:$T,2,0)^C2438
    +VLOOKUP(SUBSTITUTE(SUBSTITUTE(E$1,"standard",""),"|Float","")&amp;"인게임누적합배수",ChapterTable!$S:$T,2,0)*C2438)
  )
  )
  )
)</f>
        <v>5151238.3319846392</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(VLOOKUP(SUBSTITUTE(SUBSTITUTE(F$1,"standard",""),"|Float","")&amp;"인게임누적곱배수",ChapterTable!$S:$T,2,0)^D2438
    +VLOOKUP(SUBSTITUTE(SUBSTITUTE(F$1,"standard",""),"|Float","")&amp;"인게임누적합배수",ChapterTable!$S:$T,2,0)*D2438)
  )
  )
  )
)</f>
        <v>1395127.0482458398</v>
      </c>
      <c r="G2438" t="s">
        <v>738</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153"/>
        <v>5</v>
      </c>
      <c r="Q2438">
        <f t="shared" si="154"/>
        <v>5</v>
      </c>
      <c r="R2438" t="b">
        <f t="shared" ca="1" si="155"/>
        <v>0</v>
      </c>
      <c r="T2438" t="b">
        <f t="shared" ca="1" si="156"/>
        <v>0</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G2438">
        <v>9.8000000000000007</v>
      </c>
      <c r="AH2438">
        <v>1</v>
      </c>
    </row>
    <row r="2439" spans="1:34" x14ac:dyDescent="0.3">
      <c r="A2439">
        <v>26</v>
      </c>
      <c r="B2439">
        <v>48</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
    (VLOOKUP(SUBSTITUTE(SUBSTITUTE(E$1,"standard",""),"|Float","")&amp;"인게임누적곱배수",ChapterTable!$S:$T,2,0)^C2439
    +VLOOKUP(SUBSTITUTE(SUBSTITUTE(E$1,"standard",""),"|Float","")&amp;"인게임누적합배수",ChapterTable!$S:$T,2,0)*C2439)
  )
  )
  )
)</f>
        <v>5151238.3319846392</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(VLOOKUP(SUBSTITUTE(SUBSTITUTE(F$1,"standard",""),"|Float","")&amp;"인게임누적곱배수",ChapterTable!$S:$T,2,0)^D2439
    +VLOOKUP(SUBSTITUTE(SUBSTITUTE(F$1,"standard",""),"|Float","")&amp;"인게임누적합배수",ChapterTable!$S:$T,2,0)*D2439)
  )
  )
  )
)</f>
        <v>1395127.0482458398</v>
      </c>
      <c r="G2439" t="s">
        <v>738</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153"/>
        <v>5</v>
      </c>
      <c r="Q2439">
        <f t="shared" si="154"/>
        <v>5</v>
      </c>
      <c r="R2439" t="b">
        <f t="shared" ca="1" si="155"/>
        <v>0</v>
      </c>
      <c r="T2439" t="b">
        <f t="shared" ca="1" si="156"/>
        <v>0</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G2439">
        <v>9.8000000000000007</v>
      </c>
      <c r="AH2439">
        <v>1</v>
      </c>
    </row>
    <row r="2440" spans="1:34" x14ac:dyDescent="0.3">
      <c r="A2440">
        <v>26</v>
      </c>
      <c r="B2440">
        <v>49</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
    (VLOOKUP(SUBSTITUTE(SUBSTITUTE(E$1,"standard",""),"|Float","")&amp;"인게임누적곱배수",ChapterTable!$S:$T,2,0)^C2440
    +VLOOKUP(SUBSTITUTE(SUBSTITUTE(E$1,"standard",""),"|Float","")&amp;"인게임누적합배수",ChapterTable!$S:$T,2,0)*C2440)
  )
  )
  )
)</f>
        <v>5151238.3319846392</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(VLOOKUP(SUBSTITUTE(SUBSTITUTE(F$1,"standard",""),"|Float","")&amp;"인게임누적곱배수",ChapterTable!$S:$T,2,0)^D2440
    +VLOOKUP(SUBSTITUTE(SUBSTITUTE(F$1,"standard",""),"|Float","")&amp;"인게임누적합배수",ChapterTable!$S:$T,2,0)*D2440)
  )
  )
  )
)</f>
        <v>1395127.0482458398</v>
      </c>
      <c r="G2440" t="s">
        <v>738</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153"/>
        <v>95</v>
      </c>
      <c r="Q2440">
        <f t="shared" si="154"/>
        <v>95</v>
      </c>
      <c r="R2440" t="b">
        <f t="shared" ca="1" si="155"/>
        <v>1</v>
      </c>
      <c r="T2440" t="b">
        <f t="shared" ca="1" si="156"/>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G2440">
        <v>9.8000000000000007</v>
      </c>
      <c r="AH2440">
        <v>1</v>
      </c>
    </row>
    <row r="2441" spans="1:34" x14ac:dyDescent="0.3">
      <c r="A2441">
        <v>26</v>
      </c>
      <c r="B2441">
        <v>50</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
    (VLOOKUP(SUBSTITUTE(SUBSTITUTE(E$1,"standard",""),"|Float","")&amp;"인게임누적곱배수",ChapterTable!$S:$T,2,0)^C2441
    +VLOOKUP(SUBSTITUTE(SUBSTITUTE(E$1,"standard",""),"|Float","")&amp;"인게임누적합배수",ChapterTable!$S:$T,2,0)*C2441)
  )
  )
  )
)</f>
        <v>5151238.3319846392</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(VLOOKUP(SUBSTITUTE(SUBSTITUTE(F$1,"standard",""),"|Float","")&amp;"인게임누적곱배수",ChapterTable!$S:$T,2,0)^D2441
    +VLOOKUP(SUBSTITUTE(SUBSTITUTE(F$1,"standard",""),"|Float","")&amp;"인게임누적합배수",ChapterTable!$S:$T,2,0)*D2441)
  )
  )
  )
)</f>
        <v>1395127.0482458398</v>
      </c>
      <c r="G2441" t="s">
        <v>738</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153"/>
        <v>21</v>
      </c>
      <c r="Q2441">
        <f t="shared" si="154"/>
        <v>21</v>
      </c>
      <c r="R2441" t="b">
        <f t="shared" ca="1" si="155"/>
        <v>0</v>
      </c>
      <c r="T2441" t="b">
        <f t="shared" ca="1" si="156"/>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G2441">
        <v>9.8000000000000007</v>
      </c>
      <c r="AH2441">
        <v>1</v>
      </c>
    </row>
    <row r="2442" spans="1:34" x14ac:dyDescent="0.3">
      <c r="A2442">
        <v>27</v>
      </c>
      <c r="B2442">
        <v>1</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0</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0</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
    (VLOOKUP(SUBSTITUTE(SUBSTITUTE(E$1,"standard",""),"|Float","")&amp;"인게임누적곱배수",ChapterTable!$S:$T,2,0)^C2442
    +VLOOKUP(SUBSTITUTE(SUBSTITUTE(E$1,"standard",""),"|Float","")&amp;"인게임누적합배수",ChapterTable!$S:$T,2,0)*C2442)
  )
  )
  )
)</f>
        <v>3863428.7489884794</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(VLOOKUP(SUBSTITUTE(SUBSTITUTE(F$1,"standard",""),"|Float","")&amp;"인게임누적곱배수",ChapterTable!$S:$T,2,0)^D2442
    +VLOOKUP(SUBSTITUTE(SUBSTITUTE(F$1,"standard",""),"|Float","")&amp;"인게임누적합배수",ChapterTable!$S:$T,2,0)*D2442)
  )
  )
  )
)</f>
        <v>1609761.9787451997</v>
      </c>
      <c r="G2442" t="s">
        <v>738</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153"/>
        <v>1</v>
      </c>
      <c r="Q2442">
        <f t="shared" si="154"/>
        <v>1</v>
      </c>
      <c r="R2442" t="b">
        <f t="shared" ca="1" si="155"/>
        <v>0</v>
      </c>
      <c r="T2442" t="b">
        <f t="shared" ca="1" si="156"/>
        <v>0</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G2442">
        <v>9.8000000000000007</v>
      </c>
      <c r="AH2442">
        <v>1</v>
      </c>
    </row>
    <row r="2443" spans="1:34" x14ac:dyDescent="0.3">
      <c r="A2443">
        <v>27</v>
      </c>
      <c r="B2443">
        <v>2</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
    (VLOOKUP(SUBSTITUTE(SUBSTITUTE(E$1,"standard",""),"|Float","")&amp;"인게임누적곱배수",ChapterTable!$S:$T,2,0)^C2443
    +VLOOKUP(SUBSTITUTE(SUBSTITUTE(E$1,"standard",""),"|Float","")&amp;"인게임누적합배수",ChapterTable!$S:$T,2,0)*C2443)
  )
  )
  )
)</f>
        <v>3863428.7489884794</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(VLOOKUP(SUBSTITUTE(SUBSTITUTE(F$1,"standard",""),"|Float","")&amp;"인게임누적곱배수",ChapterTable!$S:$T,2,0)^D2443
    +VLOOKUP(SUBSTITUTE(SUBSTITUTE(F$1,"standard",""),"|Float","")&amp;"인게임누적합배수",ChapterTable!$S:$T,2,0)*D2443)
  )
  )
  )
)</f>
        <v>1609761.9787451997</v>
      </c>
      <c r="G2443" t="s">
        <v>738</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153"/>
        <v>1</v>
      </c>
      <c r="Q2443">
        <f t="shared" si="154"/>
        <v>1</v>
      </c>
      <c r="R2443" t="b">
        <f t="shared" ca="1" si="155"/>
        <v>0</v>
      </c>
      <c r="T2443" t="b">
        <f t="shared" ca="1" si="156"/>
        <v>0</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G2443">
        <v>9.8000000000000007</v>
      </c>
      <c r="AH2443">
        <v>1</v>
      </c>
    </row>
    <row r="2444" spans="1:34" x14ac:dyDescent="0.3">
      <c r="A2444">
        <v>27</v>
      </c>
      <c r="B2444">
        <v>3</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
    (VLOOKUP(SUBSTITUTE(SUBSTITUTE(E$1,"standard",""),"|Float","")&amp;"인게임누적곱배수",ChapterTable!$S:$T,2,0)^C2444
    +VLOOKUP(SUBSTITUTE(SUBSTITUTE(E$1,"standard",""),"|Float","")&amp;"인게임누적합배수",ChapterTable!$S:$T,2,0)*C2444)
  )
  )
  )
)</f>
        <v>3863428.7489884794</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(VLOOKUP(SUBSTITUTE(SUBSTITUTE(F$1,"standard",""),"|Float","")&amp;"인게임누적곱배수",ChapterTable!$S:$T,2,0)^D2444
    +VLOOKUP(SUBSTITUTE(SUBSTITUTE(F$1,"standard",""),"|Float","")&amp;"인게임누적합배수",ChapterTable!$S:$T,2,0)*D2444)
  )
  )
  )
)</f>
        <v>1609761.9787451997</v>
      </c>
      <c r="G2444" t="s">
        <v>738</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153"/>
        <v>1</v>
      </c>
      <c r="Q2444">
        <f t="shared" si="154"/>
        <v>1</v>
      </c>
      <c r="R2444" t="b">
        <f t="shared" ca="1" si="155"/>
        <v>0</v>
      </c>
      <c r="T2444" t="b">
        <f t="shared" ca="1" si="156"/>
        <v>0</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G2444">
        <v>9.8000000000000007</v>
      </c>
      <c r="AH2444">
        <v>1</v>
      </c>
    </row>
    <row r="2445" spans="1:34" x14ac:dyDescent="0.3">
      <c r="A2445">
        <v>27</v>
      </c>
      <c r="B2445">
        <v>4</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
    (VLOOKUP(SUBSTITUTE(SUBSTITUTE(E$1,"standard",""),"|Float","")&amp;"인게임누적곱배수",ChapterTable!$S:$T,2,0)^C2445
    +VLOOKUP(SUBSTITUTE(SUBSTITUTE(E$1,"standard",""),"|Float","")&amp;"인게임누적합배수",ChapterTable!$S:$T,2,0)*C2445)
  )
  )
  )
)</f>
        <v>3863428.7489884794</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(VLOOKUP(SUBSTITUTE(SUBSTITUTE(F$1,"standard",""),"|Float","")&amp;"인게임누적곱배수",ChapterTable!$S:$T,2,0)^D2445
    +VLOOKUP(SUBSTITUTE(SUBSTITUTE(F$1,"standard",""),"|Float","")&amp;"인게임누적합배수",ChapterTable!$S:$T,2,0)*D2445)
  )
  )
  )
)</f>
        <v>1609761.9787451997</v>
      </c>
      <c r="G2445" t="s">
        <v>738</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153"/>
        <v>1</v>
      </c>
      <c r="Q2445">
        <f t="shared" si="154"/>
        <v>1</v>
      </c>
      <c r="R2445" t="b">
        <f t="shared" ca="1" si="155"/>
        <v>0</v>
      </c>
      <c r="T2445" t="b">
        <f t="shared" ca="1" si="156"/>
        <v>0</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G2445">
        <v>9.8000000000000007</v>
      </c>
      <c r="AH2445">
        <v>1</v>
      </c>
    </row>
    <row r="2446" spans="1:34" x14ac:dyDescent="0.3">
      <c r="A2446">
        <v>27</v>
      </c>
      <c r="B2446">
        <v>5</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
    (VLOOKUP(SUBSTITUTE(SUBSTITUTE(E$1,"standard",""),"|Float","")&amp;"인게임누적곱배수",ChapterTable!$S:$T,2,0)^C2446
    +VLOOKUP(SUBSTITUTE(SUBSTITUTE(E$1,"standard",""),"|Float","")&amp;"인게임누적합배수",ChapterTable!$S:$T,2,0)*C2446)
  )
  )
  )
)</f>
        <v>3863428.7489884794</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(VLOOKUP(SUBSTITUTE(SUBSTITUTE(F$1,"standard",""),"|Float","")&amp;"인게임누적곱배수",ChapterTable!$S:$T,2,0)^D2446
    +VLOOKUP(SUBSTITUTE(SUBSTITUTE(F$1,"standard",""),"|Float","")&amp;"인게임누적합배수",ChapterTable!$S:$T,2,0)*D2446)
  )
  )
  )
)</f>
        <v>1609761.9787451997</v>
      </c>
      <c r="G2446" t="s">
        <v>738</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153"/>
        <v>11</v>
      </c>
      <c r="Q2446">
        <f t="shared" si="154"/>
        <v>11</v>
      </c>
      <c r="R2446" t="b">
        <f t="shared" ca="1" si="155"/>
        <v>0</v>
      </c>
      <c r="T2446" t="b">
        <f t="shared" ca="1" si="156"/>
        <v>0</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G2446">
        <v>9.8000000000000007</v>
      </c>
      <c r="AH2446">
        <v>1</v>
      </c>
    </row>
    <row r="2447" spans="1:34" x14ac:dyDescent="0.3">
      <c r="A2447">
        <v>27</v>
      </c>
      <c r="B2447">
        <v>6</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1</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
    (VLOOKUP(SUBSTITUTE(SUBSTITUTE(E$1,"standard",""),"|Float","")&amp;"인게임누적곱배수",ChapterTable!$S:$T,2,0)^C2447
    +VLOOKUP(SUBSTITUTE(SUBSTITUTE(E$1,"standard",""),"|Float","")&amp;"인게임누적합배수",ChapterTable!$S:$T,2,0)*C2447)
  )
  )
  )
)</f>
        <v>4636114.4987861747</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(VLOOKUP(SUBSTITUTE(SUBSTITUTE(F$1,"standard",""),"|Float","")&amp;"인게임누적곱배수",ChapterTable!$S:$T,2,0)^D2447
    +VLOOKUP(SUBSTITUTE(SUBSTITUTE(F$1,"standard",""),"|Float","")&amp;"인게임누적합배수",ChapterTable!$S:$T,2,0)*D2447)
  )
  )
  )
)</f>
        <v>1609761.9787451997</v>
      </c>
      <c r="G2447" t="s">
        <v>738</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153"/>
        <v>1</v>
      </c>
      <c r="Q2447">
        <f t="shared" si="154"/>
        <v>1</v>
      </c>
      <c r="R2447" t="b">
        <f t="shared" ca="1" si="155"/>
        <v>0</v>
      </c>
      <c r="T2447" t="b">
        <f t="shared" ca="1" si="156"/>
        <v>0</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G2447">
        <v>9.8000000000000007</v>
      </c>
      <c r="AH2447">
        <v>1</v>
      </c>
    </row>
    <row r="2448" spans="1:34" x14ac:dyDescent="0.3">
      <c r="A2448">
        <v>27</v>
      </c>
      <c r="B2448">
        <v>7</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
    (VLOOKUP(SUBSTITUTE(SUBSTITUTE(E$1,"standard",""),"|Float","")&amp;"인게임누적곱배수",ChapterTable!$S:$T,2,0)^C2448
    +VLOOKUP(SUBSTITUTE(SUBSTITUTE(E$1,"standard",""),"|Float","")&amp;"인게임누적합배수",ChapterTable!$S:$T,2,0)*C2448)
  )
  )
  )
)</f>
        <v>4636114.4987861747</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(VLOOKUP(SUBSTITUTE(SUBSTITUTE(F$1,"standard",""),"|Float","")&amp;"인게임누적곱배수",ChapterTable!$S:$T,2,0)^D2448
    +VLOOKUP(SUBSTITUTE(SUBSTITUTE(F$1,"standard",""),"|Float","")&amp;"인게임누적합배수",ChapterTable!$S:$T,2,0)*D2448)
  )
  )
  )
)</f>
        <v>1609761.9787451997</v>
      </c>
      <c r="G2448" t="s">
        <v>738</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153"/>
        <v>1</v>
      </c>
      <c r="Q2448">
        <f t="shared" si="154"/>
        <v>1</v>
      </c>
      <c r="R2448" t="b">
        <f t="shared" ca="1" si="155"/>
        <v>0</v>
      </c>
      <c r="T2448" t="b">
        <f t="shared" ca="1" si="156"/>
        <v>0</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G2448">
        <v>9.8000000000000007</v>
      </c>
      <c r="AH2448">
        <v>1</v>
      </c>
    </row>
    <row r="2449" spans="1:34" x14ac:dyDescent="0.3">
      <c r="A2449">
        <v>27</v>
      </c>
      <c r="B2449">
        <v>8</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
    (VLOOKUP(SUBSTITUTE(SUBSTITUTE(E$1,"standard",""),"|Float","")&amp;"인게임누적곱배수",ChapterTable!$S:$T,2,0)^C2449
    +VLOOKUP(SUBSTITUTE(SUBSTITUTE(E$1,"standard",""),"|Float","")&amp;"인게임누적합배수",ChapterTable!$S:$T,2,0)*C2449)
  )
  )
  )
)</f>
        <v>4636114.4987861747</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(VLOOKUP(SUBSTITUTE(SUBSTITUTE(F$1,"standard",""),"|Float","")&amp;"인게임누적곱배수",ChapterTable!$S:$T,2,0)^D2449
    +VLOOKUP(SUBSTITUTE(SUBSTITUTE(F$1,"standard",""),"|Float","")&amp;"인게임누적합배수",ChapterTable!$S:$T,2,0)*D2449)
  )
  )
  )
)</f>
        <v>1609761.9787451997</v>
      </c>
      <c r="G2449" t="s">
        <v>738</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153"/>
        <v>1</v>
      </c>
      <c r="Q2449">
        <f t="shared" si="154"/>
        <v>1</v>
      </c>
      <c r="R2449" t="b">
        <f t="shared" ca="1" si="155"/>
        <v>0</v>
      </c>
      <c r="T2449" t="b">
        <f t="shared" ca="1" si="156"/>
        <v>0</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G2449">
        <v>9.8000000000000007</v>
      </c>
      <c r="AH2449">
        <v>1</v>
      </c>
    </row>
    <row r="2450" spans="1:34" x14ac:dyDescent="0.3">
      <c r="A2450">
        <v>27</v>
      </c>
      <c r="B2450">
        <v>9</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
    (VLOOKUP(SUBSTITUTE(SUBSTITUTE(E$1,"standard",""),"|Float","")&amp;"인게임누적곱배수",ChapterTable!$S:$T,2,0)^C2450
    +VLOOKUP(SUBSTITUTE(SUBSTITUTE(E$1,"standard",""),"|Float","")&amp;"인게임누적합배수",ChapterTable!$S:$T,2,0)*C2450)
  )
  )
  )
)</f>
        <v>4636114.4987861747</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(VLOOKUP(SUBSTITUTE(SUBSTITUTE(F$1,"standard",""),"|Float","")&amp;"인게임누적곱배수",ChapterTable!$S:$T,2,0)^D2450
    +VLOOKUP(SUBSTITUTE(SUBSTITUTE(F$1,"standard",""),"|Float","")&amp;"인게임누적합배수",ChapterTable!$S:$T,2,0)*D2450)
  )
  )
  )
)</f>
        <v>1609761.9787451997</v>
      </c>
      <c r="G2450" t="s">
        <v>738</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153"/>
        <v>91</v>
      </c>
      <c r="Q2450">
        <f t="shared" si="154"/>
        <v>91</v>
      </c>
      <c r="R2450" t="b">
        <f t="shared" ca="1" si="155"/>
        <v>1</v>
      </c>
      <c r="T2450" t="b">
        <f t="shared" ca="1" si="156"/>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G2450">
        <v>9.8000000000000007</v>
      </c>
      <c r="AH2450">
        <v>1</v>
      </c>
    </row>
    <row r="2451" spans="1:34" x14ac:dyDescent="0.3">
      <c r="A2451">
        <v>27</v>
      </c>
      <c r="B2451">
        <v>10</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
    (VLOOKUP(SUBSTITUTE(SUBSTITUTE(E$1,"standard",""),"|Float","")&amp;"인게임누적곱배수",ChapterTable!$S:$T,2,0)^C2451
    +VLOOKUP(SUBSTITUTE(SUBSTITUTE(E$1,"standard",""),"|Float","")&amp;"인게임누적합배수",ChapterTable!$S:$T,2,0)*C2451)
  )
  )
  )
)</f>
        <v>4636114.4987861747</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(VLOOKUP(SUBSTITUTE(SUBSTITUTE(F$1,"standard",""),"|Float","")&amp;"인게임누적곱배수",ChapterTable!$S:$T,2,0)^D2451
    +VLOOKUP(SUBSTITUTE(SUBSTITUTE(F$1,"standard",""),"|Float","")&amp;"인게임누적합배수",ChapterTable!$S:$T,2,0)*D2451)
  )
  )
  )
)</f>
        <v>1609761.9787451997</v>
      </c>
      <c r="G2451" t="s">
        <v>738</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153"/>
        <v>21</v>
      </c>
      <c r="Q2451">
        <f t="shared" si="154"/>
        <v>21</v>
      </c>
      <c r="R2451" t="b">
        <f t="shared" ca="1" si="155"/>
        <v>0</v>
      </c>
      <c r="T2451" t="b">
        <f t="shared" ca="1" si="156"/>
        <v>0</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G2451">
        <v>9.8000000000000007</v>
      </c>
      <c r="AH2451">
        <v>1</v>
      </c>
    </row>
    <row r="2452" spans="1:34" x14ac:dyDescent="0.3">
      <c r="A2452">
        <v>27</v>
      </c>
      <c r="B2452">
        <v>11</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1</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
    (VLOOKUP(SUBSTITUTE(SUBSTITUTE(E$1,"standard",""),"|Float","")&amp;"인게임누적곱배수",ChapterTable!$S:$T,2,0)^C2452
    +VLOOKUP(SUBSTITUTE(SUBSTITUTE(E$1,"standard",""),"|Float","")&amp;"인게임누적합배수",ChapterTable!$S:$T,2,0)*C2452)
  )
  )
  )
)</f>
        <v>4636114.4987861747</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(VLOOKUP(SUBSTITUTE(SUBSTITUTE(F$1,"standard",""),"|Float","")&amp;"인게임누적곱배수",ChapterTable!$S:$T,2,0)^D2452
    +VLOOKUP(SUBSTITUTE(SUBSTITUTE(F$1,"standard",""),"|Float","")&amp;"인게임누적합배수",ChapterTable!$S:$T,2,0)*D2452)
  )
  )
  )
)</f>
        <v>1730494.1271510897</v>
      </c>
      <c r="G2452" t="s">
        <v>738</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153"/>
        <v>2</v>
      </c>
      <c r="Q2452">
        <f t="shared" si="154"/>
        <v>2</v>
      </c>
      <c r="R2452" t="b">
        <f t="shared" ca="1" si="155"/>
        <v>0</v>
      </c>
      <c r="T2452" t="b">
        <f t="shared" ca="1" si="156"/>
        <v>0</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G2452">
        <v>9.8000000000000007</v>
      </c>
      <c r="AH2452">
        <v>1</v>
      </c>
    </row>
    <row r="2453" spans="1:34" x14ac:dyDescent="0.3">
      <c r="A2453">
        <v>27</v>
      </c>
      <c r="B2453">
        <v>12</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
    (VLOOKUP(SUBSTITUTE(SUBSTITUTE(E$1,"standard",""),"|Float","")&amp;"인게임누적곱배수",ChapterTable!$S:$T,2,0)^C2453
    +VLOOKUP(SUBSTITUTE(SUBSTITUTE(E$1,"standard",""),"|Float","")&amp;"인게임누적합배수",ChapterTable!$S:$T,2,0)*C2453)
  )
  )
  )
)</f>
        <v>4636114.4987861747</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(VLOOKUP(SUBSTITUTE(SUBSTITUTE(F$1,"standard",""),"|Float","")&amp;"인게임누적곱배수",ChapterTable!$S:$T,2,0)^D2453
    +VLOOKUP(SUBSTITUTE(SUBSTITUTE(F$1,"standard",""),"|Float","")&amp;"인게임누적합배수",ChapterTable!$S:$T,2,0)*D2453)
  )
  )
  )
)</f>
        <v>1730494.1271510897</v>
      </c>
      <c r="G2453" t="s">
        <v>738</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153"/>
        <v>2</v>
      </c>
      <c r="Q2453">
        <f t="shared" si="154"/>
        <v>2</v>
      </c>
      <c r="R2453" t="b">
        <f t="shared" ca="1" si="155"/>
        <v>0</v>
      </c>
      <c r="T2453" t="b">
        <f t="shared" ca="1" si="156"/>
        <v>0</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G2453">
        <v>9.8000000000000007</v>
      </c>
      <c r="AH2453">
        <v>1</v>
      </c>
    </row>
    <row r="2454" spans="1:34" x14ac:dyDescent="0.3">
      <c r="A2454">
        <v>27</v>
      </c>
      <c r="B2454">
        <v>13</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
    (VLOOKUP(SUBSTITUTE(SUBSTITUTE(E$1,"standard",""),"|Float","")&amp;"인게임누적곱배수",ChapterTable!$S:$T,2,0)^C2454
    +VLOOKUP(SUBSTITUTE(SUBSTITUTE(E$1,"standard",""),"|Float","")&amp;"인게임누적합배수",ChapterTable!$S:$T,2,0)*C2454)
  )
  )
  )
)</f>
        <v>4636114.4987861747</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(VLOOKUP(SUBSTITUTE(SUBSTITUTE(F$1,"standard",""),"|Float","")&amp;"인게임누적곱배수",ChapterTable!$S:$T,2,0)^D2454
    +VLOOKUP(SUBSTITUTE(SUBSTITUTE(F$1,"standard",""),"|Float","")&amp;"인게임누적합배수",ChapterTable!$S:$T,2,0)*D2454)
  )
  )
  )
)</f>
        <v>1730494.1271510897</v>
      </c>
      <c r="G2454" t="s">
        <v>738</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153"/>
        <v>2</v>
      </c>
      <c r="Q2454">
        <f t="shared" si="154"/>
        <v>2</v>
      </c>
      <c r="R2454" t="b">
        <f t="shared" ca="1" si="155"/>
        <v>0</v>
      </c>
      <c r="T2454" t="b">
        <f t="shared" ca="1" si="156"/>
        <v>0</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G2454">
        <v>9.8000000000000007</v>
      </c>
      <c r="AH2454">
        <v>1</v>
      </c>
    </row>
    <row r="2455" spans="1:34" x14ac:dyDescent="0.3">
      <c r="A2455">
        <v>27</v>
      </c>
      <c r="B2455">
        <v>14</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
    (VLOOKUP(SUBSTITUTE(SUBSTITUTE(E$1,"standard",""),"|Float","")&amp;"인게임누적곱배수",ChapterTable!$S:$T,2,0)^C2455
    +VLOOKUP(SUBSTITUTE(SUBSTITUTE(E$1,"standard",""),"|Float","")&amp;"인게임누적합배수",ChapterTable!$S:$T,2,0)*C2455)
  )
  )
  )
)</f>
        <v>4636114.4987861747</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(VLOOKUP(SUBSTITUTE(SUBSTITUTE(F$1,"standard",""),"|Float","")&amp;"인게임누적곱배수",ChapterTable!$S:$T,2,0)^D2455
    +VLOOKUP(SUBSTITUTE(SUBSTITUTE(F$1,"standard",""),"|Float","")&amp;"인게임누적합배수",ChapterTable!$S:$T,2,0)*D2455)
  )
  )
  )
)</f>
        <v>1730494.1271510897</v>
      </c>
      <c r="G2455" t="s">
        <v>738</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153"/>
        <v>2</v>
      </c>
      <c r="Q2455">
        <f t="shared" si="154"/>
        <v>2</v>
      </c>
      <c r="R2455" t="b">
        <f t="shared" ca="1" si="155"/>
        <v>0</v>
      </c>
      <c r="T2455" t="b">
        <f t="shared" ca="1" si="156"/>
        <v>0</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G2455">
        <v>9.8000000000000007</v>
      </c>
      <c r="AH2455">
        <v>1</v>
      </c>
    </row>
    <row r="2456" spans="1:34" x14ac:dyDescent="0.3">
      <c r="A2456">
        <v>27</v>
      </c>
      <c r="B2456">
        <v>15</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
    (VLOOKUP(SUBSTITUTE(SUBSTITUTE(E$1,"standard",""),"|Float","")&amp;"인게임누적곱배수",ChapterTable!$S:$T,2,0)^C2456
    +VLOOKUP(SUBSTITUTE(SUBSTITUTE(E$1,"standard",""),"|Float","")&amp;"인게임누적합배수",ChapterTable!$S:$T,2,0)*C2456)
  )
  )
  )
)</f>
        <v>4636114.4987861747</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(VLOOKUP(SUBSTITUTE(SUBSTITUTE(F$1,"standard",""),"|Float","")&amp;"인게임누적곱배수",ChapterTable!$S:$T,2,0)^D2456
    +VLOOKUP(SUBSTITUTE(SUBSTITUTE(F$1,"standard",""),"|Float","")&amp;"인게임누적합배수",ChapterTable!$S:$T,2,0)*D2456)
  )
  )
  )
)</f>
        <v>1730494.1271510897</v>
      </c>
      <c r="G2456" t="s">
        <v>738</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153"/>
        <v>11</v>
      </c>
      <c r="Q2456">
        <f t="shared" si="154"/>
        <v>11</v>
      </c>
      <c r="R2456" t="b">
        <f t="shared" ca="1" si="155"/>
        <v>0</v>
      </c>
      <c r="T2456" t="b">
        <f t="shared" ca="1" si="156"/>
        <v>0</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G2456">
        <v>9.8000000000000007</v>
      </c>
      <c r="AH2456">
        <v>1</v>
      </c>
    </row>
    <row r="2457" spans="1:34" x14ac:dyDescent="0.3">
      <c r="A2457">
        <v>27</v>
      </c>
      <c r="B2457">
        <v>16</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2</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
    (VLOOKUP(SUBSTITUTE(SUBSTITUTE(E$1,"standard",""),"|Float","")&amp;"인게임누적곱배수",ChapterTable!$S:$T,2,0)^C2457
    +VLOOKUP(SUBSTITUTE(SUBSTITUTE(E$1,"standard",""),"|Float","")&amp;"인게임누적합배수",ChapterTable!$S:$T,2,0)*C2457)
  )
  )
  )
)</f>
        <v>5408800.2485838709</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(VLOOKUP(SUBSTITUTE(SUBSTITUTE(F$1,"standard",""),"|Float","")&amp;"인게임누적곱배수",ChapterTable!$S:$T,2,0)^D2457
    +VLOOKUP(SUBSTITUTE(SUBSTITUTE(F$1,"standard",""),"|Float","")&amp;"인게임누적합배수",ChapterTable!$S:$T,2,0)*D2457)
  )
  )
  )
)</f>
        <v>1730494.1271510897</v>
      </c>
      <c r="G2457" t="s">
        <v>738</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153"/>
        <v>2</v>
      </c>
      <c r="Q2457">
        <f t="shared" si="154"/>
        <v>2</v>
      </c>
      <c r="R2457" t="b">
        <f t="shared" ca="1" si="155"/>
        <v>0</v>
      </c>
      <c r="T2457" t="b">
        <f t="shared" ca="1" si="156"/>
        <v>0</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G2457">
        <v>9.8000000000000007</v>
      </c>
      <c r="AH2457">
        <v>1</v>
      </c>
    </row>
    <row r="2458" spans="1:34" x14ac:dyDescent="0.3">
      <c r="A2458">
        <v>27</v>
      </c>
      <c r="B2458">
        <v>17</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
    (VLOOKUP(SUBSTITUTE(SUBSTITUTE(E$1,"standard",""),"|Float","")&amp;"인게임누적곱배수",ChapterTable!$S:$T,2,0)^C2458
    +VLOOKUP(SUBSTITUTE(SUBSTITUTE(E$1,"standard",""),"|Float","")&amp;"인게임누적합배수",ChapterTable!$S:$T,2,0)*C2458)
  )
  )
  )
)</f>
        <v>5408800.2485838709</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(VLOOKUP(SUBSTITUTE(SUBSTITUTE(F$1,"standard",""),"|Float","")&amp;"인게임누적곱배수",ChapterTable!$S:$T,2,0)^D2458
    +VLOOKUP(SUBSTITUTE(SUBSTITUTE(F$1,"standard",""),"|Float","")&amp;"인게임누적합배수",ChapterTable!$S:$T,2,0)*D2458)
  )
  )
  )
)</f>
        <v>1730494.1271510897</v>
      </c>
      <c r="G2458" t="s">
        <v>738</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153"/>
        <v>2</v>
      </c>
      <c r="Q2458">
        <f t="shared" si="154"/>
        <v>2</v>
      </c>
      <c r="R2458" t="b">
        <f t="shared" ca="1" si="155"/>
        <v>0</v>
      </c>
      <c r="T2458" t="b">
        <f t="shared" ca="1" si="156"/>
        <v>0</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G2458">
        <v>9.8000000000000007</v>
      </c>
      <c r="AH2458">
        <v>1</v>
      </c>
    </row>
    <row r="2459" spans="1:34" x14ac:dyDescent="0.3">
      <c r="A2459">
        <v>27</v>
      </c>
      <c r="B2459">
        <v>18</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
    (VLOOKUP(SUBSTITUTE(SUBSTITUTE(E$1,"standard",""),"|Float","")&amp;"인게임누적곱배수",ChapterTable!$S:$T,2,0)^C2459
    +VLOOKUP(SUBSTITUTE(SUBSTITUTE(E$1,"standard",""),"|Float","")&amp;"인게임누적합배수",ChapterTable!$S:$T,2,0)*C2459)
  )
  )
  )
)</f>
        <v>5408800.2485838709</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(VLOOKUP(SUBSTITUTE(SUBSTITUTE(F$1,"standard",""),"|Float","")&amp;"인게임누적곱배수",ChapterTable!$S:$T,2,0)^D2459
    +VLOOKUP(SUBSTITUTE(SUBSTITUTE(F$1,"standard",""),"|Float","")&amp;"인게임누적합배수",ChapterTable!$S:$T,2,0)*D2459)
  )
  )
  )
)</f>
        <v>1730494.1271510897</v>
      </c>
      <c r="G2459" t="s">
        <v>738</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153"/>
        <v>2</v>
      </c>
      <c r="Q2459">
        <f t="shared" si="154"/>
        <v>2</v>
      </c>
      <c r="R2459" t="b">
        <f t="shared" ca="1" si="155"/>
        <v>0</v>
      </c>
      <c r="T2459" t="b">
        <f t="shared" ca="1" si="156"/>
        <v>0</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G2459">
        <v>9.8000000000000007</v>
      </c>
      <c r="AH2459">
        <v>1</v>
      </c>
    </row>
    <row r="2460" spans="1:34" x14ac:dyDescent="0.3">
      <c r="A2460">
        <v>27</v>
      </c>
      <c r="B2460">
        <v>19</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
    (VLOOKUP(SUBSTITUTE(SUBSTITUTE(E$1,"standard",""),"|Float","")&amp;"인게임누적곱배수",ChapterTable!$S:$T,2,0)^C2460
    +VLOOKUP(SUBSTITUTE(SUBSTITUTE(E$1,"standard",""),"|Float","")&amp;"인게임누적합배수",ChapterTable!$S:$T,2,0)*C2460)
  )
  )
  )
)</f>
        <v>5408800.2485838709</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(VLOOKUP(SUBSTITUTE(SUBSTITUTE(F$1,"standard",""),"|Float","")&amp;"인게임누적곱배수",ChapterTable!$S:$T,2,0)^D2460
    +VLOOKUP(SUBSTITUTE(SUBSTITUTE(F$1,"standard",""),"|Float","")&amp;"인게임누적합배수",ChapterTable!$S:$T,2,0)*D2460)
  )
  )
  )
)</f>
        <v>1730494.1271510897</v>
      </c>
      <c r="G2460" t="s">
        <v>738</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153"/>
        <v>92</v>
      </c>
      <c r="Q2460">
        <f t="shared" si="154"/>
        <v>92</v>
      </c>
      <c r="R2460" t="b">
        <f t="shared" ca="1" si="155"/>
        <v>1</v>
      </c>
      <c r="T2460" t="b">
        <f t="shared" ca="1" si="156"/>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G2460">
        <v>9.8000000000000007</v>
      </c>
      <c r="AH2460">
        <v>1</v>
      </c>
    </row>
    <row r="2461" spans="1:34" x14ac:dyDescent="0.3">
      <c r="A2461">
        <v>27</v>
      </c>
      <c r="B2461">
        <v>20</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
    (VLOOKUP(SUBSTITUTE(SUBSTITUTE(E$1,"standard",""),"|Float","")&amp;"인게임누적곱배수",ChapterTable!$S:$T,2,0)^C2461
    +VLOOKUP(SUBSTITUTE(SUBSTITUTE(E$1,"standard",""),"|Float","")&amp;"인게임누적합배수",ChapterTable!$S:$T,2,0)*C2461)
  )
  )
  )
)</f>
        <v>5408800.2485838709</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(VLOOKUP(SUBSTITUTE(SUBSTITUTE(F$1,"standard",""),"|Float","")&amp;"인게임누적곱배수",ChapterTable!$S:$T,2,0)^D2461
    +VLOOKUP(SUBSTITUTE(SUBSTITUTE(F$1,"standard",""),"|Float","")&amp;"인게임누적합배수",ChapterTable!$S:$T,2,0)*D2461)
  )
  )
  )
)</f>
        <v>1730494.1271510897</v>
      </c>
      <c r="G2461" t="s">
        <v>738</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153"/>
        <v>21</v>
      </c>
      <c r="Q2461">
        <f t="shared" si="154"/>
        <v>21</v>
      </c>
      <c r="R2461" t="b">
        <f t="shared" ca="1" si="155"/>
        <v>0</v>
      </c>
      <c r="T2461" t="b">
        <f t="shared" ca="1" si="156"/>
        <v>0</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G2461">
        <v>9.8000000000000007</v>
      </c>
      <c r="AH2461">
        <v>1</v>
      </c>
    </row>
    <row r="2462" spans="1:34" x14ac:dyDescent="0.3">
      <c r="A2462">
        <v>27</v>
      </c>
      <c r="B2462">
        <v>21</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2</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
    (VLOOKUP(SUBSTITUTE(SUBSTITUTE(E$1,"standard",""),"|Float","")&amp;"인게임누적곱배수",ChapterTable!$S:$T,2,0)^C2462
    +VLOOKUP(SUBSTITUTE(SUBSTITUTE(E$1,"standard",""),"|Float","")&amp;"인게임누적합배수",ChapterTable!$S:$T,2,0)*C2462)
  )
  )
  )
)</f>
        <v>5408800.2485838709</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(VLOOKUP(SUBSTITUTE(SUBSTITUTE(F$1,"standard",""),"|Float","")&amp;"인게임누적곱배수",ChapterTable!$S:$T,2,0)^D2462
    +VLOOKUP(SUBSTITUTE(SUBSTITUTE(F$1,"standard",""),"|Float","")&amp;"인게임누적합배수",ChapterTable!$S:$T,2,0)*D2462)
  )
  )
  )
)</f>
        <v>1851226.2755569795</v>
      </c>
      <c r="G2462" t="s">
        <v>738</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153"/>
        <v>3</v>
      </c>
      <c r="Q2462">
        <f t="shared" si="154"/>
        <v>3</v>
      </c>
      <c r="R2462" t="b">
        <f t="shared" ca="1" si="155"/>
        <v>0</v>
      </c>
      <c r="T2462" t="b">
        <f t="shared" ca="1" si="156"/>
        <v>0</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G2462">
        <v>9.8000000000000007</v>
      </c>
      <c r="AH2462">
        <v>1</v>
      </c>
    </row>
    <row r="2463" spans="1:34" x14ac:dyDescent="0.3">
      <c r="A2463">
        <v>27</v>
      </c>
      <c r="B2463">
        <v>22</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
    (VLOOKUP(SUBSTITUTE(SUBSTITUTE(E$1,"standard",""),"|Float","")&amp;"인게임누적곱배수",ChapterTable!$S:$T,2,0)^C2463
    +VLOOKUP(SUBSTITUTE(SUBSTITUTE(E$1,"standard",""),"|Float","")&amp;"인게임누적합배수",ChapterTable!$S:$T,2,0)*C2463)
  )
  )
  )
)</f>
        <v>5408800.2485838709</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(VLOOKUP(SUBSTITUTE(SUBSTITUTE(F$1,"standard",""),"|Float","")&amp;"인게임누적곱배수",ChapterTable!$S:$T,2,0)^D2463
    +VLOOKUP(SUBSTITUTE(SUBSTITUTE(F$1,"standard",""),"|Float","")&amp;"인게임누적합배수",ChapterTable!$S:$T,2,0)*D2463)
  )
  )
  )
)</f>
        <v>1851226.2755569795</v>
      </c>
      <c r="G2463" t="s">
        <v>738</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153"/>
        <v>3</v>
      </c>
      <c r="Q2463">
        <f t="shared" si="154"/>
        <v>3</v>
      </c>
      <c r="R2463" t="b">
        <f t="shared" ca="1" si="155"/>
        <v>0</v>
      </c>
      <c r="T2463" t="b">
        <f t="shared" ca="1" si="156"/>
        <v>0</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G2463">
        <v>9.8000000000000007</v>
      </c>
      <c r="AH2463">
        <v>1</v>
      </c>
    </row>
    <row r="2464" spans="1:34" x14ac:dyDescent="0.3">
      <c r="A2464">
        <v>27</v>
      </c>
      <c r="B2464">
        <v>23</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
    (VLOOKUP(SUBSTITUTE(SUBSTITUTE(E$1,"standard",""),"|Float","")&amp;"인게임누적곱배수",ChapterTable!$S:$T,2,0)^C2464
    +VLOOKUP(SUBSTITUTE(SUBSTITUTE(E$1,"standard",""),"|Float","")&amp;"인게임누적합배수",ChapterTable!$S:$T,2,0)*C2464)
  )
  )
  )
)</f>
        <v>5408800.2485838709</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(VLOOKUP(SUBSTITUTE(SUBSTITUTE(F$1,"standard",""),"|Float","")&amp;"인게임누적곱배수",ChapterTable!$S:$T,2,0)^D2464
    +VLOOKUP(SUBSTITUTE(SUBSTITUTE(F$1,"standard",""),"|Float","")&amp;"인게임누적합배수",ChapterTable!$S:$T,2,0)*D2464)
  )
  )
  )
)</f>
        <v>1851226.2755569795</v>
      </c>
      <c r="G2464" t="s">
        <v>738</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153"/>
        <v>3</v>
      </c>
      <c r="Q2464">
        <f t="shared" si="154"/>
        <v>3</v>
      </c>
      <c r="R2464" t="b">
        <f t="shared" ca="1" si="155"/>
        <v>0</v>
      </c>
      <c r="T2464" t="b">
        <f t="shared" ca="1" si="156"/>
        <v>0</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G2464">
        <v>9.8000000000000007</v>
      </c>
      <c r="AH2464">
        <v>1</v>
      </c>
    </row>
    <row r="2465" spans="1:34" x14ac:dyDescent="0.3">
      <c r="A2465">
        <v>27</v>
      </c>
      <c r="B2465">
        <v>24</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
    (VLOOKUP(SUBSTITUTE(SUBSTITUTE(E$1,"standard",""),"|Float","")&amp;"인게임누적곱배수",ChapterTable!$S:$T,2,0)^C2465
    +VLOOKUP(SUBSTITUTE(SUBSTITUTE(E$1,"standard",""),"|Float","")&amp;"인게임누적합배수",ChapterTable!$S:$T,2,0)*C2465)
  )
  )
  )
)</f>
        <v>5408800.2485838709</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(VLOOKUP(SUBSTITUTE(SUBSTITUTE(F$1,"standard",""),"|Float","")&amp;"인게임누적곱배수",ChapterTable!$S:$T,2,0)^D2465
    +VLOOKUP(SUBSTITUTE(SUBSTITUTE(F$1,"standard",""),"|Float","")&amp;"인게임누적합배수",ChapterTable!$S:$T,2,0)*D2465)
  )
  )
  )
)</f>
        <v>1851226.2755569795</v>
      </c>
      <c r="G2465" t="s">
        <v>738</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153"/>
        <v>3</v>
      </c>
      <c r="Q2465">
        <f t="shared" si="154"/>
        <v>3</v>
      </c>
      <c r="R2465" t="b">
        <f t="shared" ca="1" si="155"/>
        <v>0</v>
      </c>
      <c r="T2465" t="b">
        <f t="shared" ca="1" si="156"/>
        <v>0</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G2465">
        <v>9.8000000000000007</v>
      </c>
      <c r="AH2465">
        <v>1</v>
      </c>
    </row>
    <row r="2466" spans="1:34" x14ac:dyDescent="0.3">
      <c r="A2466">
        <v>27</v>
      </c>
      <c r="B2466">
        <v>25</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
    (VLOOKUP(SUBSTITUTE(SUBSTITUTE(E$1,"standard",""),"|Float","")&amp;"인게임누적곱배수",ChapterTable!$S:$T,2,0)^C2466
    +VLOOKUP(SUBSTITUTE(SUBSTITUTE(E$1,"standard",""),"|Float","")&amp;"인게임누적합배수",ChapterTable!$S:$T,2,0)*C2466)
  )
  )
  )
)</f>
        <v>5408800.2485838709</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(VLOOKUP(SUBSTITUTE(SUBSTITUTE(F$1,"standard",""),"|Float","")&amp;"인게임누적곱배수",ChapterTable!$S:$T,2,0)^D2466
    +VLOOKUP(SUBSTITUTE(SUBSTITUTE(F$1,"standard",""),"|Float","")&amp;"인게임누적합배수",ChapterTable!$S:$T,2,0)*D2466)
  )
  )
  )
)</f>
        <v>1851226.2755569795</v>
      </c>
      <c r="G2466" t="s">
        <v>738</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153"/>
        <v>11</v>
      </c>
      <c r="Q2466">
        <f t="shared" si="154"/>
        <v>11</v>
      </c>
      <c r="R2466" t="b">
        <f t="shared" ca="1" si="155"/>
        <v>0</v>
      </c>
      <c r="T2466" t="b">
        <f t="shared" ca="1" si="156"/>
        <v>0</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G2466">
        <v>9.8000000000000007</v>
      </c>
      <c r="AH2466">
        <v>1</v>
      </c>
    </row>
    <row r="2467" spans="1:34" x14ac:dyDescent="0.3">
      <c r="A2467">
        <v>27</v>
      </c>
      <c r="B2467">
        <v>26</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3</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
    (VLOOKUP(SUBSTITUTE(SUBSTITUTE(E$1,"standard",""),"|Float","")&amp;"인게임누적곱배수",ChapterTable!$S:$T,2,0)^C2467
    +VLOOKUP(SUBSTITUTE(SUBSTITUTE(E$1,"standard",""),"|Float","")&amp;"인게임누적합배수",ChapterTable!$S:$T,2,0)*C2467)
  )
  )
  )
)</f>
        <v>6181485.9983815672</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(VLOOKUP(SUBSTITUTE(SUBSTITUTE(F$1,"standard",""),"|Float","")&amp;"인게임누적곱배수",ChapterTable!$S:$T,2,0)^D2467
    +VLOOKUP(SUBSTITUTE(SUBSTITUTE(F$1,"standard",""),"|Float","")&amp;"인게임누적합배수",ChapterTable!$S:$T,2,0)*D2467)
  )
  )
  )
)</f>
        <v>1851226.2755569795</v>
      </c>
      <c r="G2467" t="s">
        <v>738</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153"/>
        <v>3</v>
      </c>
      <c r="Q2467">
        <f t="shared" si="154"/>
        <v>3</v>
      </c>
      <c r="R2467" t="b">
        <f t="shared" ca="1" si="155"/>
        <v>0</v>
      </c>
      <c r="T2467" t="b">
        <f t="shared" ca="1" si="156"/>
        <v>0</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G2467">
        <v>9.8000000000000007</v>
      </c>
      <c r="AH2467">
        <v>1</v>
      </c>
    </row>
    <row r="2468" spans="1:34" x14ac:dyDescent="0.3">
      <c r="A2468">
        <v>27</v>
      </c>
      <c r="B2468">
        <v>27</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
    (VLOOKUP(SUBSTITUTE(SUBSTITUTE(E$1,"standard",""),"|Float","")&amp;"인게임누적곱배수",ChapterTable!$S:$T,2,0)^C2468
    +VLOOKUP(SUBSTITUTE(SUBSTITUTE(E$1,"standard",""),"|Float","")&amp;"인게임누적합배수",ChapterTable!$S:$T,2,0)*C2468)
  )
  )
  )
)</f>
        <v>6181485.9983815672</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(VLOOKUP(SUBSTITUTE(SUBSTITUTE(F$1,"standard",""),"|Float","")&amp;"인게임누적곱배수",ChapterTable!$S:$T,2,0)^D2468
    +VLOOKUP(SUBSTITUTE(SUBSTITUTE(F$1,"standard",""),"|Float","")&amp;"인게임누적합배수",ChapterTable!$S:$T,2,0)*D2468)
  )
  )
  )
)</f>
        <v>1851226.2755569795</v>
      </c>
      <c r="G2468" t="s">
        <v>738</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153"/>
        <v>3</v>
      </c>
      <c r="Q2468">
        <f t="shared" si="154"/>
        <v>3</v>
      </c>
      <c r="R2468" t="b">
        <f t="shared" ca="1" si="155"/>
        <v>0</v>
      </c>
      <c r="T2468" t="b">
        <f t="shared" ca="1" si="156"/>
        <v>0</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G2468">
        <v>9.8000000000000007</v>
      </c>
      <c r="AH2468">
        <v>1</v>
      </c>
    </row>
    <row r="2469" spans="1:34" x14ac:dyDescent="0.3">
      <c r="A2469">
        <v>27</v>
      </c>
      <c r="B2469">
        <v>28</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
    (VLOOKUP(SUBSTITUTE(SUBSTITUTE(E$1,"standard",""),"|Float","")&amp;"인게임누적곱배수",ChapterTable!$S:$T,2,0)^C2469
    +VLOOKUP(SUBSTITUTE(SUBSTITUTE(E$1,"standard",""),"|Float","")&amp;"인게임누적합배수",ChapterTable!$S:$T,2,0)*C2469)
  )
  )
  )
)</f>
        <v>6181485.9983815672</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(VLOOKUP(SUBSTITUTE(SUBSTITUTE(F$1,"standard",""),"|Float","")&amp;"인게임누적곱배수",ChapterTable!$S:$T,2,0)^D2469
    +VLOOKUP(SUBSTITUTE(SUBSTITUTE(F$1,"standard",""),"|Float","")&amp;"인게임누적합배수",ChapterTable!$S:$T,2,0)*D2469)
  )
  )
  )
)</f>
        <v>1851226.2755569795</v>
      </c>
      <c r="G2469" t="s">
        <v>738</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153"/>
        <v>3</v>
      </c>
      <c r="Q2469">
        <f t="shared" si="154"/>
        <v>3</v>
      </c>
      <c r="R2469" t="b">
        <f t="shared" ca="1" si="155"/>
        <v>0</v>
      </c>
      <c r="T2469" t="b">
        <f t="shared" ca="1" si="156"/>
        <v>0</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G2469">
        <v>9.8000000000000007</v>
      </c>
      <c r="AH2469">
        <v>1</v>
      </c>
    </row>
    <row r="2470" spans="1:34" x14ac:dyDescent="0.3">
      <c r="A2470">
        <v>27</v>
      </c>
      <c r="B2470">
        <v>29</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
    (VLOOKUP(SUBSTITUTE(SUBSTITUTE(E$1,"standard",""),"|Float","")&amp;"인게임누적곱배수",ChapterTable!$S:$T,2,0)^C2470
    +VLOOKUP(SUBSTITUTE(SUBSTITUTE(E$1,"standard",""),"|Float","")&amp;"인게임누적합배수",ChapterTable!$S:$T,2,0)*C2470)
  )
  )
  )
)</f>
        <v>6181485.9983815672</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(VLOOKUP(SUBSTITUTE(SUBSTITUTE(F$1,"standard",""),"|Float","")&amp;"인게임누적곱배수",ChapterTable!$S:$T,2,0)^D2470
    +VLOOKUP(SUBSTITUTE(SUBSTITUTE(F$1,"standard",""),"|Float","")&amp;"인게임누적합배수",ChapterTable!$S:$T,2,0)*D2470)
  )
  )
  )
)</f>
        <v>1851226.2755569795</v>
      </c>
      <c r="G2470" t="s">
        <v>738</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153"/>
        <v>93</v>
      </c>
      <c r="Q2470">
        <f t="shared" si="154"/>
        <v>93</v>
      </c>
      <c r="R2470" t="b">
        <f t="shared" ca="1" si="155"/>
        <v>1</v>
      </c>
      <c r="T2470" t="b">
        <f t="shared" ca="1" si="156"/>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G2470">
        <v>9.8000000000000007</v>
      </c>
      <c r="AH2470">
        <v>1</v>
      </c>
    </row>
    <row r="2471" spans="1:34" x14ac:dyDescent="0.3">
      <c r="A2471">
        <v>27</v>
      </c>
      <c r="B2471">
        <v>30</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
    (VLOOKUP(SUBSTITUTE(SUBSTITUTE(E$1,"standard",""),"|Float","")&amp;"인게임누적곱배수",ChapterTable!$S:$T,2,0)^C2471
    +VLOOKUP(SUBSTITUTE(SUBSTITUTE(E$1,"standard",""),"|Float","")&amp;"인게임누적합배수",ChapterTable!$S:$T,2,0)*C2471)
  )
  )
  )
)</f>
        <v>6181485.9983815672</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(VLOOKUP(SUBSTITUTE(SUBSTITUTE(F$1,"standard",""),"|Float","")&amp;"인게임누적곱배수",ChapterTable!$S:$T,2,0)^D2471
    +VLOOKUP(SUBSTITUTE(SUBSTITUTE(F$1,"standard",""),"|Float","")&amp;"인게임누적합배수",ChapterTable!$S:$T,2,0)*D2471)
  )
  )
  )
)</f>
        <v>1851226.2755569795</v>
      </c>
      <c r="G2471" t="s">
        <v>738</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153"/>
        <v>21</v>
      </c>
      <c r="Q2471">
        <f t="shared" si="154"/>
        <v>21</v>
      </c>
      <c r="R2471" t="b">
        <f t="shared" ca="1" si="155"/>
        <v>0</v>
      </c>
      <c r="T2471" t="b">
        <f t="shared" ca="1" si="156"/>
        <v>0</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G2471">
        <v>9.8000000000000007</v>
      </c>
      <c r="AH2471">
        <v>1</v>
      </c>
    </row>
    <row r="2472" spans="1:34" x14ac:dyDescent="0.3">
      <c r="A2472">
        <v>27</v>
      </c>
      <c r="B2472">
        <v>31</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3</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
    (VLOOKUP(SUBSTITUTE(SUBSTITUTE(E$1,"standard",""),"|Float","")&amp;"인게임누적곱배수",ChapterTable!$S:$T,2,0)^C2472
    +VLOOKUP(SUBSTITUTE(SUBSTITUTE(E$1,"standard",""),"|Float","")&amp;"인게임누적합배수",ChapterTable!$S:$T,2,0)*C2472)
  )
  )
  )
)</f>
        <v>6181485.9983815672</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(VLOOKUP(SUBSTITUTE(SUBSTITUTE(F$1,"standard",""),"|Float","")&amp;"인게임누적곱배수",ChapterTable!$S:$T,2,0)^D2472
    +VLOOKUP(SUBSTITUTE(SUBSTITUTE(F$1,"standard",""),"|Float","")&amp;"인게임누적합배수",ChapterTable!$S:$T,2,0)*D2472)
  )
  )
  )
)</f>
        <v>1971958.4239628699</v>
      </c>
      <c r="G2472" t="s">
        <v>738</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153"/>
        <v>4</v>
      </c>
      <c r="Q2472">
        <f t="shared" si="154"/>
        <v>4</v>
      </c>
      <c r="R2472" t="b">
        <f t="shared" ca="1" si="155"/>
        <v>0</v>
      </c>
      <c r="T2472" t="b">
        <f t="shared" ca="1" si="156"/>
        <v>0</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G2472">
        <v>9.8000000000000007</v>
      </c>
      <c r="AH2472">
        <v>1</v>
      </c>
    </row>
    <row r="2473" spans="1:34" x14ac:dyDescent="0.3">
      <c r="A2473">
        <v>27</v>
      </c>
      <c r="B2473">
        <v>32</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
    (VLOOKUP(SUBSTITUTE(SUBSTITUTE(E$1,"standard",""),"|Float","")&amp;"인게임누적곱배수",ChapterTable!$S:$T,2,0)^C2473
    +VLOOKUP(SUBSTITUTE(SUBSTITUTE(E$1,"standard",""),"|Float","")&amp;"인게임누적합배수",ChapterTable!$S:$T,2,0)*C2473)
  )
  )
  )
)</f>
        <v>6181485.9983815672</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(VLOOKUP(SUBSTITUTE(SUBSTITUTE(F$1,"standard",""),"|Float","")&amp;"인게임누적곱배수",ChapterTable!$S:$T,2,0)^D2473
    +VLOOKUP(SUBSTITUTE(SUBSTITUTE(F$1,"standard",""),"|Float","")&amp;"인게임누적합배수",ChapterTable!$S:$T,2,0)*D2473)
  )
  )
  )
)</f>
        <v>1971958.4239628699</v>
      </c>
      <c r="G2473" t="s">
        <v>738</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153"/>
        <v>4</v>
      </c>
      <c r="Q2473">
        <f t="shared" si="154"/>
        <v>4</v>
      </c>
      <c r="R2473" t="b">
        <f t="shared" ca="1" si="155"/>
        <v>0</v>
      </c>
      <c r="T2473" t="b">
        <f t="shared" ca="1" si="156"/>
        <v>0</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G2473">
        <v>9.8000000000000007</v>
      </c>
      <c r="AH2473">
        <v>1</v>
      </c>
    </row>
    <row r="2474" spans="1:34" x14ac:dyDescent="0.3">
      <c r="A2474">
        <v>27</v>
      </c>
      <c r="B2474">
        <v>33</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
    (VLOOKUP(SUBSTITUTE(SUBSTITUTE(E$1,"standard",""),"|Float","")&amp;"인게임누적곱배수",ChapterTable!$S:$T,2,0)^C2474
    +VLOOKUP(SUBSTITUTE(SUBSTITUTE(E$1,"standard",""),"|Float","")&amp;"인게임누적합배수",ChapterTable!$S:$T,2,0)*C2474)
  )
  )
  )
)</f>
        <v>6181485.9983815672</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(VLOOKUP(SUBSTITUTE(SUBSTITUTE(F$1,"standard",""),"|Float","")&amp;"인게임누적곱배수",ChapterTable!$S:$T,2,0)^D2474
    +VLOOKUP(SUBSTITUTE(SUBSTITUTE(F$1,"standard",""),"|Float","")&amp;"인게임누적합배수",ChapterTable!$S:$T,2,0)*D2474)
  )
  )
  )
)</f>
        <v>1971958.4239628699</v>
      </c>
      <c r="G2474" t="s">
        <v>738</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153"/>
        <v>4</v>
      </c>
      <c r="Q2474">
        <f t="shared" si="154"/>
        <v>4</v>
      </c>
      <c r="R2474" t="b">
        <f t="shared" ca="1" si="155"/>
        <v>0</v>
      </c>
      <c r="T2474" t="b">
        <f t="shared" ca="1" si="156"/>
        <v>0</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G2474">
        <v>9.8000000000000007</v>
      </c>
      <c r="AH2474">
        <v>1</v>
      </c>
    </row>
    <row r="2475" spans="1:34" x14ac:dyDescent="0.3">
      <c r="A2475">
        <v>27</v>
      </c>
      <c r="B2475">
        <v>34</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
    (VLOOKUP(SUBSTITUTE(SUBSTITUTE(E$1,"standard",""),"|Float","")&amp;"인게임누적곱배수",ChapterTable!$S:$T,2,0)^C2475
    +VLOOKUP(SUBSTITUTE(SUBSTITUTE(E$1,"standard",""),"|Float","")&amp;"인게임누적합배수",ChapterTable!$S:$T,2,0)*C2475)
  )
  )
  )
)</f>
        <v>6181485.9983815672</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(VLOOKUP(SUBSTITUTE(SUBSTITUTE(F$1,"standard",""),"|Float","")&amp;"인게임누적곱배수",ChapterTable!$S:$T,2,0)^D2475
    +VLOOKUP(SUBSTITUTE(SUBSTITUTE(F$1,"standard",""),"|Float","")&amp;"인게임누적합배수",ChapterTable!$S:$T,2,0)*D2475)
  )
  )
  )
)</f>
        <v>1971958.4239628699</v>
      </c>
      <c r="G2475" t="s">
        <v>738</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153"/>
        <v>4</v>
      </c>
      <c r="Q2475">
        <f t="shared" si="154"/>
        <v>4</v>
      </c>
      <c r="R2475" t="b">
        <f t="shared" ca="1" si="155"/>
        <v>0</v>
      </c>
      <c r="T2475" t="b">
        <f t="shared" ca="1" si="156"/>
        <v>0</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G2475">
        <v>9.8000000000000007</v>
      </c>
      <c r="AH2475">
        <v>1</v>
      </c>
    </row>
    <row r="2476" spans="1:34" x14ac:dyDescent="0.3">
      <c r="A2476">
        <v>27</v>
      </c>
      <c r="B2476">
        <v>35</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
    (VLOOKUP(SUBSTITUTE(SUBSTITUTE(E$1,"standard",""),"|Float","")&amp;"인게임누적곱배수",ChapterTable!$S:$T,2,0)^C2476
    +VLOOKUP(SUBSTITUTE(SUBSTITUTE(E$1,"standard",""),"|Float","")&amp;"인게임누적합배수",ChapterTable!$S:$T,2,0)*C2476)
  )
  )
  )
)</f>
        <v>6181485.9983815672</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(VLOOKUP(SUBSTITUTE(SUBSTITUTE(F$1,"standard",""),"|Float","")&amp;"인게임누적곱배수",ChapterTable!$S:$T,2,0)^D2476
    +VLOOKUP(SUBSTITUTE(SUBSTITUTE(F$1,"standard",""),"|Float","")&amp;"인게임누적합배수",ChapterTable!$S:$T,2,0)*D2476)
  )
  )
  )
)</f>
        <v>1971958.4239628699</v>
      </c>
      <c r="G2476" t="s">
        <v>738</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153"/>
        <v>11</v>
      </c>
      <c r="Q2476">
        <f t="shared" si="154"/>
        <v>11</v>
      </c>
      <c r="R2476" t="b">
        <f t="shared" ca="1" si="155"/>
        <v>0</v>
      </c>
      <c r="T2476" t="b">
        <f t="shared" ca="1" si="156"/>
        <v>0</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G2476">
        <v>9.8000000000000007</v>
      </c>
      <c r="AH2476">
        <v>1</v>
      </c>
    </row>
    <row r="2477" spans="1:34" x14ac:dyDescent="0.3">
      <c r="A2477">
        <v>27</v>
      </c>
      <c r="B2477">
        <v>36</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4</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
    (VLOOKUP(SUBSTITUTE(SUBSTITUTE(E$1,"standard",""),"|Float","")&amp;"인게임누적곱배수",ChapterTable!$S:$T,2,0)^C2477
    +VLOOKUP(SUBSTITUTE(SUBSTITUTE(E$1,"standard",""),"|Float","")&amp;"인게임누적합배수",ChapterTable!$S:$T,2,0)*C2477)
  )
  )
  )
)</f>
        <v>6954171.7481792634</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(VLOOKUP(SUBSTITUTE(SUBSTITUTE(F$1,"standard",""),"|Float","")&amp;"인게임누적곱배수",ChapterTable!$S:$T,2,0)^D2477
    +VLOOKUP(SUBSTITUTE(SUBSTITUTE(F$1,"standard",""),"|Float","")&amp;"인게임누적합배수",ChapterTable!$S:$T,2,0)*D2477)
  )
  )
  )
)</f>
        <v>1971958.4239628699</v>
      </c>
      <c r="G2477" t="s">
        <v>738</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153"/>
        <v>4</v>
      </c>
      <c r="Q2477">
        <f t="shared" si="154"/>
        <v>4</v>
      </c>
      <c r="R2477" t="b">
        <f t="shared" ca="1" si="155"/>
        <v>0</v>
      </c>
      <c r="T2477" t="b">
        <f t="shared" ca="1" si="156"/>
        <v>0</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G2477">
        <v>9.8000000000000007</v>
      </c>
      <c r="AH2477">
        <v>1</v>
      </c>
    </row>
    <row r="2478" spans="1:34" x14ac:dyDescent="0.3">
      <c r="A2478">
        <v>27</v>
      </c>
      <c r="B2478">
        <v>37</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
    (VLOOKUP(SUBSTITUTE(SUBSTITUTE(E$1,"standard",""),"|Float","")&amp;"인게임누적곱배수",ChapterTable!$S:$T,2,0)^C2478
    +VLOOKUP(SUBSTITUTE(SUBSTITUTE(E$1,"standard",""),"|Float","")&amp;"인게임누적합배수",ChapterTable!$S:$T,2,0)*C2478)
  )
  )
  )
)</f>
        <v>6954171.7481792634</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(VLOOKUP(SUBSTITUTE(SUBSTITUTE(F$1,"standard",""),"|Float","")&amp;"인게임누적곱배수",ChapterTable!$S:$T,2,0)^D2478
    +VLOOKUP(SUBSTITUTE(SUBSTITUTE(F$1,"standard",""),"|Float","")&amp;"인게임누적합배수",ChapterTable!$S:$T,2,0)*D2478)
  )
  )
  )
)</f>
        <v>1971958.4239628699</v>
      </c>
      <c r="G2478" t="s">
        <v>738</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153"/>
        <v>4</v>
      </c>
      <c r="Q2478">
        <f t="shared" si="154"/>
        <v>4</v>
      </c>
      <c r="R2478" t="b">
        <f t="shared" ca="1" si="155"/>
        <v>0</v>
      </c>
      <c r="T2478" t="b">
        <f t="shared" ca="1" si="156"/>
        <v>0</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G2478">
        <v>9.8000000000000007</v>
      </c>
      <c r="AH2478">
        <v>1</v>
      </c>
    </row>
    <row r="2479" spans="1:34" x14ac:dyDescent="0.3">
      <c r="A2479">
        <v>27</v>
      </c>
      <c r="B2479">
        <v>38</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
    (VLOOKUP(SUBSTITUTE(SUBSTITUTE(E$1,"standard",""),"|Float","")&amp;"인게임누적곱배수",ChapterTable!$S:$T,2,0)^C2479
    +VLOOKUP(SUBSTITUTE(SUBSTITUTE(E$1,"standard",""),"|Float","")&amp;"인게임누적합배수",ChapterTable!$S:$T,2,0)*C2479)
  )
  )
  )
)</f>
        <v>6954171.7481792634</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(VLOOKUP(SUBSTITUTE(SUBSTITUTE(F$1,"standard",""),"|Float","")&amp;"인게임누적곱배수",ChapterTable!$S:$T,2,0)^D2479
    +VLOOKUP(SUBSTITUTE(SUBSTITUTE(F$1,"standard",""),"|Float","")&amp;"인게임누적합배수",ChapterTable!$S:$T,2,0)*D2479)
  )
  )
  )
)</f>
        <v>1971958.4239628699</v>
      </c>
      <c r="G2479" t="s">
        <v>738</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153"/>
        <v>4</v>
      </c>
      <c r="Q2479">
        <f t="shared" si="154"/>
        <v>4</v>
      </c>
      <c r="R2479" t="b">
        <f t="shared" ca="1" si="155"/>
        <v>0</v>
      </c>
      <c r="T2479" t="b">
        <f t="shared" ca="1" si="156"/>
        <v>0</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G2479">
        <v>9.8000000000000007</v>
      </c>
      <c r="AH2479">
        <v>1</v>
      </c>
    </row>
    <row r="2480" spans="1:34" x14ac:dyDescent="0.3">
      <c r="A2480">
        <v>27</v>
      </c>
      <c r="B2480">
        <v>39</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
    (VLOOKUP(SUBSTITUTE(SUBSTITUTE(E$1,"standard",""),"|Float","")&amp;"인게임누적곱배수",ChapterTable!$S:$T,2,0)^C2480
    +VLOOKUP(SUBSTITUTE(SUBSTITUTE(E$1,"standard",""),"|Float","")&amp;"인게임누적합배수",ChapterTable!$S:$T,2,0)*C2480)
  )
  )
  )
)</f>
        <v>6954171.7481792634</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(VLOOKUP(SUBSTITUTE(SUBSTITUTE(F$1,"standard",""),"|Float","")&amp;"인게임누적곱배수",ChapterTable!$S:$T,2,0)^D2480
    +VLOOKUP(SUBSTITUTE(SUBSTITUTE(F$1,"standard",""),"|Float","")&amp;"인게임누적합배수",ChapterTable!$S:$T,2,0)*D2480)
  )
  )
  )
)</f>
        <v>1971958.4239628699</v>
      </c>
      <c r="G2480" t="s">
        <v>738</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153"/>
        <v>94</v>
      </c>
      <c r="Q2480">
        <f t="shared" si="154"/>
        <v>94</v>
      </c>
      <c r="R2480" t="b">
        <f t="shared" ca="1" si="155"/>
        <v>1</v>
      </c>
      <c r="T2480" t="b">
        <f t="shared" ca="1" si="156"/>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G2480">
        <v>9.8000000000000007</v>
      </c>
      <c r="AH2480">
        <v>1</v>
      </c>
    </row>
    <row r="2481" spans="1:34" x14ac:dyDescent="0.3">
      <c r="A2481">
        <v>27</v>
      </c>
      <c r="B2481">
        <v>40</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
    (VLOOKUP(SUBSTITUTE(SUBSTITUTE(E$1,"standard",""),"|Float","")&amp;"인게임누적곱배수",ChapterTable!$S:$T,2,0)^C2481
    +VLOOKUP(SUBSTITUTE(SUBSTITUTE(E$1,"standard",""),"|Float","")&amp;"인게임누적합배수",ChapterTable!$S:$T,2,0)*C2481)
  )
  )
  )
)</f>
        <v>6954171.7481792634</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(VLOOKUP(SUBSTITUTE(SUBSTITUTE(F$1,"standard",""),"|Float","")&amp;"인게임누적곱배수",ChapterTable!$S:$T,2,0)^D2481
    +VLOOKUP(SUBSTITUTE(SUBSTITUTE(F$1,"standard",""),"|Float","")&amp;"인게임누적합배수",ChapterTable!$S:$T,2,0)*D2481)
  )
  )
  )
)</f>
        <v>1971958.4239628699</v>
      </c>
      <c r="G2481" t="s">
        <v>738</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153"/>
        <v>21</v>
      </c>
      <c r="Q2481">
        <f t="shared" si="154"/>
        <v>21</v>
      </c>
      <c r="R2481" t="b">
        <f t="shared" ca="1" si="155"/>
        <v>0</v>
      </c>
      <c r="T2481" t="b">
        <f t="shared" ca="1" si="156"/>
        <v>0</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G2481">
        <v>9.8000000000000007</v>
      </c>
      <c r="AH2481">
        <v>1</v>
      </c>
    </row>
    <row r="2482" spans="1:34" x14ac:dyDescent="0.3">
      <c r="A2482">
        <v>27</v>
      </c>
      <c r="B2482">
        <v>41</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4</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
    (VLOOKUP(SUBSTITUTE(SUBSTITUTE(E$1,"standard",""),"|Float","")&amp;"인게임누적곱배수",ChapterTable!$S:$T,2,0)^C2482
    +VLOOKUP(SUBSTITUTE(SUBSTITUTE(E$1,"standard",""),"|Float","")&amp;"인게임누적합배수",ChapterTable!$S:$T,2,0)*C2482)
  )
  )
  )
)</f>
        <v>6954171.7481792634</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(VLOOKUP(SUBSTITUTE(SUBSTITUTE(F$1,"standard",""),"|Float","")&amp;"인게임누적곱배수",ChapterTable!$S:$T,2,0)^D2482
    +VLOOKUP(SUBSTITUTE(SUBSTITUTE(F$1,"standard",""),"|Float","")&amp;"인게임누적합배수",ChapterTable!$S:$T,2,0)*D2482)
  )
  )
  )
)</f>
        <v>2092690.5723687597</v>
      </c>
      <c r="G2482" t="s">
        <v>738</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153"/>
        <v>5</v>
      </c>
      <c r="Q2482">
        <f t="shared" si="154"/>
        <v>5</v>
      </c>
      <c r="R2482" t="b">
        <f t="shared" ca="1" si="155"/>
        <v>0</v>
      </c>
      <c r="T2482" t="b">
        <f t="shared" ca="1" si="156"/>
        <v>0</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G2482">
        <v>9.8000000000000007</v>
      </c>
      <c r="AH2482">
        <v>1</v>
      </c>
    </row>
    <row r="2483" spans="1:34" x14ac:dyDescent="0.3">
      <c r="A2483">
        <v>27</v>
      </c>
      <c r="B2483">
        <v>42</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
    (VLOOKUP(SUBSTITUTE(SUBSTITUTE(E$1,"standard",""),"|Float","")&amp;"인게임누적곱배수",ChapterTable!$S:$T,2,0)^C2483
    +VLOOKUP(SUBSTITUTE(SUBSTITUTE(E$1,"standard",""),"|Float","")&amp;"인게임누적합배수",ChapterTable!$S:$T,2,0)*C2483)
  )
  )
  )
)</f>
        <v>6954171.7481792634</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(VLOOKUP(SUBSTITUTE(SUBSTITUTE(F$1,"standard",""),"|Float","")&amp;"인게임누적곱배수",ChapterTable!$S:$T,2,0)^D2483
    +VLOOKUP(SUBSTITUTE(SUBSTITUTE(F$1,"standard",""),"|Float","")&amp;"인게임누적합배수",ChapterTable!$S:$T,2,0)*D2483)
  )
  )
  )
)</f>
        <v>2092690.5723687597</v>
      </c>
      <c r="G2483" t="s">
        <v>738</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153"/>
        <v>5</v>
      </c>
      <c r="Q2483">
        <f t="shared" si="154"/>
        <v>5</v>
      </c>
      <c r="R2483" t="b">
        <f t="shared" ca="1" si="155"/>
        <v>0</v>
      </c>
      <c r="T2483" t="b">
        <f t="shared" ca="1" si="156"/>
        <v>0</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G2483">
        <v>9.8000000000000007</v>
      </c>
      <c r="AH2483">
        <v>1</v>
      </c>
    </row>
    <row r="2484" spans="1:34" x14ac:dyDescent="0.3">
      <c r="A2484">
        <v>27</v>
      </c>
      <c r="B2484">
        <v>43</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
    (VLOOKUP(SUBSTITUTE(SUBSTITUTE(E$1,"standard",""),"|Float","")&amp;"인게임누적곱배수",ChapterTable!$S:$T,2,0)^C2484
    +VLOOKUP(SUBSTITUTE(SUBSTITUTE(E$1,"standard",""),"|Float","")&amp;"인게임누적합배수",ChapterTable!$S:$T,2,0)*C2484)
  )
  )
  )
)</f>
        <v>6954171.7481792634</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(VLOOKUP(SUBSTITUTE(SUBSTITUTE(F$1,"standard",""),"|Float","")&amp;"인게임누적곱배수",ChapterTable!$S:$T,2,0)^D2484
    +VLOOKUP(SUBSTITUTE(SUBSTITUTE(F$1,"standard",""),"|Float","")&amp;"인게임누적합배수",ChapterTable!$S:$T,2,0)*D2484)
  )
  )
  )
)</f>
        <v>2092690.5723687597</v>
      </c>
      <c r="G2484" t="s">
        <v>738</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153"/>
        <v>5</v>
      </c>
      <c r="Q2484">
        <f t="shared" si="154"/>
        <v>5</v>
      </c>
      <c r="R2484" t="b">
        <f t="shared" ca="1" si="155"/>
        <v>0</v>
      </c>
      <c r="T2484" t="b">
        <f t="shared" ca="1" si="156"/>
        <v>0</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G2484">
        <v>9.8000000000000007</v>
      </c>
      <c r="AH2484">
        <v>1</v>
      </c>
    </row>
    <row r="2485" spans="1:34" x14ac:dyDescent="0.3">
      <c r="A2485">
        <v>27</v>
      </c>
      <c r="B2485">
        <v>44</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
    (VLOOKUP(SUBSTITUTE(SUBSTITUTE(E$1,"standard",""),"|Float","")&amp;"인게임누적곱배수",ChapterTable!$S:$T,2,0)^C2485
    +VLOOKUP(SUBSTITUTE(SUBSTITUTE(E$1,"standard",""),"|Float","")&amp;"인게임누적합배수",ChapterTable!$S:$T,2,0)*C2485)
  )
  )
  )
)</f>
        <v>6954171.7481792634</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(VLOOKUP(SUBSTITUTE(SUBSTITUTE(F$1,"standard",""),"|Float","")&amp;"인게임누적곱배수",ChapterTable!$S:$T,2,0)^D2485
    +VLOOKUP(SUBSTITUTE(SUBSTITUTE(F$1,"standard",""),"|Float","")&amp;"인게임누적합배수",ChapterTable!$S:$T,2,0)*D2485)
  )
  )
  )
)</f>
        <v>2092690.5723687597</v>
      </c>
      <c r="G2485" t="s">
        <v>738</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153"/>
        <v>5</v>
      </c>
      <c r="Q2485">
        <f t="shared" si="154"/>
        <v>5</v>
      </c>
      <c r="R2485" t="b">
        <f t="shared" ca="1" si="155"/>
        <v>0</v>
      </c>
      <c r="T2485" t="b">
        <f t="shared" ca="1" si="156"/>
        <v>0</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G2485">
        <v>9.8000000000000007</v>
      </c>
      <c r="AH2485">
        <v>1</v>
      </c>
    </row>
    <row r="2486" spans="1:34" x14ac:dyDescent="0.3">
      <c r="A2486">
        <v>27</v>
      </c>
      <c r="B2486">
        <v>45</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
    (VLOOKUP(SUBSTITUTE(SUBSTITUTE(E$1,"standard",""),"|Float","")&amp;"인게임누적곱배수",ChapterTable!$S:$T,2,0)^C2486
    +VLOOKUP(SUBSTITUTE(SUBSTITUTE(E$1,"standard",""),"|Float","")&amp;"인게임누적합배수",ChapterTable!$S:$T,2,0)*C2486)
  )
  )
  )
)</f>
        <v>6954171.7481792634</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(VLOOKUP(SUBSTITUTE(SUBSTITUTE(F$1,"standard",""),"|Float","")&amp;"인게임누적곱배수",ChapterTable!$S:$T,2,0)^D2486
    +VLOOKUP(SUBSTITUTE(SUBSTITUTE(F$1,"standard",""),"|Float","")&amp;"인게임누적합배수",ChapterTable!$S:$T,2,0)*D2486)
  )
  )
  )
)</f>
        <v>2092690.5723687597</v>
      </c>
      <c r="G2486" t="s">
        <v>738</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153"/>
        <v>11</v>
      </c>
      <c r="Q2486">
        <f t="shared" si="154"/>
        <v>11</v>
      </c>
      <c r="R2486" t="b">
        <f t="shared" ca="1" si="155"/>
        <v>0</v>
      </c>
      <c r="T2486" t="b">
        <f t="shared" ca="1" si="156"/>
        <v>0</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G2486">
        <v>9.8000000000000007</v>
      </c>
      <c r="AH2486">
        <v>1</v>
      </c>
    </row>
    <row r="2487" spans="1:34" x14ac:dyDescent="0.3">
      <c r="A2487">
        <v>27</v>
      </c>
      <c r="B2487">
        <v>46</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5</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
    (VLOOKUP(SUBSTITUTE(SUBSTITUTE(E$1,"standard",""),"|Float","")&amp;"인게임누적곱배수",ChapterTable!$S:$T,2,0)^C2487
    +VLOOKUP(SUBSTITUTE(SUBSTITUTE(E$1,"standard",""),"|Float","")&amp;"인게임누적합배수",ChapterTable!$S:$T,2,0)*C2487)
  )
  )
  )
)</f>
        <v>7726857.4979769588</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(VLOOKUP(SUBSTITUTE(SUBSTITUTE(F$1,"standard",""),"|Float","")&amp;"인게임누적곱배수",ChapterTable!$S:$T,2,0)^D2487
    +VLOOKUP(SUBSTITUTE(SUBSTITUTE(F$1,"standard",""),"|Float","")&amp;"인게임누적합배수",ChapterTable!$S:$T,2,0)*D2487)
  )
  )
  )
)</f>
        <v>2092690.5723687597</v>
      </c>
      <c r="G2487" t="s">
        <v>738</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153"/>
        <v>5</v>
      </c>
      <c r="Q2487">
        <f t="shared" si="154"/>
        <v>5</v>
      </c>
      <c r="R2487" t="b">
        <f t="shared" ca="1" si="155"/>
        <v>0</v>
      </c>
      <c r="T2487" t="b">
        <f t="shared" ca="1" si="156"/>
        <v>0</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G2487">
        <v>9.8000000000000007</v>
      </c>
      <c r="AH2487">
        <v>1</v>
      </c>
    </row>
    <row r="2488" spans="1:34" x14ac:dyDescent="0.3">
      <c r="A2488">
        <v>27</v>
      </c>
      <c r="B2488">
        <v>47</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
    (VLOOKUP(SUBSTITUTE(SUBSTITUTE(E$1,"standard",""),"|Float","")&amp;"인게임누적곱배수",ChapterTable!$S:$T,2,0)^C2488
    +VLOOKUP(SUBSTITUTE(SUBSTITUTE(E$1,"standard",""),"|Float","")&amp;"인게임누적합배수",ChapterTable!$S:$T,2,0)*C2488)
  )
  )
  )
)</f>
        <v>7726857.4979769588</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(VLOOKUP(SUBSTITUTE(SUBSTITUTE(F$1,"standard",""),"|Float","")&amp;"인게임누적곱배수",ChapterTable!$S:$T,2,0)^D2488
    +VLOOKUP(SUBSTITUTE(SUBSTITUTE(F$1,"standard",""),"|Float","")&amp;"인게임누적합배수",ChapterTable!$S:$T,2,0)*D2488)
  )
  )
  )
)</f>
        <v>2092690.5723687597</v>
      </c>
      <c r="G2488" t="s">
        <v>738</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153"/>
        <v>5</v>
      </c>
      <c r="Q2488">
        <f t="shared" si="154"/>
        <v>5</v>
      </c>
      <c r="R2488" t="b">
        <f t="shared" ca="1" si="155"/>
        <v>0</v>
      </c>
      <c r="T2488" t="b">
        <f t="shared" ca="1" si="156"/>
        <v>0</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G2488">
        <v>9.8000000000000007</v>
      </c>
      <c r="AH2488">
        <v>1</v>
      </c>
    </row>
    <row r="2489" spans="1:34" x14ac:dyDescent="0.3">
      <c r="A2489">
        <v>27</v>
      </c>
      <c r="B2489">
        <v>48</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
    (VLOOKUP(SUBSTITUTE(SUBSTITUTE(E$1,"standard",""),"|Float","")&amp;"인게임누적곱배수",ChapterTable!$S:$T,2,0)^C2489
    +VLOOKUP(SUBSTITUTE(SUBSTITUTE(E$1,"standard",""),"|Float","")&amp;"인게임누적합배수",ChapterTable!$S:$T,2,0)*C2489)
  )
  )
  )
)</f>
        <v>7726857.4979769588</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(VLOOKUP(SUBSTITUTE(SUBSTITUTE(F$1,"standard",""),"|Float","")&amp;"인게임누적곱배수",ChapterTable!$S:$T,2,0)^D2489
    +VLOOKUP(SUBSTITUTE(SUBSTITUTE(F$1,"standard",""),"|Float","")&amp;"인게임누적합배수",ChapterTable!$S:$T,2,0)*D2489)
  )
  )
  )
)</f>
        <v>2092690.5723687597</v>
      </c>
      <c r="G2489" t="s">
        <v>738</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153"/>
        <v>5</v>
      </c>
      <c r="Q2489">
        <f t="shared" si="154"/>
        <v>5</v>
      </c>
      <c r="R2489" t="b">
        <f t="shared" ca="1" si="155"/>
        <v>0</v>
      </c>
      <c r="T2489" t="b">
        <f t="shared" ca="1" si="156"/>
        <v>0</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G2489">
        <v>9.8000000000000007</v>
      </c>
      <c r="AH2489">
        <v>1</v>
      </c>
    </row>
    <row r="2490" spans="1:34" x14ac:dyDescent="0.3">
      <c r="A2490">
        <v>27</v>
      </c>
      <c r="B2490">
        <v>49</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
    (VLOOKUP(SUBSTITUTE(SUBSTITUTE(E$1,"standard",""),"|Float","")&amp;"인게임누적곱배수",ChapterTable!$S:$T,2,0)^C2490
    +VLOOKUP(SUBSTITUTE(SUBSTITUTE(E$1,"standard",""),"|Float","")&amp;"인게임누적합배수",ChapterTable!$S:$T,2,0)*C2490)
  )
  )
  )
)</f>
        <v>7726857.4979769588</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(VLOOKUP(SUBSTITUTE(SUBSTITUTE(F$1,"standard",""),"|Float","")&amp;"인게임누적곱배수",ChapterTable!$S:$T,2,0)^D2490
    +VLOOKUP(SUBSTITUTE(SUBSTITUTE(F$1,"standard",""),"|Float","")&amp;"인게임누적합배수",ChapterTable!$S:$T,2,0)*D2490)
  )
  )
  )
)</f>
        <v>2092690.5723687597</v>
      </c>
      <c r="G2490" t="s">
        <v>738</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153"/>
        <v>95</v>
      </c>
      <c r="Q2490">
        <f t="shared" si="154"/>
        <v>95</v>
      </c>
      <c r="R2490" t="b">
        <f t="shared" ca="1" si="155"/>
        <v>1</v>
      </c>
      <c r="T2490" t="b">
        <f t="shared" ca="1" si="156"/>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G2490">
        <v>9.8000000000000007</v>
      </c>
      <c r="AH2490">
        <v>1</v>
      </c>
    </row>
    <row r="2491" spans="1:34" x14ac:dyDescent="0.3">
      <c r="A2491">
        <v>27</v>
      </c>
      <c r="B2491">
        <v>50</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
    (VLOOKUP(SUBSTITUTE(SUBSTITUTE(E$1,"standard",""),"|Float","")&amp;"인게임누적곱배수",ChapterTable!$S:$T,2,0)^C2491
    +VLOOKUP(SUBSTITUTE(SUBSTITUTE(E$1,"standard",""),"|Float","")&amp;"인게임누적합배수",ChapterTable!$S:$T,2,0)*C2491)
  )
  )
  )
)</f>
        <v>7726857.4979769588</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(VLOOKUP(SUBSTITUTE(SUBSTITUTE(F$1,"standard",""),"|Float","")&amp;"인게임누적곱배수",ChapterTable!$S:$T,2,0)^D2491
    +VLOOKUP(SUBSTITUTE(SUBSTITUTE(F$1,"standard",""),"|Float","")&amp;"인게임누적합배수",ChapterTable!$S:$T,2,0)*D2491)
  )
  )
  )
)</f>
        <v>2092690.5723687597</v>
      </c>
      <c r="G2491" t="s">
        <v>738</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153"/>
        <v>21</v>
      </c>
      <c r="Q2491">
        <f t="shared" si="154"/>
        <v>21</v>
      </c>
      <c r="R2491" t="b">
        <f t="shared" ca="1" si="155"/>
        <v>0</v>
      </c>
      <c r="T2491" t="b">
        <f t="shared" ca="1" si="156"/>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G2491">
        <v>9.8000000000000007</v>
      </c>
      <c r="AH2491">
        <v>1</v>
      </c>
    </row>
    <row r="2492" spans="1:34" x14ac:dyDescent="0.3">
      <c r="A2492">
        <v>28</v>
      </c>
      <c r="B2492">
        <v>1</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0</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0</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
    (VLOOKUP(SUBSTITUTE(SUBSTITUTE(E$1,"standard",""),"|Float","")&amp;"인게임누적곱배수",ChapterTable!$S:$T,2,0)^C2492
    +VLOOKUP(SUBSTITUTE(SUBSTITUTE(E$1,"standard",""),"|Float","")&amp;"인게임누적합배수",ChapterTable!$S:$T,2,0)*C2492)
  )
  )
  )
)</f>
        <v>5795143.1234827191</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(VLOOKUP(SUBSTITUTE(SUBSTITUTE(F$1,"standard",""),"|Float","")&amp;"인게임누적곱배수",ChapterTable!$S:$T,2,0)^D2492
    +VLOOKUP(SUBSTITUTE(SUBSTITUTE(F$1,"standard",""),"|Float","")&amp;"인게임누적합배수",ChapterTable!$S:$T,2,0)*D2492)
  )
  )
  )
)</f>
        <v>2414642.9681177996</v>
      </c>
      <c r="G2492" t="s">
        <v>738</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153"/>
        <v>1</v>
      </c>
      <c r="Q2492">
        <f t="shared" si="154"/>
        <v>1</v>
      </c>
      <c r="R2492" t="b">
        <f t="shared" ca="1" si="155"/>
        <v>0</v>
      </c>
      <c r="T2492" t="b">
        <f t="shared" ca="1" si="156"/>
        <v>0</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G2492">
        <v>9.8000000000000007</v>
      </c>
      <c r="AH2492">
        <v>1</v>
      </c>
    </row>
    <row r="2493" spans="1:34" x14ac:dyDescent="0.3">
      <c r="A2493">
        <v>28</v>
      </c>
      <c r="B2493">
        <v>2</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
    (VLOOKUP(SUBSTITUTE(SUBSTITUTE(E$1,"standard",""),"|Float","")&amp;"인게임누적곱배수",ChapterTable!$S:$T,2,0)^C2493
    +VLOOKUP(SUBSTITUTE(SUBSTITUTE(E$1,"standard",""),"|Float","")&amp;"인게임누적합배수",ChapterTable!$S:$T,2,0)*C2493)
  )
  )
  )
)</f>
        <v>5795143.1234827191</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(VLOOKUP(SUBSTITUTE(SUBSTITUTE(F$1,"standard",""),"|Float","")&amp;"인게임누적곱배수",ChapterTable!$S:$T,2,0)^D2493
    +VLOOKUP(SUBSTITUTE(SUBSTITUTE(F$1,"standard",""),"|Float","")&amp;"인게임누적합배수",ChapterTable!$S:$T,2,0)*D2493)
  )
  )
  )
)</f>
        <v>2414642.9681177996</v>
      </c>
      <c r="G2493" t="s">
        <v>738</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153"/>
        <v>1</v>
      </c>
      <c r="Q2493">
        <f t="shared" si="154"/>
        <v>1</v>
      </c>
      <c r="R2493" t="b">
        <f t="shared" ca="1" si="155"/>
        <v>0</v>
      </c>
      <c r="T2493" t="b">
        <f t="shared" ca="1" si="156"/>
        <v>0</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G2493">
        <v>9.8000000000000007</v>
      </c>
      <c r="AH2493">
        <v>1</v>
      </c>
    </row>
    <row r="2494" spans="1:34" x14ac:dyDescent="0.3">
      <c r="A2494">
        <v>28</v>
      </c>
      <c r="B2494">
        <v>3</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
    (VLOOKUP(SUBSTITUTE(SUBSTITUTE(E$1,"standard",""),"|Float","")&amp;"인게임누적곱배수",ChapterTable!$S:$T,2,0)^C2494
    +VLOOKUP(SUBSTITUTE(SUBSTITUTE(E$1,"standard",""),"|Float","")&amp;"인게임누적합배수",ChapterTable!$S:$T,2,0)*C2494)
  )
  )
  )
)</f>
        <v>5795143.1234827191</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(VLOOKUP(SUBSTITUTE(SUBSTITUTE(F$1,"standard",""),"|Float","")&amp;"인게임누적곱배수",ChapterTable!$S:$T,2,0)^D2494
    +VLOOKUP(SUBSTITUTE(SUBSTITUTE(F$1,"standard",""),"|Float","")&amp;"인게임누적합배수",ChapterTable!$S:$T,2,0)*D2494)
  )
  )
  )
)</f>
        <v>2414642.9681177996</v>
      </c>
      <c r="G2494" t="s">
        <v>738</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153"/>
        <v>1</v>
      </c>
      <c r="Q2494">
        <f t="shared" si="154"/>
        <v>1</v>
      </c>
      <c r="R2494" t="b">
        <f t="shared" ca="1" si="155"/>
        <v>0</v>
      </c>
      <c r="T2494" t="b">
        <f t="shared" ca="1" si="156"/>
        <v>0</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G2494">
        <v>9.8000000000000007</v>
      </c>
      <c r="AH2494">
        <v>1</v>
      </c>
    </row>
    <row r="2495" spans="1:34" x14ac:dyDescent="0.3">
      <c r="A2495">
        <v>28</v>
      </c>
      <c r="B2495">
        <v>4</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
    (VLOOKUP(SUBSTITUTE(SUBSTITUTE(E$1,"standard",""),"|Float","")&amp;"인게임누적곱배수",ChapterTable!$S:$T,2,0)^C2495
    +VLOOKUP(SUBSTITUTE(SUBSTITUTE(E$1,"standard",""),"|Float","")&amp;"인게임누적합배수",ChapterTable!$S:$T,2,0)*C2495)
  )
  )
  )
)</f>
        <v>5795143.1234827191</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(VLOOKUP(SUBSTITUTE(SUBSTITUTE(F$1,"standard",""),"|Float","")&amp;"인게임누적곱배수",ChapterTable!$S:$T,2,0)^D2495
    +VLOOKUP(SUBSTITUTE(SUBSTITUTE(F$1,"standard",""),"|Float","")&amp;"인게임누적합배수",ChapterTable!$S:$T,2,0)*D2495)
  )
  )
  )
)</f>
        <v>2414642.9681177996</v>
      </c>
      <c r="G2495" t="s">
        <v>738</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153"/>
        <v>1</v>
      </c>
      <c r="Q2495">
        <f t="shared" si="154"/>
        <v>1</v>
      </c>
      <c r="R2495" t="b">
        <f t="shared" ca="1" si="155"/>
        <v>0</v>
      </c>
      <c r="T2495" t="b">
        <f t="shared" ca="1" si="156"/>
        <v>0</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G2495">
        <v>9.8000000000000007</v>
      </c>
      <c r="AH2495">
        <v>1</v>
      </c>
    </row>
    <row r="2496" spans="1:34" x14ac:dyDescent="0.3">
      <c r="A2496">
        <v>28</v>
      </c>
      <c r="B2496">
        <v>5</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
    (VLOOKUP(SUBSTITUTE(SUBSTITUTE(E$1,"standard",""),"|Float","")&amp;"인게임누적곱배수",ChapterTable!$S:$T,2,0)^C2496
    +VLOOKUP(SUBSTITUTE(SUBSTITUTE(E$1,"standard",""),"|Float","")&amp;"인게임누적합배수",ChapterTable!$S:$T,2,0)*C2496)
  )
  )
  )
)</f>
        <v>5795143.1234827191</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(VLOOKUP(SUBSTITUTE(SUBSTITUTE(F$1,"standard",""),"|Float","")&amp;"인게임누적곱배수",ChapterTable!$S:$T,2,0)^D2496
    +VLOOKUP(SUBSTITUTE(SUBSTITUTE(F$1,"standard",""),"|Float","")&amp;"인게임누적합배수",ChapterTable!$S:$T,2,0)*D2496)
  )
  )
  )
)</f>
        <v>2414642.9681177996</v>
      </c>
      <c r="G2496" t="s">
        <v>738</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153"/>
        <v>11</v>
      </c>
      <c r="Q2496">
        <f t="shared" si="154"/>
        <v>11</v>
      </c>
      <c r="R2496" t="b">
        <f t="shared" ca="1" si="155"/>
        <v>0</v>
      </c>
      <c r="T2496" t="b">
        <f t="shared" ca="1" si="156"/>
        <v>0</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G2496">
        <v>9.8000000000000007</v>
      </c>
      <c r="AH2496">
        <v>1</v>
      </c>
    </row>
    <row r="2497" spans="1:34" x14ac:dyDescent="0.3">
      <c r="A2497">
        <v>28</v>
      </c>
      <c r="B2497">
        <v>6</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1</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
    (VLOOKUP(SUBSTITUTE(SUBSTITUTE(E$1,"standard",""),"|Float","")&amp;"인게임누적곱배수",ChapterTable!$S:$T,2,0)^C2497
    +VLOOKUP(SUBSTITUTE(SUBSTITUTE(E$1,"standard",""),"|Float","")&amp;"인게임누적합배수",ChapterTable!$S:$T,2,0)*C2497)
  )
  )
  )
)</f>
        <v>6954171.7481792625</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(VLOOKUP(SUBSTITUTE(SUBSTITUTE(F$1,"standard",""),"|Float","")&amp;"인게임누적곱배수",ChapterTable!$S:$T,2,0)^D2497
    +VLOOKUP(SUBSTITUTE(SUBSTITUTE(F$1,"standard",""),"|Float","")&amp;"인게임누적합배수",ChapterTable!$S:$T,2,0)*D2497)
  )
  )
  )
)</f>
        <v>2414642.9681177996</v>
      </c>
      <c r="G2497" t="s">
        <v>738</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153"/>
        <v>1</v>
      </c>
      <c r="Q2497">
        <f t="shared" si="154"/>
        <v>1</v>
      </c>
      <c r="R2497" t="b">
        <f t="shared" ca="1" si="155"/>
        <v>0</v>
      </c>
      <c r="T2497" t="b">
        <f t="shared" ca="1" si="156"/>
        <v>0</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G2497">
        <v>9.8000000000000007</v>
      </c>
      <c r="AH2497">
        <v>1</v>
      </c>
    </row>
    <row r="2498" spans="1:34" x14ac:dyDescent="0.3">
      <c r="A2498">
        <v>28</v>
      </c>
      <c r="B2498">
        <v>7</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
    (VLOOKUP(SUBSTITUTE(SUBSTITUTE(E$1,"standard",""),"|Float","")&amp;"인게임누적곱배수",ChapterTable!$S:$T,2,0)^C2498
    +VLOOKUP(SUBSTITUTE(SUBSTITUTE(E$1,"standard",""),"|Float","")&amp;"인게임누적합배수",ChapterTable!$S:$T,2,0)*C2498)
  )
  )
  )
)</f>
        <v>6954171.7481792625</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(VLOOKUP(SUBSTITUTE(SUBSTITUTE(F$1,"standard",""),"|Float","")&amp;"인게임누적곱배수",ChapterTable!$S:$T,2,0)^D2498
    +VLOOKUP(SUBSTITUTE(SUBSTITUTE(F$1,"standard",""),"|Float","")&amp;"인게임누적합배수",ChapterTable!$S:$T,2,0)*D2498)
  )
  )
  )
)</f>
        <v>2414642.9681177996</v>
      </c>
      <c r="G2498" t="s">
        <v>738</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153"/>
        <v>1</v>
      </c>
      <c r="Q2498">
        <f t="shared" si="154"/>
        <v>1</v>
      </c>
      <c r="R2498" t="b">
        <f t="shared" ca="1" si="155"/>
        <v>0</v>
      </c>
      <c r="T2498" t="b">
        <f t="shared" ca="1" si="156"/>
        <v>0</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G2498">
        <v>9.8000000000000007</v>
      </c>
      <c r="AH2498">
        <v>1</v>
      </c>
    </row>
    <row r="2499" spans="1:34" x14ac:dyDescent="0.3">
      <c r="A2499">
        <v>28</v>
      </c>
      <c r="B2499">
        <v>8</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
    (VLOOKUP(SUBSTITUTE(SUBSTITUTE(E$1,"standard",""),"|Float","")&amp;"인게임누적곱배수",ChapterTable!$S:$T,2,0)^C2499
    +VLOOKUP(SUBSTITUTE(SUBSTITUTE(E$1,"standard",""),"|Float","")&amp;"인게임누적합배수",ChapterTable!$S:$T,2,0)*C2499)
  )
  )
  )
)</f>
        <v>6954171.7481792625</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(VLOOKUP(SUBSTITUTE(SUBSTITUTE(F$1,"standard",""),"|Float","")&amp;"인게임누적곱배수",ChapterTable!$S:$T,2,0)^D2499
    +VLOOKUP(SUBSTITUTE(SUBSTITUTE(F$1,"standard",""),"|Float","")&amp;"인게임누적합배수",ChapterTable!$S:$T,2,0)*D2499)
  )
  )
  )
)</f>
        <v>2414642.9681177996</v>
      </c>
      <c r="G2499" t="s">
        <v>738</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1" si="157">IF(B2499=0,0,
  IF(AND(L2499=FALSE,A2499&lt;&gt;0,MOD(A2499,7)=0),21,
  IF(MOD(B2499,10)=0,21,
  IF(MOD(B2499,10)=5,11,
  IF(MOD(B2499,10)=9,INT(B2499/10)+91,
  INT(B2499/10+1))))))</f>
        <v>1</v>
      </c>
      <c r="Q2499">
        <f t="shared" ref="Q2499:Q2541" si="158">IF(ISBLANK(P2499),O2499,P2499)</f>
        <v>1</v>
      </c>
      <c r="R2499" t="b">
        <f t="shared" ref="R2499:R2541" ca="1" si="159">IF(OR(B2499=0,OFFSET(B2499,1,0)=0),FALSE,
IF(OFFSET(O2499,1,0)=21,TRUE,FALSE))</f>
        <v>0</v>
      </c>
      <c r="T2499" t="b">
        <f t="shared" ref="T2499:T2541" ca="1" si="160">IF(ISBLANK(S2499),R2499,S2499)</f>
        <v>0</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G2499">
        <v>9.8000000000000007</v>
      </c>
      <c r="AH2499">
        <v>1</v>
      </c>
    </row>
    <row r="2500" spans="1:34" x14ac:dyDescent="0.3">
      <c r="A2500">
        <v>28</v>
      </c>
      <c r="B2500">
        <v>9</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
    (VLOOKUP(SUBSTITUTE(SUBSTITUTE(E$1,"standard",""),"|Float","")&amp;"인게임누적곱배수",ChapterTable!$S:$T,2,0)^C2500
    +VLOOKUP(SUBSTITUTE(SUBSTITUTE(E$1,"standard",""),"|Float","")&amp;"인게임누적합배수",ChapterTable!$S:$T,2,0)*C2500)
  )
  )
  )
)</f>
        <v>6954171.7481792625</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(VLOOKUP(SUBSTITUTE(SUBSTITUTE(F$1,"standard",""),"|Float","")&amp;"인게임누적곱배수",ChapterTable!$S:$T,2,0)^D2500
    +VLOOKUP(SUBSTITUTE(SUBSTITUTE(F$1,"standard",""),"|Float","")&amp;"인게임누적합배수",ChapterTable!$S:$T,2,0)*D2500)
  )
  )
  )
)</f>
        <v>2414642.9681177996</v>
      </c>
      <c r="G2500" t="s">
        <v>738</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157"/>
        <v>91</v>
      </c>
      <c r="Q2500">
        <f t="shared" si="158"/>
        <v>91</v>
      </c>
      <c r="R2500" t="b">
        <f t="shared" ca="1" si="159"/>
        <v>1</v>
      </c>
      <c r="T2500" t="b">
        <f t="shared" ca="1" si="160"/>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G2500">
        <v>9.8000000000000007</v>
      </c>
      <c r="AH2500">
        <v>1</v>
      </c>
    </row>
    <row r="2501" spans="1:34" x14ac:dyDescent="0.3">
      <c r="A2501">
        <v>28</v>
      </c>
      <c r="B2501">
        <v>10</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
    (VLOOKUP(SUBSTITUTE(SUBSTITUTE(E$1,"standard",""),"|Float","")&amp;"인게임누적곱배수",ChapterTable!$S:$T,2,0)^C2501
    +VLOOKUP(SUBSTITUTE(SUBSTITUTE(E$1,"standard",""),"|Float","")&amp;"인게임누적합배수",ChapterTable!$S:$T,2,0)*C2501)
  )
  )
  )
)</f>
        <v>6954171.7481792625</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(VLOOKUP(SUBSTITUTE(SUBSTITUTE(F$1,"standard",""),"|Float","")&amp;"인게임누적곱배수",ChapterTable!$S:$T,2,0)^D2501
    +VLOOKUP(SUBSTITUTE(SUBSTITUTE(F$1,"standard",""),"|Float","")&amp;"인게임누적합배수",ChapterTable!$S:$T,2,0)*D2501)
  )
  )
  )
)</f>
        <v>2414642.9681177996</v>
      </c>
      <c r="G2501" t="s">
        <v>738</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157"/>
        <v>21</v>
      </c>
      <c r="Q2501">
        <f t="shared" si="158"/>
        <v>21</v>
      </c>
      <c r="R2501" t="b">
        <f t="shared" ca="1" si="159"/>
        <v>0</v>
      </c>
      <c r="T2501" t="b">
        <f t="shared" ca="1" si="160"/>
        <v>0</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G2501">
        <v>9.8000000000000007</v>
      </c>
      <c r="AH2501">
        <v>1</v>
      </c>
    </row>
    <row r="2502" spans="1:34" x14ac:dyDescent="0.3">
      <c r="A2502">
        <v>28</v>
      </c>
      <c r="B2502">
        <v>11</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1</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
    (VLOOKUP(SUBSTITUTE(SUBSTITUTE(E$1,"standard",""),"|Float","")&amp;"인게임누적곱배수",ChapterTable!$S:$T,2,0)^C2502
    +VLOOKUP(SUBSTITUTE(SUBSTITUTE(E$1,"standard",""),"|Float","")&amp;"인게임누적합배수",ChapterTable!$S:$T,2,0)*C2502)
  )
  )
  )
)</f>
        <v>6954171.7481792625</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(VLOOKUP(SUBSTITUTE(SUBSTITUTE(F$1,"standard",""),"|Float","")&amp;"인게임누적곱배수",ChapterTable!$S:$T,2,0)^D2502
    +VLOOKUP(SUBSTITUTE(SUBSTITUTE(F$1,"standard",""),"|Float","")&amp;"인게임누적합배수",ChapterTable!$S:$T,2,0)*D2502)
  )
  )
  )
)</f>
        <v>2595741.1907266346</v>
      </c>
      <c r="G2502" t="s">
        <v>738</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157"/>
        <v>2</v>
      </c>
      <c r="Q2502">
        <f t="shared" si="158"/>
        <v>2</v>
      </c>
      <c r="R2502" t="b">
        <f t="shared" ca="1" si="159"/>
        <v>0</v>
      </c>
      <c r="T2502" t="b">
        <f t="shared" ca="1" si="160"/>
        <v>0</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G2502">
        <v>9.8000000000000007</v>
      </c>
      <c r="AH2502">
        <v>1</v>
      </c>
    </row>
    <row r="2503" spans="1:34" x14ac:dyDescent="0.3">
      <c r="A2503">
        <v>28</v>
      </c>
      <c r="B2503">
        <v>12</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
    (VLOOKUP(SUBSTITUTE(SUBSTITUTE(E$1,"standard",""),"|Float","")&amp;"인게임누적곱배수",ChapterTable!$S:$T,2,0)^C2503
    +VLOOKUP(SUBSTITUTE(SUBSTITUTE(E$1,"standard",""),"|Float","")&amp;"인게임누적합배수",ChapterTable!$S:$T,2,0)*C2503)
  )
  )
  )
)</f>
        <v>6954171.7481792625</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(VLOOKUP(SUBSTITUTE(SUBSTITUTE(F$1,"standard",""),"|Float","")&amp;"인게임누적곱배수",ChapterTable!$S:$T,2,0)^D2503
    +VLOOKUP(SUBSTITUTE(SUBSTITUTE(F$1,"standard",""),"|Float","")&amp;"인게임누적합배수",ChapterTable!$S:$T,2,0)*D2503)
  )
  )
  )
)</f>
        <v>2595741.1907266346</v>
      </c>
      <c r="G2503" t="s">
        <v>738</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157"/>
        <v>2</v>
      </c>
      <c r="Q2503">
        <f t="shared" si="158"/>
        <v>2</v>
      </c>
      <c r="R2503" t="b">
        <f t="shared" ca="1" si="159"/>
        <v>0</v>
      </c>
      <c r="T2503" t="b">
        <f t="shared" ca="1" si="160"/>
        <v>0</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G2503">
        <v>9.8000000000000007</v>
      </c>
      <c r="AH2503">
        <v>1</v>
      </c>
    </row>
    <row r="2504" spans="1:34" x14ac:dyDescent="0.3">
      <c r="A2504">
        <v>28</v>
      </c>
      <c r="B2504">
        <v>13</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
    (VLOOKUP(SUBSTITUTE(SUBSTITUTE(E$1,"standard",""),"|Float","")&amp;"인게임누적곱배수",ChapterTable!$S:$T,2,0)^C2504
    +VLOOKUP(SUBSTITUTE(SUBSTITUTE(E$1,"standard",""),"|Float","")&amp;"인게임누적합배수",ChapterTable!$S:$T,2,0)*C2504)
  )
  )
  )
)</f>
        <v>6954171.7481792625</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(VLOOKUP(SUBSTITUTE(SUBSTITUTE(F$1,"standard",""),"|Float","")&amp;"인게임누적곱배수",ChapterTable!$S:$T,2,0)^D2504
    +VLOOKUP(SUBSTITUTE(SUBSTITUTE(F$1,"standard",""),"|Float","")&amp;"인게임누적합배수",ChapterTable!$S:$T,2,0)*D2504)
  )
  )
  )
)</f>
        <v>2595741.1907266346</v>
      </c>
      <c r="G2504" t="s">
        <v>738</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157"/>
        <v>2</v>
      </c>
      <c r="Q2504">
        <f t="shared" si="158"/>
        <v>2</v>
      </c>
      <c r="R2504" t="b">
        <f t="shared" ca="1" si="159"/>
        <v>0</v>
      </c>
      <c r="T2504" t="b">
        <f t="shared" ca="1" si="160"/>
        <v>0</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G2504">
        <v>9.8000000000000007</v>
      </c>
      <c r="AH2504">
        <v>1</v>
      </c>
    </row>
    <row r="2505" spans="1:34" x14ac:dyDescent="0.3">
      <c r="A2505">
        <v>28</v>
      </c>
      <c r="B2505">
        <v>14</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
    (VLOOKUP(SUBSTITUTE(SUBSTITUTE(E$1,"standard",""),"|Float","")&amp;"인게임누적곱배수",ChapterTable!$S:$T,2,0)^C2505
    +VLOOKUP(SUBSTITUTE(SUBSTITUTE(E$1,"standard",""),"|Float","")&amp;"인게임누적합배수",ChapterTable!$S:$T,2,0)*C2505)
  )
  )
  )
)</f>
        <v>6954171.7481792625</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(VLOOKUP(SUBSTITUTE(SUBSTITUTE(F$1,"standard",""),"|Float","")&amp;"인게임누적곱배수",ChapterTable!$S:$T,2,0)^D2505
    +VLOOKUP(SUBSTITUTE(SUBSTITUTE(F$1,"standard",""),"|Float","")&amp;"인게임누적합배수",ChapterTable!$S:$T,2,0)*D2505)
  )
  )
  )
)</f>
        <v>2595741.1907266346</v>
      </c>
      <c r="G2505" t="s">
        <v>738</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157"/>
        <v>2</v>
      </c>
      <c r="Q2505">
        <f t="shared" si="158"/>
        <v>2</v>
      </c>
      <c r="R2505" t="b">
        <f t="shared" ca="1" si="159"/>
        <v>0</v>
      </c>
      <c r="T2505" t="b">
        <f t="shared" ca="1" si="160"/>
        <v>0</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G2505">
        <v>9.8000000000000007</v>
      </c>
      <c r="AH2505">
        <v>1</v>
      </c>
    </row>
    <row r="2506" spans="1:34" x14ac:dyDescent="0.3">
      <c r="A2506">
        <v>28</v>
      </c>
      <c r="B2506">
        <v>15</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
    (VLOOKUP(SUBSTITUTE(SUBSTITUTE(E$1,"standard",""),"|Float","")&amp;"인게임누적곱배수",ChapterTable!$S:$T,2,0)^C2506
    +VLOOKUP(SUBSTITUTE(SUBSTITUTE(E$1,"standard",""),"|Float","")&amp;"인게임누적합배수",ChapterTable!$S:$T,2,0)*C2506)
  )
  )
  )
)</f>
        <v>6954171.7481792625</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(VLOOKUP(SUBSTITUTE(SUBSTITUTE(F$1,"standard",""),"|Float","")&amp;"인게임누적곱배수",ChapterTable!$S:$T,2,0)^D2506
    +VLOOKUP(SUBSTITUTE(SUBSTITUTE(F$1,"standard",""),"|Float","")&amp;"인게임누적합배수",ChapterTable!$S:$T,2,0)*D2506)
  )
  )
  )
)</f>
        <v>2595741.1907266346</v>
      </c>
      <c r="G2506" t="s">
        <v>738</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157"/>
        <v>11</v>
      </c>
      <c r="Q2506">
        <f t="shared" si="158"/>
        <v>11</v>
      </c>
      <c r="R2506" t="b">
        <f t="shared" ca="1" si="159"/>
        <v>0</v>
      </c>
      <c r="T2506" t="b">
        <f t="shared" ca="1" si="160"/>
        <v>0</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G2506">
        <v>9.8000000000000007</v>
      </c>
      <c r="AH2506">
        <v>1</v>
      </c>
    </row>
    <row r="2507" spans="1:34" x14ac:dyDescent="0.3">
      <c r="A2507">
        <v>28</v>
      </c>
      <c r="B2507">
        <v>16</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2</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
    (VLOOKUP(SUBSTITUTE(SUBSTITUTE(E$1,"standard",""),"|Float","")&amp;"인게임누적곱배수",ChapterTable!$S:$T,2,0)^C2507
    +VLOOKUP(SUBSTITUTE(SUBSTITUTE(E$1,"standard",""),"|Float","")&amp;"인게임누적합배수",ChapterTable!$S:$T,2,0)*C2507)
  )
  )
  )
)</f>
        <v>8113200.3728758059</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(VLOOKUP(SUBSTITUTE(SUBSTITUTE(F$1,"standard",""),"|Float","")&amp;"인게임누적곱배수",ChapterTable!$S:$T,2,0)^D2507
    +VLOOKUP(SUBSTITUTE(SUBSTITUTE(F$1,"standard",""),"|Float","")&amp;"인게임누적합배수",ChapterTable!$S:$T,2,0)*D2507)
  )
  )
  )
)</f>
        <v>2595741.1907266346</v>
      </c>
      <c r="G2507" t="s">
        <v>738</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157"/>
        <v>2</v>
      </c>
      <c r="Q2507">
        <f t="shared" si="158"/>
        <v>2</v>
      </c>
      <c r="R2507" t="b">
        <f t="shared" ca="1" si="159"/>
        <v>0</v>
      </c>
      <c r="T2507" t="b">
        <f t="shared" ca="1" si="160"/>
        <v>0</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G2507">
        <v>9.8000000000000007</v>
      </c>
      <c r="AH2507">
        <v>1</v>
      </c>
    </row>
    <row r="2508" spans="1:34" x14ac:dyDescent="0.3">
      <c r="A2508">
        <v>28</v>
      </c>
      <c r="B2508">
        <v>17</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
    (VLOOKUP(SUBSTITUTE(SUBSTITUTE(E$1,"standard",""),"|Float","")&amp;"인게임누적곱배수",ChapterTable!$S:$T,2,0)^C2508
    +VLOOKUP(SUBSTITUTE(SUBSTITUTE(E$1,"standard",""),"|Float","")&amp;"인게임누적합배수",ChapterTable!$S:$T,2,0)*C2508)
  )
  )
  )
)</f>
        <v>8113200.3728758059</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(VLOOKUP(SUBSTITUTE(SUBSTITUTE(F$1,"standard",""),"|Float","")&amp;"인게임누적곱배수",ChapterTable!$S:$T,2,0)^D2508
    +VLOOKUP(SUBSTITUTE(SUBSTITUTE(F$1,"standard",""),"|Float","")&amp;"인게임누적합배수",ChapterTable!$S:$T,2,0)*D2508)
  )
  )
  )
)</f>
        <v>2595741.1907266346</v>
      </c>
      <c r="G2508" t="s">
        <v>738</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157"/>
        <v>2</v>
      </c>
      <c r="Q2508">
        <f t="shared" si="158"/>
        <v>2</v>
      </c>
      <c r="R2508" t="b">
        <f t="shared" ca="1" si="159"/>
        <v>0</v>
      </c>
      <c r="T2508" t="b">
        <f t="shared" ca="1" si="160"/>
        <v>0</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G2508">
        <v>9.8000000000000007</v>
      </c>
      <c r="AH2508">
        <v>1</v>
      </c>
    </row>
    <row r="2509" spans="1:34" x14ac:dyDescent="0.3">
      <c r="A2509">
        <v>28</v>
      </c>
      <c r="B2509">
        <v>18</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
    (VLOOKUP(SUBSTITUTE(SUBSTITUTE(E$1,"standard",""),"|Float","")&amp;"인게임누적곱배수",ChapterTable!$S:$T,2,0)^C2509
    +VLOOKUP(SUBSTITUTE(SUBSTITUTE(E$1,"standard",""),"|Float","")&amp;"인게임누적합배수",ChapterTable!$S:$T,2,0)*C2509)
  )
  )
  )
)</f>
        <v>8113200.3728758059</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(VLOOKUP(SUBSTITUTE(SUBSTITUTE(F$1,"standard",""),"|Float","")&amp;"인게임누적곱배수",ChapterTable!$S:$T,2,0)^D2509
    +VLOOKUP(SUBSTITUTE(SUBSTITUTE(F$1,"standard",""),"|Float","")&amp;"인게임누적합배수",ChapterTable!$S:$T,2,0)*D2509)
  )
  )
  )
)</f>
        <v>2595741.1907266346</v>
      </c>
      <c r="G2509" t="s">
        <v>738</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157"/>
        <v>2</v>
      </c>
      <c r="Q2509">
        <f t="shared" si="158"/>
        <v>2</v>
      </c>
      <c r="R2509" t="b">
        <f t="shared" ca="1" si="159"/>
        <v>0</v>
      </c>
      <c r="T2509" t="b">
        <f t="shared" ca="1" si="160"/>
        <v>0</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G2509">
        <v>9.8000000000000007</v>
      </c>
      <c r="AH2509">
        <v>1</v>
      </c>
    </row>
    <row r="2510" spans="1:34" x14ac:dyDescent="0.3">
      <c r="A2510">
        <v>28</v>
      </c>
      <c r="B2510">
        <v>19</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
    (VLOOKUP(SUBSTITUTE(SUBSTITUTE(E$1,"standard",""),"|Float","")&amp;"인게임누적곱배수",ChapterTable!$S:$T,2,0)^C2510
    +VLOOKUP(SUBSTITUTE(SUBSTITUTE(E$1,"standard",""),"|Float","")&amp;"인게임누적합배수",ChapterTable!$S:$T,2,0)*C2510)
  )
  )
  )
)</f>
        <v>8113200.3728758059</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(VLOOKUP(SUBSTITUTE(SUBSTITUTE(F$1,"standard",""),"|Float","")&amp;"인게임누적곱배수",ChapterTable!$S:$T,2,0)^D2510
    +VLOOKUP(SUBSTITUTE(SUBSTITUTE(F$1,"standard",""),"|Float","")&amp;"인게임누적합배수",ChapterTable!$S:$T,2,0)*D2510)
  )
  )
  )
)</f>
        <v>2595741.1907266346</v>
      </c>
      <c r="G2510" t="s">
        <v>738</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157"/>
        <v>92</v>
      </c>
      <c r="Q2510">
        <f t="shared" si="158"/>
        <v>92</v>
      </c>
      <c r="R2510" t="b">
        <f t="shared" ca="1" si="159"/>
        <v>1</v>
      </c>
      <c r="T2510" t="b">
        <f t="shared" ca="1" si="160"/>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G2510">
        <v>9.8000000000000007</v>
      </c>
      <c r="AH2510">
        <v>1</v>
      </c>
    </row>
    <row r="2511" spans="1:34" x14ac:dyDescent="0.3">
      <c r="A2511">
        <v>28</v>
      </c>
      <c r="B2511">
        <v>20</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
    (VLOOKUP(SUBSTITUTE(SUBSTITUTE(E$1,"standard",""),"|Float","")&amp;"인게임누적곱배수",ChapterTable!$S:$T,2,0)^C2511
    +VLOOKUP(SUBSTITUTE(SUBSTITUTE(E$1,"standard",""),"|Float","")&amp;"인게임누적합배수",ChapterTable!$S:$T,2,0)*C2511)
  )
  )
  )
)</f>
        <v>8113200.3728758059</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(VLOOKUP(SUBSTITUTE(SUBSTITUTE(F$1,"standard",""),"|Float","")&amp;"인게임누적곱배수",ChapterTable!$S:$T,2,0)^D2511
    +VLOOKUP(SUBSTITUTE(SUBSTITUTE(F$1,"standard",""),"|Float","")&amp;"인게임누적합배수",ChapterTable!$S:$T,2,0)*D2511)
  )
  )
  )
)</f>
        <v>2595741.1907266346</v>
      </c>
      <c r="G2511" t="s">
        <v>738</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157"/>
        <v>21</v>
      </c>
      <c r="Q2511">
        <f t="shared" si="158"/>
        <v>21</v>
      </c>
      <c r="R2511" t="b">
        <f t="shared" ca="1" si="159"/>
        <v>0</v>
      </c>
      <c r="T2511" t="b">
        <f t="shared" ca="1" si="160"/>
        <v>0</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G2511">
        <v>9.8000000000000007</v>
      </c>
      <c r="AH2511">
        <v>1</v>
      </c>
    </row>
    <row r="2512" spans="1:34" x14ac:dyDescent="0.3">
      <c r="A2512">
        <v>28</v>
      </c>
      <c r="B2512">
        <v>21</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2</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
    (VLOOKUP(SUBSTITUTE(SUBSTITUTE(E$1,"standard",""),"|Float","")&amp;"인게임누적곱배수",ChapterTable!$S:$T,2,0)^C2512
    +VLOOKUP(SUBSTITUTE(SUBSTITUTE(E$1,"standard",""),"|Float","")&amp;"인게임누적합배수",ChapterTable!$S:$T,2,0)*C2512)
  )
  )
  )
)</f>
        <v>8113200.3728758059</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(VLOOKUP(SUBSTITUTE(SUBSTITUTE(F$1,"standard",""),"|Float","")&amp;"인게임누적곱배수",ChapterTable!$S:$T,2,0)^D2512
    +VLOOKUP(SUBSTITUTE(SUBSTITUTE(F$1,"standard",""),"|Float","")&amp;"인게임누적합배수",ChapterTable!$S:$T,2,0)*D2512)
  )
  )
  )
)</f>
        <v>2776839.4133354696</v>
      </c>
      <c r="G2512" t="s">
        <v>738</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157"/>
        <v>3</v>
      </c>
      <c r="Q2512">
        <f t="shared" si="158"/>
        <v>3</v>
      </c>
      <c r="R2512" t="b">
        <f t="shared" ca="1" si="159"/>
        <v>0</v>
      </c>
      <c r="T2512" t="b">
        <f t="shared" ca="1" si="160"/>
        <v>0</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G2512">
        <v>9.8000000000000007</v>
      </c>
      <c r="AH2512">
        <v>1</v>
      </c>
    </row>
    <row r="2513" spans="1:34" x14ac:dyDescent="0.3">
      <c r="A2513">
        <v>28</v>
      </c>
      <c r="B2513">
        <v>22</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
    (VLOOKUP(SUBSTITUTE(SUBSTITUTE(E$1,"standard",""),"|Float","")&amp;"인게임누적곱배수",ChapterTable!$S:$T,2,0)^C2513
    +VLOOKUP(SUBSTITUTE(SUBSTITUTE(E$1,"standard",""),"|Float","")&amp;"인게임누적합배수",ChapterTable!$S:$T,2,0)*C2513)
  )
  )
  )
)</f>
        <v>8113200.3728758059</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(VLOOKUP(SUBSTITUTE(SUBSTITUTE(F$1,"standard",""),"|Float","")&amp;"인게임누적곱배수",ChapterTable!$S:$T,2,0)^D2513
    +VLOOKUP(SUBSTITUTE(SUBSTITUTE(F$1,"standard",""),"|Float","")&amp;"인게임누적합배수",ChapterTable!$S:$T,2,0)*D2513)
  )
  )
  )
)</f>
        <v>2776839.4133354696</v>
      </c>
      <c r="G2513" t="s">
        <v>738</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157"/>
        <v>3</v>
      </c>
      <c r="Q2513">
        <f t="shared" si="158"/>
        <v>3</v>
      </c>
      <c r="R2513" t="b">
        <f t="shared" ca="1" si="159"/>
        <v>0</v>
      </c>
      <c r="T2513" t="b">
        <f t="shared" ca="1" si="160"/>
        <v>0</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G2513">
        <v>9.8000000000000007</v>
      </c>
      <c r="AH2513">
        <v>1</v>
      </c>
    </row>
    <row r="2514" spans="1:34" x14ac:dyDescent="0.3">
      <c r="A2514">
        <v>28</v>
      </c>
      <c r="B2514">
        <v>23</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
    (VLOOKUP(SUBSTITUTE(SUBSTITUTE(E$1,"standard",""),"|Float","")&amp;"인게임누적곱배수",ChapterTable!$S:$T,2,0)^C2514
    +VLOOKUP(SUBSTITUTE(SUBSTITUTE(E$1,"standard",""),"|Float","")&amp;"인게임누적합배수",ChapterTable!$S:$T,2,0)*C2514)
  )
  )
  )
)</f>
        <v>8113200.3728758059</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(VLOOKUP(SUBSTITUTE(SUBSTITUTE(F$1,"standard",""),"|Float","")&amp;"인게임누적곱배수",ChapterTable!$S:$T,2,0)^D2514
    +VLOOKUP(SUBSTITUTE(SUBSTITUTE(F$1,"standard",""),"|Float","")&amp;"인게임누적합배수",ChapterTable!$S:$T,2,0)*D2514)
  )
  )
  )
)</f>
        <v>2776839.4133354696</v>
      </c>
      <c r="G2514" t="s">
        <v>738</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157"/>
        <v>3</v>
      </c>
      <c r="Q2514">
        <f t="shared" si="158"/>
        <v>3</v>
      </c>
      <c r="R2514" t="b">
        <f t="shared" ca="1" si="159"/>
        <v>0</v>
      </c>
      <c r="T2514" t="b">
        <f t="shared" ca="1" si="160"/>
        <v>0</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G2514">
        <v>9.8000000000000007</v>
      </c>
      <c r="AH2514">
        <v>1</v>
      </c>
    </row>
    <row r="2515" spans="1:34" x14ac:dyDescent="0.3">
      <c r="A2515">
        <v>28</v>
      </c>
      <c r="B2515">
        <v>24</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
    (VLOOKUP(SUBSTITUTE(SUBSTITUTE(E$1,"standard",""),"|Float","")&amp;"인게임누적곱배수",ChapterTable!$S:$T,2,0)^C2515
    +VLOOKUP(SUBSTITUTE(SUBSTITUTE(E$1,"standard",""),"|Float","")&amp;"인게임누적합배수",ChapterTable!$S:$T,2,0)*C2515)
  )
  )
  )
)</f>
        <v>8113200.3728758059</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(VLOOKUP(SUBSTITUTE(SUBSTITUTE(F$1,"standard",""),"|Float","")&amp;"인게임누적곱배수",ChapterTable!$S:$T,2,0)^D2515
    +VLOOKUP(SUBSTITUTE(SUBSTITUTE(F$1,"standard",""),"|Float","")&amp;"인게임누적합배수",ChapterTable!$S:$T,2,0)*D2515)
  )
  )
  )
)</f>
        <v>2776839.4133354696</v>
      </c>
      <c r="G2515" t="s">
        <v>738</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157"/>
        <v>3</v>
      </c>
      <c r="Q2515">
        <f t="shared" si="158"/>
        <v>3</v>
      </c>
      <c r="R2515" t="b">
        <f t="shared" ca="1" si="159"/>
        <v>0</v>
      </c>
      <c r="T2515" t="b">
        <f t="shared" ca="1" si="160"/>
        <v>0</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G2515">
        <v>9.8000000000000007</v>
      </c>
      <c r="AH2515">
        <v>1</v>
      </c>
    </row>
    <row r="2516" spans="1:34" x14ac:dyDescent="0.3">
      <c r="A2516">
        <v>28</v>
      </c>
      <c r="B2516">
        <v>25</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
    (VLOOKUP(SUBSTITUTE(SUBSTITUTE(E$1,"standard",""),"|Float","")&amp;"인게임누적곱배수",ChapterTable!$S:$T,2,0)^C2516
    +VLOOKUP(SUBSTITUTE(SUBSTITUTE(E$1,"standard",""),"|Float","")&amp;"인게임누적합배수",ChapterTable!$S:$T,2,0)*C2516)
  )
  )
  )
)</f>
        <v>8113200.3728758059</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(VLOOKUP(SUBSTITUTE(SUBSTITUTE(F$1,"standard",""),"|Float","")&amp;"인게임누적곱배수",ChapterTable!$S:$T,2,0)^D2516
    +VLOOKUP(SUBSTITUTE(SUBSTITUTE(F$1,"standard",""),"|Float","")&amp;"인게임누적합배수",ChapterTable!$S:$T,2,0)*D2516)
  )
  )
  )
)</f>
        <v>2776839.4133354696</v>
      </c>
      <c r="G2516" t="s">
        <v>738</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157"/>
        <v>11</v>
      </c>
      <c r="Q2516">
        <f t="shared" si="158"/>
        <v>11</v>
      </c>
      <c r="R2516" t="b">
        <f t="shared" ca="1" si="159"/>
        <v>0</v>
      </c>
      <c r="T2516" t="b">
        <f t="shared" ca="1" si="160"/>
        <v>0</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G2516">
        <v>9.8000000000000007</v>
      </c>
      <c r="AH2516">
        <v>1</v>
      </c>
    </row>
    <row r="2517" spans="1:34" x14ac:dyDescent="0.3">
      <c r="A2517">
        <v>28</v>
      </c>
      <c r="B2517">
        <v>26</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3</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
    (VLOOKUP(SUBSTITUTE(SUBSTITUTE(E$1,"standard",""),"|Float","")&amp;"인게임누적곱배수",ChapterTable!$S:$T,2,0)^C2517
    +VLOOKUP(SUBSTITUTE(SUBSTITUTE(E$1,"standard",""),"|Float","")&amp;"인게임누적합배수",ChapterTable!$S:$T,2,0)*C2517)
  )
  )
  )
)</f>
        <v>9272228.9975723512</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(VLOOKUP(SUBSTITUTE(SUBSTITUTE(F$1,"standard",""),"|Float","")&amp;"인게임누적곱배수",ChapterTable!$S:$T,2,0)^D2517
    +VLOOKUP(SUBSTITUTE(SUBSTITUTE(F$1,"standard",""),"|Float","")&amp;"인게임누적합배수",ChapterTable!$S:$T,2,0)*D2517)
  )
  )
  )
)</f>
        <v>2776839.4133354696</v>
      </c>
      <c r="G2517" t="s">
        <v>738</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157"/>
        <v>3</v>
      </c>
      <c r="Q2517">
        <f t="shared" si="158"/>
        <v>3</v>
      </c>
      <c r="R2517" t="b">
        <f t="shared" ca="1" si="159"/>
        <v>0</v>
      </c>
      <c r="T2517" t="b">
        <f t="shared" ca="1" si="160"/>
        <v>0</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G2517">
        <v>9.8000000000000007</v>
      </c>
      <c r="AH2517">
        <v>1</v>
      </c>
    </row>
    <row r="2518" spans="1:34" x14ac:dyDescent="0.3">
      <c r="A2518">
        <v>28</v>
      </c>
      <c r="B2518">
        <v>27</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
    (VLOOKUP(SUBSTITUTE(SUBSTITUTE(E$1,"standard",""),"|Float","")&amp;"인게임누적곱배수",ChapterTable!$S:$T,2,0)^C2518
    +VLOOKUP(SUBSTITUTE(SUBSTITUTE(E$1,"standard",""),"|Float","")&amp;"인게임누적합배수",ChapterTable!$S:$T,2,0)*C2518)
  )
  )
  )
)</f>
        <v>9272228.9975723512</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(VLOOKUP(SUBSTITUTE(SUBSTITUTE(F$1,"standard",""),"|Float","")&amp;"인게임누적곱배수",ChapterTable!$S:$T,2,0)^D2518
    +VLOOKUP(SUBSTITUTE(SUBSTITUTE(F$1,"standard",""),"|Float","")&amp;"인게임누적합배수",ChapterTable!$S:$T,2,0)*D2518)
  )
  )
  )
)</f>
        <v>2776839.4133354696</v>
      </c>
      <c r="G2518" t="s">
        <v>738</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157"/>
        <v>3</v>
      </c>
      <c r="Q2518">
        <f t="shared" si="158"/>
        <v>3</v>
      </c>
      <c r="R2518" t="b">
        <f t="shared" ca="1" si="159"/>
        <v>0</v>
      </c>
      <c r="T2518" t="b">
        <f t="shared" ca="1" si="160"/>
        <v>0</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G2518">
        <v>9.8000000000000007</v>
      </c>
      <c r="AH2518">
        <v>1</v>
      </c>
    </row>
    <row r="2519" spans="1:34" x14ac:dyDescent="0.3">
      <c r="A2519">
        <v>28</v>
      </c>
      <c r="B2519">
        <v>28</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
    (VLOOKUP(SUBSTITUTE(SUBSTITUTE(E$1,"standard",""),"|Float","")&amp;"인게임누적곱배수",ChapterTable!$S:$T,2,0)^C2519
    +VLOOKUP(SUBSTITUTE(SUBSTITUTE(E$1,"standard",""),"|Float","")&amp;"인게임누적합배수",ChapterTable!$S:$T,2,0)*C2519)
  )
  )
  )
)</f>
        <v>9272228.9975723512</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(VLOOKUP(SUBSTITUTE(SUBSTITUTE(F$1,"standard",""),"|Float","")&amp;"인게임누적곱배수",ChapterTable!$S:$T,2,0)^D2519
    +VLOOKUP(SUBSTITUTE(SUBSTITUTE(F$1,"standard",""),"|Float","")&amp;"인게임누적합배수",ChapterTable!$S:$T,2,0)*D2519)
  )
  )
  )
)</f>
        <v>2776839.4133354696</v>
      </c>
      <c r="G2519" t="s">
        <v>738</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157"/>
        <v>3</v>
      </c>
      <c r="Q2519">
        <f t="shared" si="158"/>
        <v>3</v>
      </c>
      <c r="R2519" t="b">
        <f t="shared" ca="1" si="159"/>
        <v>0</v>
      </c>
      <c r="T2519" t="b">
        <f t="shared" ca="1" si="160"/>
        <v>0</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G2519">
        <v>9.8000000000000007</v>
      </c>
      <c r="AH2519">
        <v>1</v>
      </c>
    </row>
    <row r="2520" spans="1:34" x14ac:dyDescent="0.3">
      <c r="A2520">
        <v>28</v>
      </c>
      <c r="B2520">
        <v>29</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
    (VLOOKUP(SUBSTITUTE(SUBSTITUTE(E$1,"standard",""),"|Float","")&amp;"인게임누적곱배수",ChapterTable!$S:$T,2,0)^C2520
    +VLOOKUP(SUBSTITUTE(SUBSTITUTE(E$1,"standard",""),"|Float","")&amp;"인게임누적합배수",ChapterTable!$S:$T,2,0)*C2520)
  )
  )
  )
)</f>
        <v>9272228.9975723512</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(VLOOKUP(SUBSTITUTE(SUBSTITUTE(F$1,"standard",""),"|Float","")&amp;"인게임누적곱배수",ChapterTable!$S:$T,2,0)^D2520
    +VLOOKUP(SUBSTITUTE(SUBSTITUTE(F$1,"standard",""),"|Float","")&amp;"인게임누적합배수",ChapterTable!$S:$T,2,0)*D2520)
  )
  )
  )
)</f>
        <v>2776839.4133354696</v>
      </c>
      <c r="G2520" t="s">
        <v>738</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157"/>
        <v>93</v>
      </c>
      <c r="Q2520">
        <f t="shared" si="158"/>
        <v>93</v>
      </c>
      <c r="R2520" t="b">
        <f t="shared" ca="1" si="159"/>
        <v>1</v>
      </c>
      <c r="T2520" t="b">
        <f t="shared" ca="1" si="160"/>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G2520">
        <v>9.8000000000000007</v>
      </c>
      <c r="AH2520">
        <v>1</v>
      </c>
    </row>
    <row r="2521" spans="1:34" x14ac:dyDescent="0.3">
      <c r="A2521">
        <v>28</v>
      </c>
      <c r="B2521">
        <v>30</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
    (VLOOKUP(SUBSTITUTE(SUBSTITUTE(E$1,"standard",""),"|Float","")&amp;"인게임누적곱배수",ChapterTable!$S:$T,2,0)^C2521
    +VLOOKUP(SUBSTITUTE(SUBSTITUTE(E$1,"standard",""),"|Float","")&amp;"인게임누적합배수",ChapterTable!$S:$T,2,0)*C2521)
  )
  )
  )
)</f>
        <v>9272228.9975723512</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(VLOOKUP(SUBSTITUTE(SUBSTITUTE(F$1,"standard",""),"|Float","")&amp;"인게임누적곱배수",ChapterTable!$S:$T,2,0)^D2521
    +VLOOKUP(SUBSTITUTE(SUBSTITUTE(F$1,"standard",""),"|Float","")&amp;"인게임누적합배수",ChapterTable!$S:$T,2,0)*D2521)
  )
  )
  )
)</f>
        <v>2776839.4133354696</v>
      </c>
      <c r="G2521" t="s">
        <v>738</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157"/>
        <v>21</v>
      </c>
      <c r="Q2521">
        <f t="shared" si="158"/>
        <v>21</v>
      </c>
      <c r="R2521" t="b">
        <f t="shared" ca="1" si="159"/>
        <v>0</v>
      </c>
      <c r="T2521" t="b">
        <f t="shared" ca="1" si="160"/>
        <v>0</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G2521">
        <v>9.8000000000000007</v>
      </c>
      <c r="AH2521">
        <v>1</v>
      </c>
    </row>
    <row r="2522" spans="1:34" x14ac:dyDescent="0.3">
      <c r="A2522">
        <v>28</v>
      </c>
      <c r="B2522">
        <v>31</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3</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
    (VLOOKUP(SUBSTITUTE(SUBSTITUTE(E$1,"standard",""),"|Float","")&amp;"인게임누적곱배수",ChapterTable!$S:$T,2,0)^C2522
    +VLOOKUP(SUBSTITUTE(SUBSTITUTE(E$1,"standard",""),"|Float","")&amp;"인게임누적합배수",ChapterTable!$S:$T,2,0)*C2522)
  )
  )
  )
)</f>
        <v>9272228.9975723512</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(VLOOKUP(SUBSTITUTE(SUBSTITUTE(F$1,"standard",""),"|Float","")&amp;"인게임누적곱배수",ChapterTable!$S:$T,2,0)^D2522
    +VLOOKUP(SUBSTITUTE(SUBSTITUTE(F$1,"standard",""),"|Float","")&amp;"인게임누적합배수",ChapterTable!$S:$T,2,0)*D2522)
  )
  )
  )
)</f>
        <v>2957937.6359443045</v>
      </c>
      <c r="G2522" t="s">
        <v>738</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157"/>
        <v>4</v>
      </c>
      <c r="Q2522">
        <f t="shared" si="158"/>
        <v>4</v>
      </c>
      <c r="R2522" t="b">
        <f t="shared" ca="1" si="159"/>
        <v>0</v>
      </c>
      <c r="T2522" t="b">
        <f t="shared" ca="1" si="160"/>
        <v>0</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G2522">
        <v>9.8000000000000007</v>
      </c>
      <c r="AH2522">
        <v>1</v>
      </c>
    </row>
    <row r="2523" spans="1:34" x14ac:dyDescent="0.3">
      <c r="A2523">
        <v>28</v>
      </c>
      <c r="B2523">
        <v>32</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
    (VLOOKUP(SUBSTITUTE(SUBSTITUTE(E$1,"standard",""),"|Float","")&amp;"인게임누적곱배수",ChapterTable!$S:$T,2,0)^C2523
    +VLOOKUP(SUBSTITUTE(SUBSTITUTE(E$1,"standard",""),"|Float","")&amp;"인게임누적합배수",ChapterTable!$S:$T,2,0)*C2523)
  )
  )
  )
)</f>
        <v>9272228.9975723512</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(VLOOKUP(SUBSTITUTE(SUBSTITUTE(F$1,"standard",""),"|Float","")&amp;"인게임누적곱배수",ChapterTable!$S:$T,2,0)^D2523
    +VLOOKUP(SUBSTITUTE(SUBSTITUTE(F$1,"standard",""),"|Float","")&amp;"인게임누적합배수",ChapterTable!$S:$T,2,0)*D2523)
  )
  )
  )
)</f>
        <v>2957937.6359443045</v>
      </c>
      <c r="G2523" t="s">
        <v>738</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157"/>
        <v>4</v>
      </c>
      <c r="Q2523">
        <f t="shared" si="158"/>
        <v>4</v>
      </c>
      <c r="R2523" t="b">
        <f t="shared" ca="1" si="159"/>
        <v>0</v>
      </c>
      <c r="T2523" t="b">
        <f t="shared" ca="1" si="160"/>
        <v>0</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G2523">
        <v>9.8000000000000007</v>
      </c>
      <c r="AH2523">
        <v>1</v>
      </c>
    </row>
    <row r="2524" spans="1:34" x14ac:dyDescent="0.3">
      <c r="A2524">
        <v>28</v>
      </c>
      <c r="B2524">
        <v>33</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
    (VLOOKUP(SUBSTITUTE(SUBSTITUTE(E$1,"standard",""),"|Float","")&amp;"인게임누적곱배수",ChapterTable!$S:$T,2,0)^C2524
    +VLOOKUP(SUBSTITUTE(SUBSTITUTE(E$1,"standard",""),"|Float","")&amp;"인게임누적합배수",ChapterTable!$S:$T,2,0)*C2524)
  )
  )
  )
)</f>
        <v>9272228.9975723512</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(VLOOKUP(SUBSTITUTE(SUBSTITUTE(F$1,"standard",""),"|Float","")&amp;"인게임누적곱배수",ChapterTable!$S:$T,2,0)^D2524
    +VLOOKUP(SUBSTITUTE(SUBSTITUTE(F$1,"standard",""),"|Float","")&amp;"인게임누적합배수",ChapterTable!$S:$T,2,0)*D2524)
  )
  )
  )
)</f>
        <v>2957937.6359443045</v>
      </c>
      <c r="G2524" t="s">
        <v>738</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157"/>
        <v>4</v>
      </c>
      <c r="Q2524">
        <f t="shared" si="158"/>
        <v>4</v>
      </c>
      <c r="R2524" t="b">
        <f t="shared" ca="1" si="159"/>
        <v>0</v>
      </c>
      <c r="T2524" t="b">
        <f t="shared" ca="1" si="160"/>
        <v>0</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G2524">
        <v>9.8000000000000007</v>
      </c>
      <c r="AH2524">
        <v>1</v>
      </c>
    </row>
    <row r="2525" spans="1:34" x14ac:dyDescent="0.3">
      <c r="A2525">
        <v>28</v>
      </c>
      <c r="B2525">
        <v>34</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
    (VLOOKUP(SUBSTITUTE(SUBSTITUTE(E$1,"standard",""),"|Float","")&amp;"인게임누적곱배수",ChapterTable!$S:$T,2,0)^C2525
    +VLOOKUP(SUBSTITUTE(SUBSTITUTE(E$1,"standard",""),"|Float","")&amp;"인게임누적합배수",ChapterTable!$S:$T,2,0)*C2525)
  )
  )
  )
)</f>
        <v>9272228.9975723512</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(VLOOKUP(SUBSTITUTE(SUBSTITUTE(F$1,"standard",""),"|Float","")&amp;"인게임누적곱배수",ChapterTable!$S:$T,2,0)^D2525
    +VLOOKUP(SUBSTITUTE(SUBSTITUTE(F$1,"standard",""),"|Float","")&amp;"인게임누적합배수",ChapterTable!$S:$T,2,0)*D2525)
  )
  )
  )
)</f>
        <v>2957937.6359443045</v>
      </c>
      <c r="G2525" t="s">
        <v>738</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157"/>
        <v>4</v>
      </c>
      <c r="Q2525">
        <f t="shared" si="158"/>
        <v>4</v>
      </c>
      <c r="R2525" t="b">
        <f t="shared" ca="1" si="159"/>
        <v>0</v>
      </c>
      <c r="T2525" t="b">
        <f t="shared" ca="1" si="160"/>
        <v>0</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G2525">
        <v>9.8000000000000007</v>
      </c>
      <c r="AH2525">
        <v>1</v>
      </c>
    </row>
    <row r="2526" spans="1:34" x14ac:dyDescent="0.3">
      <c r="A2526">
        <v>28</v>
      </c>
      <c r="B2526">
        <v>35</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
    (VLOOKUP(SUBSTITUTE(SUBSTITUTE(E$1,"standard",""),"|Float","")&amp;"인게임누적곱배수",ChapterTable!$S:$T,2,0)^C2526
    +VLOOKUP(SUBSTITUTE(SUBSTITUTE(E$1,"standard",""),"|Float","")&amp;"인게임누적합배수",ChapterTable!$S:$T,2,0)*C2526)
  )
  )
  )
)</f>
        <v>9272228.9975723512</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(VLOOKUP(SUBSTITUTE(SUBSTITUTE(F$1,"standard",""),"|Float","")&amp;"인게임누적곱배수",ChapterTable!$S:$T,2,0)^D2526
    +VLOOKUP(SUBSTITUTE(SUBSTITUTE(F$1,"standard",""),"|Float","")&amp;"인게임누적합배수",ChapterTable!$S:$T,2,0)*D2526)
  )
  )
  )
)</f>
        <v>2957937.6359443045</v>
      </c>
      <c r="G2526" t="s">
        <v>738</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157"/>
        <v>11</v>
      </c>
      <c r="Q2526">
        <f t="shared" si="158"/>
        <v>11</v>
      </c>
      <c r="R2526" t="b">
        <f t="shared" ca="1" si="159"/>
        <v>0</v>
      </c>
      <c r="T2526" t="b">
        <f t="shared" ca="1" si="160"/>
        <v>0</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G2526">
        <v>9.8000000000000007</v>
      </c>
      <c r="AH2526">
        <v>1</v>
      </c>
    </row>
    <row r="2527" spans="1:34" x14ac:dyDescent="0.3">
      <c r="A2527">
        <v>28</v>
      </c>
      <c r="B2527">
        <v>36</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4</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
    (VLOOKUP(SUBSTITUTE(SUBSTITUTE(E$1,"standard",""),"|Float","")&amp;"인게임누적곱배수",ChapterTable!$S:$T,2,0)^C2527
    +VLOOKUP(SUBSTITUTE(SUBSTITUTE(E$1,"standard",""),"|Float","")&amp;"인게임누적합배수",ChapterTable!$S:$T,2,0)*C2527)
  )
  )
  )
)</f>
        <v>10431257.622268895</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(VLOOKUP(SUBSTITUTE(SUBSTITUTE(F$1,"standard",""),"|Float","")&amp;"인게임누적곱배수",ChapterTable!$S:$T,2,0)^D2527
    +VLOOKUP(SUBSTITUTE(SUBSTITUTE(F$1,"standard",""),"|Float","")&amp;"인게임누적합배수",ChapterTable!$S:$T,2,0)*D2527)
  )
  )
  )
)</f>
        <v>2957937.6359443045</v>
      </c>
      <c r="G2527" t="s">
        <v>738</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157"/>
        <v>4</v>
      </c>
      <c r="Q2527">
        <f t="shared" si="158"/>
        <v>4</v>
      </c>
      <c r="R2527" t="b">
        <f t="shared" ca="1" si="159"/>
        <v>0</v>
      </c>
      <c r="T2527" t="b">
        <f t="shared" ca="1" si="160"/>
        <v>0</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G2527">
        <v>9.8000000000000007</v>
      </c>
      <c r="AH2527">
        <v>1</v>
      </c>
    </row>
    <row r="2528" spans="1:34" x14ac:dyDescent="0.3">
      <c r="A2528">
        <v>28</v>
      </c>
      <c r="B2528">
        <v>37</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
    (VLOOKUP(SUBSTITUTE(SUBSTITUTE(E$1,"standard",""),"|Float","")&amp;"인게임누적곱배수",ChapterTable!$S:$T,2,0)^C2528
    +VLOOKUP(SUBSTITUTE(SUBSTITUTE(E$1,"standard",""),"|Float","")&amp;"인게임누적합배수",ChapterTable!$S:$T,2,0)*C2528)
  )
  )
  )
)</f>
        <v>10431257.622268895</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(VLOOKUP(SUBSTITUTE(SUBSTITUTE(F$1,"standard",""),"|Float","")&amp;"인게임누적곱배수",ChapterTable!$S:$T,2,0)^D2528
    +VLOOKUP(SUBSTITUTE(SUBSTITUTE(F$1,"standard",""),"|Float","")&amp;"인게임누적합배수",ChapterTable!$S:$T,2,0)*D2528)
  )
  )
  )
)</f>
        <v>2957937.6359443045</v>
      </c>
      <c r="G2528" t="s">
        <v>738</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157"/>
        <v>4</v>
      </c>
      <c r="Q2528">
        <f t="shared" si="158"/>
        <v>4</v>
      </c>
      <c r="R2528" t="b">
        <f t="shared" ca="1" si="159"/>
        <v>0</v>
      </c>
      <c r="T2528" t="b">
        <f t="shared" ca="1" si="160"/>
        <v>0</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G2528">
        <v>9.8000000000000007</v>
      </c>
      <c r="AH2528">
        <v>1</v>
      </c>
    </row>
    <row r="2529" spans="1:34" x14ac:dyDescent="0.3">
      <c r="A2529">
        <v>28</v>
      </c>
      <c r="B2529">
        <v>38</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
    (VLOOKUP(SUBSTITUTE(SUBSTITUTE(E$1,"standard",""),"|Float","")&amp;"인게임누적곱배수",ChapterTable!$S:$T,2,0)^C2529
    +VLOOKUP(SUBSTITUTE(SUBSTITUTE(E$1,"standard",""),"|Float","")&amp;"인게임누적합배수",ChapterTable!$S:$T,2,0)*C2529)
  )
  )
  )
)</f>
        <v>10431257.622268895</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(VLOOKUP(SUBSTITUTE(SUBSTITUTE(F$1,"standard",""),"|Float","")&amp;"인게임누적곱배수",ChapterTable!$S:$T,2,0)^D2529
    +VLOOKUP(SUBSTITUTE(SUBSTITUTE(F$1,"standard",""),"|Float","")&amp;"인게임누적합배수",ChapterTable!$S:$T,2,0)*D2529)
  )
  )
  )
)</f>
        <v>2957937.6359443045</v>
      </c>
      <c r="G2529" t="s">
        <v>738</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157"/>
        <v>4</v>
      </c>
      <c r="Q2529">
        <f t="shared" si="158"/>
        <v>4</v>
      </c>
      <c r="R2529" t="b">
        <f t="shared" ca="1" si="159"/>
        <v>0</v>
      </c>
      <c r="T2529" t="b">
        <f t="shared" ca="1" si="160"/>
        <v>0</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G2529">
        <v>9.8000000000000007</v>
      </c>
      <c r="AH2529">
        <v>1</v>
      </c>
    </row>
    <row r="2530" spans="1:34" x14ac:dyDescent="0.3">
      <c r="A2530">
        <v>28</v>
      </c>
      <c r="B2530">
        <v>39</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
    (VLOOKUP(SUBSTITUTE(SUBSTITUTE(E$1,"standard",""),"|Float","")&amp;"인게임누적곱배수",ChapterTable!$S:$T,2,0)^C2530
    +VLOOKUP(SUBSTITUTE(SUBSTITUTE(E$1,"standard",""),"|Float","")&amp;"인게임누적합배수",ChapterTable!$S:$T,2,0)*C2530)
  )
  )
  )
)</f>
        <v>10431257.622268895</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(VLOOKUP(SUBSTITUTE(SUBSTITUTE(F$1,"standard",""),"|Float","")&amp;"인게임누적곱배수",ChapterTable!$S:$T,2,0)^D2530
    +VLOOKUP(SUBSTITUTE(SUBSTITUTE(F$1,"standard",""),"|Float","")&amp;"인게임누적합배수",ChapterTable!$S:$T,2,0)*D2530)
  )
  )
  )
)</f>
        <v>2957937.6359443045</v>
      </c>
      <c r="G2530" t="s">
        <v>738</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157"/>
        <v>94</v>
      </c>
      <c r="Q2530">
        <f t="shared" si="158"/>
        <v>94</v>
      </c>
      <c r="R2530" t="b">
        <f t="shared" ca="1" si="159"/>
        <v>1</v>
      </c>
      <c r="T2530" t="b">
        <f t="shared" ca="1" si="160"/>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G2530">
        <v>9.8000000000000007</v>
      </c>
      <c r="AH2530">
        <v>1</v>
      </c>
    </row>
    <row r="2531" spans="1:34" x14ac:dyDescent="0.3">
      <c r="A2531">
        <v>28</v>
      </c>
      <c r="B2531">
        <v>40</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
    (VLOOKUP(SUBSTITUTE(SUBSTITUTE(E$1,"standard",""),"|Float","")&amp;"인게임누적곱배수",ChapterTable!$S:$T,2,0)^C2531
    +VLOOKUP(SUBSTITUTE(SUBSTITUTE(E$1,"standard",""),"|Float","")&amp;"인게임누적합배수",ChapterTable!$S:$T,2,0)*C2531)
  )
  )
  )
)</f>
        <v>10431257.622268895</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(VLOOKUP(SUBSTITUTE(SUBSTITUTE(F$1,"standard",""),"|Float","")&amp;"인게임누적곱배수",ChapterTable!$S:$T,2,0)^D2531
    +VLOOKUP(SUBSTITUTE(SUBSTITUTE(F$1,"standard",""),"|Float","")&amp;"인게임누적합배수",ChapterTable!$S:$T,2,0)*D2531)
  )
  )
  )
)</f>
        <v>2957937.6359443045</v>
      </c>
      <c r="G2531" t="s">
        <v>738</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157"/>
        <v>21</v>
      </c>
      <c r="Q2531">
        <f t="shared" si="158"/>
        <v>21</v>
      </c>
      <c r="R2531" t="b">
        <f t="shared" ca="1" si="159"/>
        <v>0</v>
      </c>
      <c r="T2531" t="b">
        <f t="shared" ca="1" si="160"/>
        <v>0</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G2531">
        <v>9.8000000000000007</v>
      </c>
      <c r="AH2531">
        <v>1</v>
      </c>
    </row>
    <row r="2532" spans="1:34" x14ac:dyDescent="0.3">
      <c r="A2532">
        <v>28</v>
      </c>
      <c r="B2532">
        <v>41</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4</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
    (VLOOKUP(SUBSTITUTE(SUBSTITUTE(E$1,"standard",""),"|Float","")&amp;"인게임누적곱배수",ChapterTable!$S:$T,2,0)^C2532
    +VLOOKUP(SUBSTITUTE(SUBSTITUTE(E$1,"standard",""),"|Float","")&amp;"인게임누적합배수",ChapterTable!$S:$T,2,0)*C2532)
  )
  )
  )
)</f>
        <v>10431257.622268895</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(VLOOKUP(SUBSTITUTE(SUBSTITUTE(F$1,"standard",""),"|Float","")&amp;"인게임누적곱배수",ChapterTable!$S:$T,2,0)^D2532
    +VLOOKUP(SUBSTITUTE(SUBSTITUTE(F$1,"standard",""),"|Float","")&amp;"인게임누적합배수",ChapterTable!$S:$T,2,0)*D2532)
  )
  )
  )
)</f>
        <v>3139035.8585531395</v>
      </c>
      <c r="G2532" t="s">
        <v>738</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157"/>
        <v>5</v>
      </c>
      <c r="Q2532">
        <f t="shared" si="158"/>
        <v>5</v>
      </c>
      <c r="R2532" t="b">
        <f t="shared" ca="1" si="159"/>
        <v>0</v>
      </c>
      <c r="T2532" t="b">
        <f t="shared" ca="1" si="160"/>
        <v>0</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G2532">
        <v>9.8000000000000007</v>
      </c>
      <c r="AH2532">
        <v>1</v>
      </c>
    </row>
    <row r="2533" spans="1:34" x14ac:dyDescent="0.3">
      <c r="A2533">
        <v>28</v>
      </c>
      <c r="B2533">
        <v>42</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
    (VLOOKUP(SUBSTITUTE(SUBSTITUTE(E$1,"standard",""),"|Float","")&amp;"인게임누적곱배수",ChapterTable!$S:$T,2,0)^C2533
    +VLOOKUP(SUBSTITUTE(SUBSTITUTE(E$1,"standard",""),"|Float","")&amp;"인게임누적합배수",ChapterTable!$S:$T,2,0)*C2533)
  )
  )
  )
)</f>
        <v>10431257.622268895</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(VLOOKUP(SUBSTITUTE(SUBSTITUTE(F$1,"standard",""),"|Float","")&amp;"인게임누적곱배수",ChapterTable!$S:$T,2,0)^D2533
    +VLOOKUP(SUBSTITUTE(SUBSTITUTE(F$1,"standard",""),"|Float","")&amp;"인게임누적합배수",ChapterTable!$S:$T,2,0)*D2533)
  )
  )
  )
)</f>
        <v>3139035.8585531395</v>
      </c>
      <c r="G2533" t="s">
        <v>738</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157"/>
        <v>5</v>
      </c>
      <c r="Q2533">
        <f t="shared" si="158"/>
        <v>5</v>
      </c>
      <c r="R2533" t="b">
        <f t="shared" ca="1" si="159"/>
        <v>0</v>
      </c>
      <c r="T2533" t="b">
        <f t="shared" ca="1" si="160"/>
        <v>0</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G2533">
        <v>9.8000000000000007</v>
      </c>
      <c r="AH2533">
        <v>1</v>
      </c>
    </row>
    <row r="2534" spans="1:34" x14ac:dyDescent="0.3">
      <c r="A2534">
        <v>28</v>
      </c>
      <c r="B2534">
        <v>43</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
    (VLOOKUP(SUBSTITUTE(SUBSTITUTE(E$1,"standard",""),"|Float","")&amp;"인게임누적곱배수",ChapterTable!$S:$T,2,0)^C2534
    +VLOOKUP(SUBSTITUTE(SUBSTITUTE(E$1,"standard",""),"|Float","")&amp;"인게임누적합배수",ChapterTable!$S:$T,2,0)*C2534)
  )
  )
  )
)</f>
        <v>10431257.622268895</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(VLOOKUP(SUBSTITUTE(SUBSTITUTE(F$1,"standard",""),"|Float","")&amp;"인게임누적곱배수",ChapterTable!$S:$T,2,0)^D2534
    +VLOOKUP(SUBSTITUTE(SUBSTITUTE(F$1,"standard",""),"|Float","")&amp;"인게임누적합배수",ChapterTable!$S:$T,2,0)*D2534)
  )
  )
  )
)</f>
        <v>3139035.8585531395</v>
      </c>
      <c r="G2534" t="s">
        <v>738</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157"/>
        <v>5</v>
      </c>
      <c r="Q2534">
        <f t="shared" si="158"/>
        <v>5</v>
      </c>
      <c r="R2534" t="b">
        <f t="shared" ca="1" si="159"/>
        <v>0</v>
      </c>
      <c r="T2534" t="b">
        <f t="shared" ca="1" si="160"/>
        <v>0</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G2534">
        <v>9.8000000000000007</v>
      </c>
      <c r="AH2534">
        <v>1</v>
      </c>
    </row>
    <row r="2535" spans="1:34" x14ac:dyDescent="0.3">
      <c r="A2535">
        <v>28</v>
      </c>
      <c r="B2535">
        <v>44</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
    (VLOOKUP(SUBSTITUTE(SUBSTITUTE(E$1,"standard",""),"|Float","")&amp;"인게임누적곱배수",ChapterTable!$S:$T,2,0)^C2535
    +VLOOKUP(SUBSTITUTE(SUBSTITUTE(E$1,"standard",""),"|Float","")&amp;"인게임누적합배수",ChapterTable!$S:$T,2,0)*C2535)
  )
  )
  )
)</f>
        <v>10431257.622268895</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(VLOOKUP(SUBSTITUTE(SUBSTITUTE(F$1,"standard",""),"|Float","")&amp;"인게임누적곱배수",ChapterTable!$S:$T,2,0)^D2535
    +VLOOKUP(SUBSTITUTE(SUBSTITUTE(F$1,"standard",""),"|Float","")&amp;"인게임누적합배수",ChapterTable!$S:$T,2,0)*D2535)
  )
  )
  )
)</f>
        <v>3139035.8585531395</v>
      </c>
      <c r="G2535" t="s">
        <v>738</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157"/>
        <v>5</v>
      </c>
      <c r="Q2535">
        <f t="shared" si="158"/>
        <v>5</v>
      </c>
      <c r="R2535" t="b">
        <f t="shared" ca="1" si="159"/>
        <v>0</v>
      </c>
      <c r="T2535" t="b">
        <f t="shared" ca="1" si="160"/>
        <v>0</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G2535">
        <v>9.8000000000000007</v>
      </c>
      <c r="AH2535">
        <v>1</v>
      </c>
    </row>
    <row r="2536" spans="1:34" x14ac:dyDescent="0.3">
      <c r="A2536">
        <v>28</v>
      </c>
      <c r="B2536">
        <v>45</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
    (VLOOKUP(SUBSTITUTE(SUBSTITUTE(E$1,"standard",""),"|Float","")&amp;"인게임누적곱배수",ChapterTable!$S:$T,2,0)^C2536
    +VLOOKUP(SUBSTITUTE(SUBSTITUTE(E$1,"standard",""),"|Float","")&amp;"인게임누적합배수",ChapterTable!$S:$T,2,0)*C2536)
  )
  )
  )
)</f>
        <v>10431257.622268895</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(VLOOKUP(SUBSTITUTE(SUBSTITUTE(F$1,"standard",""),"|Float","")&amp;"인게임누적곱배수",ChapterTable!$S:$T,2,0)^D2536
    +VLOOKUP(SUBSTITUTE(SUBSTITUTE(F$1,"standard",""),"|Float","")&amp;"인게임누적합배수",ChapterTable!$S:$T,2,0)*D2536)
  )
  )
  )
)</f>
        <v>3139035.8585531395</v>
      </c>
      <c r="G2536" t="s">
        <v>738</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157"/>
        <v>11</v>
      </c>
      <c r="Q2536">
        <f t="shared" si="158"/>
        <v>11</v>
      </c>
      <c r="R2536" t="b">
        <f t="shared" ca="1" si="159"/>
        <v>0</v>
      </c>
      <c r="T2536" t="b">
        <f t="shared" ca="1" si="160"/>
        <v>0</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G2536">
        <v>9.8000000000000007</v>
      </c>
      <c r="AH2536">
        <v>1</v>
      </c>
    </row>
    <row r="2537" spans="1:34" x14ac:dyDescent="0.3">
      <c r="A2537">
        <v>28</v>
      </c>
      <c r="B2537">
        <v>46</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5</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
    (VLOOKUP(SUBSTITUTE(SUBSTITUTE(E$1,"standard",""),"|Float","")&amp;"인게임누적곱배수",ChapterTable!$S:$T,2,0)^C2537
    +VLOOKUP(SUBSTITUTE(SUBSTITUTE(E$1,"standard",""),"|Float","")&amp;"인게임누적합배수",ChapterTable!$S:$T,2,0)*C2537)
  )
  )
  )
)</f>
        <v>11590286.246965438</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(VLOOKUP(SUBSTITUTE(SUBSTITUTE(F$1,"standard",""),"|Float","")&amp;"인게임누적곱배수",ChapterTable!$S:$T,2,0)^D2537
    +VLOOKUP(SUBSTITUTE(SUBSTITUTE(F$1,"standard",""),"|Float","")&amp;"인게임누적합배수",ChapterTable!$S:$T,2,0)*D2537)
  )
  )
  )
)</f>
        <v>3139035.8585531395</v>
      </c>
      <c r="G2537" t="s">
        <v>738</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157"/>
        <v>5</v>
      </c>
      <c r="Q2537">
        <f t="shared" si="158"/>
        <v>5</v>
      </c>
      <c r="R2537" t="b">
        <f t="shared" ca="1" si="159"/>
        <v>0</v>
      </c>
      <c r="T2537" t="b">
        <f t="shared" ca="1" si="160"/>
        <v>0</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G2537">
        <v>9.8000000000000007</v>
      </c>
      <c r="AH2537">
        <v>1</v>
      </c>
    </row>
    <row r="2538" spans="1:34" x14ac:dyDescent="0.3">
      <c r="A2538">
        <v>28</v>
      </c>
      <c r="B2538">
        <v>47</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
    (VLOOKUP(SUBSTITUTE(SUBSTITUTE(E$1,"standard",""),"|Float","")&amp;"인게임누적곱배수",ChapterTable!$S:$T,2,0)^C2538
    +VLOOKUP(SUBSTITUTE(SUBSTITUTE(E$1,"standard",""),"|Float","")&amp;"인게임누적합배수",ChapterTable!$S:$T,2,0)*C2538)
  )
  )
  )
)</f>
        <v>11590286.246965438</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(VLOOKUP(SUBSTITUTE(SUBSTITUTE(F$1,"standard",""),"|Float","")&amp;"인게임누적곱배수",ChapterTable!$S:$T,2,0)^D2538
    +VLOOKUP(SUBSTITUTE(SUBSTITUTE(F$1,"standard",""),"|Float","")&amp;"인게임누적합배수",ChapterTable!$S:$T,2,0)*D2538)
  )
  )
  )
)</f>
        <v>3139035.8585531395</v>
      </c>
      <c r="G2538" t="s">
        <v>738</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157"/>
        <v>5</v>
      </c>
      <c r="Q2538">
        <f t="shared" si="158"/>
        <v>5</v>
      </c>
      <c r="R2538" t="b">
        <f t="shared" ca="1" si="159"/>
        <v>0</v>
      </c>
      <c r="T2538" t="b">
        <f t="shared" ca="1" si="160"/>
        <v>0</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G2538">
        <v>9.8000000000000007</v>
      </c>
      <c r="AH2538">
        <v>1</v>
      </c>
    </row>
    <row r="2539" spans="1:34" x14ac:dyDescent="0.3">
      <c r="A2539">
        <v>28</v>
      </c>
      <c r="B2539">
        <v>48</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
    (VLOOKUP(SUBSTITUTE(SUBSTITUTE(E$1,"standard",""),"|Float","")&amp;"인게임누적곱배수",ChapterTable!$S:$T,2,0)^C2539
    +VLOOKUP(SUBSTITUTE(SUBSTITUTE(E$1,"standard",""),"|Float","")&amp;"인게임누적합배수",ChapterTable!$S:$T,2,0)*C2539)
  )
  )
  )
)</f>
        <v>11590286.246965438</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(VLOOKUP(SUBSTITUTE(SUBSTITUTE(F$1,"standard",""),"|Float","")&amp;"인게임누적곱배수",ChapterTable!$S:$T,2,0)^D2539
    +VLOOKUP(SUBSTITUTE(SUBSTITUTE(F$1,"standard",""),"|Float","")&amp;"인게임누적합배수",ChapterTable!$S:$T,2,0)*D2539)
  )
  )
  )
)</f>
        <v>3139035.8585531395</v>
      </c>
      <c r="G2539" t="s">
        <v>738</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157"/>
        <v>5</v>
      </c>
      <c r="Q2539">
        <f t="shared" si="158"/>
        <v>5</v>
      </c>
      <c r="R2539" t="b">
        <f t="shared" ca="1" si="159"/>
        <v>0</v>
      </c>
      <c r="T2539" t="b">
        <f t="shared" ca="1" si="160"/>
        <v>0</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G2539">
        <v>9.8000000000000007</v>
      </c>
      <c r="AH2539">
        <v>1</v>
      </c>
    </row>
    <row r="2540" spans="1:34" x14ac:dyDescent="0.3">
      <c r="A2540">
        <v>28</v>
      </c>
      <c r="B2540">
        <v>49</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
    (VLOOKUP(SUBSTITUTE(SUBSTITUTE(E$1,"standard",""),"|Float","")&amp;"인게임누적곱배수",ChapterTable!$S:$T,2,0)^C2540
    +VLOOKUP(SUBSTITUTE(SUBSTITUTE(E$1,"standard",""),"|Float","")&amp;"인게임누적합배수",ChapterTable!$S:$T,2,0)*C2540)
  )
  )
  )
)</f>
        <v>11590286.246965438</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(VLOOKUP(SUBSTITUTE(SUBSTITUTE(F$1,"standard",""),"|Float","")&amp;"인게임누적곱배수",ChapterTable!$S:$T,2,0)^D2540
    +VLOOKUP(SUBSTITUTE(SUBSTITUTE(F$1,"standard",""),"|Float","")&amp;"인게임누적합배수",ChapterTable!$S:$T,2,0)*D2540)
  )
  )
  )
)</f>
        <v>3139035.8585531395</v>
      </c>
      <c r="G2540" t="s">
        <v>738</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157"/>
        <v>95</v>
      </c>
      <c r="Q2540">
        <f t="shared" si="158"/>
        <v>95</v>
      </c>
      <c r="R2540" t="b">
        <f t="shared" ca="1" si="159"/>
        <v>1</v>
      </c>
      <c r="T2540" t="b">
        <f t="shared" ca="1" si="160"/>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G2540">
        <v>9.8000000000000007</v>
      </c>
      <c r="AH2540">
        <v>1</v>
      </c>
    </row>
    <row r="2541" spans="1:34" x14ac:dyDescent="0.3">
      <c r="A2541">
        <v>28</v>
      </c>
      <c r="B2541">
        <v>50</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
    (VLOOKUP(SUBSTITUTE(SUBSTITUTE(E$1,"standard",""),"|Float","")&amp;"인게임누적곱배수",ChapterTable!$S:$T,2,0)^C2541
    +VLOOKUP(SUBSTITUTE(SUBSTITUTE(E$1,"standard",""),"|Float","")&amp;"인게임누적합배수",ChapterTable!$S:$T,2,0)*C2541)
  )
  )
  )
)</f>
        <v>11590286.246965438</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(VLOOKUP(SUBSTITUTE(SUBSTITUTE(F$1,"standard",""),"|Float","")&amp;"인게임누적곱배수",ChapterTable!$S:$T,2,0)^D2541
    +VLOOKUP(SUBSTITUTE(SUBSTITUTE(F$1,"standard",""),"|Float","")&amp;"인게임누적합배수",ChapterTable!$S:$T,2,0)*D2541)
  )
  )
  )
)</f>
        <v>3139035.8585531395</v>
      </c>
      <c r="G2541" t="s">
        <v>738</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157"/>
        <v>21</v>
      </c>
      <c r="Q2541">
        <f t="shared" si="158"/>
        <v>21</v>
      </c>
      <c r="R2541" t="b">
        <f t="shared" ca="1" si="159"/>
        <v>0</v>
      </c>
      <c r="T2541" t="b">
        <f t="shared" ca="1" si="160"/>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G2541">
        <v>9.8000000000000007</v>
      </c>
      <c r="AH2541">
        <v>1</v>
      </c>
    </row>
  </sheetData>
  <phoneticPr fontId="1" type="noConversion"/>
  <conditionalFormatting sqref="X2:AA31 X35:AA114 X136:AA226 X238:AA308 X340:AA345 X347:AA859">
    <cfRule type="expression" dxfId="52" priority="10">
      <formula>X2=X1</formula>
    </cfRule>
  </conditionalFormatting>
  <conditionalFormatting sqref="X860:AA860">
    <cfRule type="expression" dxfId="51" priority="7">
      <formula>X860=X859</formula>
    </cfRule>
  </conditionalFormatting>
  <conditionalFormatting sqref="X34:AA34">
    <cfRule type="expression" dxfId="50" priority="17">
      <formula>X34=X2</formula>
    </cfRule>
  </conditionalFormatting>
  <conditionalFormatting sqref="X33:AA33">
    <cfRule type="expression" dxfId="49" priority="19">
      <formula>X33=X31</formula>
    </cfRule>
  </conditionalFormatting>
  <conditionalFormatting sqref="X32:AA32">
    <cfRule type="expression" dxfId="48" priority="5">
      <formula>X32=X31</formula>
    </cfRule>
  </conditionalFormatting>
  <conditionalFormatting sqref="X135:AA135">
    <cfRule type="expression" dxfId="47" priority="21">
      <formula>X135=X114</formula>
    </cfRule>
  </conditionalFormatting>
  <conditionalFormatting sqref="X237:AA237">
    <cfRule type="expression" dxfId="46" priority="23">
      <formula>X237=X226</formula>
    </cfRule>
  </conditionalFormatting>
  <conditionalFormatting sqref="X115:AA134">
    <cfRule type="expression" dxfId="45" priority="4">
      <formula>X115=X114</formula>
    </cfRule>
  </conditionalFormatting>
  <conditionalFormatting sqref="X227:AA236">
    <cfRule type="expression" dxfId="44" priority="3">
      <formula>X227=X226</formula>
    </cfRule>
  </conditionalFormatting>
  <conditionalFormatting sqref="X339:AA339">
    <cfRule type="expression" dxfId="43" priority="25">
      <formula>X339=X308</formula>
    </cfRule>
  </conditionalFormatting>
  <conditionalFormatting sqref="X309:AA338">
    <cfRule type="expression" dxfId="42" priority="2">
      <formula>X309=X308</formula>
    </cfRule>
  </conditionalFormatting>
  <conditionalFormatting sqref="X346:AA346">
    <cfRule type="expression" dxfId="41" priority="27">
      <formula>X346=#REF!</formula>
    </cfRule>
  </conditionalFormatting>
  <conditionalFormatting sqref="X861:AA1291 X1291:X2541">
    <cfRule type="expression" dxfId="40" priority="1">
      <formula>X861=X860</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M2:M2541 W100 W66:W67 W45:W46 W106 W115:W116 W120 W125 W131 U2:U346</xm:sqref>
        </x14:dataValidation>
        <x14:dataValidation type="list" allowBlank="1" showInputMessage="1" xr:uid="{B0827B52-DC06-4A50-A03A-E674DAB41683}">
          <x14:formula1>
            <xm:f>OFFSET(MapTable!$A$1,1,0,COUNTA(MapTable!$A:$A)-1,1)</xm:f>
          </x14:formula1>
          <xm:sqref>W2:W44 W47:W65 W68:W99 W101:W105 W107:W114 W117:W119 W121:W124 W126:W130 W132:W346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137</v>
      </c>
      <c r="B1" t="s">
        <v>209</v>
      </c>
      <c r="C1" t="s">
        <v>78</v>
      </c>
      <c r="D1" t="s">
        <v>153</v>
      </c>
      <c r="E1" t="s">
        <v>138</v>
      </c>
      <c r="F1" t="s">
        <v>139</v>
      </c>
      <c r="G1" t="s">
        <v>154</v>
      </c>
      <c r="H1" t="s">
        <v>141</v>
      </c>
      <c r="I1" t="s">
        <v>140</v>
      </c>
      <c r="J1" t="s">
        <v>193</v>
      </c>
      <c r="K1" t="s">
        <v>203</v>
      </c>
      <c r="L1" t="s">
        <v>196</v>
      </c>
      <c r="M1" t="s">
        <v>202</v>
      </c>
      <c r="N1" t="s">
        <v>197</v>
      </c>
      <c r="O1" t="s">
        <v>198</v>
      </c>
      <c r="P1" t="s">
        <v>199</v>
      </c>
      <c r="Q1" t="s">
        <v>200</v>
      </c>
      <c r="R1" t="s">
        <v>201</v>
      </c>
      <c r="S1" t="s">
        <v>204</v>
      </c>
      <c r="T1" t="s">
        <v>203</v>
      </c>
      <c r="U1" t="s">
        <v>196</v>
      </c>
      <c r="V1" t="s">
        <v>202</v>
      </c>
      <c r="W1" t="s">
        <v>197</v>
      </c>
      <c r="X1" t="s">
        <v>198</v>
      </c>
      <c r="Y1" t="s">
        <v>199</v>
      </c>
      <c r="Z1" t="s">
        <v>200</v>
      </c>
      <c r="AA1" t="s">
        <v>201</v>
      </c>
      <c r="AB1" t="s">
        <v>205</v>
      </c>
      <c r="AC1" t="s">
        <v>203</v>
      </c>
      <c r="AD1" t="s">
        <v>196</v>
      </c>
      <c r="AE1" t="s">
        <v>202</v>
      </c>
      <c r="AF1" t="s">
        <v>197</v>
      </c>
      <c r="AG1" t="s">
        <v>198</v>
      </c>
      <c r="AH1" t="s">
        <v>199</v>
      </c>
      <c r="AI1" t="s">
        <v>200</v>
      </c>
      <c r="AJ1" t="s">
        <v>201</v>
      </c>
    </row>
    <row r="2" spans="1:36" x14ac:dyDescent="0.3">
      <c r="A2" t="s">
        <v>147</v>
      </c>
      <c r="B2" t="s">
        <v>148</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150</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144</v>
      </c>
      <c r="G2" t="s">
        <v>152</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151</v>
      </c>
      <c r="J2" t="s">
        <v>194</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 ca="1">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149</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150</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145</v>
      </c>
      <c r="G3" t="s">
        <v>152</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164</v>
      </c>
      <c r="J3" t="s">
        <v>195</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 ca="1">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157</v>
      </c>
      <c r="B4" t="s">
        <v>142</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160</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165</v>
      </c>
      <c r="G4" t="s">
        <v>167</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166</v>
      </c>
      <c r="J4" t="s">
        <v>194</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 ca="1">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206</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 ca="1">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158</v>
      </c>
      <c r="B5" t="s">
        <v>159</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160</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168</v>
      </c>
      <c r="G5" t="s">
        <v>167</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169</v>
      </c>
      <c r="J5" t="s">
        <v>207</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 ca="1">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208</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 ca="1">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conditionalFormatting sqref="C2">
    <cfRule type="expression" dxfId="39" priority="6">
      <formula>OFFSET(C2,-1,0)=C2</formula>
    </cfRule>
  </conditionalFormatting>
  <conditionalFormatting sqref="C1">
    <cfRule type="expression" dxfId="38" priority="5">
      <formula>OFFSET(C1,-1,0)=C1</formula>
    </cfRule>
  </conditionalFormatting>
  <conditionalFormatting sqref="C3:C5">
    <cfRule type="expression" dxfId="37" priority="4">
      <formula>OFFSET(C3,-1,0)=C3</formula>
    </cfRule>
  </conditionalFormatting>
  <conditionalFormatting sqref="J1:K1 J2">
    <cfRule type="expression" dxfId="36" priority="3">
      <formula>OFFSET(J1,-1,0)=J1</formula>
    </cfRule>
  </conditionalFormatting>
  <conditionalFormatting sqref="S1:T1">
    <cfRule type="expression" dxfId="35" priority="2">
      <formula>OFFSET(S1,-1,0)=S1</formula>
    </cfRule>
  </conditionalFormatting>
  <conditionalFormatting sqref="AB1:AC1">
    <cfRule type="expression" dxfId="34" priority="1">
      <formula>OFFSET(AB1,-1,0)=AB1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E5"/>
  <sheetViews>
    <sheetView workbookViewId="0">
      <selection activeCell="D3" sqref="D3"/>
    </sheetView>
    <sheetView workbookViewId="1"/>
  </sheetViews>
  <sheetFormatPr defaultRowHeight="16.5" x14ac:dyDescent="0.3"/>
  <cols>
    <col min="1" max="1" width="20" customWidth="1"/>
    <col min="2" max="4" width="43.125" customWidth="1"/>
    <col min="5" max="5" width="35.375" customWidth="1"/>
  </cols>
  <sheetData>
    <row r="1" spans="1:5" ht="27" customHeight="1" x14ac:dyDescent="0.3">
      <c r="A1" t="s">
        <v>89</v>
      </c>
      <c r="B1" t="s">
        <v>100</v>
      </c>
      <c r="C1" t="s">
        <v>90</v>
      </c>
      <c r="D1" t="s">
        <v>713</v>
      </c>
      <c r="E1" t="s">
        <v>91</v>
      </c>
    </row>
    <row r="2" spans="1:5" x14ac:dyDescent="0.3">
      <c r="A2" t="s">
        <v>107</v>
      </c>
      <c r="B2" t="s">
        <v>103</v>
      </c>
      <c r="C2" t="s">
        <v>92</v>
      </c>
      <c r="D2" t="s">
        <v>714</v>
      </c>
      <c r="E2" t="s">
        <v>102</v>
      </c>
    </row>
    <row r="3" spans="1:5" x14ac:dyDescent="0.3">
      <c r="A3" t="s">
        <v>106</v>
      </c>
      <c r="B3" t="s">
        <v>93</v>
      </c>
      <c r="C3" t="s">
        <v>92</v>
      </c>
      <c r="D3" t="s">
        <v>715</v>
      </c>
      <c r="E3" t="s">
        <v>94</v>
      </c>
    </row>
    <row r="4" spans="1:5" x14ac:dyDescent="0.3">
      <c r="A4" t="s">
        <v>105</v>
      </c>
      <c r="B4" t="s">
        <v>101</v>
      </c>
      <c r="C4" t="s">
        <v>92</v>
      </c>
      <c r="D4" t="s">
        <v>715</v>
      </c>
      <c r="E4" t="s">
        <v>94</v>
      </c>
    </row>
    <row r="5" spans="1:5" x14ac:dyDescent="0.3">
      <c r="A5" t="s">
        <v>95</v>
      </c>
      <c r="B5" t="s">
        <v>96</v>
      </c>
      <c r="C5" t="s">
        <v>92</v>
      </c>
      <c r="D5" t="s">
        <v>716</v>
      </c>
      <c r="E5" t="s">
        <v>94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E121"/>
  <sheetViews>
    <sheetView workbookViewId="0">
      <pane xSplit="1" ySplit="1" topLeftCell="C104" activePane="bottomRight" state="frozen"/>
      <selection pane="topRight" activeCell="B1" sqref="B1"/>
      <selection pane="bottomLeft" activeCell="A2" sqref="A2"/>
      <selection pane="bottomRight" activeCell="A121" sqref="A121"/>
    </sheetView>
    <sheetView workbookViewId="1">
      <selection activeCell="A31" sqref="A31"/>
    </sheetView>
  </sheetViews>
  <sheetFormatPr defaultRowHeight="16.5" outlineLevelCol="1" x14ac:dyDescent="0.3"/>
  <cols>
    <col min="1" max="1" width="21.625" customWidth="1"/>
    <col min="2" max="2" width="9" customWidth="1" outlineLevel="1"/>
    <col min="3" max="4" width="20.5" customWidth="1"/>
    <col min="5" max="5" width="19.125" customWidth="1"/>
    <col min="6" max="6" width="25.25" customWidth="1"/>
    <col min="7" max="8" width="8.5" customWidth="1" outlineLevel="1"/>
    <col min="9" max="9" width="14.625" customWidth="1"/>
    <col min="10" max="10" width="25.25" customWidth="1"/>
    <col min="11" max="11" width="21.375" bestFit="1" customWidth="1"/>
    <col min="12" max="12" width="14.5" customWidth="1"/>
    <col min="13" max="13" width="18" customWidth="1"/>
    <col min="14" max="15" width="18" customWidth="1" outlineLevel="1"/>
    <col min="16" max="16" width="21.375" customWidth="1"/>
    <col min="18" max="18" width="15.375" customWidth="1" outlineLevel="1"/>
    <col min="19" max="19" width="9" customWidth="1" outlineLevel="1"/>
    <col min="21" max="21" width="15.375" customWidth="1" outlineLevel="1"/>
    <col min="22" max="22" width="9" customWidth="1" outlineLevel="1"/>
    <col min="24" max="24" width="15.875" customWidth="1" outlineLevel="1"/>
    <col min="25" max="25" width="9" customWidth="1" outlineLevel="1"/>
    <col min="27" max="27" width="23.375" customWidth="1" outlineLevel="1"/>
    <col min="28" max="28" width="9" customWidth="1" outlineLevel="1"/>
    <col min="30" max="30" width="19.125" customWidth="1" outlineLevel="1"/>
    <col min="31" max="31" width="9" customWidth="1" outlineLevel="1"/>
  </cols>
  <sheetData>
    <row r="1" spans="1:31" ht="27" customHeight="1" x14ac:dyDescent="0.3">
      <c r="A1" t="s">
        <v>9</v>
      </c>
      <c r="B1" t="str">
        <f>"총 "&amp;COUNTA(StageTable!$M:$M)-1+COUNTA(StageTable!$U:$U)-1+COUNTA(StageTable!$W:$W)-1&amp;"개"</f>
        <v>총 1308개</v>
      </c>
      <c r="C1" t="s">
        <v>62</v>
      </c>
      <c r="D1" t="s">
        <v>10</v>
      </c>
      <c r="E1" t="s">
        <v>11</v>
      </c>
      <c r="F1" t="s">
        <v>19</v>
      </c>
      <c r="G1" t="s">
        <v>367</v>
      </c>
      <c r="H1" t="s">
        <v>368</v>
      </c>
      <c r="I1" t="s">
        <v>369</v>
      </c>
      <c r="J1" t="s">
        <v>82</v>
      </c>
      <c r="K1" t="s">
        <v>361</v>
      </c>
      <c r="L1" t="s">
        <v>136</v>
      </c>
      <c r="M1" t="s">
        <v>112</v>
      </c>
      <c r="N1" t="s">
        <v>192</v>
      </c>
      <c r="O1" t="s">
        <v>134</v>
      </c>
      <c r="P1" t="s">
        <v>109</v>
      </c>
      <c r="R1" t="s">
        <v>16</v>
      </c>
      <c r="S1" t="s">
        <v>17</v>
      </c>
      <c r="U1" t="s">
        <v>63</v>
      </c>
      <c r="V1" t="s">
        <v>17</v>
      </c>
      <c r="X1" t="s">
        <v>18</v>
      </c>
      <c r="Y1" t="s">
        <v>17</v>
      </c>
      <c r="AA1" t="s">
        <v>20</v>
      </c>
      <c r="AB1" t="s">
        <v>17</v>
      </c>
      <c r="AD1" t="s">
        <v>84</v>
      </c>
      <c r="AE1" t="s">
        <v>17</v>
      </c>
    </row>
    <row r="2" spans="1:31" x14ac:dyDescent="0.3">
      <c r="A2" t="s">
        <v>72</v>
      </c>
      <c r="B2">
        <f>COUNTIF(StageTable!M:M,A2)
+COUNTIF(StageTable!U:U,A2)
+COUNTIF(StageTable!W:W,A2)</f>
        <v>32</v>
      </c>
      <c r="C2" t="s">
        <v>73</v>
      </c>
      <c r="D2" t="s">
        <v>65</v>
      </c>
      <c r="E2" t="s">
        <v>51</v>
      </c>
      <c r="F2" t="s">
        <v>74</v>
      </c>
      <c r="G2">
        <v>0</v>
      </c>
      <c r="H2">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83</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 t="shared" ref="S2:S10" si="0">COUNTIF(C:C,R2)</f>
        <v>21</v>
      </c>
      <c r="U2" t="s">
        <v>65</v>
      </c>
      <c r="V2">
        <f>COUNTIF(D:D,U2)</f>
        <v>120</v>
      </c>
      <c r="X2" t="s">
        <v>349</v>
      </c>
      <c r="Y2">
        <f t="shared" ref="Y2:Y33" si="1">COUNTIF(E:E,X2)</f>
        <v>12</v>
      </c>
      <c r="AA2" t="s">
        <v>74</v>
      </c>
      <c r="AB2">
        <f t="shared" ref="AB2:AB33" si="2">COUNTIF(F:F,AA2)</f>
        <v>2</v>
      </c>
      <c r="AD2" t="s">
        <v>83</v>
      </c>
      <c r="AE2">
        <f>COUNTIF(J:J,AD2)</f>
        <v>120</v>
      </c>
    </row>
    <row r="3" spans="1:31" x14ac:dyDescent="0.3">
      <c r="A3" t="s">
        <v>21</v>
      </c>
      <c r="B3">
        <f>COUNTIF(StageTable!M:M,A3)
+COUNTIF(StageTable!U:U,A3)
+COUNTIF(StageTable!W:W,A3)</f>
        <v>1</v>
      </c>
      <c r="C3" t="s">
        <v>64</v>
      </c>
      <c r="D3" t="s">
        <v>65</v>
      </c>
      <c r="E3" t="s">
        <v>66</v>
      </c>
      <c r="F3" t="s">
        <v>75</v>
      </c>
      <c r="G3">
        <v>4</v>
      </c>
      <c r="H3">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83</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 t="shared" si="0"/>
        <v>19</v>
      </c>
      <c r="X3" t="s">
        <v>66</v>
      </c>
      <c r="Y3">
        <f t="shared" si="1"/>
        <v>1</v>
      </c>
      <c r="AA3" t="s">
        <v>615</v>
      </c>
      <c r="AB3">
        <f t="shared" si="2"/>
        <v>10</v>
      </c>
      <c r="AD3" t="s">
        <v>468</v>
      </c>
      <c r="AE3">
        <f>COUNTIF(J:J,AD3)</f>
        <v>0</v>
      </c>
    </row>
    <row r="4" spans="1:31" x14ac:dyDescent="0.3">
      <c r="A4" t="s">
        <v>22</v>
      </c>
      <c r="B4">
        <f>COUNTIF(StageTable!M:M,A4)
+COUNTIF(StageTable!U:U,A4)
+COUNTIF(StageTable!W:W,A4)</f>
        <v>1</v>
      </c>
      <c r="C4" t="s">
        <v>64</v>
      </c>
      <c r="D4" t="s">
        <v>65</v>
      </c>
      <c r="E4" t="s">
        <v>370</v>
      </c>
      <c r="F4" t="s">
        <v>418</v>
      </c>
      <c r="G4">
        <v>6</v>
      </c>
      <c r="H4">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83</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348</v>
      </c>
      <c r="S4">
        <f t="shared" si="0"/>
        <v>19</v>
      </c>
      <c r="X4" t="s">
        <v>370</v>
      </c>
      <c r="Y4">
        <f t="shared" si="1"/>
        <v>1</v>
      </c>
      <c r="AA4" t="s">
        <v>75</v>
      </c>
      <c r="AB4">
        <f t="shared" si="2"/>
        <v>1</v>
      </c>
    </row>
    <row r="5" spans="1:31" x14ac:dyDescent="0.3">
      <c r="A5" t="s">
        <v>23</v>
      </c>
      <c r="B5">
        <f>COUNTIF(StageTable!M:M,A5)
+COUNTIF(StageTable!U:U,A5)
+COUNTIF(StageTable!W:W,A5)</f>
        <v>1</v>
      </c>
      <c r="C5" t="s">
        <v>67</v>
      </c>
      <c r="D5" t="s">
        <v>65</v>
      </c>
      <c r="E5" t="s">
        <v>371</v>
      </c>
      <c r="F5" t="s">
        <v>419</v>
      </c>
      <c r="G5">
        <v>8</v>
      </c>
      <c r="H5">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83</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528</v>
      </c>
      <c r="S5">
        <f t="shared" si="0"/>
        <v>6</v>
      </c>
      <c r="X5" t="s">
        <v>371</v>
      </c>
      <c r="Y5">
        <f t="shared" si="1"/>
        <v>1</v>
      </c>
      <c r="AA5" t="s">
        <v>418</v>
      </c>
      <c r="AB5">
        <f t="shared" si="2"/>
        <v>1</v>
      </c>
    </row>
    <row r="6" spans="1:31" x14ac:dyDescent="0.3">
      <c r="A6" t="s">
        <v>24</v>
      </c>
      <c r="B6">
        <f>COUNTIF(StageTable!M:M,A6)
+COUNTIF(StageTable!U:U,A6)
+COUNTIF(StageTable!W:W,A6)</f>
        <v>1158</v>
      </c>
      <c r="C6" t="s">
        <v>68</v>
      </c>
      <c r="D6" t="s">
        <v>65</v>
      </c>
      <c r="E6" t="s">
        <v>372</v>
      </c>
      <c r="F6" t="s">
        <v>420</v>
      </c>
      <c r="G6">
        <v>7</v>
      </c>
      <c r="H6">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83</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529</v>
      </c>
      <c r="S6">
        <f t="shared" si="0"/>
        <v>11</v>
      </c>
      <c r="X6" t="s">
        <v>372</v>
      </c>
      <c r="Y6">
        <f t="shared" si="1"/>
        <v>1</v>
      </c>
      <c r="AA6" t="s">
        <v>419</v>
      </c>
      <c r="AB6">
        <f t="shared" si="2"/>
        <v>1</v>
      </c>
    </row>
    <row r="7" spans="1:31" x14ac:dyDescent="0.3">
      <c r="A7" t="s">
        <v>25</v>
      </c>
      <c r="B7">
        <f>COUNTIF(StageTable!M:M,A7)
+COUNTIF(StageTable!U:U,A7)
+COUNTIF(StageTable!W:W,A7)</f>
        <v>1</v>
      </c>
      <c r="C7" t="s">
        <v>69</v>
      </c>
      <c r="D7" t="s">
        <v>65</v>
      </c>
      <c r="E7" t="s">
        <v>373</v>
      </c>
      <c r="F7" t="s">
        <v>421</v>
      </c>
      <c r="G7">
        <v>6</v>
      </c>
      <c r="H7">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83</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527</v>
      </c>
      <c r="S7">
        <f t="shared" si="0"/>
        <v>8</v>
      </c>
      <c r="X7" t="s">
        <v>373</v>
      </c>
      <c r="Y7">
        <f t="shared" si="1"/>
        <v>1</v>
      </c>
      <c r="AA7" t="s">
        <v>420</v>
      </c>
      <c r="AB7">
        <f t="shared" si="2"/>
        <v>1</v>
      </c>
    </row>
    <row r="8" spans="1:31" x14ac:dyDescent="0.3">
      <c r="A8" t="s">
        <v>26</v>
      </c>
      <c r="B8">
        <f>COUNTIF(StageTable!M:M,A8)
+COUNTIF(StageTable!U:U,A8)
+COUNTIF(StageTable!W:W,A8)</f>
        <v>1</v>
      </c>
      <c r="C8" t="s">
        <v>68</v>
      </c>
      <c r="D8" t="s">
        <v>65</v>
      </c>
      <c r="E8" t="s">
        <v>374</v>
      </c>
      <c r="F8" t="s">
        <v>422</v>
      </c>
      <c r="G8">
        <v>6</v>
      </c>
      <c r="H8">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83</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530</v>
      </c>
      <c r="S8">
        <f t="shared" si="0"/>
        <v>13</v>
      </c>
      <c r="X8" t="s">
        <v>374</v>
      </c>
      <c r="Y8">
        <f t="shared" si="1"/>
        <v>1</v>
      </c>
      <c r="AA8" t="s">
        <v>421</v>
      </c>
      <c r="AB8">
        <f t="shared" si="2"/>
        <v>1</v>
      </c>
    </row>
    <row r="9" spans="1:31" x14ac:dyDescent="0.3">
      <c r="A9" t="s">
        <v>27</v>
      </c>
      <c r="B9">
        <f>COUNTIF(StageTable!M:M,A9)
+COUNTIF(StageTable!U:U,A9)
+COUNTIF(StageTable!W:W,A9)</f>
        <v>1</v>
      </c>
      <c r="C9" t="s">
        <v>64</v>
      </c>
      <c r="D9" t="s">
        <v>65</v>
      </c>
      <c r="E9" t="s">
        <v>375</v>
      </c>
      <c r="F9" t="s">
        <v>423</v>
      </c>
      <c r="G9">
        <v>6</v>
      </c>
      <c r="H9">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83</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531</v>
      </c>
      <c r="S9">
        <f t="shared" si="0"/>
        <v>11</v>
      </c>
      <c r="X9" t="s">
        <v>375</v>
      </c>
      <c r="Y9">
        <f t="shared" si="1"/>
        <v>1</v>
      </c>
      <c r="AA9" t="s">
        <v>422</v>
      </c>
      <c r="AB9">
        <f t="shared" si="2"/>
        <v>1</v>
      </c>
    </row>
    <row r="10" spans="1:31" x14ac:dyDescent="0.3">
      <c r="A10" t="s">
        <v>28</v>
      </c>
      <c r="B10">
        <f>COUNTIF(StageTable!M:M,A10)
+COUNTIF(StageTable!U:U,A10)
+COUNTIF(StageTable!W:W,A10)</f>
        <v>1</v>
      </c>
      <c r="C10" t="s">
        <v>67</v>
      </c>
      <c r="D10" t="s">
        <v>65</v>
      </c>
      <c r="E10" t="s">
        <v>376</v>
      </c>
      <c r="F10" t="s">
        <v>424</v>
      </c>
      <c r="G10">
        <v>7</v>
      </c>
      <c r="H10">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83</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532</v>
      </c>
      <c r="S10">
        <f t="shared" si="0"/>
        <v>12</v>
      </c>
      <c r="X10" t="s">
        <v>376</v>
      </c>
      <c r="Y10">
        <f t="shared" si="1"/>
        <v>1</v>
      </c>
      <c r="AA10" t="s">
        <v>423</v>
      </c>
      <c r="AB10">
        <f t="shared" si="2"/>
        <v>1</v>
      </c>
    </row>
    <row r="11" spans="1:31" x14ac:dyDescent="0.3">
      <c r="A11" t="s">
        <v>293</v>
      </c>
      <c r="B11">
        <f>COUNTIF(StageTable!M:M,A11)
+COUNTIF(StageTable!U:U,A11)
+COUNTIF(StageTable!W:W,A11)</f>
        <v>1</v>
      </c>
      <c r="C11" t="s">
        <v>294</v>
      </c>
      <c r="D11" t="s">
        <v>65</v>
      </c>
      <c r="E11" t="s">
        <v>377</v>
      </c>
      <c r="F11" t="s">
        <v>425</v>
      </c>
      <c r="G11">
        <v>9</v>
      </c>
      <c r="H11">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83</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X11" t="s">
        <v>377</v>
      </c>
      <c r="Y11">
        <f t="shared" si="1"/>
        <v>1</v>
      </c>
      <c r="AA11" t="s">
        <v>424</v>
      </c>
      <c r="AB11">
        <f t="shared" si="2"/>
        <v>1</v>
      </c>
    </row>
    <row r="12" spans="1:31" x14ac:dyDescent="0.3">
      <c r="A12" t="s">
        <v>29</v>
      </c>
      <c r="B12">
        <f>COUNTIF(StageTable!M:M,A12)
+COUNTIF(StageTable!U:U,A12)
+COUNTIF(StageTable!W:W,A12)</f>
        <v>1</v>
      </c>
      <c r="C12" t="s">
        <v>68</v>
      </c>
      <c r="D12" t="s">
        <v>65</v>
      </c>
      <c r="E12" t="s">
        <v>378</v>
      </c>
      <c r="F12" t="s">
        <v>426</v>
      </c>
      <c r="G12">
        <v>12</v>
      </c>
      <c r="H12">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83</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X12" t="s">
        <v>378</v>
      </c>
      <c r="Y12">
        <f t="shared" si="1"/>
        <v>1</v>
      </c>
      <c r="AA12" t="s">
        <v>425</v>
      </c>
      <c r="AB12">
        <f t="shared" si="2"/>
        <v>1</v>
      </c>
    </row>
    <row r="13" spans="1:31" x14ac:dyDescent="0.3">
      <c r="A13" t="s">
        <v>31</v>
      </c>
      <c r="B13">
        <f>COUNTIF(StageTable!M:M,A13)
+COUNTIF(StageTable!U:U,A13)
+COUNTIF(StageTable!W:W,A13)</f>
        <v>1</v>
      </c>
      <c r="C13" t="s">
        <v>64</v>
      </c>
      <c r="D13" t="s">
        <v>65</v>
      </c>
      <c r="E13" t="s">
        <v>379</v>
      </c>
      <c r="F13" t="s">
        <v>427</v>
      </c>
      <c r="G13">
        <v>10</v>
      </c>
      <c r="H13">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83</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X13" t="s">
        <v>379</v>
      </c>
      <c r="Y13">
        <f t="shared" si="1"/>
        <v>1</v>
      </c>
      <c r="AA13" t="s">
        <v>426</v>
      </c>
      <c r="AB13">
        <f t="shared" si="2"/>
        <v>1</v>
      </c>
    </row>
    <row r="14" spans="1:31" x14ac:dyDescent="0.3">
      <c r="A14" t="s">
        <v>32</v>
      </c>
      <c r="B14">
        <f>COUNTIF(StageTable!M:M,A14)
+COUNTIF(StageTable!U:U,A14)
+COUNTIF(StageTable!W:W,A14)</f>
        <v>1</v>
      </c>
      <c r="C14" t="s">
        <v>67</v>
      </c>
      <c r="D14" t="s">
        <v>65</v>
      </c>
      <c r="E14" t="s">
        <v>380</v>
      </c>
      <c r="F14" t="s">
        <v>428</v>
      </c>
      <c r="G14">
        <v>10</v>
      </c>
      <c r="H14">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83</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X14" t="s">
        <v>380</v>
      </c>
      <c r="Y14">
        <f t="shared" si="1"/>
        <v>1</v>
      </c>
      <c r="AA14" t="s">
        <v>427</v>
      </c>
      <c r="AB14">
        <f t="shared" si="2"/>
        <v>1</v>
      </c>
    </row>
    <row r="15" spans="1:31" x14ac:dyDescent="0.3">
      <c r="A15" t="s">
        <v>320</v>
      </c>
      <c r="B15">
        <f>COUNTIF(StageTable!M:M,A15)
+COUNTIF(StageTable!U:U,A15)
+COUNTIF(StageTable!W:W,A15)</f>
        <v>1</v>
      </c>
      <c r="C15" t="s">
        <v>68</v>
      </c>
      <c r="D15" t="s">
        <v>65</v>
      </c>
      <c r="E15" t="s">
        <v>381</v>
      </c>
      <c r="F15" t="s">
        <v>429</v>
      </c>
      <c r="G15">
        <v>10</v>
      </c>
      <c r="H15">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83</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X15" t="s">
        <v>381</v>
      </c>
      <c r="Y15">
        <f t="shared" si="1"/>
        <v>1</v>
      </c>
      <c r="AA15" t="s">
        <v>428</v>
      </c>
      <c r="AB15">
        <f t="shared" si="2"/>
        <v>1</v>
      </c>
    </row>
    <row r="16" spans="1:31" x14ac:dyDescent="0.3">
      <c r="A16" t="s">
        <v>33</v>
      </c>
      <c r="B16">
        <f>COUNTIF(StageTable!M:M,A16)
+COUNTIF(StageTable!U:U,A16)
+COUNTIF(StageTable!W:W,A16)</f>
        <v>1</v>
      </c>
      <c r="C16" t="s">
        <v>64</v>
      </c>
      <c r="D16" t="s">
        <v>65</v>
      </c>
      <c r="E16" t="s">
        <v>382</v>
      </c>
      <c r="F16" t="s">
        <v>430</v>
      </c>
      <c r="G16">
        <v>7</v>
      </c>
      <c r="H16">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83</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X16" t="s">
        <v>382</v>
      </c>
      <c r="Y16">
        <f t="shared" si="1"/>
        <v>1</v>
      </c>
      <c r="AA16" t="s">
        <v>429</v>
      </c>
      <c r="AB16">
        <f t="shared" si="2"/>
        <v>1</v>
      </c>
    </row>
    <row r="17" spans="1:28" x14ac:dyDescent="0.3">
      <c r="A17" t="s">
        <v>322</v>
      </c>
      <c r="B17">
        <f>COUNTIF(StageTable!M:M,A17)
+COUNTIF(StageTable!U:U,A17)
+COUNTIF(StageTable!W:W,A17)</f>
        <v>1</v>
      </c>
      <c r="C17" t="s">
        <v>68</v>
      </c>
      <c r="D17" t="s">
        <v>65</v>
      </c>
      <c r="E17" t="s">
        <v>383</v>
      </c>
      <c r="F17" t="s">
        <v>431</v>
      </c>
      <c r="G17">
        <v>10</v>
      </c>
      <c r="H17">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83</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383</v>
      </c>
      <c r="Y17">
        <f t="shared" si="1"/>
        <v>1</v>
      </c>
      <c r="AA17" t="s">
        <v>430</v>
      </c>
      <c r="AB17">
        <f t="shared" si="2"/>
        <v>1</v>
      </c>
    </row>
    <row r="18" spans="1:28" x14ac:dyDescent="0.3">
      <c r="A18" t="s">
        <v>34</v>
      </c>
      <c r="B18">
        <f>COUNTIF(StageTable!M:M,A18)
+COUNTIF(StageTable!U:U,A18)
+COUNTIF(StageTable!W:W,A18)</f>
        <v>1</v>
      </c>
      <c r="C18" t="s">
        <v>67</v>
      </c>
      <c r="D18" t="s">
        <v>65</v>
      </c>
      <c r="E18" t="s">
        <v>384</v>
      </c>
      <c r="F18" t="s">
        <v>432</v>
      </c>
      <c r="G18">
        <v>12</v>
      </c>
      <c r="H18">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83</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384</v>
      </c>
      <c r="Y18">
        <f t="shared" si="1"/>
        <v>1</v>
      </c>
      <c r="AA18" t="s">
        <v>431</v>
      </c>
      <c r="AB18">
        <f t="shared" si="2"/>
        <v>1</v>
      </c>
    </row>
    <row r="19" spans="1:28" x14ac:dyDescent="0.3">
      <c r="A19" t="s">
        <v>35</v>
      </c>
      <c r="B19">
        <f>COUNTIF(StageTable!M:M,A19)
+COUNTIF(StageTable!U:U,A19)
+COUNTIF(StageTable!W:W,A19)</f>
        <v>1</v>
      </c>
      <c r="C19" t="s">
        <v>64</v>
      </c>
      <c r="D19" t="s">
        <v>65</v>
      </c>
      <c r="E19" t="s">
        <v>385</v>
      </c>
      <c r="F19" t="s">
        <v>433</v>
      </c>
      <c r="G19">
        <v>10</v>
      </c>
      <c r="H19">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83</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385</v>
      </c>
      <c r="Y19">
        <f t="shared" si="1"/>
        <v>1</v>
      </c>
      <c r="AA19" t="s">
        <v>432</v>
      </c>
      <c r="AB19">
        <f t="shared" si="2"/>
        <v>1</v>
      </c>
    </row>
    <row r="20" spans="1:28" x14ac:dyDescent="0.3">
      <c r="A20" t="s">
        <v>36</v>
      </c>
      <c r="B20">
        <f>COUNTIF(StageTable!M:M,A20)
+COUNTIF(StageTable!U:U,A20)
+COUNTIF(StageTable!W:W,A20)</f>
        <v>1</v>
      </c>
      <c r="C20" t="s">
        <v>67</v>
      </c>
      <c r="D20" t="s">
        <v>65</v>
      </c>
      <c r="E20" t="s">
        <v>386</v>
      </c>
      <c r="F20" t="s">
        <v>434</v>
      </c>
      <c r="G20">
        <v>8</v>
      </c>
      <c r="H20">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83</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386</v>
      </c>
      <c r="Y20">
        <f t="shared" si="1"/>
        <v>2</v>
      </c>
      <c r="AA20" t="s">
        <v>433</v>
      </c>
      <c r="AB20">
        <f t="shared" si="2"/>
        <v>1</v>
      </c>
    </row>
    <row r="21" spans="1:28" x14ac:dyDescent="0.3">
      <c r="A21" t="s">
        <v>37</v>
      </c>
      <c r="B21">
        <f>COUNTIF(StageTable!M:M,A21)
+COUNTIF(StageTable!U:U,A21)
+COUNTIF(StageTable!W:W,A21)</f>
        <v>1</v>
      </c>
      <c r="C21" t="s">
        <v>64</v>
      </c>
      <c r="D21" t="s">
        <v>70</v>
      </c>
      <c r="E21" t="s">
        <v>387</v>
      </c>
      <c r="F21" t="s">
        <v>435</v>
      </c>
      <c r="G21">
        <v>10</v>
      </c>
      <c r="H21">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83</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387</v>
      </c>
      <c r="Y21">
        <f t="shared" si="1"/>
        <v>2</v>
      </c>
      <c r="AA21" t="s">
        <v>434</v>
      </c>
      <c r="AB21">
        <f t="shared" si="2"/>
        <v>1</v>
      </c>
    </row>
    <row r="22" spans="1:28" x14ac:dyDescent="0.3">
      <c r="A22" t="s">
        <v>38</v>
      </c>
      <c r="B22">
        <f>COUNTIF(StageTable!M:M,A22)
+COUNTIF(StageTable!U:U,A22)
+COUNTIF(StageTable!W:W,A22)</f>
        <v>1</v>
      </c>
      <c r="C22" t="s">
        <v>64</v>
      </c>
      <c r="D22" t="s">
        <v>70</v>
      </c>
      <c r="E22" t="s">
        <v>388</v>
      </c>
      <c r="F22" t="s">
        <v>436</v>
      </c>
      <c r="G22">
        <v>13</v>
      </c>
      <c r="H22">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83</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388</v>
      </c>
      <c r="Y22">
        <f t="shared" si="1"/>
        <v>1</v>
      </c>
      <c r="AA22" t="s">
        <v>435</v>
      </c>
      <c r="AB22">
        <f t="shared" si="2"/>
        <v>1</v>
      </c>
    </row>
    <row r="23" spans="1:28" x14ac:dyDescent="0.3">
      <c r="A23" t="s">
        <v>295</v>
      </c>
      <c r="B23">
        <f>COUNTIF(StageTable!M:M,A23)
+COUNTIF(StageTable!U:U,A23)
+COUNTIF(StageTable!W:W,A23)</f>
        <v>1</v>
      </c>
      <c r="C23" t="s">
        <v>68</v>
      </c>
      <c r="D23" t="s">
        <v>70</v>
      </c>
      <c r="E23" t="s">
        <v>389</v>
      </c>
      <c r="F23" t="s">
        <v>437</v>
      </c>
      <c r="G23">
        <v>12</v>
      </c>
      <c r="H23">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83</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389</v>
      </c>
      <c r="Y23">
        <f t="shared" si="1"/>
        <v>1</v>
      </c>
      <c r="AA23" t="s">
        <v>436</v>
      </c>
      <c r="AB23">
        <f t="shared" si="2"/>
        <v>1</v>
      </c>
    </row>
    <row r="24" spans="1:28" x14ac:dyDescent="0.3">
      <c r="A24" t="s">
        <v>296</v>
      </c>
      <c r="B24">
        <f>COUNTIF(StageTable!M:M,A24)
+COUNTIF(StageTable!U:U,A24)
+COUNTIF(StageTable!W:W,A24)</f>
        <v>1</v>
      </c>
      <c r="C24" t="s">
        <v>64</v>
      </c>
      <c r="D24" t="s">
        <v>70</v>
      </c>
      <c r="E24" t="s">
        <v>390</v>
      </c>
      <c r="F24" t="s">
        <v>438</v>
      </c>
      <c r="G24">
        <v>12</v>
      </c>
      <c r="H24">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83</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390</v>
      </c>
      <c r="Y24">
        <f t="shared" si="1"/>
        <v>1</v>
      </c>
      <c r="AA24" t="s">
        <v>437</v>
      </c>
      <c r="AB24">
        <f t="shared" si="2"/>
        <v>1</v>
      </c>
    </row>
    <row r="25" spans="1:28" x14ac:dyDescent="0.3">
      <c r="A25" t="s">
        <v>297</v>
      </c>
      <c r="B25">
        <f>COUNTIF(StageTable!M:M,A25)
+COUNTIF(StageTable!U:U,A25)
+COUNTIF(StageTable!W:W,A25)</f>
        <v>1</v>
      </c>
      <c r="C25" t="s">
        <v>67</v>
      </c>
      <c r="D25" t="s">
        <v>70</v>
      </c>
      <c r="E25" t="s">
        <v>391</v>
      </c>
      <c r="F25" t="s">
        <v>439</v>
      </c>
      <c r="G25">
        <v>13</v>
      </c>
      <c r="H25">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83</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391</v>
      </c>
      <c r="Y25">
        <f t="shared" si="1"/>
        <v>1</v>
      </c>
      <c r="AA25" t="s">
        <v>438</v>
      </c>
      <c r="AB25">
        <f t="shared" si="2"/>
        <v>1</v>
      </c>
    </row>
    <row r="26" spans="1:28" x14ac:dyDescent="0.3">
      <c r="A26" t="s">
        <v>324</v>
      </c>
      <c r="B26">
        <f>COUNTIF(StageTable!M:M,A26)
+COUNTIF(StageTable!U:U,A26)
+COUNTIF(StageTable!W:W,A26)</f>
        <v>1</v>
      </c>
      <c r="C26" t="s">
        <v>67</v>
      </c>
      <c r="D26" t="s">
        <v>70</v>
      </c>
      <c r="E26" t="s">
        <v>392</v>
      </c>
      <c r="F26" t="s">
        <v>439</v>
      </c>
      <c r="G26">
        <v>13</v>
      </c>
      <c r="H26">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83</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392</v>
      </c>
      <c r="Y26">
        <f t="shared" si="1"/>
        <v>1</v>
      </c>
      <c r="AA26" t="s">
        <v>439</v>
      </c>
      <c r="AB26">
        <f t="shared" si="2"/>
        <v>2</v>
      </c>
    </row>
    <row r="27" spans="1:28" x14ac:dyDescent="0.3">
      <c r="A27" t="s">
        <v>298</v>
      </c>
      <c r="B27">
        <f>COUNTIF(StageTable!M:M,A27)
+COUNTIF(StageTable!U:U,A27)
+COUNTIF(StageTable!W:W,A27)</f>
        <v>1</v>
      </c>
      <c r="C27" t="s">
        <v>68</v>
      </c>
      <c r="D27" t="s">
        <v>70</v>
      </c>
      <c r="E27" t="s">
        <v>393</v>
      </c>
      <c r="F27" t="s">
        <v>440</v>
      </c>
      <c r="G27">
        <v>13</v>
      </c>
      <c r="H27">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83</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393</v>
      </c>
      <c r="Y27">
        <f t="shared" si="1"/>
        <v>1</v>
      </c>
      <c r="AA27" t="s">
        <v>440</v>
      </c>
      <c r="AB27">
        <f t="shared" si="2"/>
        <v>1</v>
      </c>
    </row>
    <row r="28" spans="1:28" x14ac:dyDescent="0.3">
      <c r="A28" t="s">
        <v>299</v>
      </c>
      <c r="B28">
        <f>COUNTIF(StageTable!M:M,A28)
+COUNTIF(StageTable!U:U,A28)
+COUNTIF(StageTable!W:W,A28)</f>
        <v>1</v>
      </c>
      <c r="C28" t="s">
        <v>67</v>
      </c>
      <c r="D28" t="s">
        <v>70</v>
      </c>
      <c r="E28" t="s">
        <v>394</v>
      </c>
      <c r="F28" t="s">
        <v>441</v>
      </c>
      <c r="G28">
        <v>12</v>
      </c>
      <c r="H28">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83</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394</v>
      </c>
      <c r="Y28">
        <f t="shared" si="1"/>
        <v>1</v>
      </c>
      <c r="AA28" t="s">
        <v>441</v>
      </c>
      <c r="AB28">
        <f t="shared" si="2"/>
        <v>1</v>
      </c>
    </row>
    <row r="29" spans="1:28" x14ac:dyDescent="0.3">
      <c r="A29" t="s">
        <v>300</v>
      </c>
      <c r="B29">
        <f>COUNTIF(StageTable!M:M,A29)
+COUNTIF(StageTable!U:U,A29)
+COUNTIF(StageTable!W:W,A29)</f>
        <v>1</v>
      </c>
      <c r="C29" t="s">
        <v>68</v>
      </c>
      <c r="D29" t="s">
        <v>70</v>
      </c>
      <c r="E29" t="s">
        <v>395</v>
      </c>
      <c r="F29" t="s">
        <v>442</v>
      </c>
      <c r="G29">
        <v>13</v>
      </c>
      <c r="H29">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83</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395</v>
      </c>
      <c r="Y29">
        <f t="shared" si="1"/>
        <v>1</v>
      </c>
      <c r="AA29" t="s">
        <v>442</v>
      </c>
      <c r="AB29">
        <f t="shared" si="2"/>
        <v>1</v>
      </c>
    </row>
    <row r="30" spans="1:28" x14ac:dyDescent="0.3">
      <c r="A30" t="s">
        <v>301</v>
      </c>
      <c r="B30">
        <f>COUNTIF(StageTable!M:M,A30)
+COUNTIF(StageTable!U:U,A30)
+COUNTIF(StageTable!W:W,A30)</f>
        <v>1</v>
      </c>
      <c r="C30" t="s">
        <v>64</v>
      </c>
      <c r="D30" t="s">
        <v>70</v>
      </c>
      <c r="E30" t="s">
        <v>396</v>
      </c>
      <c r="F30" t="s">
        <v>443</v>
      </c>
      <c r="G30">
        <v>16</v>
      </c>
      <c r="H30">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83</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396</v>
      </c>
      <c r="Y30">
        <f t="shared" si="1"/>
        <v>1</v>
      </c>
      <c r="AA30" t="s">
        <v>443</v>
      </c>
      <c r="AB30">
        <f t="shared" si="2"/>
        <v>1</v>
      </c>
    </row>
    <row r="31" spans="1:28" x14ac:dyDescent="0.3">
      <c r="A31" t="s">
        <v>302</v>
      </c>
      <c r="B31">
        <f>COUNTIF(StageTable!M:M,A31)
+COUNTIF(StageTable!U:U,A31)
+COUNTIF(StageTable!W:W,A31)</f>
        <v>1</v>
      </c>
      <c r="C31" t="s">
        <v>67</v>
      </c>
      <c r="D31" t="s">
        <v>70</v>
      </c>
      <c r="E31" t="s">
        <v>397</v>
      </c>
      <c r="F31" t="s">
        <v>444</v>
      </c>
      <c r="G31">
        <v>14</v>
      </c>
      <c r="H31">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83</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397</v>
      </c>
      <c r="Y31">
        <f t="shared" si="1"/>
        <v>2</v>
      </c>
      <c r="AA31" t="s">
        <v>444</v>
      </c>
      <c r="AB31">
        <f t="shared" si="2"/>
        <v>1</v>
      </c>
    </row>
    <row r="32" spans="1:28" x14ac:dyDescent="0.3">
      <c r="A32" t="s">
        <v>303</v>
      </c>
      <c r="B32">
        <f>COUNTIF(StageTable!M:M,A32)
+COUNTIF(StageTable!U:U,A32)
+COUNTIF(StageTable!W:W,A32)</f>
        <v>1</v>
      </c>
      <c r="C32" t="s">
        <v>64</v>
      </c>
      <c r="D32" t="s">
        <v>70</v>
      </c>
      <c r="E32" t="s">
        <v>398</v>
      </c>
      <c r="F32" t="s">
        <v>445</v>
      </c>
      <c r="G32">
        <v>15</v>
      </c>
      <c r="H32">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83</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398</v>
      </c>
      <c r="Y32">
        <f t="shared" si="1"/>
        <v>1</v>
      </c>
      <c r="AA32" t="s">
        <v>445</v>
      </c>
      <c r="AB32">
        <f t="shared" si="2"/>
        <v>1</v>
      </c>
    </row>
    <row r="33" spans="1:28" x14ac:dyDescent="0.3">
      <c r="A33" t="s">
        <v>304</v>
      </c>
      <c r="B33">
        <f>COUNTIF(StageTable!M:M,A33)
+COUNTIF(StageTable!U:U,A33)
+COUNTIF(StageTable!W:W,A33)</f>
        <v>1</v>
      </c>
      <c r="C33" t="s">
        <v>67</v>
      </c>
      <c r="D33" t="s">
        <v>70</v>
      </c>
      <c r="E33" t="s">
        <v>399</v>
      </c>
      <c r="F33" t="s">
        <v>446</v>
      </c>
      <c r="G33">
        <v>18</v>
      </c>
      <c r="H33">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83</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399</v>
      </c>
      <c r="Y33">
        <f t="shared" si="1"/>
        <v>1</v>
      </c>
      <c r="AA33" t="s">
        <v>446</v>
      </c>
      <c r="AB33">
        <f t="shared" si="2"/>
        <v>1</v>
      </c>
    </row>
    <row r="34" spans="1:28" x14ac:dyDescent="0.3">
      <c r="A34" t="s">
        <v>305</v>
      </c>
      <c r="B34">
        <f>COUNTIF(StageTable!M:M,A34)
+COUNTIF(StageTable!U:U,A34)
+COUNTIF(StageTable!W:W,A34)</f>
        <v>1</v>
      </c>
      <c r="C34" t="s">
        <v>68</v>
      </c>
      <c r="D34" t="s">
        <v>70</v>
      </c>
      <c r="E34" t="s">
        <v>400</v>
      </c>
      <c r="F34" t="s">
        <v>447</v>
      </c>
      <c r="G34">
        <v>18</v>
      </c>
      <c r="H34">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83</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400</v>
      </c>
      <c r="Y34">
        <f t="shared" ref="Y34:Y65" si="3">COUNTIF(E:E,X34)</f>
        <v>1</v>
      </c>
      <c r="AA34" t="s">
        <v>447</v>
      </c>
      <c r="AB34">
        <f t="shared" ref="AB34:AB66" si="4">COUNTIF(F:F,AA34)</f>
        <v>1</v>
      </c>
    </row>
    <row r="35" spans="1:28" x14ac:dyDescent="0.3">
      <c r="A35" t="s">
        <v>342</v>
      </c>
      <c r="B35">
        <f>COUNTIF(StageTable!M:M,A35)
+COUNTIF(StageTable!U:U,A35)
+COUNTIF(StageTable!W:W,A35)</f>
        <v>1</v>
      </c>
      <c r="C35" t="s">
        <v>69</v>
      </c>
      <c r="D35" t="s">
        <v>70</v>
      </c>
      <c r="E35" t="s">
        <v>401</v>
      </c>
      <c r="F35" t="s">
        <v>448</v>
      </c>
      <c r="G35">
        <v>18</v>
      </c>
      <c r="H35">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83</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401</v>
      </c>
      <c r="Y35">
        <f t="shared" si="3"/>
        <v>1</v>
      </c>
      <c r="AA35" t="s">
        <v>448</v>
      </c>
      <c r="AB35">
        <f t="shared" si="4"/>
        <v>1</v>
      </c>
    </row>
    <row r="36" spans="1:28" x14ac:dyDescent="0.3">
      <c r="A36" t="s">
        <v>306</v>
      </c>
      <c r="B36">
        <f>COUNTIF(StageTable!M:M,A36)
+COUNTIF(StageTable!U:U,A36)
+COUNTIF(StageTable!W:W,A36)</f>
        <v>1</v>
      </c>
      <c r="C36" t="s">
        <v>64</v>
      </c>
      <c r="D36" t="s">
        <v>70</v>
      </c>
      <c r="E36" t="s">
        <v>402</v>
      </c>
      <c r="F36" t="s">
        <v>449</v>
      </c>
      <c r="G36">
        <v>19</v>
      </c>
      <c r="H36">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83</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402</v>
      </c>
      <c r="Y36">
        <f t="shared" si="3"/>
        <v>1</v>
      </c>
      <c r="AA36" t="s">
        <v>449</v>
      </c>
      <c r="AB36">
        <f t="shared" si="4"/>
        <v>2</v>
      </c>
    </row>
    <row r="37" spans="1:28" x14ac:dyDescent="0.3">
      <c r="A37" t="s">
        <v>344</v>
      </c>
      <c r="B37">
        <f>COUNTIF(StageTable!M:M,A37)
+COUNTIF(StageTable!U:U,A37)
+COUNTIF(StageTable!W:W,A37)</f>
        <v>1</v>
      </c>
      <c r="C37" t="s">
        <v>345</v>
      </c>
      <c r="D37" t="s">
        <v>70</v>
      </c>
      <c r="E37" t="s">
        <v>403</v>
      </c>
      <c r="F37" t="s">
        <v>449</v>
      </c>
      <c r="G37">
        <v>19</v>
      </c>
      <c r="H37">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83</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403</v>
      </c>
      <c r="Y37">
        <f t="shared" si="3"/>
        <v>1</v>
      </c>
      <c r="AA37" t="s">
        <v>450</v>
      </c>
      <c r="AB37">
        <f t="shared" si="4"/>
        <v>1</v>
      </c>
    </row>
    <row r="38" spans="1:28" x14ac:dyDescent="0.3">
      <c r="A38" t="s">
        <v>307</v>
      </c>
      <c r="B38">
        <f>COUNTIF(StageTable!M:M,A38)
+COUNTIF(StageTable!U:U,A38)
+COUNTIF(StageTable!W:W,A38)</f>
        <v>1</v>
      </c>
      <c r="C38" t="s">
        <v>68</v>
      </c>
      <c r="D38" t="s">
        <v>70</v>
      </c>
      <c r="E38" t="s">
        <v>404</v>
      </c>
      <c r="F38" t="s">
        <v>450</v>
      </c>
      <c r="G38">
        <v>22</v>
      </c>
      <c r="H38">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83</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404</v>
      </c>
      <c r="Y38">
        <f t="shared" si="3"/>
        <v>1</v>
      </c>
      <c r="AA38" t="s">
        <v>451</v>
      </c>
      <c r="AB38">
        <f t="shared" si="4"/>
        <v>1</v>
      </c>
    </row>
    <row r="39" spans="1:28" x14ac:dyDescent="0.3">
      <c r="A39" t="s">
        <v>308</v>
      </c>
      <c r="B39">
        <f>COUNTIF(StageTable!M:M,A39)
+COUNTIF(StageTable!U:U,A39)
+COUNTIF(StageTable!W:W,A39)</f>
        <v>1</v>
      </c>
      <c r="C39" t="s">
        <v>64</v>
      </c>
      <c r="D39" t="s">
        <v>70</v>
      </c>
      <c r="E39" t="s">
        <v>405</v>
      </c>
      <c r="F39" t="s">
        <v>451</v>
      </c>
      <c r="G39">
        <v>17</v>
      </c>
      <c r="H39">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83</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405</v>
      </c>
      <c r="Y39">
        <f t="shared" si="3"/>
        <v>2</v>
      </c>
      <c r="AA39" t="s">
        <v>452</v>
      </c>
      <c r="AB39">
        <f t="shared" si="4"/>
        <v>1</v>
      </c>
    </row>
    <row r="40" spans="1:28" x14ac:dyDescent="0.3">
      <c r="A40" t="s">
        <v>309</v>
      </c>
      <c r="B40">
        <f>COUNTIF(StageTable!M:M,A40)
+COUNTIF(StageTable!U:U,A40)
+COUNTIF(StageTable!W:W,A40)</f>
        <v>1</v>
      </c>
      <c r="C40" t="s">
        <v>67</v>
      </c>
      <c r="D40" t="s">
        <v>70</v>
      </c>
      <c r="E40" t="s">
        <v>406</v>
      </c>
      <c r="F40" t="s">
        <v>452</v>
      </c>
      <c r="G40">
        <v>20</v>
      </c>
      <c r="H40">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83</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406</v>
      </c>
      <c r="Y40">
        <f t="shared" si="3"/>
        <v>1</v>
      </c>
      <c r="AA40" t="s">
        <v>453</v>
      </c>
      <c r="AB40">
        <f t="shared" si="4"/>
        <v>1</v>
      </c>
    </row>
    <row r="41" spans="1:28" x14ac:dyDescent="0.3">
      <c r="A41" t="s">
        <v>310</v>
      </c>
      <c r="B41">
        <f>COUNTIF(StageTable!M:M,A41)
+COUNTIF(StageTable!U:U,A41)
+COUNTIF(StageTable!W:W,A41)</f>
        <v>1</v>
      </c>
      <c r="C41" t="s">
        <v>68</v>
      </c>
      <c r="D41" t="s">
        <v>70</v>
      </c>
      <c r="E41" t="s">
        <v>407</v>
      </c>
      <c r="F41" t="s">
        <v>453</v>
      </c>
      <c r="G41">
        <v>22</v>
      </c>
      <c r="H41">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83</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407</v>
      </c>
      <c r="Y41">
        <f t="shared" si="3"/>
        <v>1</v>
      </c>
      <c r="AA41" t="s">
        <v>454</v>
      </c>
      <c r="AB41">
        <f t="shared" si="4"/>
        <v>1</v>
      </c>
    </row>
    <row r="42" spans="1:28" x14ac:dyDescent="0.3">
      <c r="A42" t="s">
        <v>347</v>
      </c>
      <c r="B42">
        <f>COUNTIF(StageTable!M:M,A42)
+COUNTIF(StageTable!U:U,A42)
+COUNTIF(StageTable!W:W,A42)</f>
        <v>1</v>
      </c>
      <c r="C42" t="s">
        <v>68</v>
      </c>
      <c r="D42" t="s">
        <v>70</v>
      </c>
      <c r="E42" t="s">
        <v>408</v>
      </c>
      <c r="F42" t="s">
        <v>454</v>
      </c>
      <c r="G42">
        <v>23</v>
      </c>
      <c r="H42">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83</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408</v>
      </c>
      <c r="Y42">
        <f t="shared" si="3"/>
        <v>1</v>
      </c>
      <c r="AA42" t="s">
        <v>455</v>
      </c>
      <c r="AB42">
        <f t="shared" si="4"/>
        <v>1</v>
      </c>
    </row>
    <row r="43" spans="1:28" x14ac:dyDescent="0.3">
      <c r="A43" t="s">
        <v>311</v>
      </c>
      <c r="B43">
        <f>COUNTIF(StageTable!M:M,A43)
+COUNTIF(StageTable!U:U,A43)
+COUNTIF(StageTable!W:W,A43)</f>
        <v>1</v>
      </c>
      <c r="C43" t="s">
        <v>67</v>
      </c>
      <c r="D43" t="s">
        <v>70</v>
      </c>
      <c r="E43" t="s">
        <v>409</v>
      </c>
      <c r="F43" t="s">
        <v>455</v>
      </c>
      <c r="G43">
        <v>20</v>
      </c>
      <c r="H43">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83</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409</v>
      </c>
      <c r="Y43">
        <f t="shared" si="3"/>
        <v>1</v>
      </c>
      <c r="AA43" t="s">
        <v>456</v>
      </c>
      <c r="AB43">
        <f t="shared" si="4"/>
        <v>1</v>
      </c>
    </row>
    <row r="44" spans="1:28" x14ac:dyDescent="0.3">
      <c r="A44" t="s">
        <v>312</v>
      </c>
      <c r="B44">
        <f>COUNTIF(StageTable!M:M,A44)
+COUNTIF(StageTable!U:U,A44)
+COUNTIF(StageTable!W:W,A44)</f>
        <v>1</v>
      </c>
      <c r="C44" t="s">
        <v>68</v>
      </c>
      <c r="D44" t="s">
        <v>70</v>
      </c>
      <c r="E44" t="s">
        <v>410</v>
      </c>
      <c r="F44" t="s">
        <v>456</v>
      </c>
      <c r="G44">
        <v>21</v>
      </c>
      <c r="H44">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83</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410</v>
      </c>
      <c r="Y44">
        <f t="shared" si="3"/>
        <v>1</v>
      </c>
      <c r="AA44" t="s">
        <v>457</v>
      </c>
      <c r="AB44">
        <f t="shared" si="4"/>
        <v>1</v>
      </c>
    </row>
    <row r="45" spans="1:28" x14ac:dyDescent="0.3">
      <c r="A45" t="s">
        <v>313</v>
      </c>
      <c r="B45">
        <f>COUNTIF(StageTable!M:M,A45)
+COUNTIF(StageTable!U:U,A45)
+COUNTIF(StageTable!W:W,A45)</f>
        <v>1</v>
      </c>
      <c r="C45" t="s">
        <v>64</v>
      </c>
      <c r="D45" t="s">
        <v>70</v>
      </c>
      <c r="E45" t="s">
        <v>411</v>
      </c>
      <c r="F45" t="s">
        <v>457</v>
      </c>
      <c r="G45">
        <v>21</v>
      </c>
      <c r="H45">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83</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411</v>
      </c>
      <c r="Y45">
        <f t="shared" si="3"/>
        <v>1</v>
      </c>
      <c r="AA45" t="s">
        <v>458</v>
      </c>
      <c r="AB45">
        <f t="shared" si="4"/>
        <v>1</v>
      </c>
    </row>
    <row r="46" spans="1:28" x14ac:dyDescent="0.3">
      <c r="A46" t="s">
        <v>314</v>
      </c>
      <c r="B46">
        <f>COUNTIF(StageTable!M:M,A46)
+COUNTIF(StageTable!U:U,A46)
+COUNTIF(StageTable!W:W,A46)</f>
        <v>1</v>
      </c>
      <c r="C46" t="s">
        <v>67</v>
      </c>
      <c r="D46" t="s">
        <v>70</v>
      </c>
      <c r="E46" t="s">
        <v>412</v>
      </c>
      <c r="F46" t="s">
        <v>458</v>
      </c>
      <c r="G46">
        <v>21</v>
      </c>
      <c r="H46">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83</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412</v>
      </c>
      <c r="Y46">
        <f t="shared" si="3"/>
        <v>1</v>
      </c>
      <c r="AA46" t="s">
        <v>459</v>
      </c>
      <c r="AB46">
        <f t="shared" si="4"/>
        <v>1</v>
      </c>
    </row>
    <row r="47" spans="1:28" x14ac:dyDescent="0.3">
      <c r="A47" t="s">
        <v>315</v>
      </c>
      <c r="B47">
        <f>COUNTIF(StageTable!M:M,A47)
+COUNTIF(StageTable!U:U,A47)
+COUNTIF(StageTable!W:W,A47)</f>
        <v>1</v>
      </c>
      <c r="C47" t="s">
        <v>64</v>
      </c>
      <c r="D47" t="s">
        <v>70</v>
      </c>
      <c r="E47" t="s">
        <v>413</v>
      </c>
      <c r="F47" t="s">
        <v>459</v>
      </c>
      <c r="G47">
        <v>19</v>
      </c>
      <c r="H47">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83</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413</v>
      </c>
      <c r="Y47">
        <f t="shared" si="3"/>
        <v>1</v>
      </c>
      <c r="AA47" t="s">
        <v>460</v>
      </c>
      <c r="AB47">
        <f t="shared" si="4"/>
        <v>1</v>
      </c>
    </row>
    <row r="48" spans="1:28" x14ac:dyDescent="0.3">
      <c r="A48" t="s">
        <v>316</v>
      </c>
      <c r="B48">
        <f>COUNTIF(StageTable!M:M,A48)
+COUNTIF(StageTable!U:U,A48)
+COUNTIF(StageTable!W:W,A48)</f>
        <v>1</v>
      </c>
      <c r="C48" t="s">
        <v>67</v>
      </c>
      <c r="D48" t="s">
        <v>70</v>
      </c>
      <c r="E48" t="s">
        <v>414</v>
      </c>
      <c r="F48" t="s">
        <v>460</v>
      </c>
      <c r="G48">
        <v>19</v>
      </c>
      <c r="H48">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83</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414</v>
      </c>
      <c r="Y48">
        <f t="shared" si="3"/>
        <v>1</v>
      </c>
      <c r="AA48" t="s">
        <v>461</v>
      </c>
      <c r="AB48">
        <f t="shared" si="4"/>
        <v>1</v>
      </c>
    </row>
    <row r="49" spans="1:28" x14ac:dyDescent="0.3">
      <c r="A49" t="s">
        <v>317</v>
      </c>
      <c r="B49">
        <f>COUNTIF(StageTable!M:M,A49)
+COUNTIF(StageTable!U:U,A49)
+COUNTIF(StageTable!W:W,A49)</f>
        <v>1</v>
      </c>
      <c r="C49" t="s">
        <v>68</v>
      </c>
      <c r="D49" t="s">
        <v>70</v>
      </c>
      <c r="E49" t="s">
        <v>415</v>
      </c>
      <c r="F49" t="s">
        <v>461</v>
      </c>
      <c r="G49">
        <v>18</v>
      </c>
      <c r="H49">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83</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415</v>
      </c>
      <c r="Y49">
        <f t="shared" si="3"/>
        <v>1</v>
      </c>
      <c r="AA49" t="s">
        <v>462</v>
      </c>
      <c r="AB49">
        <f t="shared" si="4"/>
        <v>1</v>
      </c>
    </row>
    <row r="50" spans="1:28" x14ac:dyDescent="0.3">
      <c r="A50" t="s">
        <v>318</v>
      </c>
      <c r="B50">
        <f>COUNTIF(StageTable!M:M,A50)
+COUNTIF(StageTable!U:U,A50)
+COUNTIF(StageTable!W:W,A50)</f>
        <v>1</v>
      </c>
      <c r="C50" t="s">
        <v>64</v>
      </c>
      <c r="D50" t="s">
        <v>70</v>
      </c>
      <c r="E50" t="s">
        <v>416</v>
      </c>
      <c r="F50" t="s">
        <v>462</v>
      </c>
      <c r="G50">
        <v>17</v>
      </c>
      <c r="H50">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83</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416</v>
      </c>
      <c r="Y50">
        <f t="shared" si="3"/>
        <v>1</v>
      </c>
      <c r="AA50" t="s">
        <v>463</v>
      </c>
      <c r="AB50">
        <f t="shared" si="4"/>
        <v>1</v>
      </c>
    </row>
    <row r="51" spans="1:28" x14ac:dyDescent="0.3">
      <c r="A51" t="s">
        <v>30</v>
      </c>
      <c r="B51">
        <f>COUNTIF(StageTable!M:M,A51)
+COUNTIF(StageTable!U:U,A51)
+COUNTIF(StageTable!W:W,A51)</f>
        <v>1</v>
      </c>
      <c r="C51" t="s">
        <v>71</v>
      </c>
      <c r="D51" t="s">
        <v>70</v>
      </c>
      <c r="E51" t="s">
        <v>417</v>
      </c>
      <c r="F51" t="s">
        <v>463</v>
      </c>
      <c r="G51">
        <v>0</v>
      </c>
      <c r="H51">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83</v>
      </c>
      <c r="K51" t="s">
        <v>359</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357</v>
      </c>
      <c r="X51" t="s">
        <v>417</v>
      </c>
      <c r="Y51">
        <f t="shared" si="3"/>
        <v>2</v>
      </c>
      <c r="AA51" t="s">
        <v>464</v>
      </c>
      <c r="AB51">
        <f t="shared" si="4"/>
        <v>1</v>
      </c>
    </row>
    <row r="52" spans="1:28" x14ac:dyDescent="0.3">
      <c r="A52" t="s">
        <v>39</v>
      </c>
      <c r="B52">
        <f>COUNTIF(StageTable!M:M,A52)
+COUNTIF(StageTable!U:U,A52)
+COUNTIF(StageTable!W:W,A52)</f>
        <v>1</v>
      </c>
      <c r="C52" t="s">
        <v>345</v>
      </c>
      <c r="D52" t="s">
        <v>70</v>
      </c>
      <c r="E52" t="s">
        <v>417</v>
      </c>
      <c r="F52" t="s">
        <v>464</v>
      </c>
      <c r="G52">
        <v>0</v>
      </c>
      <c r="H52">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83</v>
      </c>
      <c r="K52" t="s">
        <v>360</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357</v>
      </c>
      <c r="X52" t="s">
        <v>480</v>
      </c>
      <c r="Y52">
        <f t="shared" si="3"/>
        <v>2</v>
      </c>
      <c r="AA52" t="s">
        <v>465</v>
      </c>
      <c r="AB52">
        <f t="shared" si="4"/>
        <v>1</v>
      </c>
    </row>
    <row r="53" spans="1:28" x14ac:dyDescent="0.3">
      <c r="A53" t="s">
        <v>335</v>
      </c>
      <c r="B53">
        <f>COUNTIF(StageTable!M:M,A53)
+COUNTIF(StageTable!U:U,A53)
+COUNTIF(StageTable!W:W,A53)</f>
        <v>1</v>
      </c>
      <c r="C53" t="s">
        <v>69</v>
      </c>
      <c r="D53" t="s">
        <v>70</v>
      </c>
      <c r="E53" t="s">
        <v>51</v>
      </c>
      <c r="F53" t="s">
        <v>465</v>
      </c>
      <c r="G53">
        <v>0</v>
      </c>
      <c r="H53">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83</v>
      </c>
      <c r="K53" t="s">
        <v>274</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355</v>
      </c>
      <c r="X53" t="s">
        <v>481</v>
      </c>
      <c r="Y53">
        <f t="shared" si="3"/>
        <v>1</v>
      </c>
      <c r="AA53" t="s">
        <v>466</v>
      </c>
      <c r="AB53">
        <f t="shared" si="4"/>
        <v>1</v>
      </c>
    </row>
    <row r="54" spans="1:28" x14ac:dyDescent="0.3">
      <c r="A54" t="s">
        <v>337</v>
      </c>
      <c r="B54">
        <f>COUNTIF(StageTable!M:M,A54)
+COUNTIF(StageTable!U:U,A54)
+COUNTIF(StageTable!W:W,A54)</f>
        <v>1</v>
      </c>
      <c r="C54" t="s">
        <v>68</v>
      </c>
      <c r="D54" t="s">
        <v>70</v>
      </c>
      <c r="E54" t="s">
        <v>51</v>
      </c>
      <c r="F54" t="s">
        <v>466</v>
      </c>
      <c r="G54">
        <v>0</v>
      </c>
      <c r="H54">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83</v>
      </c>
      <c r="K54" t="s">
        <v>275</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356</v>
      </c>
      <c r="X54" t="s">
        <v>519</v>
      </c>
      <c r="Y54">
        <f t="shared" si="3"/>
        <v>1</v>
      </c>
      <c r="AA54" t="s">
        <v>467</v>
      </c>
      <c r="AB54">
        <f t="shared" si="4"/>
        <v>1</v>
      </c>
    </row>
    <row r="55" spans="1:28" x14ac:dyDescent="0.3">
      <c r="A55" t="s">
        <v>339</v>
      </c>
      <c r="B55">
        <f>COUNTIF(StageTable!M:M,A55)
+COUNTIF(StageTable!U:U,A55)
+COUNTIF(StageTable!W:W,A55)</f>
        <v>1</v>
      </c>
      <c r="C55" t="s">
        <v>345</v>
      </c>
      <c r="D55" t="s">
        <v>70</v>
      </c>
      <c r="E55" t="s">
        <v>51</v>
      </c>
      <c r="F55" t="s">
        <v>467</v>
      </c>
      <c r="G55">
        <v>0</v>
      </c>
      <c r="H55">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83</v>
      </c>
      <c r="K55" t="s">
        <v>276</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358</v>
      </c>
      <c r="X55" t="s">
        <v>482</v>
      </c>
      <c r="Y55">
        <f t="shared" si="3"/>
        <v>1</v>
      </c>
      <c r="AA55" t="s">
        <v>538</v>
      </c>
      <c r="AB55">
        <f t="shared" si="4"/>
        <v>1</v>
      </c>
    </row>
    <row r="56" spans="1:28" x14ac:dyDescent="0.3">
      <c r="A56" t="s">
        <v>40</v>
      </c>
      <c r="B56">
        <f>COUNTIF(StageTable!M:M,A56)
+COUNTIF(StageTable!U:U,A56)
+COUNTIF(StageTable!W:W,A56)</f>
        <v>1</v>
      </c>
      <c r="C56" t="s">
        <v>64</v>
      </c>
      <c r="D56" t="s">
        <v>65</v>
      </c>
      <c r="E56" t="s">
        <v>51</v>
      </c>
      <c r="F56" t="s">
        <v>615</v>
      </c>
      <c r="G56">
        <v>0</v>
      </c>
      <c r="H56">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83</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483</v>
      </c>
      <c r="Y56">
        <f t="shared" si="3"/>
        <v>1</v>
      </c>
      <c r="AA56" t="s">
        <v>539</v>
      </c>
      <c r="AB56">
        <f t="shared" si="4"/>
        <v>1</v>
      </c>
    </row>
    <row r="57" spans="1:28" x14ac:dyDescent="0.3">
      <c r="A57" t="s">
        <v>41</v>
      </c>
      <c r="B57">
        <f>COUNTIF(StageTable!M:M,A57)
+COUNTIF(StageTable!U:U,A57)
+COUNTIF(StageTable!W:W,A57)</f>
        <v>1</v>
      </c>
      <c r="C57" t="s">
        <v>67</v>
      </c>
      <c r="D57" t="s">
        <v>65</v>
      </c>
      <c r="E57" t="s">
        <v>405</v>
      </c>
      <c r="F57" t="s">
        <v>615</v>
      </c>
      <c r="G57">
        <v>0</v>
      </c>
      <c r="H57">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83</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484</v>
      </c>
      <c r="Y57">
        <f t="shared" si="3"/>
        <v>1</v>
      </c>
      <c r="AA57" t="s">
        <v>550</v>
      </c>
      <c r="AB57">
        <f t="shared" si="4"/>
        <v>1</v>
      </c>
    </row>
    <row r="58" spans="1:28" x14ac:dyDescent="0.3">
      <c r="A58" t="s">
        <v>329</v>
      </c>
      <c r="B58">
        <f>COUNTIF(StageTable!M:M,A58)
+COUNTIF(StageTable!U:U,A58)
+COUNTIF(StageTable!W:W,A58)</f>
        <v>1</v>
      </c>
      <c r="C58" t="s">
        <v>350</v>
      </c>
      <c r="D58" t="s">
        <v>65</v>
      </c>
      <c r="E58" t="s">
        <v>397</v>
      </c>
      <c r="F58" t="s">
        <v>615</v>
      </c>
      <c r="G58">
        <v>0</v>
      </c>
      <c r="H58">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83</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520</v>
      </c>
      <c r="Y58">
        <f t="shared" si="3"/>
        <v>1</v>
      </c>
      <c r="AA58" t="s">
        <v>540</v>
      </c>
      <c r="AB58">
        <f t="shared" si="4"/>
        <v>1</v>
      </c>
    </row>
    <row r="59" spans="1:28" x14ac:dyDescent="0.3">
      <c r="A59" t="s">
        <v>331</v>
      </c>
      <c r="B59">
        <f>COUNTIF(StageTable!M:M,A59)
+COUNTIF(StageTable!U:U,A59)
+COUNTIF(StageTable!W:W,A59)</f>
        <v>1</v>
      </c>
      <c r="C59" t="s">
        <v>351</v>
      </c>
      <c r="D59" t="s">
        <v>65</v>
      </c>
      <c r="E59" t="s">
        <v>386</v>
      </c>
      <c r="F59" t="s">
        <v>615</v>
      </c>
      <c r="G59">
        <v>0</v>
      </c>
      <c r="H59">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83</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485</v>
      </c>
      <c r="Y59">
        <f t="shared" si="3"/>
        <v>1</v>
      </c>
      <c r="AA59" t="s">
        <v>541</v>
      </c>
      <c r="AB59">
        <f t="shared" si="4"/>
        <v>1</v>
      </c>
    </row>
    <row r="60" spans="1:28" x14ac:dyDescent="0.3">
      <c r="A60" t="s">
        <v>333</v>
      </c>
      <c r="B60">
        <f>COUNTIF(StageTable!M:M,A60)
+COUNTIF(StageTable!U:U,A60)
+COUNTIF(StageTable!W:W,A60)</f>
        <v>1</v>
      </c>
      <c r="C60" t="s">
        <v>67</v>
      </c>
      <c r="D60" t="s">
        <v>65</v>
      </c>
      <c r="E60" t="s">
        <v>387</v>
      </c>
      <c r="F60" t="s">
        <v>615</v>
      </c>
      <c r="G60">
        <v>0</v>
      </c>
      <c r="H60">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83</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486</v>
      </c>
      <c r="Y60">
        <f t="shared" si="3"/>
        <v>1</v>
      </c>
      <c r="AA60" t="s">
        <v>542</v>
      </c>
      <c r="AB60">
        <f t="shared" si="4"/>
        <v>1</v>
      </c>
    </row>
    <row r="61" spans="1:28" x14ac:dyDescent="0.3">
      <c r="A61" t="s">
        <v>362</v>
      </c>
      <c r="B61">
        <f>COUNTIF(StageTable!M:M,A61)
+COUNTIF(StageTable!U:U,A61)
+COUNTIF(StageTable!W:W,A61)</f>
        <v>1</v>
      </c>
      <c r="C61" t="s">
        <v>533</v>
      </c>
      <c r="D61" t="s">
        <v>70</v>
      </c>
      <c r="E61" t="s">
        <v>51</v>
      </c>
      <c r="F61" t="s">
        <v>74</v>
      </c>
      <c r="G61">
        <v>0</v>
      </c>
      <c r="H61">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83</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487</v>
      </c>
      <c r="Y61">
        <f t="shared" si="3"/>
        <v>1</v>
      </c>
      <c r="AA61" t="s">
        <v>551</v>
      </c>
      <c r="AB61">
        <f t="shared" si="4"/>
        <v>1</v>
      </c>
    </row>
    <row r="62" spans="1:28" x14ac:dyDescent="0.3">
      <c r="A62" t="s">
        <v>534</v>
      </c>
      <c r="B62">
        <f>COUNTIF(StageTable!M:M,A62)
+COUNTIF(StageTable!U:U,A62)
+COUNTIF(StageTable!W:W,A62)</f>
        <v>1</v>
      </c>
      <c r="C62" t="s">
        <v>533</v>
      </c>
      <c r="D62" t="s">
        <v>70</v>
      </c>
      <c r="E62" t="s">
        <v>535</v>
      </c>
      <c r="F62" t="s">
        <v>536</v>
      </c>
      <c r="G62">
        <v>5</v>
      </c>
      <c r="H62">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83</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488</v>
      </c>
      <c r="Y62">
        <f t="shared" si="3"/>
        <v>1</v>
      </c>
      <c r="AA62" t="s">
        <v>543</v>
      </c>
      <c r="AB62">
        <f t="shared" si="4"/>
        <v>1</v>
      </c>
    </row>
    <row r="63" spans="1:28" x14ac:dyDescent="0.3">
      <c r="A63" t="s">
        <v>553</v>
      </c>
      <c r="B63">
        <f>COUNTIF(StageTable!M:M,A63)
+COUNTIF(StageTable!U:U,A63)
+COUNTIF(StageTable!W:W,A63)</f>
        <v>1</v>
      </c>
      <c r="C63" t="s">
        <v>531</v>
      </c>
      <c r="D63" t="s">
        <v>70</v>
      </c>
      <c r="E63" t="s">
        <v>481</v>
      </c>
      <c r="F63" t="s">
        <v>539</v>
      </c>
      <c r="H63">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83</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489</v>
      </c>
      <c r="Y63">
        <f t="shared" si="3"/>
        <v>1</v>
      </c>
      <c r="AA63" t="s">
        <v>544</v>
      </c>
      <c r="AB63">
        <f t="shared" si="4"/>
        <v>1</v>
      </c>
    </row>
    <row r="64" spans="1:28" x14ac:dyDescent="0.3">
      <c r="A64" t="s">
        <v>564</v>
      </c>
      <c r="B64">
        <f>COUNTIF(StageTable!M:M,A64)
+COUNTIF(StageTable!U:U,A64)
+COUNTIF(StageTable!W:W,A64)</f>
        <v>1</v>
      </c>
      <c r="C64" t="s">
        <v>530</v>
      </c>
      <c r="D64" t="s">
        <v>70</v>
      </c>
      <c r="E64" t="s">
        <v>565</v>
      </c>
      <c r="F64" t="s">
        <v>566</v>
      </c>
      <c r="H64">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83</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490</v>
      </c>
      <c r="Y64">
        <f t="shared" si="3"/>
        <v>1</v>
      </c>
      <c r="AA64" t="s">
        <v>545</v>
      </c>
      <c r="AB64">
        <f t="shared" si="4"/>
        <v>1</v>
      </c>
    </row>
    <row r="65" spans="1:28" x14ac:dyDescent="0.3">
      <c r="A65" t="s">
        <v>554</v>
      </c>
      <c r="B65">
        <f>COUNTIF(StageTable!M:M,A65)
+COUNTIF(StageTable!U:U,A65)
+COUNTIF(StageTable!W:W,A65)</f>
        <v>1</v>
      </c>
      <c r="C65" t="s">
        <v>532</v>
      </c>
      <c r="D65" t="s">
        <v>70</v>
      </c>
      <c r="E65" t="s">
        <v>482</v>
      </c>
      <c r="F65" t="s">
        <v>540</v>
      </c>
      <c r="H65">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83</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491</v>
      </c>
      <c r="Y65">
        <f t="shared" si="3"/>
        <v>1</v>
      </c>
      <c r="AA65" t="s">
        <v>546</v>
      </c>
      <c r="AB65">
        <f t="shared" si="4"/>
        <v>1</v>
      </c>
    </row>
    <row r="66" spans="1:28" x14ac:dyDescent="0.3">
      <c r="A66" t="s">
        <v>555</v>
      </c>
      <c r="B66">
        <f>COUNTIF(StageTable!M:M,A66)
+COUNTIF(StageTable!U:U,A66)
+COUNTIF(StageTable!W:W,A66)</f>
        <v>1</v>
      </c>
      <c r="C66" t="s">
        <v>530</v>
      </c>
      <c r="D66" t="s">
        <v>70</v>
      </c>
      <c r="E66" t="s">
        <v>483</v>
      </c>
      <c r="F66" t="s">
        <v>541</v>
      </c>
      <c r="H66">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83</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578</v>
      </c>
      <c r="Y66">
        <f t="shared" ref="Y66:Y98" si="5">COUNTIF(E:E,X66)</f>
        <v>1</v>
      </c>
      <c r="AA66" t="s">
        <v>731</v>
      </c>
      <c r="AB66">
        <f t="shared" si="4"/>
        <v>1</v>
      </c>
    </row>
    <row r="67" spans="1:28" x14ac:dyDescent="0.3">
      <c r="A67" t="s">
        <v>556</v>
      </c>
      <c r="B67">
        <f>COUNTIF(StageTable!M:M,A67)
+COUNTIF(StageTable!U:U,A67)
+COUNTIF(StageTable!W:W,A67)</f>
        <v>1</v>
      </c>
      <c r="C67" t="s">
        <v>530</v>
      </c>
      <c r="D67" t="s">
        <v>70</v>
      </c>
      <c r="E67" t="s">
        <v>484</v>
      </c>
      <c r="F67" t="s">
        <v>542</v>
      </c>
      <c r="H67">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83</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493</v>
      </c>
      <c r="Y67">
        <f t="shared" si="5"/>
        <v>1</v>
      </c>
      <c r="AA67" t="s">
        <v>552</v>
      </c>
      <c r="AB67">
        <f t="shared" ref="AB67:AB69" si="6">COUNTIF(F:F,AA67)</f>
        <v>1</v>
      </c>
    </row>
    <row r="68" spans="1:28" x14ac:dyDescent="0.3">
      <c r="A68" t="s">
        <v>567</v>
      </c>
      <c r="B68">
        <f>COUNTIF(StageTable!M:M,A68)
+COUNTIF(StageTable!U:U,A68)
+COUNTIF(StageTable!W:W,A68)</f>
        <v>1</v>
      </c>
      <c r="C68" t="s">
        <v>532</v>
      </c>
      <c r="D68" t="s">
        <v>70</v>
      </c>
      <c r="E68" t="s">
        <v>568</v>
      </c>
      <c r="F68" t="s">
        <v>569</v>
      </c>
      <c r="H68">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83</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521</v>
      </c>
      <c r="Y68">
        <f t="shared" si="5"/>
        <v>1</v>
      </c>
      <c r="AA68" t="s">
        <v>548</v>
      </c>
      <c r="AB68">
        <f t="shared" si="6"/>
        <v>1</v>
      </c>
    </row>
    <row r="69" spans="1:28" x14ac:dyDescent="0.3">
      <c r="A69" t="s">
        <v>557</v>
      </c>
      <c r="B69">
        <f>COUNTIF(StageTable!M:M,A69)
+COUNTIF(StageTable!U:U,A69)
+COUNTIF(StageTable!W:W,A69)</f>
        <v>1</v>
      </c>
      <c r="C69" t="s">
        <v>531</v>
      </c>
      <c r="D69" t="s">
        <v>70</v>
      </c>
      <c r="E69" t="s">
        <v>485</v>
      </c>
      <c r="F69" t="s">
        <v>543</v>
      </c>
      <c r="H69">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83</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494</v>
      </c>
      <c r="Y69">
        <f t="shared" si="5"/>
        <v>1</v>
      </c>
      <c r="AA69" t="s">
        <v>549</v>
      </c>
      <c r="AB69">
        <f t="shared" si="6"/>
        <v>1</v>
      </c>
    </row>
    <row r="70" spans="1:28" x14ac:dyDescent="0.3">
      <c r="A70" t="s">
        <v>558</v>
      </c>
      <c r="B70">
        <f>COUNTIF(StageTable!M:M,A70)
+COUNTIF(StageTable!U:U,A70)
+COUNTIF(StageTable!W:W,A70)</f>
        <v>1</v>
      </c>
      <c r="C70" t="s">
        <v>532</v>
      </c>
      <c r="D70" t="s">
        <v>70</v>
      </c>
      <c r="E70" t="s">
        <v>486</v>
      </c>
      <c r="F70" t="s">
        <v>544</v>
      </c>
      <c r="H70">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83</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495</v>
      </c>
      <c r="Y70">
        <f t="shared" si="5"/>
        <v>1</v>
      </c>
      <c r="AA70" t="s">
        <v>622</v>
      </c>
      <c r="AB70">
        <f t="shared" ref="AB70:AB109" si="7">COUNTIF(F:F,AA70)</f>
        <v>1</v>
      </c>
    </row>
    <row r="71" spans="1:28" x14ac:dyDescent="0.3">
      <c r="A71" t="s">
        <v>559</v>
      </c>
      <c r="B71">
        <f>COUNTIF(StageTable!M:M,A71)
+COUNTIF(StageTable!U:U,A71)
+COUNTIF(StageTable!W:W,A71)</f>
        <v>1</v>
      </c>
      <c r="C71" t="s">
        <v>531</v>
      </c>
      <c r="D71" t="s">
        <v>70</v>
      </c>
      <c r="E71" t="s">
        <v>487</v>
      </c>
      <c r="F71" t="s">
        <v>545</v>
      </c>
      <c r="H71">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83</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579</v>
      </c>
      <c r="Y71">
        <f t="shared" si="5"/>
        <v>1</v>
      </c>
      <c r="AA71" t="s">
        <v>681</v>
      </c>
      <c r="AB71">
        <f t="shared" si="7"/>
        <v>1</v>
      </c>
    </row>
    <row r="72" spans="1:28" x14ac:dyDescent="0.3">
      <c r="A72" t="s">
        <v>560</v>
      </c>
      <c r="B72">
        <f>COUNTIF(StageTable!M:M,A72)
+COUNTIF(StageTable!U:U,A72)
+COUNTIF(StageTable!W:W,A72)</f>
        <v>1</v>
      </c>
      <c r="C72" t="s">
        <v>532</v>
      </c>
      <c r="D72" t="s">
        <v>70</v>
      </c>
      <c r="E72" t="s">
        <v>488</v>
      </c>
      <c r="F72" t="s">
        <v>546</v>
      </c>
      <c r="H72">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83</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496</v>
      </c>
      <c r="Y72">
        <f t="shared" si="5"/>
        <v>1</v>
      </c>
      <c r="AA72" t="s">
        <v>623</v>
      </c>
      <c r="AB72">
        <f t="shared" si="7"/>
        <v>1</v>
      </c>
    </row>
    <row r="73" spans="1:28" x14ac:dyDescent="0.3">
      <c r="A73" t="s">
        <v>561</v>
      </c>
      <c r="B73">
        <f>COUNTIF(StageTable!M:M,A73)
+COUNTIF(StageTable!U:U,A73)
+COUNTIF(StageTable!W:W,A73)</f>
        <v>1</v>
      </c>
      <c r="C73" t="s">
        <v>531</v>
      </c>
      <c r="D73" t="s">
        <v>70</v>
      </c>
      <c r="E73" t="s">
        <v>489</v>
      </c>
      <c r="F73" t="s">
        <v>547</v>
      </c>
      <c r="H73">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83</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497</v>
      </c>
      <c r="Y73">
        <f t="shared" si="5"/>
        <v>1</v>
      </c>
      <c r="AA73" t="s">
        <v>624</v>
      </c>
      <c r="AB73">
        <f t="shared" si="7"/>
        <v>1</v>
      </c>
    </row>
    <row r="74" spans="1:28" x14ac:dyDescent="0.3">
      <c r="A74" t="s">
        <v>570</v>
      </c>
      <c r="B74">
        <f>COUNTIF(StageTable!M:M,A74)
+COUNTIF(StageTable!U:U,A74)
+COUNTIF(StageTable!W:W,A74)</f>
        <v>1</v>
      </c>
      <c r="C74" t="s">
        <v>532</v>
      </c>
      <c r="D74" t="s">
        <v>70</v>
      </c>
      <c r="E74" t="s">
        <v>571</v>
      </c>
      <c r="F74" t="s">
        <v>572</v>
      </c>
      <c r="H74">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83</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522</v>
      </c>
      <c r="Y74">
        <f t="shared" si="5"/>
        <v>1</v>
      </c>
      <c r="AA74" t="s">
        <v>625</v>
      </c>
      <c r="AB74">
        <f t="shared" si="7"/>
        <v>1</v>
      </c>
    </row>
    <row r="75" spans="1:28" x14ac:dyDescent="0.3">
      <c r="A75" t="s">
        <v>562</v>
      </c>
      <c r="B75">
        <f>COUNTIF(StageTable!M:M,A75)
+COUNTIF(StageTable!U:U,A75)
+COUNTIF(StageTable!W:W,A75)</f>
        <v>1</v>
      </c>
      <c r="C75" t="s">
        <v>530</v>
      </c>
      <c r="D75" t="s">
        <v>70</v>
      </c>
      <c r="E75" t="s">
        <v>491</v>
      </c>
      <c r="F75" t="s">
        <v>548</v>
      </c>
      <c r="H75">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83</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498</v>
      </c>
      <c r="Y75">
        <f t="shared" si="5"/>
        <v>1</v>
      </c>
      <c r="AA75" t="s">
        <v>626</v>
      </c>
      <c r="AB75">
        <f t="shared" si="7"/>
        <v>1</v>
      </c>
    </row>
    <row r="76" spans="1:28" x14ac:dyDescent="0.3">
      <c r="A76" t="s">
        <v>563</v>
      </c>
      <c r="B76">
        <f>COUNTIF(StageTable!M:M,A76)
+COUNTIF(StageTable!U:U,A76)
+COUNTIF(StageTable!W:W,A76)</f>
        <v>1</v>
      </c>
      <c r="C76" t="s">
        <v>531</v>
      </c>
      <c r="D76" t="s">
        <v>70</v>
      </c>
      <c r="E76" t="s">
        <v>492</v>
      </c>
      <c r="F76" t="s">
        <v>549</v>
      </c>
      <c r="H76">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83</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499</v>
      </c>
      <c r="Y76">
        <f t="shared" si="5"/>
        <v>1</v>
      </c>
      <c r="AA76" t="s">
        <v>627</v>
      </c>
      <c r="AB76">
        <f t="shared" si="7"/>
        <v>1</v>
      </c>
    </row>
    <row r="77" spans="1:28" x14ac:dyDescent="0.3">
      <c r="A77" t="s">
        <v>650</v>
      </c>
      <c r="B77">
        <f>COUNTIF(StageTable!M:M,A77)
+COUNTIF(StageTable!U:U,A77)
+COUNTIF(StageTable!W:W,A77)</f>
        <v>1</v>
      </c>
      <c r="C77" t="s">
        <v>530</v>
      </c>
      <c r="D77" t="s">
        <v>65</v>
      </c>
      <c r="E77" t="s">
        <v>493</v>
      </c>
      <c r="F77" t="s">
        <v>622</v>
      </c>
      <c r="H77">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83</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725</v>
      </c>
      <c r="Y77">
        <f t="shared" si="5"/>
        <v>1</v>
      </c>
      <c r="AA77" t="s">
        <v>686</v>
      </c>
      <c r="AB77">
        <f t="shared" si="7"/>
        <v>1</v>
      </c>
    </row>
    <row r="78" spans="1:28" x14ac:dyDescent="0.3">
      <c r="A78" t="s">
        <v>679</v>
      </c>
      <c r="B78">
        <f>COUNTIF(StageTable!M:M,A78)
+COUNTIF(StageTable!U:U,A78)
+COUNTIF(StageTable!W:W,A78)</f>
        <v>1</v>
      </c>
      <c r="C78" t="s">
        <v>532</v>
      </c>
      <c r="D78" t="s">
        <v>65</v>
      </c>
      <c r="E78" t="s">
        <v>680</v>
      </c>
      <c r="F78" t="s">
        <v>682</v>
      </c>
      <c r="H78">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83</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500</v>
      </c>
      <c r="Y78">
        <f t="shared" si="5"/>
        <v>2</v>
      </c>
      <c r="AA78" t="s">
        <v>628</v>
      </c>
      <c r="AB78">
        <f t="shared" si="7"/>
        <v>1</v>
      </c>
    </row>
    <row r="79" spans="1:28" x14ac:dyDescent="0.3">
      <c r="A79" t="s">
        <v>651</v>
      </c>
      <c r="B79">
        <f>COUNTIF(StageTable!M:M,A79)
+COUNTIF(StageTable!U:U,A79)
+COUNTIF(StageTable!W:W,A79)</f>
        <v>1</v>
      </c>
      <c r="C79" t="s">
        <v>530</v>
      </c>
      <c r="D79" t="s">
        <v>65</v>
      </c>
      <c r="E79" t="s">
        <v>494</v>
      </c>
      <c r="F79" t="s">
        <v>623</v>
      </c>
      <c r="H79">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83</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501</v>
      </c>
      <c r="Y79">
        <f t="shared" si="5"/>
        <v>1</v>
      </c>
      <c r="AA79" t="s">
        <v>629</v>
      </c>
      <c r="AB79">
        <f t="shared" si="7"/>
        <v>1</v>
      </c>
    </row>
    <row r="80" spans="1:28" x14ac:dyDescent="0.3">
      <c r="A80" t="s">
        <v>652</v>
      </c>
      <c r="B80">
        <f>COUNTIF(StageTable!M:M,A80)
+COUNTIF(StageTable!U:U,A80)
+COUNTIF(StageTable!W:W,A80)</f>
        <v>1</v>
      </c>
      <c r="C80" t="s">
        <v>531</v>
      </c>
      <c r="D80" t="s">
        <v>70</v>
      </c>
      <c r="E80" t="s">
        <v>495</v>
      </c>
      <c r="F80" t="s">
        <v>624</v>
      </c>
      <c r="H80">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83</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502</v>
      </c>
      <c r="Y80">
        <f t="shared" si="5"/>
        <v>1</v>
      </c>
      <c r="AA80" t="s">
        <v>630</v>
      </c>
      <c r="AB80">
        <f t="shared" si="7"/>
        <v>1</v>
      </c>
    </row>
    <row r="81" spans="1:28" x14ac:dyDescent="0.3">
      <c r="A81" t="s">
        <v>653</v>
      </c>
      <c r="B81">
        <f>COUNTIF(StageTable!M:M,A81)
+COUNTIF(StageTable!U:U,A81)
+COUNTIF(StageTable!W:W,A81)</f>
        <v>1</v>
      </c>
      <c r="C81" t="s">
        <v>530</v>
      </c>
      <c r="D81" t="s">
        <v>70</v>
      </c>
      <c r="E81" t="s">
        <v>620</v>
      </c>
      <c r="F81" t="s">
        <v>625</v>
      </c>
      <c r="H81">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83</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503</v>
      </c>
      <c r="Y81">
        <f t="shared" si="5"/>
        <v>1</v>
      </c>
      <c r="AA81" t="s">
        <v>631</v>
      </c>
      <c r="AB81">
        <f t="shared" si="7"/>
        <v>1</v>
      </c>
    </row>
    <row r="82" spans="1:28" x14ac:dyDescent="0.3">
      <c r="A82" t="s">
        <v>654</v>
      </c>
      <c r="B82">
        <f>COUNTIF(StageTable!M:M,A82)
+COUNTIF(StageTable!U:U,A82)
+COUNTIF(StageTable!W:W,A82)</f>
        <v>1</v>
      </c>
      <c r="C82" t="s">
        <v>532</v>
      </c>
      <c r="D82" t="s">
        <v>70</v>
      </c>
      <c r="E82" t="s">
        <v>496</v>
      </c>
      <c r="F82" t="s">
        <v>626</v>
      </c>
      <c r="H82">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83</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537</v>
      </c>
      <c r="Y82">
        <f t="shared" si="5"/>
        <v>1</v>
      </c>
      <c r="AA82" t="s">
        <v>632</v>
      </c>
      <c r="AB82">
        <f t="shared" si="7"/>
        <v>1</v>
      </c>
    </row>
    <row r="83" spans="1:28" x14ac:dyDescent="0.3">
      <c r="A83" t="s">
        <v>655</v>
      </c>
      <c r="B83">
        <f>COUNTIF(StageTable!M:M,A83)
+COUNTIF(StageTable!U:U,A83)
+COUNTIF(StageTable!W:W,A83)</f>
        <v>1</v>
      </c>
      <c r="C83" t="s">
        <v>530</v>
      </c>
      <c r="D83" t="s">
        <v>70</v>
      </c>
      <c r="E83" t="s">
        <v>497</v>
      </c>
      <c r="F83" t="s">
        <v>627</v>
      </c>
      <c r="H83">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83</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504</v>
      </c>
      <c r="Y83">
        <f t="shared" si="5"/>
        <v>1</v>
      </c>
      <c r="AA83" t="s">
        <v>633</v>
      </c>
      <c r="AB83">
        <f t="shared" si="7"/>
        <v>1</v>
      </c>
    </row>
    <row r="84" spans="1:28" x14ac:dyDescent="0.3">
      <c r="A84" t="s">
        <v>684</v>
      </c>
      <c r="B84">
        <f>COUNTIF(StageTable!M:M,A84)
+COUNTIF(StageTable!U:U,A84)
+COUNTIF(StageTable!W:W,A84)</f>
        <v>1</v>
      </c>
      <c r="C84" t="s">
        <v>532</v>
      </c>
      <c r="D84" t="s">
        <v>70</v>
      </c>
      <c r="E84" t="s">
        <v>685</v>
      </c>
      <c r="F84" t="s">
        <v>687</v>
      </c>
      <c r="H84">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83</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523</v>
      </c>
      <c r="Y84">
        <f t="shared" si="5"/>
        <v>1</v>
      </c>
      <c r="AA84" t="s">
        <v>634</v>
      </c>
      <c r="AB84">
        <f t="shared" si="7"/>
        <v>1</v>
      </c>
    </row>
    <row r="85" spans="1:28" x14ac:dyDescent="0.3">
      <c r="A85" t="s">
        <v>656</v>
      </c>
      <c r="B85">
        <f>COUNTIF(StageTable!M:M,A85)
+COUNTIF(StageTable!U:U,A85)
+COUNTIF(StageTable!W:W,A85)</f>
        <v>1</v>
      </c>
      <c r="C85" t="s">
        <v>530</v>
      </c>
      <c r="D85" t="s">
        <v>70</v>
      </c>
      <c r="E85" t="s">
        <v>498</v>
      </c>
      <c r="F85" t="s">
        <v>628</v>
      </c>
      <c r="H85">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83</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505</v>
      </c>
      <c r="Y85">
        <f t="shared" si="5"/>
        <v>1</v>
      </c>
      <c r="AA85" t="s">
        <v>691</v>
      </c>
      <c r="AB85">
        <f t="shared" si="7"/>
        <v>1</v>
      </c>
    </row>
    <row r="86" spans="1:28" x14ac:dyDescent="0.3">
      <c r="A86" t="s">
        <v>657</v>
      </c>
      <c r="B86">
        <f>COUNTIF(StageTable!M:M,A86)
+COUNTIF(StageTable!U:U,A86)
+COUNTIF(StageTable!W:W,A86)</f>
        <v>1</v>
      </c>
      <c r="C86" t="s">
        <v>531</v>
      </c>
      <c r="D86" t="s">
        <v>70</v>
      </c>
      <c r="E86" t="s">
        <v>499</v>
      </c>
      <c r="F86" t="s">
        <v>629</v>
      </c>
      <c r="H86">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83</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506</v>
      </c>
      <c r="Y86">
        <f t="shared" si="5"/>
        <v>1</v>
      </c>
      <c r="AA86" t="s">
        <v>635</v>
      </c>
      <c r="AB86">
        <f t="shared" si="7"/>
        <v>1</v>
      </c>
    </row>
    <row r="87" spans="1:28" x14ac:dyDescent="0.3">
      <c r="A87" t="s">
        <v>658</v>
      </c>
      <c r="B87">
        <f>COUNTIF(StageTable!M:M,A87)
+COUNTIF(StageTable!U:U,A87)
+COUNTIF(StageTable!W:W,A87)</f>
        <v>1</v>
      </c>
      <c r="C87" t="s">
        <v>532</v>
      </c>
      <c r="D87" t="s">
        <v>70</v>
      </c>
      <c r="E87" t="s">
        <v>621</v>
      </c>
      <c r="F87" t="s">
        <v>630</v>
      </c>
      <c r="H87">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83</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507</v>
      </c>
      <c r="Y87">
        <f t="shared" si="5"/>
        <v>1</v>
      </c>
      <c r="AA87" t="s">
        <v>696</v>
      </c>
      <c r="AB87">
        <f t="shared" si="7"/>
        <v>1</v>
      </c>
    </row>
    <row r="88" spans="1:28" x14ac:dyDescent="0.3">
      <c r="A88" t="s">
        <v>659</v>
      </c>
      <c r="B88">
        <f>COUNTIF(StageTable!M:M,A88)
+COUNTIF(StageTable!U:U,A88)
+COUNTIF(StageTable!W:W,A88)</f>
        <v>1</v>
      </c>
      <c r="C88" t="s">
        <v>531</v>
      </c>
      <c r="D88" t="s">
        <v>70</v>
      </c>
      <c r="E88" t="s">
        <v>500</v>
      </c>
      <c r="F88" t="s">
        <v>631</v>
      </c>
      <c r="H88">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83</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524</v>
      </c>
      <c r="Y88">
        <f t="shared" si="5"/>
        <v>1</v>
      </c>
      <c r="AA88" t="s">
        <v>636</v>
      </c>
      <c r="AB88">
        <f t="shared" si="7"/>
        <v>1</v>
      </c>
    </row>
    <row r="89" spans="1:28" x14ac:dyDescent="0.3">
      <c r="A89" t="s">
        <v>660</v>
      </c>
      <c r="B89">
        <f>COUNTIF(StageTable!M:M,A89)
+COUNTIF(StageTable!U:U,A89)
+COUNTIF(StageTable!W:W,A89)</f>
        <v>1</v>
      </c>
      <c r="C89" t="s">
        <v>532</v>
      </c>
      <c r="D89" t="s">
        <v>70</v>
      </c>
      <c r="E89" t="s">
        <v>501</v>
      </c>
      <c r="F89" t="s">
        <v>632</v>
      </c>
      <c r="H89">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83</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508</v>
      </c>
      <c r="Y89">
        <f t="shared" si="5"/>
        <v>1</v>
      </c>
      <c r="AA89" t="s">
        <v>637</v>
      </c>
      <c r="AB89">
        <f t="shared" si="7"/>
        <v>1</v>
      </c>
    </row>
    <row r="90" spans="1:28" x14ac:dyDescent="0.3">
      <c r="A90" t="s">
        <v>661</v>
      </c>
      <c r="B90">
        <f>COUNTIF(StageTable!M:M,A90)
+COUNTIF(StageTable!U:U,A90)
+COUNTIF(StageTable!W:W,A90)</f>
        <v>1</v>
      </c>
      <c r="C90" t="s">
        <v>531</v>
      </c>
      <c r="D90" t="s">
        <v>70</v>
      </c>
      <c r="E90" t="s">
        <v>502</v>
      </c>
      <c r="F90" t="s">
        <v>633</v>
      </c>
      <c r="H90">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83</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509</v>
      </c>
      <c r="Y90">
        <f t="shared" si="5"/>
        <v>2</v>
      </c>
      <c r="AA90" t="s">
        <v>638</v>
      </c>
      <c r="AB90">
        <f t="shared" si="7"/>
        <v>1</v>
      </c>
    </row>
    <row r="91" spans="1:28" x14ac:dyDescent="0.3">
      <c r="A91" t="s">
        <v>662</v>
      </c>
      <c r="B91">
        <f>COUNTIF(StageTable!M:M,A91)
+COUNTIF(StageTable!U:U,A91)
+COUNTIF(StageTable!W:W,A91)</f>
        <v>1</v>
      </c>
      <c r="C91" t="s">
        <v>527</v>
      </c>
      <c r="D91" t="s">
        <v>70</v>
      </c>
      <c r="E91" t="s">
        <v>503</v>
      </c>
      <c r="F91" t="s">
        <v>634</v>
      </c>
      <c r="H91">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83</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510</v>
      </c>
      <c r="Y91">
        <f t="shared" si="5"/>
        <v>1</v>
      </c>
      <c r="AA91" t="s">
        <v>701</v>
      </c>
      <c r="AB91">
        <f t="shared" si="7"/>
        <v>1</v>
      </c>
    </row>
    <row r="92" spans="1:28" x14ac:dyDescent="0.3">
      <c r="A92" t="s">
        <v>689</v>
      </c>
      <c r="B92">
        <f>COUNTIF(StageTable!M:M,A92)
+COUNTIF(StageTable!U:U,A92)
+COUNTIF(StageTable!W:W,A92)</f>
        <v>1</v>
      </c>
      <c r="C92" t="s">
        <v>717</v>
      </c>
      <c r="D92" t="s">
        <v>70</v>
      </c>
      <c r="E92" t="s">
        <v>690</v>
      </c>
      <c r="F92" t="s">
        <v>692</v>
      </c>
      <c r="H92">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83</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511</v>
      </c>
      <c r="Y92">
        <f t="shared" si="5"/>
        <v>1</v>
      </c>
      <c r="AA92" t="s">
        <v>639</v>
      </c>
      <c r="AB92">
        <f t="shared" si="7"/>
        <v>1</v>
      </c>
    </row>
    <row r="93" spans="1:28" x14ac:dyDescent="0.3">
      <c r="A93" t="s">
        <v>663</v>
      </c>
      <c r="B93">
        <f>COUNTIF(StageTable!M:M,A93)
+COUNTIF(StageTable!U:U,A93)
+COUNTIF(StageTable!W:W,A93)</f>
        <v>1</v>
      </c>
      <c r="C93" t="s">
        <v>735</v>
      </c>
      <c r="D93" t="s">
        <v>70</v>
      </c>
      <c r="E93" t="s">
        <v>504</v>
      </c>
      <c r="F93" t="s">
        <v>635</v>
      </c>
      <c r="H93">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83</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525</v>
      </c>
      <c r="Y93">
        <f t="shared" si="5"/>
        <v>1</v>
      </c>
      <c r="AA93" t="s">
        <v>640</v>
      </c>
      <c r="AB93">
        <f t="shared" si="7"/>
        <v>1</v>
      </c>
    </row>
    <row r="94" spans="1:28" x14ac:dyDescent="0.3">
      <c r="A94" t="s">
        <v>694</v>
      </c>
      <c r="B94">
        <f>COUNTIF(StageTable!M:M,A94)
+COUNTIF(StageTable!U:U,A94)
+COUNTIF(StageTable!W:W,A94)</f>
        <v>1</v>
      </c>
      <c r="C94" t="s">
        <v>736</v>
      </c>
      <c r="D94" t="s">
        <v>70</v>
      </c>
      <c r="E94" t="s">
        <v>695</v>
      </c>
      <c r="F94" t="s">
        <v>697</v>
      </c>
      <c r="H94">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83</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512</v>
      </c>
      <c r="Y94">
        <f t="shared" si="5"/>
        <v>1</v>
      </c>
      <c r="AA94" t="s">
        <v>641</v>
      </c>
      <c r="AB94">
        <f t="shared" si="7"/>
        <v>1</v>
      </c>
    </row>
    <row r="95" spans="1:28" x14ac:dyDescent="0.3">
      <c r="A95" t="s">
        <v>664</v>
      </c>
      <c r="B95">
        <f>COUNTIF(StageTable!M:M,A95)
+COUNTIF(StageTable!U:U,A95)
+COUNTIF(StageTable!W:W,A95)</f>
        <v>1</v>
      </c>
      <c r="C95" t="s">
        <v>736</v>
      </c>
      <c r="D95" t="s">
        <v>70</v>
      </c>
      <c r="E95" t="s">
        <v>505</v>
      </c>
      <c r="F95" t="s">
        <v>636</v>
      </c>
      <c r="H95">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83</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513</v>
      </c>
      <c r="Y95">
        <f t="shared" si="5"/>
        <v>1</v>
      </c>
      <c r="AA95" t="s">
        <v>642</v>
      </c>
      <c r="AB95">
        <f t="shared" si="7"/>
        <v>1</v>
      </c>
    </row>
    <row r="96" spans="1:28" x14ac:dyDescent="0.3">
      <c r="A96" t="s">
        <v>665</v>
      </c>
      <c r="B96">
        <f>COUNTIF(StageTable!M:M,A96)
+COUNTIF(StageTable!U:U,A96)
+COUNTIF(StageTable!W:W,A96)</f>
        <v>1</v>
      </c>
      <c r="C96" t="s">
        <v>737</v>
      </c>
      <c r="D96" t="s">
        <v>70</v>
      </c>
      <c r="E96" t="s">
        <v>506</v>
      </c>
      <c r="F96" t="s">
        <v>637</v>
      </c>
      <c r="H96">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83</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514</v>
      </c>
      <c r="Y96">
        <f t="shared" si="5"/>
        <v>1</v>
      </c>
      <c r="AA96" t="s">
        <v>706</v>
      </c>
      <c r="AB96">
        <f t="shared" si="7"/>
        <v>1</v>
      </c>
    </row>
    <row r="97" spans="1:28" x14ac:dyDescent="0.3">
      <c r="A97" t="s">
        <v>666</v>
      </c>
      <c r="B97">
        <f>COUNTIF(StageTable!M:M,A97)
+COUNTIF(StageTable!U:U,A97)
+COUNTIF(StageTable!W:W,A97)</f>
        <v>1</v>
      </c>
      <c r="C97" t="s">
        <v>735</v>
      </c>
      <c r="D97" t="s">
        <v>70</v>
      </c>
      <c r="E97" t="s">
        <v>507</v>
      </c>
      <c r="F97" t="s">
        <v>638</v>
      </c>
      <c r="H97">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83</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515</v>
      </c>
      <c r="Y97">
        <f t="shared" si="5"/>
        <v>1</v>
      </c>
      <c r="AA97" t="s">
        <v>643</v>
      </c>
      <c r="AB97">
        <f t="shared" si="7"/>
        <v>1</v>
      </c>
    </row>
    <row r="98" spans="1:28" x14ac:dyDescent="0.3">
      <c r="A98" t="s">
        <v>699</v>
      </c>
      <c r="B98">
        <f>COUNTIF(StageTable!M:M,A98)
+COUNTIF(StageTable!U:U,A98)
+COUNTIF(StageTable!W:W,A98)</f>
        <v>1</v>
      </c>
      <c r="C98" t="s">
        <v>718</v>
      </c>
      <c r="D98" t="s">
        <v>70</v>
      </c>
      <c r="E98" t="s">
        <v>700</v>
      </c>
      <c r="F98" t="s">
        <v>702</v>
      </c>
      <c r="H98">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83</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516</v>
      </c>
      <c r="Y98">
        <f t="shared" si="5"/>
        <v>1</v>
      </c>
      <c r="AA98" t="s">
        <v>644</v>
      </c>
      <c r="AB98">
        <f t="shared" si="7"/>
        <v>1</v>
      </c>
    </row>
    <row r="99" spans="1:28" x14ac:dyDescent="0.3">
      <c r="A99" t="s">
        <v>667</v>
      </c>
      <c r="B99">
        <f>COUNTIF(StageTable!M:M,A99)
+COUNTIF(StageTable!U:U,A99)
+COUNTIF(StageTable!W:W,A99)</f>
        <v>1</v>
      </c>
      <c r="C99" t="s">
        <v>527</v>
      </c>
      <c r="D99" t="s">
        <v>70</v>
      </c>
      <c r="E99" t="s">
        <v>508</v>
      </c>
      <c r="F99" t="s">
        <v>639</v>
      </c>
      <c r="H99">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83</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526</v>
      </c>
      <c r="Y99">
        <f t="shared" ref="Y99:Y102" si="8">COUNTIF(E:E,X99)</f>
        <v>1</v>
      </c>
      <c r="AA99" t="s">
        <v>645</v>
      </c>
      <c r="AB99">
        <f t="shared" si="7"/>
        <v>1</v>
      </c>
    </row>
    <row r="100" spans="1:28" x14ac:dyDescent="0.3">
      <c r="A100" t="s">
        <v>668</v>
      </c>
      <c r="B100">
        <f>COUNTIF(StageTable!M:M,A100)
+COUNTIF(StageTable!U:U,A100)
+COUNTIF(StageTable!W:W,A100)</f>
        <v>1</v>
      </c>
      <c r="C100" t="s">
        <v>737</v>
      </c>
      <c r="D100" t="s">
        <v>70</v>
      </c>
      <c r="E100" t="s">
        <v>509</v>
      </c>
      <c r="F100" t="s">
        <v>640</v>
      </c>
      <c r="H100">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83</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517</v>
      </c>
      <c r="Y100">
        <f t="shared" si="8"/>
        <v>1</v>
      </c>
      <c r="AA100" t="s">
        <v>646</v>
      </c>
      <c r="AB100">
        <f t="shared" si="7"/>
        <v>1</v>
      </c>
    </row>
    <row r="101" spans="1:28" x14ac:dyDescent="0.3">
      <c r="A101" t="s">
        <v>669</v>
      </c>
      <c r="B101">
        <f>COUNTIF(StageTable!M:M,A101)
+COUNTIF(StageTable!U:U,A101)
+COUNTIF(StageTable!W:W,A101)</f>
        <v>1</v>
      </c>
      <c r="C101" t="s">
        <v>735</v>
      </c>
      <c r="D101" t="s">
        <v>70</v>
      </c>
      <c r="E101" t="s">
        <v>510</v>
      </c>
      <c r="F101" t="s">
        <v>641</v>
      </c>
      <c r="H101">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83</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518</v>
      </c>
      <c r="Y101">
        <f t="shared" si="8"/>
        <v>1</v>
      </c>
      <c r="AA101" t="s">
        <v>647</v>
      </c>
      <c r="AB101">
        <f t="shared" si="7"/>
        <v>1</v>
      </c>
    </row>
    <row r="102" spans="1:28" x14ac:dyDescent="0.3">
      <c r="A102" t="s">
        <v>670</v>
      </c>
      <c r="B102">
        <f>COUNTIF(StageTable!M:M,A102)
+COUNTIF(StageTable!U:U,A102)
+COUNTIF(StageTable!W:W,A102)</f>
        <v>1</v>
      </c>
      <c r="C102" t="s">
        <v>737</v>
      </c>
      <c r="D102" t="s">
        <v>70</v>
      </c>
      <c r="E102" t="s">
        <v>511</v>
      </c>
      <c r="F102" t="s">
        <v>642</v>
      </c>
      <c r="H102">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83</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720</v>
      </c>
      <c r="Y102">
        <f t="shared" si="8"/>
        <v>1</v>
      </c>
      <c r="AA102" t="s">
        <v>711</v>
      </c>
      <c r="AB102">
        <f t="shared" si="7"/>
        <v>1</v>
      </c>
    </row>
    <row r="103" spans="1:28" x14ac:dyDescent="0.3">
      <c r="A103" t="s">
        <v>704</v>
      </c>
      <c r="B103">
        <f>COUNTIF(StageTable!M:M,A103)
+COUNTIF(StageTable!U:U,A103)
+COUNTIF(StageTable!W:W,A103)</f>
        <v>1</v>
      </c>
      <c r="C103" t="s">
        <v>735</v>
      </c>
      <c r="D103" t="s">
        <v>70</v>
      </c>
      <c r="E103" t="s">
        <v>705</v>
      </c>
      <c r="F103" t="s">
        <v>707</v>
      </c>
      <c r="H103">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83</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AA103" t="s">
        <v>648</v>
      </c>
      <c r="AB103">
        <f t="shared" si="7"/>
        <v>1</v>
      </c>
    </row>
    <row r="104" spans="1:28" x14ac:dyDescent="0.3">
      <c r="A104" t="s">
        <v>671</v>
      </c>
      <c r="B104">
        <f>COUNTIF(StageTable!M:M,A104)
+COUNTIF(StageTable!U:U,A104)
+COUNTIF(StageTable!W:W,A104)</f>
        <v>1</v>
      </c>
      <c r="C104" t="s">
        <v>735</v>
      </c>
      <c r="D104" t="s">
        <v>70</v>
      </c>
      <c r="E104" t="s">
        <v>512</v>
      </c>
      <c r="F104" t="s">
        <v>643</v>
      </c>
      <c r="H104">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83</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AA104" t="s">
        <v>649</v>
      </c>
      <c r="AB104">
        <f t="shared" si="7"/>
        <v>1</v>
      </c>
    </row>
    <row r="105" spans="1:28" x14ac:dyDescent="0.3">
      <c r="A105" t="s">
        <v>672</v>
      </c>
      <c r="B105">
        <f>COUNTIF(StageTable!M:M,A105)
+COUNTIF(StageTable!U:U,A105)
+COUNTIF(StageTable!W:W,A105)</f>
        <v>1</v>
      </c>
      <c r="C105" t="s">
        <v>736</v>
      </c>
      <c r="D105" t="s">
        <v>70</v>
      </c>
      <c r="E105" t="s">
        <v>513</v>
      </c>
      <c r="F105" t="s">
        <v>644</v>
      </c>
      <c r="H105">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83</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AA105" t="s">
        <v>726</v>
      </c>
      <c r="AB105">
        <f t="shared" si="7"/>
        <v>1</v>
      </c>
    </row>
    <row r="106" spans="1:28" x14ac:dyDescent="0.3">
      <c r="A106" t="s">
        <v>673</v>
      </c>
      <c r="B106">
        <f>COUNTIF(StageTable!M:M,A106)
+COUNTIF(StageTable!U:U,A106)
+COUNTIF(StageTable!W:W,A106)</f>
        <v>1</v>
      </c>
      <c r="C106" t="s">
        <v>735</v>
      </c>
      <c r="D106" t="s">
        <v>70</v>
      </c>
      <c r="E106" t="s">
        <v>514</v>
      </c>
      <c r="F106" t="s">
        <v>645</v>
      </c>
      <c r="H106">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83</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AA106" t="s">
        <v>727</v>
      </c>
      <c r="AB106">
        <f t="shared" si="7"/>
        <v>1</v>
      </c>
    </row>
    <row r="107" spans="1:28" x14ac:dyDescent="0.3">
      <c r="A107" t="s">
        <v>674</v>
      </c>
      <c r="B107">
        <f>COUNTIF(StageTable!M:M,A107)
+COUNTIF(StageTable!U:U,A107)
+COUNTIF(StageTable!W:W,A107)</f>
        <v>1</v>
      </c>
      <c r="C107" t="s">
        <v>737</v>
      </c>
      <c r="D107" t="s">
        <v>70</v>
      </c>
      <c r="E107" t="s">
        <v>515</v>
      </c>
      <c r="F107" t="s">
        <v>646</v>
      </c>
      <c r="H107">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83</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AA107" t="s">
        <v>728</v>
      </c>
      <c r="AB107">
        <f t="shared" si="7"/>
        <v>1</v>
      </c>
    </row>
    <row r="108" spans="1:28" x14ac:dyDescent="0.3">
      <c r="A108" t="s">
        <v>675</v>
      </c>
      <c r="B108">
        <f>COUNTIF(StageTable!M:M,A108)
+COUNTIF(StageTable!U:U,A108)
+COUNTIF(StageTable!W:W,A108)</f>
        <v>1</v>
      </c>
      <c r="C108" t="s">
        <v>735</v>
      </c>
      <c r="D108" t="s">
        <v>70</v>
      </c>
      <c r="E108" t="s">
        <v>516</v>
      </c>
      <c r="F108" t="s">
        <v>647</v>
      </c>
      <c r="H108">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83</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AA108" t="s">
        <v>729</v>
      </c>
      <c r="AB108">
        <f t="shared" si="7"/>
        <v>1</v>
      </c>
    </row>
    <row r="109" spans="1:28" x14ac:dyDescent="0.3">
      <c r="A109" t="s">
        <v>709</v>
      </c>
      <c r="B109">
        <f>COUNTIF(StageTable!M:M,A109)
+COUNTIF(StageTable!U:U,A109)
+COUNTIF(StageTable!W:W,A109)</f>
        <v>1</v>
      </c>
      <c r="C109" t="s">
        <v>718</v>
      </c>
      <c r="D109" t="s">
        <v>70</v>
      </c>
      <c r="E109" t="s">
        <v>710</v>
      </c>
      <c r="F109" t="s">
        <v>712</v>
      </c>
      <c r="H109">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83</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AA109" t="s">
        <v>730</v>
      </c>
      <c r="AB109">
        <f t="shared" si="7"/>
        <v>1</v>
      </c>
    </row>
    <row r="110" spans="1:28" x14ac:dyDescent="0.3">
      <c r="A110" t="s">
        <v>676</v>
      </c>
      <c r="B110">
        <f>COUNTIF(StageTable!M:M,A110)
+COUNTIF(StageTable!U:U,A110)
+COUNTIF(StageTable!W:W,A110)</f>
        <v>1</v>
      </c>
      <c r="C110" t="s">
        <v>735</v>
      </c>
      <c r="D110" t="s">
        <v>70</v>
      </c>
      <c r="E110" t="s">
        <v>517</v>
      </c>
      <c r="F110" t="s">
        <v>648</v>
      </c>
      <c r="H110">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83</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row>
    <row r="111" spans="1:28" x14ac:dyDescent="0.3">
      <c r="A111" t="s">
        <v>677</v>
      </c>
      <c r="B111">
        <f>COUNTIF(StageTable!M:M,A111)
+COUNTIF(StageTable!U:U,A111)
+COUNTIF(StageTable!W:W,A111)</f>
        <v>1</v>
      </c>
      <c r="C111" t="s">
        <v>736</v>
      </c>
      <c r="D111" t="s">
        <v>70</v>
      </c>
      <c r="E111" t="s">
        <v>518</v>
      </c>
      <c r="F111" t="s">
        <v>649</v>
      </c>
      <c r="H111">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83</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row>
    <row r="112" spans="1:28" x14ac:dyDescent="0.3">
      <c r="A112" t="s">
        <v>600</v>
      </c>
      <c r="B112">
        <f>COUNTIF(StageTable!M:M,A112)
+COUNTIF(StageTable!U:U,A112)
+COUNTIF(StageTable!W:W,A112)</f>
        <v>1</v>
      </c>
      <c r="C112" t="s">
        <v>530</v>
      </c>
      <c r="D112" t="s">
        <v>70</v>
      </c>
      <c r="E112" t="s">
        <v>51</v>
      </c>
      <c r="F112" t="s">
        <v>609</v>
      </c>
      <c r="G112">
        <v>0</v>
      </c>
      <c r="H112">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83</v>
      </c>
      <c r="K112" t="s">
        <v>585</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723</v>
      </c>
    </row>
    <row r="113" spans="1:16" x14ac:dyDescent="0.3">
      <c r="A113" t="s">
        <v>602</v>
      </c>
      <c r="B113">
        <f>COUNTIF(StageTable!M:M,A113)
+COUNTIF(StageTable!U:U,A113)
+COUNTIF(StageTable!W:W,A113)</f>
        <v>1</v>
      </c>
      <c r="C113" t="s">
        <v>532</v>
      </c>
      <c r="D113" t="s">
        <v>70</v>
      </c>
      <c r="E113" t="s">
        <v>51</v>
      </c>
      <c r="F113" t="s">
        <v>610</v>
      </c>
      <c r="G113">
        <v>0</v>
      </c>
      <c r="H113">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83</v>
      </c>
      <c r="K113" t="s">
        <v>587</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723</v>
      </c>
    </row>
    <row r="114" spans="1:16" x14ac:dyDescent="0.3">
      <c r="A114" t="s">
        <v>604</v>
      </c>
      <c r="B114">
        <f>COUNTIF(StageTable!M:M,A114)
+COUNTIF(StageTable!U:U,A114)
+COUNTIF(StageTable!W:W,A114)</f>
        <v>1</v>
      </c>
      <c r="C114" t="s">
        <v>531</v>
      </c>
      <c r="D114" t="s">
        <v>70</v>
      </c>
      <c r="E114" t="s">
        <v>721</v>
      </c>
      <c r="F114" t="s">
        <v>611</v>
      </c>
      <c r="G114">
        <v>0</v>
      </c>
      <c r="H114">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83</v>
      </c>
      <c r="K114" t="s">
        <v>618</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619</v>
      </c>
    </row>
    <row r="115" spans="1:16" x14ac:dyDescent="0.3">
      <c r="A115" t="s">
        <v>606</v>
      </c>
      <c r="B115">
        <f>COUNTIF(StageTable!M:M,A115)
+COUNTIF(StageTable!U:U,A115)
+COUNTIF(StageTable!W:W,A115)</f>
        <v>1</v>
      </c>
      <c r="C115" t="s">
        <v>527</v>
      </c>
      <c r="D115" t="s">
        <v>70</v>
      </c>
      <c r="E115" t="s">
        <v>51</v>
      </c>
      <c r="F115" t="s">
        <v>612</v>
      </c>
      <c r="G115">
        <v>0</v>
      </c>
      <c r="H115">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83</v>
      </c>
      <c r="K115" t="s">
        <v>616</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724</v>
      </c>
    </row>
    <row r="116" spans="1:16" x14ac:dyDescent="0.3">
      <c r="A116" t="s">
        <v>608</v>
      </c>
      <c r="B116">
        <f>COUNTIF(StageTable!M:M,A116)
+COUNTIF(StageTable!U:U,A116)
+COUNTIF(StageTable!W:W,A116)</f>
        <v>1</v>
      </c>
      <c r="C116" t="s">
        <v>718</v>
      </c>
      <c r="D116" t="s">
        <v>70</v>
      </c>
      <c r="E116" t="s">
        <v>51</v>
      </c>
      <c r="F116" t="s">
        <v>613</v>
      </c>
      <c r="G116">
        <v>0</v>
      </c>
      <c r="H116">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83</v>
      </c>
      <c r="K116" t="s">
        <v>617</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724</v>
      </c>
    </row>
    <row r="117" spans="1:16" x14ac:dyDescent="0.3">
      <c r="A117" t="s">
        <v>590</v>
      </c>
      <c r="B117">
        <f>COUNTIF(StageTable!M:M,A117)
+COUNTIF(StageTable!U:U,A117)
+COUNTIF(StageTable!W:W,A117)</f>
        <v>1</v>
      </c>
      <c r="C117" t="s">
        <v>530</v>
      </c>
      <c r="D117" t="s">
        <v>65</v>
      </c>
      <c r="E117" t="s">
        <v>51</v>
      </c>
      <c r="F117" t="s">
        <v>614</v>
      </c>
      <c r="G117">
        <v>0</v>
      </c>
      <c r="H117">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83</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row>
    <row r="118" spans="1:16" x14ac:dyDescent="0.3">
      <c r="A118" t="s">
        <v>592</v>
      </c>
      <c r="B118">
        <f>COUNTIF(StageTable!M:M,A118)
+COUNTIF(StageTable!U:U,A118)
+COUNTIF(StageTable!W:W,A118)</f>
        <v>1</v>
      </c>
      <c r="C118" t="s">
        <v>531</v>
      </c>
      <c r="D118" t="s">
        <v>65</v>
      </c>
      <c r="E118" t="s">
        <v>535</v>
      </c>
      <c r="F118" t="s">
        <v>614</v>
      </c>
      <c r="G118">
        <v>0</v>
      </c>
      <c r="H118">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83</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row>
    <row r="119" spans="1:16" x14ac:dyDescent="0.3">
      <c r="A119" t="s">
        <v>594</v>
      </c>
      <c r="B119">
        <f>COUNTIF(StageTable!M:M,A119)
+COUNTIF(StageTable!U:U,A119)
+COUNTIF(StageTable!W:W,A119)</f>
        <v>1</v>
      </c>
      <c r="C119" t="s">
        <v>532</v>
      </c>
      <c r="D119" t="s">
        <v>65</v>
      </c>
      <c r="E119" t="s">
        <v>734</v>
      </c>
      <c r="F119" t="s">
        <v>614</v>
      </c>
      <c r="G119">
        <v>0</v>
      </c>
      <c r="H119">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83</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row>
    <row r="120" spans="1:16" x14ac:dyDescent="0.3">
      <c r="A120" t="s">
        <v>596</v>
      </c>
      <c r="B120">
        <f>COUNTIF(StageTable!M:M,A120)
+COUNTIF(StageTable!U:U,A120)
+COUNTIF(StageTable!W:W,A120)</f>
        <v>1</v>
      </c>
      <c r="C120" t="s">
        <v>737</v>
      </c>
      <c r="D120" t="s">
        <v>65</v>
      </c>
      <c r="E120" t="s">
        <v>51</v>
      </c>
      <c r="F120" t="s">
        <v>614</v>
      </c>
      <c r="G120">
        <v>0</v>
      </c>
      <c r="H120">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83</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row>
    <row r="121" spans="1:16" x14ac:dyDescent="0.3">
      <c r="A121" t="s">
        <v>598</v>
      </c>
      <c r="B121">
        <f>COUNTIF(StageTable!M:M,A121)
+COUNTIF(StageTable!U:U,A121)
+COUNTIF(StageTable!W:W,A121)</f>
        <v>1</v>
      </c>
      <c r="C121" t="s">
        <v>528</v>
      </c>
      <c r="D121" t="s">
        <v>65</v>
      </c>
      <c r="E121" t="s">
        <v>722</v>
      </c>
      <c r="F121" t="s">
        <v>614</v>
      </c>
      <c r="G121">
        <v>0</v>
      </c>
      <c r="H121">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83</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row>
  </sheetData>
  <phoneticPr fontId="1" type="noConversion"/>
  <conditionalFormatting sqref="N1">
    <cfRule type="expression" dxfId="33" priority="1">
      <formula>OFFSET(N1,-1,0)=N1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O58"/>
  <sheetViews>
    <sheetView workbookViewId="0">
      <pane ySplit="1" topLeftCell="A11" activePane="bottomLeft" state="frozen"/>
      <selection pane="bottomLeft" activeCell="F25" sqref="F25"/>
    </sheetView>
    <sheetView tabSelected="1" topLeftCell="A40" workbookViewId="1">
      <selection activeCell="A51" sqref="A1:O58"/>
    </sheetView>
  </sheetViews>
  <sheetFormatPr defaultRowHeight="16.5" outlineLevelCol="1" x14ac:dyDescent="0.3"/>
  <cols>
    <col min="1" max="1" width="23.75" customWidth="1"/>
    <col min="11" max="11" width="9" hidden="1" customWidth="1" outlineLevel="1"/>
    <col min="12" max="12" width="9" collapsed="1"/>
    <col min="13" max="13" width="26.75" customWidth="1"/>
    <col min="14" max="14" width="15.125" hidden="1" customWidth="1" outlineLevel="1"/>
    <col min="15" max="15" width="9" collapsed="1"/>
  </cols>
  <sheetData>
    <row r="1" spans="1:15" ht="27" customHeight="1" x14ac:dyDescent="0.3">
      <c r="A1" t="s">
        <v>12</v>
      </c>
      <c r="B1" t="s">
        <v>4</v>
      </c>
      <c r="C1" t="s">
        <v>5</v>
      </c>
      <c r="D1" t="s">
        <v>584</v>
      </c>
      <c r="E1" t="s">
        <v>44</v>
      </c>
      <c r="F1" t="s">
        <v>50</v>
      </c>
      <c r="G1" t="s">
        <v>79</v>
      </c>
      <c r="H1" t="s">
        <v>52</v>
      </c>
      <c r="I1" t="s">
        <v>59</v>
      </c>
      <c r="J1" t="s">
        <v>57</v>
      </c>
      <c r="K1" t="s">
        <v>353</v>
      </c>
      <c r="L1" t="s">
        <v>56</v>
      </c>
      <c r="M1" t="s">
        <v>77</v>
      </c>
      <c r="N1" t="s">
        <v>78</v>
      </c>
      <c r="O1" t="s">
        <v>290</v>
      </c>
    </row>
    <row r="2" spans="1:15" x14ac:dyDescent="0.3">
      <c r="A2" t="s">
        <v>469</v>
      </c>
      <c r="B2">
        <v>1</v>
      </c>
      <c r="C2">
        <v>1</v>
      </c>
      <c r="D2">
        <v>0.5</v>
      </c>
      <c r="E2">
        <v>2</v>
      </c>
      <c r="F2">
        <v>1.25</v>
      </c>
      <c r="G2">
        <v>0</v>
      </c>
      <c r="H2" t="b">
        <v>0</v>
      </c>
      <c r="I2" t="b">
        <v>1</v>
      </c>
      <c r="K2" t="str">
        <f>IF(ISBLANK(J2),"",
IFERROR(VLOOKUP(J2,[3]DropTable!$A:$B,MATCH(K$1,[3]DropTable!A$1:B$1,0),0),
"드랍아이디없음"))</f>
        <v/>
      </c>
      <c r="L2">
        <v>10.5</v>
      </c>
      <c r="N2" t="str">
        <f>IF(ISBLANK(M2),"",
IF(ISERROR(FIND(",",M2)),
  IF(ISERROR(VLOOKUP(M2,[4]AffectorValueTable!$A:$A,1,0)),"어펙터밸류없음",
  ""),
IF(ISERROR(FIND(",",M2,FIND(",",M2)+1)),
  IF(OR(ISERROR(VLOOKUP(LEFT(M2,FIND(",",M2)-1),[4]AffectorValueTable!$A:$A,1,0)),ISERROR(VLOOKUP(TRIM(MID(M2,FIND(",",M2)+1,999)),[4]AffectorValueTable!$A:$A,1,0))),"어펙터밸류없음",
  ""),
IF(ISERROR(FIND(",",M2,FIND(",",M2,FIND(",",M2)+1)+1)),
  IF(OR(ISERROR(VLOOKUP(LEFT(M2,FIND(",",M2)-1),[4]AffectorValueTable!$A:$A,1,0)),ISERROR(VLOOKUP(TRIM(MID(M2,FIND(",",M2)+1,FIND(",",M2,FIND(",",M2)+1)-FIND(",",M2)-1)),[4]AffectorValueTable!$A:$A,1,0)),ISERROR(VLOOKUP(TRIM(MID(M2,FIND(",",M2,FIND(",",M2)+1)+1,999)),[4]AffectorValueTable!$A:$A,1,0))),"어펙터밸류없음",
  ""),
IF(ISERROR(FIND(",",M2,FIND(",",M2,FIND(",",M2,FIND(",",M2)+1)+1)+1)),
  IF(OR(ISERROR(VLOOKUP(LEFT(M2,FIND(",",M2)-1),[4]AffectorValueTable!$A:$A,1,0)),ISERROR(VLOOKUP(TRIM(MID(M2,FIND(",",M2)+1,FIND(",",M2,FIND(",",M2)+1)-FIND(",",M2)-1)),[4]AffectorValueTable!$A:$A,1,0)),ISERROR(VLOOKUP(TRIM(MID(M2,FIND(",",M2,FIND(",",M2)+1)+1,FIND(",",M2,FIND(",",M2,FIND(",",M2)+1)+1)-FIND(",",M2,FIND(",",M2)+1)-1)),[4]AffectorValueTable!$A:$A,1,0)),ISERROR(VLOOKUP(TRIM(MID(M2,FIND(",",M2,FIND(",",M2,FIND(",",M2)+1)+1)+1,999)),[4]AffectorValueTable!$A:$A,1,0))),"어펙터밸류없음",
  ""),
)))))</f>
        <v/>
      </c>
      <c r="O2">
        <v>1</v>
      </c>
    </row>
    <row r="3" spans="1:15" x14ac:dyDescent="0.3">
      <c r="A3" t="s">
        <v>470</v>
      </c>
      <c r="B3">
        <v>1</v>
      </c>
      <c r="C3">
        <v>1</v>
      </c>
      <c r="D3">
        <v>0.5</v>
      </c>
      <c r="E3">
        <v>2</v>
      </c>
      <c r="F3">
        <v>1.25</v>
      </c>
      <c r="G3">
        <v>0</v>
      </c>
      <c r="H3" t="b">
        <v>0</v>
      </c>
      <c r="I3" t="b">
        <v>1</v>
      </c>
      <c r="K3" t="str">
        <f>IF(ISBLANK(J3),"",
IFERROR(VLOOKUP(J3,[3]DropTable!$A:$B,MATCH(K$1,[3]DropTable!A$1:B$1,0),0),
"드랍아이디없음"))</f>
        <v/>
      </c>
      <c r="L3">
        <v>10.5</v>
      </c>
      <c r="N3" t="str">
        <f>IF(ISBLANK(M3),"",
IF(ISERROR(FIND(",",M3)),
  IF(ISERROR(VLOOKUP(M3,[4]AffectorValueTable!$A:$A,1,0)),"어펙터밸류없음",
  ""),
IF(ISERROR(FIND(",",M3,FIND(",",M3)+1)),
  IF(OR(ISERROR(VLOOKUP(LEFT(M3,FIND(",",M3)-1),[4]AffectorValueTable!$A:$A,1,0)),ISERROR(VLOOKUP(TRIM(MID(M3,FIND(",",M3)+1,999)),[4]AffectorValueTable!$A:$A,1,0))),"어펙터밸류없음",
  ""),
IF(ISERROR(FIND(",",M3,FIND(",",M3,FIND(",",M3)+1)+1)),
  IF(OR(ISERROR(VLOOKUP(LEFT(M3,FIND(",",M3)-1),[4]AffectorValueTable!$A:$A,1,0)),ISERROR(VLOOKUP(TRIM(MID(M3,FIND(",",M3)+1,FIND(",",M3,FIND(",",M3)+1)-FIND(",",M3)-1)),[4]AffectorValueTable!$A:$A,1,0)),ISERROR(VLOOKUP(TRIM(MID(M3,FIND(",",M3,FIND(",",M3)+1)+1,999)),[4]AffectorValueTable!$A:$A,1,0))),"어펙터밸류없음",
  ""),
IF(ISERROR(FIND(",",M3,FIND(",",M3,FIND(",",M3,FIND(",",M3)+1)+1)+1)),
  IF(OR(ISERROR(VLOOKUP(LEFT(M3,FIND(",",M3)-1),[4]AffectorValueTable!$A:$A,1,0)),ISERROR(VLOOKUP(TRIM(MID(M3,FIND(",",M3)+1,FIND(",",M3,FIND(",",M3)+1)-FIND(",",M3)-1)),[4]AffectorValueTable!$A:$A,1,0)),ISERROR(VLOOKUP(TRIM(MID(M3,FIND(",",M3,FIND(",",M3)+1)+1,FIND(",",M3,FIND(",",M3,FIND(",",M3)+1)+1)-FIND(",",M3,FIND(",",M3)+1)-1)),[4]AffectorValueTable!$A:$A,1,0)),ISERROR(VLOOKUP(TRIM(MID(M3,FIND(",",M3,FIND(",",M3,FIND(",",M3)+1)+1)+1,999)),[4]AffectorValueTable!$A:$A,1,0))),"어펙터밸류없음",
  ""),
)))))</f>
        <v/>
      </c>
      <c r="O3">
        <v>1</v>
      </c>
    </row>
    <row r="4" spans="1:15" x14ac:dyDescent="0.3">
      <c r="A4" t="s">
        <v>471</v>
      </c>
      <c r="B4">
        <v>1</v>
      </c>
      <c r="C4">
        <v>1</v>
      </c>
      <c r="D4">
        <v>0.5</v>
      </c>
      <c r="E4">
        <v>2</v>
      </c>
      <c r="F4">
        <v>1.25</v>
      </c>
      <c r="G4">
        <v>0</v>
      </c>
      <c r="H4" t="b">
        <v>0</v>
      </c>
      <c r="I4" t="b">
        <v>1</v>
      </c>
      <c r="K4" t="str">
        <f>IF(ISBLANK(J4),"",
IFERROR(VLOOKUP(J4,[3]DropTable!$A:$B,MATCH(K$1,[3]DropTable!A$1:B$1,0),0),
"드랍아이디없음"))</f>
        <v/>
      </c>
      <c r="L4">
        <v>10.5</v>
      </c>
      <c r="N4" t="str">
        <f>IF(ISBLANK(M4),"",
IF(ISERROR(FIND(",",M4)),
  IF(ISERROR(VLOOKUP(M4,[4]AffectorValueTable!$A:$A,1,0)),"어펙터밸류없음",
  ""),
IF(ISERROR(FIND(",",M4,FIND(",",M4)+1)),
  IF(OR(ISERROR(VLOOKUP(LEFT(M4,FIND(",",M4)-1),[4]AffectorValueTable!$A:$A,1,0)),ISERROR(VLOOKUP(TRIM(MID(M4,FIND(",",M4)+1,999)),[4]AffectorValueTable!$A:$A,1,0))),"어펙터밸류없음",
  ""),
IF(ISERROR(FIND(",",M4,FIND(",",M4,FIND(",",M4)+1)+1)),
  IF(OR(ISERROR(VLOOKUP(LEFT(M4,FIND(",",M4)-1),[4]AffectorValueTable!$A:$A,1,0)),ISERROR(VLOOKUP(TRIM(MID(M4,FIND(",",M4)+1,FIND(",",M4,FIND(",",M4)+1)-FIND(",",M4)-1)),[4]AffectorValueTable!$A:$A,1,0)),ISERROR(VLOOKUP(TRIM(MID(M4,FIND(",",M4,FIND(",",M4)+1)+1,999)),[4]AffectorValueTable!$A:$A,1,0))),"어펙터밸류없음",
  ""),
IF(ISERROR(FIND(",",M4,FIND(",",M4,FIND(",",M4,FIND(",",M4)+1)+1)+1)),
  IF(OR(ISERROR(VLOOKUP(LEFT(M4,FIND(",",M4)-1),[4]AffectorValueTable!$A:$A,1,0)),ISERROR(VLOOKUP(TRIM(MID(M4,FIND(",",M4)+1,FIND(",",M4,FIND(",",M4)+1)-FIND(",",M4)-1)),[4]AffectorValueTable!$A:$A,1,0)),ISERROR(VLOOKUP(TRIM(MID(M4,FIND(",",M4,FIND(",",M4)+1)+1,FIND(",",M4,FIND(",",M4,FIND(",",M4)+1)+1)-FIND(",",M4,FIND(",",M4)+1)-1)),[4]AffectorValueTable!$A:$A,1,0)),ISERROR(VLOOKUP(TRIM(MID(M4,FIND(",",M4,FIND(",",M4,FIND(",",M4)+1)+1)+1,999)),[4]AffectorValueTable!$A:$A,1,0))),"어펙터밸류없음",
  ""),
)))))</f>
        <v/>
      </c>
      <c r="O4">
        <v>1</v>
      </c>
    </row>
    <row r="5" spans="1:15" x14ac:dyDescent="0.3">
      <c r="A5" t="s">
        <v>472</v>
      </c>
      <c r="B5">
        <v>1</v>
      </c>
      <c r="C5">
        <v>1</v>
      </c>
      <c r="D5">
        <v>0.5</v>
      </c>
      <c r="E5">
        <v>2</v>
      </c>
      <c r="F5">
        <v>1.25</v>
      </c>
      <c r="G5">
        <v>0</v>
      </c>
      <c r="H5" t="b">
        <v>0</v>
      </c>
      <c r="I5" t="b">
        <v>1</v>
      </c>
      <c r="K5" t="str">
        <f>IF(ISBLANK(J5),"",
IFERROR(VLOOKUP(J5,[3]DropTable!$A:$B,MATCH(K$1,[3]DropTable!A$1:B$1,0),0),
"드랍아이디없음"))</f>
        <v/>
      </c>
      <c r="L5">
        <v>10.5</v>
      </c>
      <c r="N5" t="str">
        <f>IF(ISBLANK(M5),"",
IF(ISERROR(FIND(",",M5)),
  IF(ISERROR(VLOOKUP(M5,[4]AffectorValueTable!$A:$A,1,0)),"어펙터밸류없음",
  ""),
IF(ISERROR(FIND(",",M5,FIND(",",M5)+1)),
  IF(OR(ISERROR(VLOOKUP(LEFT(M5,FIND(",",M5)-1),[4]AffectorValueTable!$A:$A,1,0)),ISERROR(VLOOKUP(TRIM(MID(M5,FIND(",",M5)+1,999)),[4]AffectorValueTable!$A:$A,1,0))),"어펙터밸류없음",
  ""),
IF(ISERROR(FIND(",",M5,FIND(",",M5,FIND(",",M5)+1)+1)),
  IF(OR(ISERROR(VLOOKUP(LEFT(M5,FIND(",",M5)-1),[4]AffectorValueTable!$A:$A,1,0)),ISERROR(VLOOKUP(TRIM(MID(M5,FIND(",",M5)+1,FIND(",",M5,FIND(",",M5)+1)-FIND(",",M5)-1)),[4]AffectorValueTable!$A:$A,1,0)),ISERROR(VLOOKUP(TRIM(MID(M5,FIND(",",M5,FIND(",",M5)+1)+1,999)),[4]AffectorValueTable!$A:$A,1,0))),"어펙터밸류없음",
  ""),
IF(ISERROR(FIND(",",M5,FIND(",",M5,FIND(",",M5,FIND(",",M5)+1)+1)+1)),
  IF(OR(ISERROR(VLOOKUP(LEFT(M5,FIND(",",M5)-1),[4]AffectorValueTable!$A:$A,1,0)),ISERROR(VLOOKUP(TRIM(MID(M5,FIND(",",M5)+1,FIND(",",M5,FIND(",",M5)+1)-FIND(",",M5)-1)),[4]AffectorValueTable!$A:$A,1,0)),ISERROR(VLOOKUP(TRIM(MID(M5,FIND(",",M5,FIND(",",M5)+1)+1,FIND(",",M5,FIND(",",M5,FIND(",",M5)+1)+1)-FIND(",",M5,FIND(",",M5)+1)-1)),[4]AffectorValueTable!$A:$A,1,0)),ISERROR(VLOOKUP(TRIM(MID(M5,FIND(",",M5,FIND(",",M5,FIND(",",M5)+1)+1)+1,999)),[4]AffectorValueTable!$A:$A,1,0))),"어펙터밸류없음",
  ""),
)))))</f>
        <v/>
      </c>
      <c r="O5">
        <v>1</v>
      </c>
    </row>
    <row r="6" spans="1:15" x14ac:dyDescent="0.3">
      <c r="A6" t="s">
        <v>473</v>
      </c>
      <c r="B6">
        <v>1</v>
      </c>
      <c r="C6">
        <v>1</v>
      </c>
      <c r="D6">
        <v>0.5</v>
      </c>
      <c r="E6">
        <v>2</v>
      </c>
      <c r="F6">
        <v>1.25</v>
      </c>
      <c r="G6">
        <v>0</v>
      </c>
      <c r="H6" t="b">
        <v>0</v>
      </c>
      <c r="I6" t="b">
        <v>1</v>
      </c>
      <c r="K6" t="str">
        <f>IF(ISBLANK(J6),"",
IFERROR(VLOOKUP(J6,[3]DropTable!$A:$B,MATCH(K$1,[3]DropTable!A$1:B$1,0),0),
"드랍아이디없음"))</f>
        <v/>
      </c>
      <c r="L6">
        <v>10.5</v>
      </c>
      <c r="N6" t="str">
        <f>IF(ISBLANK(M6),"",
IF(ISERROR(FIND(",",M6)),
  IF(ISERROR(VLOOKUP(M6,[4]AffectorValueTable!$A:$A,1,0)),"어펙터밸류없음",
  ""),
IF(ISERROR(FIND(",",M6,FIND(",",M6)+1)),
  IF(OR(ISERROR(VLOOKUP(LEFT(M6,FIND(",",M6)-1),[4]AffectorValueTable!$A:$A,1,0)),ISERROR(VLOOKUP(TRIM(MID(M6,FIND(",",M6)+1,999)),[4]AffectorValueTable!$A:$A,1,0))),"어펙터밸류없음",
  ""),
IF(ISERROR(FIND(",",M6,FIND(",",M6,FIND(",",M6)+1)+1)),
  IF(OR(ISERROR(VLOOKUP(LEFT(M6,FIND(",",M6)-1),[4]AffectorValueTable!$A:$A,1,0)),ISERROR(VLOOKUP(TRIM(MID(M6,FIND(",",M6)+1,FIND(",",M6,FIND(",",M6)+1)-FIND(",",M6)-1)),[4]AffectorValueTable!$A:$A,1,0)),ISERROR(VLOOKUP(TRIM(MID(M6,FIND(",",M6,FIND(",",M6)+1)+1,999)),[4]AffectorValueTable!$A:$A,1,0))),"어펙터밸류없음",
  ""),
IF(ISERROR(FIND(",",M6,FIND(",",M6,FIND(",",M6,FIND(",",M6)+1)+1)+1)),
  IF(OR(ISERROR(VLOOKUP(LEFT(M6,FIND(",",M6)-1),[4]AffectorValueTable!$A:$A,1,0)),ISERROR(VLOOKUP(TRIM(MID(M6,FIND(",",M6)+1,FIND(",",M6,FIND(",",M6)+1)-FIND(",",M6)-1)),[4]AffectorValueTable!$A:$A,1,0)),ISERROR(VLOOKUP(TRIM(MID(M6,FIND(",",M6,FIND(",",M6)+1)+1,FIND(",",M6,FIND(",",M6,FIND(",",M6)+1)+1)-FIND(",",M6,FIND(",",M6)+1)-1)),[4]AffectorValueTable!$A:$A,1,0)),ISERROR(VLOOKUP(TRIM(MID(M6,FIND(",",M6,FIND(",",M6,FIND(",",M6)+1)+1)+1,999)),[4]AffectorValueTable!$A:$A,1,0))),"어펙터밸류없음",
  ""),
)))))</f>
        <v/>
      </c>
      <c r="O6">
        <v>1</v>
      </c>
    </row>
    <row r="7" spans="1:15" x14ac:dyDescent="0.3">
      <c r="A7" t="s">
        <v>474</v>
      </c>
      <c r="B7">
        <v>1</v>
      </c>
      <c r="C7">
        <v>1</v>
      </c>
      <c r="D7">
        <v>0.5</v>
      </c>
      <c r="E7">
        <v>2</v>
      </c>
      <c r="F7">
        <v>1.25</v>
      </c>
      <c r="G7">
        <v>0</v>
      </c>
      <c r="H7" t="b">
        <v>0</v>
      </c>
      <c r="I7" t="b">
        <v>1</v>
      </c>
      <c r="K7" t="str">
        <f>IF(ISBLANK(J7),"",
IFERROR(VLOOKUP(J7,[3]DropTable!$A:$B,MATCH(K$1,[3]DropTable!A$1:B$1,0),0),
"드랍아이디없음"))</f>
        <v/>
      </c>
      <c r="L7">
        <v>10.5</v>
      </c>
      <c r="N7" t="str">
        <f>IF(ISBLANK(M7),"",
IF(ISERROR(FIND(",",M7)),
  IF(ISERROR(VLOOKUP(M7,[4]AffectorValueTable!$A:$A,1,0)),"어펙터밸류없음",
  ""),
IF(ISERROR(FIND(",",M7,FIND(",",M7)+1)),
  IF(OR(ISERROR(VLOOKUP(LEFT(M7,FIND(",",M7)-1),[4]AffectorValueTable!$A:$A,1,0)),ISERROR(VLOOKUP(TRIM(MID(M7,FIND(",",M7)+1,999)),[4]AffectorValueTable!$A:$A,1,0))),"어펙터밸류없음",
  ""),
IF(ISERROR(FIND(",",M7,FIND(",",M7,FIND(",",M7)+1)+1)),
  IF(OR(ISERROR(VLOOKUP(LEFT(M7,FIND(",",M7)-1),[4]AffectorValueTable!$A:$A,1,0)),ISERROR(VLOOKUP(TRIM(MID(M7,FIND(",",M7)+1,FIND(",",M7,FIND(",",M7)+1)-FIND(",",M7)-1)),[4]AffectorValueTable!$A:$A,1,0)),ISERROR(VLOOKUP(TRIM(MID(M7,FIND(",",M7,FIND(",",M7)+1)+1,999)),[4]AffectorValueTable!$A:$A,1,0))),"어펙터밸류없음",
  ""),
IF(ISERROR(FIND(",",M7,FIND(",",M7,FIND(",",M7,FIND(",",M7)+1)+1)+1)),
  IF(OR(ISERROR(VLOOKUP(LEFT(M7,FIND(",",M7)-1),[4]AffectorValueTable!$A:$A,1,0)),ISERROR(VLOOKUP(TRIM(MID(M7,FIND(",",M7)+1,FIND(",",M7,FIND(",",M7)+1)-FIND(",",M7)-1)),[4]AffectorValueTable!$A:$A,1,0)),ISERROR(VLOOKUP(TRIM(MID(M7,FIND(",",M7,FIND(",",M7)+1)+1,FIND(",",M7,FIND(",",M7,FIND(",",M7)+1)+1)-FIND(",",M7,FIND(",",M7)+1)-1)),[4]AffectorValueTable!$A:$A,1,0)),ISERROR(VLOOKUP(TRIM(MID(M7,FIND(",",M7,FIND(",",M7,FIND(",",M7)+1)+1)+1,999)),[4]AffectorValueTable!$A:$A,1,0))),"어펙터밸류없음",
  ""),
)))))</f>
        <v/>
      </c>
      <c r="O7">
        <v>1</v>
      </c>
    </row>
    <row r="8" spans="1:15" x14ac:dyDescent="0.3">
      <c r="A8" t="s">
        <v>13</v>
      </c>
      <c r="B8">
        <v>1</v>
      </c>
      <c r="C8">
        <v>0.6</v>
      </c>
      <c r="D8">
        <v>0.5</v>
      </c>
      <c r="E8">
        <v>3.5</v>
      </c>
      <c r="F8">
        <v>1.5</v>
      </c>
      <c r="G8">
        <v>0</v>
      </c>
      <c r="H8" t="b">
        <v>0</v>
      </c>
      <c r="I8" t="b">
        <v>1</v>
      </c>
      <c r="K8" t="str">
        <f>IF(ISBLANK(J8),"",
IFERROR(VLOOKUP(J8,[3]DropTable!$A:$B,MATCH(K$1,[3]DropTable!A$1:B$1,0),0),
"드랍아이디없음"))</f>
        <v/>
      </c>
      <c r="L8">
        <v>10</v>
      </c>
      <c r="N8" t="str">
        <f>IF(ISBLANK(M8),"",
IF(ISERROR(FIND(",",M8)),
  IF(ISERROR(VLOOKUP(M8,[4]AffectorValueTable!$A:$A,1,0)),"어펙터밸류없음",
  ""),
IF(ISERROR(FIND(",",M8,FIND(",",M8)+1)),
  IF(OR(ISERROR(VLOOKUP(LEFT(M8,FIND(",",M8)-1),[4]AffectorValueTable!$A:$A,1,0)),ISERROR(VLOOKUP(TRIM(MID(M8,FIND(",",M8)+1,999)),[4]AffectorValueTable!$A:$A,1,0))),"어펙터밸류없음",
  ""),
IF(ISERROR(FIND(",",M8,FIND(",",M8,FIND(",",M8)+1)+1)),
  IF(OR(ISERROR(VLOOKUP(LEFT(M8,FIND(",",M8)-1),[4]AffectorValueTable!$A:$A,1,0)),ISERROR(VLOOKUP(TRIM(MID(M8,FIND(",",M8)+1,FIND(",",M8,FIND(",",M8)+1)-FIND(",",M8)-1)),[4]AffectorValueTable!$A:$A,1,0)),ISERROR(VLOOKUP(TRIM(MID(M8,FIND(",",M8,FIND(",",M8)+1)+1,999)),[4]AffectorValueTable!$A:$A,1,0))),"어펙터밸류없음",
  ""),
IF(ISERROR(FIND(",",M8,FIND(",",M8,FIND(",",M8,FIND(",",M8)+1)+1)+1)),
  IF(OR(ISERROR(VLOOKUP(LEFT(M8,FIND(",",M8)-1),[4]AffectorValueTable!$A:$A,1,0)),ISERROR(VLOOKUP(TRIM(MID(M8,FIND(",",M8)+1,FIND(",",M8,FIND(",",M8)+1)-FIND(",",M8)-1)),[4]AffectorValueTable!$A:$A,1,0)),ISERROR(VLOOKUP(TRIM(MID(M8,FIND(",",M8,FIND(",",M8)+1)+1,FIND(",",M8,FIND(",",M8,FIND(",",M8)+1)+1)-FIND(",",M8,FIND(",",M8)+1)-1)),[4]AffectorValueTable!$A:$A,1,0)),ISERROR(VLOOKUP(TRIM(MID(M8,FIND(",",M8,FIND(",",M8,FIND(",",M8)+1)+1)+1,999)),[4]AffectorValueTable!$A:$A,1,0))),"어펙터밸류없음",
  ""),
)))))</f>
        <v/>
      </c>
      <c r="O8">
        <v>1</v>
      </c>
    </row>
    <row r="9" spans="1:15" x14ac:dyDescent="0.3">
      <c r="A9" t="s">
        <v>477</v>
      </c>
      <c r="B9">
        <v>1</v>
      </c>
      <c r="C9">
        <v>0.6</v>
      </c>
      <c r="D9">
        <v>0.5</v>
      </c>
      <c r="E9">
        <v>3.5</v>
      </c>
      <c r="F9">
        <v>1.5</v>
      </c>
      <c r="G9">
        <v>0</v>
      </c>
      <c r="H9" t="b">
        <v>0</v>
      </c>
      <c r="I9" t="b">
        <v>1</v>
      </c>
      <c r="K9" t="str">
        <f>IF(ISBLANK(J9),"",
IFERROR(VLOOKUP(J9,[3]DropTable!$A:$B,MATCH(K$1,[3]DropTable!A$1:B$1,0),0),
"드랍아이디없음"))</f>
        <v/>
      </c>
      <c r="L9">
        <v>10</v>
      </c>
      <c r="N9" t="str">
        <f>IF(ISBLANK(M9),"",
IF(ISERROR(FIND(",",M9)),
  IF(ISERROR(VLOOKUP(M9,[4]AffectorValueTable!$A:$A,1,0)),"어펙터밸류없음",
  ""),
IF(ISERROR(FIND(",",M9,FIND(",",M9)+1)),
  IF(OR(ISERROR(VLOOKUP(LEFT(M9,FIND(",",M9)-1),[4]AffectorValueTable!$A:$A,1,0)),ISERROR(VLOOKUP(TRIM(MID(M9,FIND(",",M9)+1,999)),[4]AffectorValueTable!$A:$A,1,0))),"어펙터밸류없음",
  ""),
IF(ISERROR(FIND(",",M9,FIND(",",M9,FIND(",",M9)+1)+1)),
  IF(OR(ISERROR(VLOOKUP(LEFT(M9,FIND(",",M9)-1),[4]AffectorValueTable!$A:$A,1,0)),ISERROR(VLOOKUP(TRIM(MID(M9,FIND(",",M9)+1,FIND(",",M9,FIND(",",M9)+1)-FIND(",",M9)-1)),[4]AffectorValueTable!$A:$A,1,0)),ISERROR(VLOOKUP(TRIM(MID(M9,FIND(",",M9,FIND(",",M9)+1)+1,999)),[4]AffectorValueTable!$A:$A,1,0))),"어펙터밸류없음",
  ""),
IF(ISERROR(FIND(",",M9,FIND(",",M9,FIND(",",M9,FIND(",",M9)+1)+1)+1)),
  IF(OR(ISERROR(VLOOKUP(LEFT(M9,FIND(",",M9)-1),[4]AffectorValueTable!$A:$A,1,0)),ISERROR(VLOOKUP(TRIM(MID(M9,FIND(",",M9)+1,FIND(",",M9,FIND(",",M9)+1)-FIND(",",M9)-1)),[4]AffectorValueTable!$A:$A,1,0)),ISERROR(VLOOKUP(TRIM(MID(M9,FIND(",",M9,FIND(",",M9)+1)+1,FIND(",",M9,FIND(",",M9,FIND(",",M9)+1)+1)-FIND(",",M9,FIND(",",M9)+1)-1)),[4]AffectorValueTable!$A:$A,1,0)),ISERROR(VLOOKUP(TRIM(MID(M9,FIND(",",M9,FIND(",",M9,FIND(",",M9)+1)+1)+1,999)),[4]AffectorValueTable!$A:$A,1,0))),"어펙터밸류없음",
  ""),
)))))</f>
        <v/>
      </c>
      <c r="O9">
        <v>1</v>
      </c>
    </row>
    <row r="10" spans="1:15" x14ac:dyDescent="0.3">
      <c r="A10" t="s">
        <v>14</v>
      </c>
      <c r="B10">
        <v>1</v>
      </c>
      <c r="C10">
        <v>0.8</v>
      </c>
      <c r="D10">
        <v>0.2</v>
      </c>
      <c r="E10">
        <v>2</v>
      </c>
      <c r="F10">
        <v>1.1000000000000001</v>
      </c>
      <c r="G10">
        <v>0</v>
      </c>
      <c r="H10" t="b">
        <v>0</v>
      </c>
      <c r="I10" t="b">
        <v>1</v>
      </c>
      <c r="K10" t="str">
        <f>IF(ISBLANK(J10),"",
IFERROR(VLOOKUP(J10,[3]DropTable!$A:$B,MATCH(K$1,[3]DropTable!A$1:B$1,0),0),
"드랍아이디없음"))</f>
        <v/>
      </c>
      <c r="L10">
        <v>10.8</v>
      </c>
      <c r="N10" t="str">
        <f>IF(ISBLANK(M10),"",
IF(ISERROR(FIND(",",M10)),
  IF(ISERROR(VLOOKUP(M10,[4]AffectorValueTable!$A:$A,1,0)),"어펙터밸류없음",
  ""),
IF(ISERROR(FIND(",",M10,FIND(",",M10)+1)),
  IF(OR(ISERROR(VLOOKUP(LEFT(M10,FIND(",",M10)-1),[4]AffectorValueTable!$A:$A,1,0)),ISERROR(VLOOKUP(TRIM(MID(M10,FIND(",",M10)+1,999)),[4]AffectorValueTable!$A:$A,1,0))),"어펙터밸류없음",
  ""),
IF(ISERROR(FIND(",",M10,FIND(",",M10,FIND(",",M10)+1)+1)),
  IF(OR(ISERROR(VLOOKUP(LEFT(M10,FIND(",",M10)-1),[4]AffectorValueTable!$A:$A,1,0)),ISERROR(VLOOKUP(TRIM(MID(M10,FIND(",",M10)+1,FIND(",",M10,FIND(",",M10)+1)-FIND(",",M10)-1)),[4]AffectorValueTable!$A:$A,1,0)),ISERROR(VLOOKUP(TRIM(MID(M10,FIND(",",M10,FIND(",",M10)+1)+1,999)),[4]AffectorValueTable!$A:$A,1,0))),"어펙터밸류없음",
  ""),
IF(ISERROR(FIND(",",M10,FIND(",",M10,FIND(",",M10,FIND(",",M10)+1)+1)+1)),
  IF(OR(ISERROR(VLOOKUP(LEFT(M10,FIND(",",M10)-1),[4]AffectorValueTable!$A:$A,1,0)),ISERROR(VLOOKUP(TRIM(MID(M10,FIND(",",M10)+1,FIND(",",M10,FIND(",",M10)+1)-FIND(",",M10)-1)),[4]AffectorValueTable!$A:$A,1,0)),ISERROR(VLOOKUP(TRIM(MID(M10,FIND(",",M10,FIND(",",M10)+1)+1,FIND(",",M10,FIND(",",M10,FIND(",",M10)+1)+1)-FIND(",",M10,FIND(",",M10)+1)-1)),[4]AffectorValueTable!$A:$A,1,0)),ISERROR(VLOOKUP(TRIM(MID(M10,FIND(",",M10,FIND(",",M10,FIND(",",M10)+1)+1)+1,999)),[4]AffectorValueTable!$A:$A,1,0))),"어펙터밸류없음",
  ""),
)))))</f>
        <v/>
      </c>
      <c r="O10">
        <v>1</v>
      </c>
    </row>
    <row r="11" spans="1:15" x14ac:dyDescent="0.3">
      <c r="A11" t="s">
        <v>15</v>
      </c>
      <c r="B11">
        <v>1</v>
      </c>
      <c r="C11">
        <v>1.5</v>
      </c>
      <c r="D11">
        <v>0.75</v>
      </c>
      <c r="E11">
        <v>2.5</v>
      </c>
      <c r="F11">
        <v>1</v>
      </c>
      <c r="G11">
        <v>0</v>
      </c>
      <c r="H11" t="b">
        <v>0</v>
      </c>
      <c r="I11" t="b">
        <v>1</v>
      </c>
      <c r="K11" t="str">
        <f>IF(ISBLANK(J11),"",
IFERROR(VLOOKUP(J11,[3]DropTable!$A:$B,MATCH(K$1,[3]DropTable!A$1:B$1,0),0),
"드랍아이디없음"))</f>
        <v/>
      </c>
      <c r="L11">
        <v>10</v>
      </c>
      <c r="N11" t="str">
        <f>IF(ISBLANK(M11),"",
IF(ISERROR(FIND(",",M11)),
  IF(ISERROR(VLOOKUP(M11,[4]AffectorValueTable!$A:$A,1,0)),"어펙터밸류없음",
  ""),
IF(ISERROR(FIND(",",M11,FIND(",",M11)+1)),
  IF(OR(ISERROR(VLOOKUP(LEFT(M11,FIND(",",M11)-1),[4]AffectorValueTable!$A:$A,1,0)),ISERROR(VLOOKUP(TRIM(MID(M11,FIND(",",M11)+1,999)),[4]AffectorValueTable!$A:$A,1,0))),"어펙터밸류없음",
  ""),
IF(ISERROR(FIND(",",M11,FIND(",",M11,FIND(",",M11)+1)+1)),
  IF(OR(ISERROR(VLOOKUP(LEFT(M11,FIND(",",M11)-1),[4]AffectorValueTable!$A:$A,1,0)),ISERROR(VLOOKUP(TRIM(MID(M11,FIND(",",M11)+1,FIND(",",M11,FIND(",",M11)+1)-FIND(",",M11)-1)),[4]AffectorValueTable!$A:$A,1,0)),ISERROR(VLOOKUP(TRIM(MID(M11,FIND(",",M11,FIND(",",M11)+1)+1,999)),[4]AffectorValueTable!$A:$A,1,0))),"어펙터밸류없음",
  ""),
IF(ISERROR(FIND(",",M11,FIND(",",M11,FIND(",",M11,FIND(",",M11)+1)+1)+1)),
  IF(OR(ISERROR(VLOOKUP(LEFT(M11,FIND(",",M11)-1),[4]AffectorValueTable!$A:$A,1,0)),ISERROR(VLOOKUP(TRIM(MID(M11,FIND(",",M11)+1,FIND(",",M11,FIND(",",M11)+1)-FIND(",",M11)-1)),[4]AffectorValueTable!$A:$A,1,0)),ISERROR(VLOOKUP(TRIM(MID(M11,FIND(",",M11,FIND(",",M11)+1)+1,FIND(",",M11,FIND(",",M11,FIND(",",M11)+1)+1)-FIND(",",M11,FIND(",",M11)+1)-1)),[4]AffectorValueTable!$A:$A,1,0)),ISERROR(VLOOKUP(TRIM(MID(M11,FIND(",",M11,FIND(",",M11,FIND(",",M11)+1)+1)+1,999)),[4]AffectorValueTable!$A:$A,1,0))),"어펙터밸류없음",
  ""),
)))))</f>
        <v/>
      </c>
      <c r="O11">
        <v>1</v>
      </c>
    </row>
    <row r="12" spans="1:15" x14ac:dyDescent="0.3">
      <c r="A12" t="s">
        <v>80</v>
      </c>
      <c r="B12">
        <v>1</v>
      </c>
      <c r="C12">
        <v>1</v>
      </c>
      <c r="D12">
        <v>0.5</v>
      </c>
      <c r="E12">
        <v>2</v>
      </c>
      <c r="F12">
        <v>0.7</v>
      </c>
      <c r="G12">
        <v>0</v>
      </c>
      <c r="H12" t="b">
        <v>0</v>
      </c>
      <c r="I12" t="b">
        <v>1</v>
      </c>
      <c r="K12" t="str">
        <f>IF(ISBLANK(J12),"",
IFERROR(VLOOKUP(J12,[3]DropTable!$A:$B,MATCH(K$1,[3]DropTable!A$1:B$1,0),0),
"드랍아이디없음"))</f>
        <v/>
      </c>
      <c r="L12">
        <v>10.5</v>
      </c>
      <c r="M12" t="s">
        <v>81</v>
      </c>
      <c r="N12" t="str">
        <f>IF(ISBLANK(M12),"",
IF(ISERROR(FIND(",",M12)),
  IF(ISERROR(VLOOKUP(M12,[4]AffectorValueTable!$A:$A,1,0)),"어펙터밸류없음",
  ""),
IF(ISERROR(FIND(",",M12,FIND(",",M12)+1)),
  IF(OR(ISERROR(VLOOKUP(LEFT(M12,FIND(",",M12)-1),[4]AffectorValueTable!$A:$A,1,0)),ISERROR(VLOOKUP(TRIM(MID(M12,FIND(",",M12)+1,999)),[4]AffectorValueTable!$A:$A,1,0))),"어펙터밸류없음",
  ""),
IF(ISERROR(FIND(",",M12,FIND(",",M12,FIND(",",M12)+1)+1)),
  IF(OR(ISERROR(VLOOKUP(LEFT(M12,FIND(",",M12)-1),[4]AffectorValueTable!$A:$A,1,0)),ISERROR(VLOOKUP(TRIM(MID(M12,FIND(",",M12)+1,FIND(",",M12,FIND(",",M12)+1)-FIND(",",M12)-1)),[4]AffectorValueTable!$A:$A,1,0)),ISERROR(VLOOKUP(TRIM(MID(M12,FIND(",",M12,FIND(",",M12)+1)+1,999)),[4]AffectorValueTable!$A:$A,1,0))),"어펙터밸류없음",
  ""),
IF(ISERROR(FIND(",",M12,FIND(",",M12,FIND(",",M12,FIND(",",M12)+1)+1)+1)),
  IF(OR(ISERROR(VLOOKUP(LEFT(M12,FIND(",",M12)-1),[4]AffectorValueTable!$A:$A,1,0)),ISERROR(VLOOKUP(TRIM(MID(M12,FIND(",",M12)+1,FIND(",",M12,FIND(",",M12)+1)-FIND(",",M12)-1)),[4]AffectorValueTable!$A:$A,1,0)),ISERROR(VLOOKUP(TRIM(MID(M12,FIND(",",M12,FIND(",",M12)+1)+1,FIND(",",M12,FIND(",",M12,FIND(",",M12)+1)+1)-FIND(",",M12,FIND(",",M12)+1)-1)),[4]AffectorValueTable!$A:$A,1,0)),ISERROR(VLOOKUP(TRIM(MID(M12,FIND(",",M12,FIND(",",M12,FIND(",",M12)+1)+1)+1,999)),[4]AffectorValueTable!$A:$A,1,0))),"어펙터밸류없음",
  ""),
)))))</f>
        <v/>
      </c>
      <c r="O12">
        <v>1</v>
      </c>
    </row>
    <row r="13" spans="1:15" x14ac:dyDescent="0.3">
      <c r="A13" t="s">
        <v>85</v>
      </c>
      <c r="B13">
        <v>1</v>
      </c>
      <c r="C13">
        <v>1</v>
      </c>
      <c r="D13">
        <v>0.5</v>
      </c>
      <c r="E13">
        <v>3</v>
      </c>
      <c r="F13">
        <v>2.2999999999999998</v>
      </c>
      <c r="G13">
        <v>0</v>
      </c>
      <c r="H13" t="b">
        <v>0</v>
      </c>
      <c r="I13" t="b">
        <v>1</v>
      </c>
      <c r="K13" t="str">
        <f>IF(ISBLANK(J13),"",
IFERROR(VLOOKUP(J13,[3]DropTable!$A:$B,MATCH(K$1,[3]DropTable!A$1:B$1,0),0),
"드랍아이디없음"))</f>
        <v/>
      </c>
      <c r="L13">
        <v>10.199999999999999</v>
      </c>
      <c r="N13" t="str">
        <f>IF(ISBLANK(M13),"",
IF(ISERROR(FIND(",",M13)),
  IF(ISERROR(VLOOKUP(M13,[4]AffectorValueTable!$A:$A,1,0)),"어펙터밸류없음",
  ""),
IF(ISERROR(FIND(",",M13,FIND(",",M13)+1)),
  IF(OR(ISERROR(VLOOKUP(LEFT(M13,FIND(",",M13)-1),[4]AffectorValueTable!$A:$A,1,0)),ISERROR(VLOOKUP(TRIM(MID(M13,FIND(",",M13)+1,999)),[4]AffectorValueTable!$A:$A,1,0))),"어펙터밸류없음",
  ""),
IF(ISERROR(FIND(",",M13,FIND(",",M13,FIND(",",M13)+1)+1)),
  IF(OR(ISERROR(VLOOKUP(LEFT(M13,FIND(",",M13)-1),[4]AffectorValueTable!$A:$A,1,0)),ISERROR(VLOOKUP(TRIM(MID(M13,FIND(",",M13)+1,FIND(",",M13,FIND(",",M13)+1)-FIND(",",M13)-1)),[4]AffectorValueTable!$A:$A,1,0)),ISERROR(VLOOKUP(TRIM(MID(M13,FIND(",",M13,FIND(",",M13)+1)+1,999)),[4]AffectorValueTable!$A:$A,1,0))),"어펙터밸류없음",
  ""),
IF(ISERROR(FIND(",",M13,FIND(",",M13,FIND(",",M13,FIND(",",M13)+1)+1)+1)),
  IF(OR(ISERROR(VLOOKUP(LEFT(M13,FIND(",",M13)-1),[4]AffectorValueTable!$A:$A,1,0)),ISERROR(VLOOKUP(TRIM(MID(M13,FIND(",",M13)+1,FIND(",",M13,FIND(",",M13)+1)-FIND(",",M13)-1)),[4]AffectorValueTable!$A:$A,1,0)),ISERROR(VLOOKUP(TRIM(MID(M13,FIND(",",M13,FIND(",",M13)+1)+1,FIND(",",M13,FIND(",",M13,FIND(",",M13)+1)+1)-FIND(",",M13,FIND(",",M13)+1)-1)),[4]AffectorValueTable!$A:$A,1,0)),ISERROR(VLOOKUP(TRIM(MID(M13,FIND(",",M13,FIND(",",M13,FIND(",",M13)+1)+1)+1,999)),[4]AffectorValueTable!$A:$A,1,0))),"어펙터밸류없음",
  ""),
)))))</f>
        <v/>
      </c>
      <c r="O13">
        <v>-1</v>
      </c>
    </row>
    <row r="14" spans="1:15" x14ac:dyDescent="0.3">
      <c r="A14" t="s">
        <v>86</v>
      </c>
      <c r="B14">
        <v>2.1</v>
      </c>
      <c r="C14">
        <v>1</v>
      </c>
      <c r="D14">
        <v>0.5</v>
      </c>
      <c r="E14">
        <v>3</v>
      </c>
      <c r="F14">
        <v>2.5</v>
      </c>
      <c r="G14">
        <v>0</v>
      </c>
      <c r="H14" t="b">
        <v>0</v>
      </c>
      <c r="I14" t="b">
        <v>1</v>
      </c>
      <c r="K14" t="str">
        <f>IF(ISBLANK(J14),"",
IFERROR(VLOOKUP(J14,[3]DropTable!$A:$B,MATCH(K$1,[3]DropTable!A$1:B$1,0),0),
"드랍아이디없음"))</f>
        <v/>
      </c>
      <c r="L14">
        <v>10.4</v>
      </c>
      <c r="M14" t="s">
        <v>87</v>
      </c>
      <c r="N14" t="str">
        <f>IF(ISBLANK(M14),"",
IF(ISERROR(FIND(",",M14)),
  IF(ISERROR(VLOOKUP(M14,[4]AffectorValueTable!$A:$A,1,0)),"어펙터밸류없음",
  ""),
IF(ISERROR(FIND(",",M14,FIND(",",M14)+1)),
  IF(OR(ISERROR(VLOOKUP(LEFT(M14,FIND(",",M14)-1),[4]AffectorValueTable!$A:$A,1,0)),ISERROR(VLOOKUP(TRIM(MID(M14,FIND(",",M14)+1,999)),[4]AffectorValueTable!$A:$A,1,0))),"어펙터밸류없음",
  ""),
IF(ISERROR(FIND(",",M14,FIND(",",M14,FIND(",",M14)+1)+1)),
  IF(OR(ISERROR(VLOOKUP(LEFT(M14,FIND(",",M14)-1),[4]AffectorValueTable!$A:$A,1,0)),ISERROR(VLOOKUP(TRIM(MID(M14,FIND(",",M14)+1,FIND(",",M14,FIND(",",M14)+1)-FIND(",",M14)-1)),[4]AffectorValueTable!$A:$A,1,0)),ISERROR(VLOOKUP(TRIM(MID(M14,FIND(",",M14,FIND(",",M14)+1)+1,999)),[4]AffectorValueTable!$A:$A,1,0))),"어펙터밸류없음",
  ""),
IF(ISERROR(FIND(",",M14,FIND(",",M14,FIND(",",M14,FIND(",",M14)+1)+1)+1)),
  IF(OR(ISERROR(VLOOKUP(LEFT(M14,FIND(",",M14)-1),[4]AffectorValueTable!$A:$A,1,0)),ISERROR(VLOOKUP(TRIM(MID(M14,FIND(",",M14)+1,FIND(",",M14,FIND(",",M14)+1)-FIND(",",M14)-1)),[4]AffectorValueTable!$A:$A,1,0)),ISERROR(VLOOKUP(TRIM(MID(M14,FIND(",",M14,FIND(",",M14)+1)+1,FIND(",",M14,FIND(",",M14,FIND(",",M14)+1)+1)-FIND(",",M14,FIND(",",M14)+1)-1)),[4]AffectorValueTable!$A:$A,1,0)),ISERROR(VLOOKUP(TRIM(MID(M14,FIND(",",M14,FIND(",",M14,FIND(",",M14)+1)+1)+1,999)),[4]AffectorValueTable!$A:$A,1,0))),"어펙터밸류없음",
  ""),
)))))</f>
        <v/>
      </c>
      <c r="O14">
        <v>1</v>
      </c>
    </row>
    <row r="15" spans="1:15" x14ac:dyDescent="0.3">
      <c r="A15" t="s">
        <v>88</v>
      </c>
      <c r="B15">
        <v>1</v>
      </c>
      <c r="C15">
        <v>1</v>
      </c>
      <c r="D15">
        <v>0.5</v>
      </c>
      <c r="E15">
        <v>3.3</v>
      </c>
      <c r="F15">
        <v>2.2000000000000002</v>
      </c>
      <c r="G15">
        <v>0</v>
      </c>
      <c r="H15" t="b">
        <v>0</v>
      </c>
      <c r="I15" t="b">
        <v>1</v>
      </c>
      <c r="K15" t="str">
        <f>IF(ISBLANK(J15),"",
IFERROR(VLOOKUP(J15,[3]DropTable!$A:$B,MATCH(K$1,[3]DropTable!A$1:B$1,0),0),
"드랍아이디없음"))</f>
        <v/>
      </c>
      <c r="L15">
        <v>10.5</v>
      </c>
      <c r="N15" t="str">
        <f>IF(ISBLANK(M15),"",
IF(ISERROR(FIND(",",M15)),
  IF(ISERROR(VLOOKUP(M15,[4]AffectorValueTable!$A:$A,1,0)),"어펙터밸류없음",
  ""),
IF(ISERROR(FIND(",",M15,FIND(",",M15)+1)),
  IF(OR(ISERROR(VLOOKUP(LEFT(M15,FIND(",",M15)-1),[4]AffectorValueTable!$A:$A,1,0)),ISERROR(VLOOKUP(TRIM(MID(M15,FIND(",",M15)+1,999)),[4]AffectorValueTable!$A:$A,1,0))),"어펙터밸류없음",
  ""),
IF(ISERROR(FIND(",",M15,FIND(",",M15,FIND(",",M15)+1)+1)),
  IF(OR(ISERROR(VLOOKUP(LEFT(M15,FIND(",",M15)-1),[4]AffectorValueTable!$A:$A,1,0)),ISERROR(VLOOKUP(TRIM(MID(M15,FIND(",",M15)+1,FIND(",",M15,FIND(",",M15)+1)-FIND(",",M15)-1)),[4]AffectorValueTable!$A:$A,1,0)),ISERROR(VLOOKUP(TRIM(MID(M15,FIND(",",M15,FIND(",",M15)+1)+1,999)),[4]AffectorValueTable!$A:$A,1,0))),"어펙터밸류없음",
  ""),
IF(ISERROR(FIND(",",M15,FIND(",",M15,FIND(",",M15,FIND(",",M15)+1)+1)+1)),
  IF(OR(ISERROR(VLOOKUP(LEFT(M15,FIND(",",M15)-1),[4]AffectorValueTable!$A:$A,1,0)),ISERROR(VLOOKUP(TRIM(MID(M15,FIND(",",M15)+1,FIND(",",M15,FIND(",",M15)+1)-FIND(",",M15)-1)),[4]AffectorValueTable!$A:$A,1,0)),ISERROR(VLOOKUP(TRIM(MID(M15,FIND(",",M15,FIND(",",M15)+1)+1,FIND(",",M15,FIND(",",M15,FIND(",",M15)+1)+1)-FIND(",",M15,FIND(",",M15)+1)-1)),[4]AffectorValueTable!$A:$A,1,0)),ISERROR(VLOOKUP(TRIM(MID(M15,FIND(",",M15,FIND(",",M15,FIND(",",M15)+1)+1)+1,999)),[4]AffectorValueTable!$A:$A,1,0))),"어펙터밸류없음",
  ""),
)))))</f>
        <v/>
      </c>
      <c r="O15">
        <v>1</v>
      </c>
    </row>
    <row r="16" spans="1:15" x14ac:dyDescent="0.3">
      <c r="A16" t="s">
        <v>262</v>
      </c>
      <c r="B16">
        <v>2.5</v>
      </c>
      <c r="C16">
        <v>1.5</v>
      </c>
      <c r="D16">
        <v>0.5</v>
      </c>
      <c r="E16">
        <v>2.8</v>
      </c>
      <c r="F16">
        <v>1.2</v>
      </c>
      <c r="G16">
        <v>0</v>
      </c>
      <c r="H16" t="b">
        <v>0</v>
      </c>
      <c r="I16" t="b">
        <v>1</v>
      </c>
      <c r="K16" t="str">
        <f>IF(ISBLANK(J16),"",
IFERROR(VLOOKUP(J16,[3]DropTable!$A:$B,MATCH(K$1,[3]DropTable!A$1:B$1,0),0),
"드랍아이디없음"))</f>
        <v/>
      </c>
      <c r="L16">
        <v>30</v>
      </c>
      <c r="N16" t="str">
        <f>IF(ISBLANK(M16),"",
IF(ISERROR(FIND(",",M16)),
  IF(ISERROR(VLOOKUP(M16,[4]AffectorValueTable!$A:$A,1,0)),"어펙터밸류없음",
  ""),
IF(ISERROR(FIND(",",M16,FIND(",",M16)+1)),
  IF(OR(ISERROR(VLOOKUP(LEFT(M16,FIND(",",M16)-1),[4]AffectorValueTable!$A:$A,1,0)),ISERROR(VLOOKUP(TRIM(MID(M16,FIND(",",M16)+1,999)),[4]AffectorValueTable!$A:$A,1,0))),"어펙터밸류없음",
  ""),
IF(ISERROR(FIND(",",M16,FIND(",",M16,FIND(",",M16)+1)+1)),
  IF(OR(ISERROR(VLOOKUP(LEFT(M16,FIND(",",M16)-1),[4]AffectorValueTable!$A:$A,1,0)),ISERROR(VLOOKUP(TRIM(MID(M16,FIND(",",M16)+1,FIND(",",M16,FIND(",",M16)+1)-FIND(",",M16)-1)),[4]AffectorValueTable!$A:$A,1,0)),ISERROR(VLOOKUP(TRIM(MID(M16,FIND(",",M16,FIND(",",M16)+1)+1,999)),[4]AffectorValueTable!$A:$A,1,0))),"어펙터밸류없음",
  ""),
IF(ISERROR(FIND(",",M16,FIND(",",M16,FIND(",",M16,FIND(",",M16)+1)+1)+1)),
  IF(OR(ISERROR(VLOOKUP(LEFT(M16,FIND(",",M16)-1),[4]AffectorValueTable!$A:$A,1,0)),ISERROR(VLOOKUP(TRIM(MID(M16,FIND(",",M16)+1,FIND(",",M16,FIND(",",M16)+1)-FIND(",",M16)-1)),[4]AffectorValueTable!$A:$A,1,0)),ISERROR(VLOOKUP(TRIM(MID(M16,FIND(",",M16,FIND(",",M16)+1)+1,FIND(",",M16,FIND(",",M16,FIND(",",M16)+1)+1)-FIND(",",M16,FIND(",",M16)+1)-1)),[4]AffectorValueTable!$A:$A,1,0)),ISERROR(VLOOKUP(TRIM(MID(M16,FIND(",",M16,FIND(",",M16,FIND(",",M16)+1)+1)+1,999)),[4]AffectorValueTable!$A:$A,1,0))),"어펙터밸류없음",
  ""),
)))))</f>
        <v/>
      </c>
      <c r="O16">
        <v>1</v>
      </c>
    </row>
    <row r="17" spans="1:15" x14ac:dyDescent="0.3">
      <c r="A17" t="s">
        <v>263</v>
      </c>
      <c r="B17">
        <v>1</v>
      </c>
      <c r="C17">
        <v>1</v>
      </c>
      <c r="D17">
        <v>0.5</v>
      </c>
      <c r="E17">
        <v>2</v>
      </c>
      <c r="F17">
        <v>0.5</v>
      </c>
      <c r="G17">
        <v>0</v>
      </c>
      <c r="H17" t="b">
        <v>0</v>
      </c>
      <c r="I17" t="b">
        <v>1</v>
      </c>
      <c r="K17" t="str">
        <f>IF(ISBLANK(J17),"",
IFERROR(VLOOKUP(J17,[3]DropTable!$A:$B,MATCH(K$1,[3]DropTable!A$1:B$1,0),0),
"드랍아이디없음"))</f>
        <v/>
      </c>
      <c r="L17">
        <v>10.5</v>
      </c>
      <c r="N17" t="str">
        <f>IF(ISBLANK(M17),"",
IF(ISERROR(FIND(",",M17)),
  IF(ISERROR(VLOOKUP(M17,[4]AffectorValueTable!$A:$A,1,0)),"어펙터밸류없음",
  ""),
IF(ISERROR(FIND(",",M17,FIND(",",M17)+1)),
  IF(OR(ISERROR(VLOOKUP(LEFT(M17,FIND(",",M17)-1),[4]AffectorValueTable!$A:$A,1,0)),ISERROR(VLOOKUP(TRIM(MID(M17,FIND(",",M17)+1,999)),[4]AffectorValueTable!$A:$A,1,0))),"어펙터밸류없음",
  ""),
IF(ISERROR(FIND(",",M17,FIND(",",M17,FIND(",",M17)+1)+1)),
  IF(OR(ISERROR(VLOOKUP(LEFT(M17,FIND(",",M17)-1),[4]AffectorValueTable!$A:$A,1,0)),ISERROR(VLOOKUP(TRIM(MID(M17,FIND(",",M17)+1,FIND(",",M17,FIND(",",M17)+1)-FIND(",",M17)-1)),[4]AffectorValueTable!$A:$A,1,0)),ISERROR(VLOOKUP(TRIM(MID(M17,FIND(",",M17,FIND(",",M17)+1)+1,999)),[4]AffectorValueTable!$A:$A,1,0))),"어펙터밸류없음",
  ""),
IF(ISERROR(FIND(",",M17,FIND(",",M17,FIND(",",M17,FIND(",",M17)+1)+1)+1)),
  IF(OR(ISERROR(VLOOKUP(LEFT(M17,FIND(",",M17)-1),[4]AffectorValueTable!$A:$A,1,0)),ISERROR(VLOOKUP(TRIM(MID(M17,FIND(",",M17)+1,FIND(",",M17,FIND(",",M17)+1)-FIND(",",M17)-1)),[4]AffectorValueTable!$A:$A,1,0)),ISERROR(VLOOKUP(TRIM(MID(M17,FIND(",",M17,FIND(",",M17)+1)+1,FIND(",",M17,FIND(",",M17,FIND(",",M17)+1)+1)-FIND(",",M17,FIND(",",M17)+1)-1)),[4]AffectorValueTable!$A:$A,1,0)),ISERROR(VLOOKUP(TRIM(MID(M17,FIND(",",M17,FIND(",",M17,FIND(",",M17)+1)+1)+1,999)),[4]AffectorValueTable!$A:$A,1,0))),"어펙터밸류없음",
  ""),
)))))</f>
        <v/>
      </c>
      <c r="O17">
        <v>1</v>
      </c>
    </row>
    <row r="18" spans="1:15" x14ac:dyDescent="0.3">
      <c r="A18" t="s">
        <v>272</v>
      </c>
      <c r="B18">
        <v>1</v>
      </c>
      <c r="C18">
        <v>1.5</v>
      </c>
      <c r="D18">
        <v>0.8</v>
      </c>
      <c r="E18">
        <v>2</v>
      </c>
      <c r="F18">
        <v>1.2</v>
      </c>
      <c r="G18">
        <v>0</v>
      </c>
      <c r="H18" t="b">
        <v>0</v>
      </c>
      <c r="I18" t="b">
        <v>1</v>
      </c>
      <c r="K18" t="str">
        <f>IF(ISBLANK(J18),"",
IFERROR(VLOOKUP(J18,[3]DropTable!$A:$B,MATCH(K$1,[3]DropTable!A$1:B$1,0),0),
"드랍아이디없음"))</f>
        <v/>
      </c>
      <c r="L18">
        <v>10.5</v>
      </c>
      <c r="N18" t="str">
        <f>IF(ISBLANK(M18),"",
IF(ISERROR(FIND(",",M18)),
  IF(ISERROR(VLOOKUP(M18,[4]AffectorValueTable!$A:$A,1,0)),"어펙터밸류없음",
  ""),
IF(ISERROR(FIND(",",M18,FIND(",",M18)+1)),
  IF(OR(ISERROR(VLOOKUP(LEFT(M18,FIND(",",M18)-1),[4]AffectorValueTable!$A:$A,1,0)),ISERROR(VLOOKUP(TRIM(MID(M18,FIND(",",M18)+1,999)),[4]AffectorValueTable!$A:$A,1,0))),"어펙터밸류없음",
  ""),
IF(ISERROR(FIND(",",M18,FIND(",",M18,FIND(",",M18)+1)+1)),
  IF(OR(ISERROR(VLOOKUP(LEFT(M18,FIND(",",M18)-1),[4]AffectorValueTable!$A:$A,1,0)),ISERROR(VLOOKUP(TRIM(MID(M18,FIND(",",M18)+1,FIND(",",M18,FIND(",",M18)+1)-FIND(",",M18)-1)),[4]AffectorValueTable!$A:$A,1,0)),ISERROR(VLOOKUP(TRIM(MID(M18,FIND(",",M18,FIND(",",M18)+1)+1,999)),[4]AffectorValueTable!$A:$A,1,0))),"어펙터밸류없음",
  ""),
IF(ISERROR(FIND(",",M18,FIND(",",M18,FIND(",",M18,FIND(",",M18)+1)+1)+1)),
  IF(OR(ISERROR(VLOOKUP(LEFT(M18,FIND(",",M18)-1),[4]AffectorValueTable!$A:$A,1,0)),ISERROR(VLOOKUP(TRIM(MID(M18,FIND(",",M18)+1,FIND(",",M18,FIND(",",M18)+1)-FIND(",",M18)-1)),[4]AffectorValueTable!$A:$A,1,0)),ISERROR(VLOOKUP(TRIM(MID(M18,FIND(",",M18,FIND(",",M18)+1)+1,FIND(",",M18,FIND(",",M18,FIND(",",M18)+1)+1)-FIND(",",M18,FIND(",",M18)+1)-1)),[4]AffectorValueTable!$A:$A,1,0)),ISERROR(VLOOKUP(TRIM(MID(M18,FIND(",",M18,FIND(",",M18,FIND(",",M18)+1)+1)+1,999)),[4]AffectorValueTable!$A:$A,1,0))),"어펙터밸류없음",
  ""),
)))))</f>
        <v/>
      </c>
      <c r="O18">
        <v>1</v>
      </c>
    </row>
    <row r="19" spans="1:15" x14ac:dyDescent="0.3">
      <c r="A19" t="s">
        <v>479</v>
      </c>
      <c r="B19">
        <v>1</v>
      </c>
      <c r="C19">
        <v>0.7</v>
      </c>
      <c r="D19">
        <v>0.8</v>
      </c>
      <c r="E19">
        <v>2</v>
      </c>
      <c r="F19">
        <v>1.2</v>
      </c>
      <c r="G19">
        <v>0</v>
      </c>
      <c r="H19" t="b">
        <v>0</v>
      </c>
      <c r="I19" t="b">
        <v>1</v>
      </c>
      <c r="K19" t="str">
        <f>IF(ISBLANK(J19),"",
IFERROR(VLOOKUP(J19,[3]DropTable!$A:$B,MATCH(K$1,[3]DropTable!A$1:B$1,0),0),
"드랍아이디없음"))</f>
        <v/>
      </c>
      <c r="L19">
        <v>10.5</v>
      </c>
      <c r="N19" t="str">
        <f>IF(ISBLANK(M19),"",
IF(ISERROR(FIND(",",M19)),
  IF(ISERROR(VLOOKUP(M19,[4]AffectorValueTable!$A:$A,1,0)),"어펙터밸류없음",
  ""),
IF(ISERROR(FIND(",",M19,FIND(",",M19)+1)),
  IF(OR(ISERROR(VLOOKUP(LEFT(M19,FIND(",",M19)-1),[4]AffectorValueTable!$A:$A,1,0)),ISERROR(VLOOKUP(TRIM(MID(M19,FIND(",",M19)+1,999)),[4]AffectorValueTable!$A:$A,1,0))),"어펙터밸류없음",
  ""),
IF(ISERROR(FIND(",",M19,FIND(",",M19,FIND(",",M19)+1)+1)),
  IF(OR(ISERROR(VLOOKUP(LEFT(M19,FIND(",",M19)-1),[4]AffectorValueTable!$A:$A,1,0)),ISERROR(VLOOKUP(TRIM(MID(M19,FIND(",",M19)+1,FIND(",",M19,FIND(",",M19)+1)-FIND(",",M19)-1)),[4]AffectorValueTable!$A:$A,1,0)),ISERROR(VLOOKUP(TRIM(MID(M19,FIND(",",M19,FIND(",",M19)+1)+1,999)),[4]AffectorValueTable!$A:$A,1,0))),"어펙터밸류없음",
  ""),
IF(ISERROR(FIND(",",M19,FIND(",",M19,FIND(",",M19,FIND(",",M19)+1)+1)+1)),
  IF(OR(ISERROR(VLOOKUP(LEFT(M19,FIND(",",M19)-1),[4]AffectorValueTable!$A:$A,1,0)),ISERROR(VLOOKUP(TRIM(MID(M19,FIND(",",M19)+1,FIND(",",M19,FIND(",",M19)+1)-FIND(",",M19)-1)),[4]AffectorValueTable!$A:$A,1,0)),ISERROR(VLOOKUP(TRIM(MID(M19,FIND(",",M19,FIND(",",M19)+1)+1,FIND(",",M19,FIND(",",M19,FIND(",",M19)+1)+1)-FIND(",",M19,FIND(",",M19)+1)-1)),[4]AffectorValueTable!$A:$A,1,0)),ISERROR(VLOOKUP(TRIM(MID(M19,FIND(",",M19,FIND(",",M19,FIND(",",M19)+1)+1)+1,999)),[4]AffectorValueTable!$A:$A,1,0))),"어펙터밸류없음",
  ""),
)))))</f>
        <v/>
      </c>
      <c r="O19">
        <v>1</v>
      </c>
    </row>
    <row r="20" spans="1:15" x14ac:dyDescent="0.3">
      <c r="A20" t="s">
        <v>273</v>
      </c>
      <c r="B20">
        <v>0.2</v>
      </c>
      <c r="C20">
        <v>0.33329999999999999</v>
      </c>
      <c r="D20">
        <v>0.1</v>
      </c>
      <c r="E20">
        <v>2</v>
      </c>
      <c r="F20">
        <v>0.8</v>
      </c>
      <c r="G20">
        <v>0</v>
      </c>
      <c r="H20" t="b">
        <v>0</v>
      </c>
      <c r="I20" t="b">
        <v>1</v>
      </c>
      <c r="K20" t="str">
        <f>IF(ISBLANK(J20),"",
IFERROR(VLOOKUP(J20,[3]DropTable!$A:$B,MATCH(K$1,[3]DropTable!A$1:B$1,0),0),
"드랍아이디없음"))</f>
        <v/>
      </c>
      <c r="L20">
        <v>10.5</v>
      </c>
      <c r="N20" t="str">
        <f>IF(ISBLANK(M20),"",
IF(ISERROR(FIND(",",M20)),
  IF(ISERROR(VLOOKUP(M20,[4]AffectorValueTable!$A:$A,1,0)),"어펙터밸류없음",
  ""),
IF(ISERROR(FIND(",",M20,FIND(",",M20)+1)),
  IF(OR(ISERROR(VLOOKUP(LEFT(M20,FIND(",",M20)-1),[4]AffectorValueTable!$A:$A,1,0)),ISERROR(VLOOKUP(TRIM(MID(M20,FIND(",",M20)+1,999)),[4]AffectorValueTable!$A:$A,1,0))),"어펙터밸류없음",
  ""),
IF(ISERROR(FIND(",",M20,FIND(",",M20,FIND(",",M20)+1)+1)),
  IF(OR(ISERROR(VLOOKUP(LEFT(M20,FIND(",",M20)-1),[4]AffectorValueTable!$A:$A,1,0)),ISERROR(VLOOKUP(TRIM(MID(M20,FIND(",",M20)+1,FIND(",",M20,FIND(",",M20)+1)-FIND(",",M20)-1)),[4]AffectorValueTable!$A:$A,1,0)),ISERROR(VLOOKUP(TRIM(MID(M20,FIND(",",M20,FIND(",",M20)+1)+1,999)),[4]AffectorValueTable!$A:$A,1,0))),"어펙터밸류없음",
  ""),
IF(ISERROR(FIND(",",M20,FIND(",",M20,FIND(",",M20,FIND(",",M20)+1)+1)+1)),
  IF(OR(ISERROR(VLOOKUP(LEFT(M20,FIND(",",M20)-1),[4]AffectorValueTable!$A:$A,1,0)),ISERROR(VLOOKUP(TRIM(MID(M20,FIND(",",M20)+1,FIND(",",M20,FIND(",",M20)+1)-FIND(",",M20)-1)),[4]AffectorValueTable!$A:$A,1,0)),ISERROR(VLOOKUP(TRIM(MID(M20,FIND(",",M20,FIND(",",M20)+1)+1,FIND(",",M20,FIND(",",M20,FIND(",",M20)+1)+1)-FIND(",",M20,FIND(",",M20)+1)-1)),[4]AffectorValueTable!$A:$A,1,0)),ISERROR(VLOOKUP(TRIM(MID(M20,FIND(",",M20,FIND(",",M20,FIND(",",M20)+1)+1)+1,999)),[4]AffectorValueTable!$A:$A,1,0))),"어펙터밸류없음",
  ""),
)))))</f>
        <v/>
      </c>
      <c r="O20">
        <v>1</v>
      </c>
    </row>
    <row r="21" spans="1:15" x14ac:dyDescent="0.3">
      <c r="A21" t="s">
        <v>279</v>
      </c>
      <c r="B21">
        <v>1</v>
      </c>
      <c r="C21">
        <v>1</v>
      </c>
      <c r="D21">
        <v>0.5</v>
      </c>
      <c r="E21">
        <v>2</v>
      </c>
      <c r="F21">
        <v>0.01</v>
      </c>
      <c r="G21">
        <v>0</v>
      </c>
      <c r="H21" t="b">
        <v>0</v>
      </c>
      <c r="I21" t="b">
        <v>1</v>
      </c>
      <c r="K21" t="str">
        <f>IF(ISBLANK(J21),"",
IFERROR(VLOOKUP(J21,[3]DropTable!$A:$B,MATCH(K$1,[3]DropTable!A$1:B$1,0),0),
"드랍아이디없음"))</f>
        <v/>
      </c>
      <c r="L21">
        <v>10.5</v>
      </c>
      <c r="N21" t="str">
        <f>IF(ISBLANK(M21),"",
IF(ISERROR(FIND(",",M21)),
  IF(ISERROR(VLOOKUP(M21,[4]AffectorValueTable!$A:$A,1,0)),"어펙터밸류없음",
  ""),
IF(ISERROR(FIND(",",M21,FIND(",",M21)+1)),
  IF(OR(ISERROR(VLOOKUP(LEFT(M21,FIND(",",M21)-1),[4]AffectorValueTable!$A:$A,1,0)),ISERROR(VLOOKUP(TRIM(MID(M21,FIND(",",M21)+1,999)),[4]AffectorValueTable!$A:$A,1,0))),"어펙터밸류없음",
  ""),
IF(ISERROR(FIND(",",M21,FIND(",",M21,FIND(",",M21)+1)+1)),
  IF(OR(ISERROR(VLOOKUP(LEFT(M21,FIND(",",M21)-1),[4]AffectorValueTable!$A:$A,1,0)),ISERROR(VLOOKUP(TRIM(MID(M21,FIND(",",M21)+1,FIND(",",M21,FIND(",",M21)+1)-FIND(",",M21)-1)),[4]AffectorValueTable!$A:$A,1,0)),ISERROR(VLOOKUP(TRIM(MID(M21,FIND(",",M21,FIND(",",M21)+1)+1,999)),[4]AffectorValueTable!$A:$A,1,0))),"어펙터밸류없음",
  ""),
IF(ISERROR(FIND(",",M21,FIND(",",M21,FIND(",",M21,FIND(",",M21)+1)+1)+1)),
  IF(OR(ISERROR(VLOOKUP(LEFT(M21,FIND(",",M21)-1),[4]AffectorValueTable!$A:$A,1,0)),ISERROR(VLOOKUP(TRIM(MID(M21,FIND(",",M21)+1,FIND(",",M21,FIND(",",M21)+1)-FIND(",",M21)-1)),[4]AffectorValueTable!$A:$A,1,0)),ISERROR(VLOOKUP(TRIM(MID(M21,FIND(",",M21,FIND(",",M21)+1)+1,FIND(",",M21,FIND(",",M21,FIND(",",M21)+1)+1)-FIND(",",M21,FIND(",",M21)+1)-1)),[4]AffectorValueTable!$A:$A,1,0)),ISERROR(VLOOKUP(TRIM(MID(M21,FIND(",",M21,FIND(",",M21,FIND(",",M21)+1)+1)+1,999)),[4]AffectorValueTable!$A:$A,1,0))),"어펙터밸류없음",
  ""),
)))))</f>
        <v/>
      </c>
      <c r="O21">
        <v>1</v>
      </c>
    </row>
    <row r="22" spans="1:15" x14ac:dyDescent="0.3">
      <c r="A22" t="s">
        <v>719</v>
      </c>
      <c r="B22">
        <v>1</v>
      </c>
      <c r="C22">
        <v>0.5</v>
      </c>
      <c r="D22">
        <v>0.5</v>
      </c>
      <c r="E22">
        <v>2</v>
      </c>
      <c r="F22">
        <v>0.01</v>
      </c>
      <c r="G22">
        <v>0</v>
      </c>
      <c r="H22" t="b">
        <v>0</v>
      </c>
      <c r="I22" t="b">
        <v>1</v>
      </c>
      <c r="K22" t="str">
        <f>IF(ISBLANK(J22),"",
IFERROR(VLOOKUP(J22,[3]DropTable!$A:$B,MATCH(K$1,[3]DropTable!A$1:B$1,0),0),
"드랍아이디없음"))</f>
        <v/>
      </c>
      <c r="L22">
        <v>10.5</v>
      </c>
      <c r="N22" t="str">
        <f>IF(ISBLANK(M22),"",
IF(ISERROR(FIND(",",M22)),
  IF(ISERROR(VLOOKUP(M22,[4]AffectorValueTable!$A:$A,1,0)),"어펙터밸류없음",
  ""),
IF(ISERROR(FIND(",",M22,FIND(",",M22)+1)),
  IF(OR(ISERROR(VLOOKUP(LEFT(M22,FIND(",",M22)-1),[4]AffectorValueTable!$A:$A,1,0)),ISERROR(VLOOKUP(TRIM(MID(M22,FIND(",",M22)+1,999)),[4]AffectorValueTable!$A:$A,1,0))),"어펙터밸류없음",
  ""),
IF(ISERROR(FIND(",",M22,FIND(",",M22,FIND(",",M22)+1)+1)),
  IF(OR(ISERROR(VLOOKUP(LEFT(M22,FIND(",",M22)-1),[4]AffectorValueTable!$A:$A,1,0)),ISERROR(VLOOKUP(TRIM(MID(M22,FIND(",",M22)+1,FIND(",",M22,FIND(",",M22)+1)-FIND(",",M22)-1)),[4]AffectorValueTable!$A:$A,1,0)),ISERROR(VLOOKUP(TRIM(MID(M22,FIND(",",M22,FIND(",",M22)+1)+1,999)),[4]AffectorValueTable!$A:$A,1,0))),"어펙터밸류없음",
  ""),
IF(ISERROR(FIND(",",M22,FIND(",",M22,FIND(",",M22,FIND(",",M22)+1)+1)+1)),
  IF(OR(ISERROR(VLOOKUP(LEFT(M22,FIND(",",M22)-1),[4]AffectorValueTable!$A:$A,1,0)),ISERROR(VLOOKUP(TRIM(MID(M22,FIND(",",M22)+1,FIND(",",M22,FIND(",",M22)+1)-FIND(",",M22)-1)),[4]AffectorValueTable!$A:$A,1,0)),ISERROR(VLOOKUP(TRIM(MID(M22,FIND(",",M22,FIND(",",M22)+1)+1,FIND(",",M22,FIND(",",M22,FIND(",",M22)+1)+1)-FIND(",",M22,FIND(",",M22)+1)-1)),[4]AffectorValueTable!$A:$A,1,0)),ISERROR(VLOOKUP(TRIM(MID(M22,FIND(",",M22,FIND(",",M22,FIND(",",M22)+1)+1)+1,999)),[4]AffectorValueTable!$A:$A,1,0))),"어펙터밸류없음",
  ""),
)))))</f>
        <v/>
      </c>
      <c r="O22">
        <v>1</v>
      </c>
    </row>
    <row r="23" spans="1:15" x14ac:dyDescent="0.3">
      <c r="A23" t="s">
        <v>282</v>
      </c>
      <c r="B23">
        <v>1</v>
      </c>
      <c r="C23">
        <v>1</v>
      </c>
      <c r="D23">
        <v>1</v>
      </c>
      <c r="E23">
        <v>2</v>
      </c>
      <c r="F23">
        <v>1.3</v>
      </c>
      <c r="G23">
        <v>0</v>
      </c>
      <c r="H23" t="b">
        <v>0</v>
      </c>
      <c r="I23" t="b">
        <v>1</v>
      </c>
      <c r="K23" t="str">
        <f>IF(ISBLANK(J23),"",
IFERROR(VLOOKUP(J23,[3]DropTable!$A:$B,MATCH(K$1,[3]DropTable!A$1:B$1,0),0),
"드랍아이디없음"))</f>
        <v/>
      </c>
      <c r="L23">
        <v>10.5</v>
      </c>
      <c r="N23" t="str">
        <f>IF(ISBLANK(M23),"",
IF(ISERROR(FIND(",",M23)),
  IF(ISERROR(VLOOKUP(M23,[4]AffectorValueTable!$A:$A,1,0)),"어펙터밸류없음",
  ""),
IF(ISERROR(FIND(",",M23,FIND(",",M23)+1)),
  IF(OR(ISERROR(VLOOKUP(LEFT(M23,FIND(",",M23)-1),[4]AffectorValueTable!$A:$A,1,0)),ISERROR(VLOOKUP(TRIM(MID(M23,FIND(",",M23)+1,999)),[4]AffectorValueTable!$A:$A,1,0))),"어펙터밸류없음",
  ""),
IF(ISERROR(FIND(",",M23,FIND(",",M23,FIND(",",M23)+1)+1)),
  IF(OR(ISERROR(VLOOKUP(LEFT(M23,FIND(",",M23)-1),[4]AffectorValueTable!$A:$A,1,0)),ISERROR(VLOOKUP(TRIM(MID(M23,FIND(",",M23)+1,FIND(",",M23,FIND(",",M23)+1)-FIND(",",M23)-1)),[4]AffectorValueTable!$A:$A,1,0)),ISERROR(VLOOKUP(TRIM(MID(M23,FIND(",",M23,FIND(",",M23)+1)+1,999)),[4]AffectorValueTable!$A:$A,1,0))),"어펙터밸류없음",
  ""),
IF(ISERROR(FIND(",",M23,FIND(",",M23,FIND(",",M23,FIND(",",M23)+1)+1)+1)),
  IF(OR(ISERROR(VLOOKUP(LEFT(M23,FIND(",",M23)-1),[4]AffectorValueTable!$A:$A,1,0)),ISERROR(VLOOKUP(TRIM(MID(M23,FIND(",",M23)+1,FIND(",",M23,FIND(",",M23)+1)-FIND(",",M23)-1)),[4]AffectorValueTable!$A:$A,1,0)),ISERROR(VLOOKUP(TRIM(MID(M23,FIND(",",M23,FIND(",",M23)+1)+1,FIND(",",M23,FIND(",",M23,FIND(",",M23)+1)+1)-FIND(",",M23,FIND(",",M23)+1)-1)),[4]AffectorValueTable!$A:$A,1,0)),ISERROR(VLOOKUP(TRIM(MID(M23,FIND(",",M23,FIND(",",M23,FIND(",",M23)+1)+1)+1,999)),[4]AffectorValueTable!$A:$A,1,0))),"어펙터밸류없음",
  ""),
)))))</f>
        <v/>
      </c>
      <c r="O23">
        <v>1</v>
      </c>
    </row>
    <row r="24" spans="1:15" x14ac:dyDescent="0.3">
      <c r="A24" t="s">
        <v>478</v>
      </c>
      <c r="B24">
        <v>1</v>
      </c>
      <c r="C24">
        <v>1</v>
      </c>
      <c r="D24">
        <v>1</v>
      </c>
      <c r="E24">
        <v>2</v>
      </c>
      <c r="F24">
        <v>2.5</v>
      </c>
      <c r="G24">
        <v>0</v>
      </c>
      <c r="H24" t="b">
        <v>0</v>
      </c>
      <c r="I24" t="b">
        <v>1</v>
      </c>
      <c r="K24" t="str">
        <f>IF(ISBLANK(J24),"",
IFERROR(VLOOKUP(J24,[3]DropTable!$A:$B,MATCH(K$1,[3]DropTable!A$1:B$1,0),0),
"드랍아이디없음"))</f>
        <v/>
      </c>
      <c r="L24">
        <v>10.5</v>
      </c>
      <c r="N24" t="str">
        <f>IF(ISBLANK(M24),"",
IF(ISERROR(FIND(",",M24)),
  IF(ISERROR(VLOOKUP(M24,[4]AffectorValueTable!$A:$A,1,0)),"어펙터밸류없음",
  ""),
IF(ISERROR(FIND(",",M24,FIND(",",M24)+1)),
  IF(OR(ISERROR(VLOOKUP(LEFT(M24,FIND(",",M24)-1),[4]AffectorValueTable!$A:$A,1,0)),ISERROR(VLOOKUP(TRIM(MID(M24,FIND(",",M24)+1,999)),[4]AffectorValueTable!$A:$A,1,0))),"어펙터밸류없음",
  ""),
IF(ISERROR(FIND(",",M24,FIND(",",M24,FIND(",",M24)+1)+1)),
  IF(OR(ISERROR(VLOOKUP(LEFT(M24,FIND(",",M24)-1),[4]AffectorValueTable!$A:$A,1,0)),ISERROR(VLOOKUP(TRIM(MID(M24,FIND(",",M24)+1,FIND(",",M24,FIND(",",M24)+1)-FIND(",",M24)-1)),[4]AffectorValueTable!$A:$A,1,0)),ISERROR(VLOOKUP(TRIM(MID(M24,FIND(",",M24,FIND(",",M24)+1)+1,999)),[4]AffectorValueTable!$A:$A,1,0))),"어펙터밸류없음",
  ""),
IF(ISERROR(FIND(",",M24,FIND(",",M24,FIND(",",M24,FIND(",",M24)+1)+1)+1)),
  IF(OR(ISERROR(VLOOKUP(LEFT(M24,FIND(",",M24)-1),[4]AffectorValueTable!$A:$A,1,0)),ISERROR(VLOOKUP(TRIM(MID(M24,FIND(",",M24)+1,FIND(",",M24,FIND(",",M24)+1)-FIND(",",M24)-1)),[4]AffectorValueTable!$A:$A,1,0)),ISERROR(VLOOKUP(TRIM(MID(M24,FIND(",",M24,FIND(",",M24)+1)+1,FIND(",",M24,FIND(",",M24,FIND(",",M24)+1)+1)-FIND(",",M24,FIND(",",M24)+1)-1)),[4]AffectorValueTable!$A:$A,1,0)),ISERROR(VLOOKUP(TRIM(MID(M24,FIND(",",M24,FIND(",",M24,FIND(",",M24)+1)+1)+1,999)),[4]AffectorValueTable!$A:$A,1,0))),"어펙터밸류없음",
  ""),
)))))</f>
        <v/>
      </c>
      <c r="O24">
        <v>1</v>
      </c>
    </row>
    <row r="25" spans="1:15" x14ac:dyDescent="0.3">
      <c r="A25" t="s">
        <v>264</v>
      </c>
      <c r="B25">
        <v>2</v>
      </c>
      <c r="C25">
        <v>1.5</v>
      </c>
      <c r="D25">
        <v>1</v>
      </c>
      <c r="E25">
        <v>2</v>
      </c>
      <c r="F25">
        <v>2</v>
      </c>
      <c r="G25">
        <v>0</v>
      </c>
      <c r="H25" t="b">
        <v>0</v>
      </c>
      <c r="I25" t="b">
        <v>1</v>
      </c>
      <c r="K25" t="str">
        <f>IF(ISBLANK(J25),"",
IFERROR(VLOOKUP(J25,[3]DropTable!$A:$B,MATCH(K$1,[3]DropTable!A$1:B$1,0),0),
"드랍아이디없음"))</f>
        <v/>
      </c>
      <c r="L25">
        <v>10.5</v>
      </c>
      <c r="N25" t="str">
        <f>IF(ISBLANK(M25),"",
IF(ISERROR(FIND(",",M25)),
  IF(ISERROR(VLOOKUP(M25,[4]AffectorValueTable!$A:$A,1,0)),"어펙터밸류없음",
  ""),
IF(ISERROR(FIND(",",M25,FIND(",",M25)+1)),
  IF(OR(ISERROR(VLOOKUP(LEFT(M25,FIND(",",M25)-1),[4]AffectorValueTable!$A:$A,1,0)),ISERROR(VLOOKUP(TRIM(MID(M25,FIND(",",M25)+1,999)),[4]AffectorValueTable!$A:$A,1,0))),"어펙터밸류없음",
  ""),
IF(ISERROR(FIND(",",M25,FIND(",",M25,FIND(",",M25)+1)+1)),
  IF(OR(ISERROR(VLOOKUP(LEFT(M25,FIND(",",M25)-1),[4]AffectorValueTable!$A:$A,1,0)),ISERROR(VLOOKUP(TRIM(MID(M25,FIND(",",M25)+1,FIND(",",M25,FIND(",",M25)+1)-FIND(",",M25)-1)),[4]AffectorValueTable!$A:$A,1,0)),ISERROR(VLOOKUP(TRIM(MID(M25,FIND(",",M25,FIND(",",M25)+1)+1,999)),[4]AffectorValueTable!$A:$A,1,0))),"어펙터밸류없음",
  ""),
IF(ISERROR(FIND(",",M25,FIND(",",M25,FIND(",",M25,FIND(",",M25)+1)+1)+1)),
  IF(OR(ISERROR(VLOOKUP(LEFT(M25,FIND(",",M25)-1),[4]AffectorValueTable!$A:$A,1,0)),ISERROR(VLOOKUP(TRIM(MID(M25,FIND(",",M25)+1,FIND(",",M25,FIND(",",M25)+1)-FIND(",",M25)-1)),[4]AffectorValueTable!$A:$A,1,0)),ISERROR(VLOOKUP(TRIM(MID(M25,FIND(",",M25,FIND(",",M25)+1)+1,FIND(",",M25,FIND(",",M25,FIND(",",M25)+1)+1)-FIND(",",M25,FIND(",",M25)+1)-1)),[4]AffectorValueTable!$A:$A,1,0)),ISERROR(VLOOKUP(TRIM(MID(M25,FIND(",",M25,FIND(",",M25,FIND(",",M25)+1)+1)+1,999)),[4]AffectorValueTable!$A:$A,1,0))),"어펙터밸류없음",
  ""),
)))))</f>
        <v/>
      </c>
      <c r="O25">
        <v>1</v>
      </c>
    </row>
    <row r="26" spans="1:15" x14ac:dyDescent="0.3">
      <c r="A26" t="s">
        <v>265</v>
      </c>
      <c r="B26">
        <v>1</v>
      </c>
      <c r="C26">
        <v>0.7</v>
      </c>
      <c r="D26">
        <v>0.5</v>
      </c>
      <c r="E26">
        <v>2</v>
      </c>
      <c r="F26">
        <v>1.25</v>
      </c>
      <c r="G26">
        <v>0</v>
      </c>
      <c r="H26" t="b">
        <v>0</v>
      </c>
      <c r="I26" t="b">
        <v>1</v>
      </c>
      <c r="K26" t="str">
        <f>IF(ISBLANK(J26),"",
IFERROR(VLOOKUP(J26,[3]DropTable!$A:$B,MATCH(K$1,[3]DropTable!A$1:B$1,0),0),
"드랍아이디없음"))</f>
        <v/>
      </c>
      <c r="L26">
        <v>10.5</v>
      </c>
      <c r="N26" t="str">
        <f>IF(ISBLANK(M26),"",
IF(ISERROR(FIND(",",M26)),
  IF(ISERROR(VLOOKUP(M26,[4]AffectorValueTable!$A:$A,1,0)),"어펙터밸류없음",
  ""),
IF(ISERROR(FIND(",",M26,FIND(",",M26)+1)),
  IF(OR(ISERROR(VLOOKUP(LEFT(M26,FIND(",",M26)-1),[4]AffectorValueTable!$A:$A,1,0)),ISERROR(VLOOKUP(TRIM(MID(M26,FIND(",",M26)+1,999)),[4]AffectorValueTable!$A:$A,1,0))),"어펙터밸류없음",
  ""),
IF(ISERROR(FIND(",",M26,FIND(",",M26,FIND(",",M26)+1)+1)),
  IF(OR(ISERROR(VLOOKUP(LEFT(M26,FIND(",",M26)-1),[4]AffectorValueTable!$A:$A,1,0)),ISERROR(VLOOKUP(TRIM(MID(M26,FIND(",",M26)+1,FIND(",",M26,FIND(",",M26)+1)-FIND(",",M26)-1)),[4]AffectorValueTable!$A:$A,1,0)),ISERROR(VLOOKUP(TRIM(MID(M26,FIND(",",M26,FIND(",",M26)+1)+1,999)),[4]AffectorValueTable!$A:$A,1,0))),"어펙터밸류없음",
  ""),
IF(ISERROR(FIND(",",M26,FIND(",",M26,FIND(",",M26,FIND(",",M26)+1)+1)+1)),
  IF(OR(ISERROR(VLOOKUP(LEFT(M26,FIND(",",M26)-1),[4]AffectorValueTable!$A:$A,1,0)),ISERROR(VLOOKUP(TRIM(MID(M26,FIND(",",M26)+1,FIND(",",M26,FIND(",",M26)+1)-FIND(",",M26)-1)),[4]AffectorValueTable!$A:$A,1,0)),ISERROR(VLOOKUP(TRIM(MID(M26,FIND(",",M26,FIND(",",M26)+1)+1,FIND(",",M26,FIND(",",M26,FIND(",",M26)+1)+1)-FIND(",",M26,FIND(",",M26)+1)-1)),[4]AffectorValueTable!$A:$A,1,0)),ISERROR(VLOOKUP(TRIM(MID(M26,FIND(",",M26,FIND(",",M26,FIND(",",M26)+1)+1)+1,999)),[4]AffectorValueTable!$A:$A,1,0))),"어펙터밸류없음",
  ""),
)))))</f>
        <v/>
      </c>
      <c r="O26">
        <v>1</v>
      </c>
    </row>
    <row r="27" spans="1:15" x14ac:dyDescent="0.3">
      <c r="A27" t="s">
        <v>283</v>
      </c>
      <c r="B27">
        <v>1</v>
      </c>
      <c r="C27">
        <v>0.5</v>
      </c>
      <c r="D27">
        <v>0.5</v>
      </c>
      <c r="E27">
        <v>2</v>
      </c>
      <c r="F27">
        <v>0.95</v>
      </c>
      <c r="G27">
        <v>0</v>
      </c>
      <c r="H27" t="b">
        <v>0</v>
      </c>
      <c r="I27" t="b">
        <v>1</v>
      </c>
      <c r="K27" t="str">
        <f>IF(ISBLANK(J27),"",
IFERROR(VLOOKUP(J27,[3]DropTable!$A:$B,MATCH(K$1,[3]DropTable!A$1:B$1,0),0),
"드랍아이디없음"))</f>
        <v/>
      </c>
      <c r="L27">
        <v>10.5</v>
      </c>
      <c r="N27" t="str">
        <f>IF(ISBLANK(M27),"",
IF(ISERROR(FIND(",",M27)),
  IF(ISERROR(VLOOKUP(M27,[4]AffectorValueTable!$A:$A,1,0)),"어펙터밸류없음",
  ""),
IF(ISERROR(FIND(",",M27,FIND(",",M27)+1)),
  IF(OR(ISERROR(VLOOKUP(LEFT(M27,FIND(",",M27)-1),[4]AffectorValueTable!$A:$A,1,0)),ISERROR(VLOOKUP(TRIM(MID(M27,FIND(",",M27)+1,999)),[4]AffectorValueTable!$A:$A,1,0))),"어펙터밸류없음",
  ""),
IF(ISERROR(FIND(",",M27,FIND(",",M27,FIND(",",M27)+1)+1)),
  IF(OR(ISERROR(VLOOKUP(LEFT(M27,FIND(",",M27)-1),[4]AffectorValueTable!$A:$A,1,0)),ISERROR(VLOOKUP(TRIM(MID(M27,FIND(",",M27)+1,FIND(",",M27,FIND(",",M27)+1)-FIND(",",M27)-1)),[4]AffectorValueTable!$A:$A,1,0)),ISERROR(VLOOKUP(TRIM(MID(M27,FIND(",",M27,FIND(",",M27)+1)+1,999)),[4]AffectorValueTable!$A:$A,1,0))),"어펙터밸류없음",
  ""),
IF(ISERROR(FIND(",",M27,FIND(",",M27,FIND(",",M27,FIND(",",M27)+1)+1)+1)),
  IF(OR(ISERROR(VLOOKUP(LEFT(M27,FIND(",",M27)-1),[4]AffectorValueTable!$A:$A,1,0)),ISERROR(VLOOKUP(TRIM(MID(M27,FIND(",",M27)+1,FIND(",",M27,FIND(",",M27)+1)-FIND(",",M27)-1)),[4]AffectorValueTable!$A:$A,1,0)),ISERROR(VLOOKUP(TRIM(MID(M27,FIND(",",M27,FIND(",",M27)+1)+1,FIND(",",M27,FIND(",",M27,FIND(",",M27)+1)+1)-FIND(",",M27,FIND(",",M27)+1)-1)),[4]AffectorValueTable!$A:$A,1,0)),ISERROR(VLOOKUP(TRIM(MID(M27,FIND(",",M27,FIND(",",M27,FIND(",",M27)+1)+1)+1,999)),[4]AffectorValueTable!$A:$A,1,0))),"어펙터밸류없음",
  ""),
)))))</f>
        <v/>
      </c>
      <c r="O27">
        <v>1</v>
      </c>
    </row>
    <row r="28" spans="1:15" x14ac:dyDescent="0.3">
      <c r="A28" t="s">
        <v>284</v>
      </c>
      <c r="B28">
        <v>1</v>
      </c>
      <c r="C28">
        <v>0.5</v>
      </c>
      <c r="D28">
        <v>0.5</v>
      </c>
      <c r="E28">
        <v>2</v>
      </c>
      <c r="F28">
        <v>0.95</v>
      </c>
      <c r="G28">
        <v>0</v>
      </c>
      <c r="H28" t="b">
        <v>0</v>
      </c>
      <c r="I28" t="b">
        <v>1</v>
      </c>
      <c r="K28" t="str">
        <f>IF(ISBLANK(J28),"",
IFERROR(VLOOKUP(J28,[3]DropTable!$A:$B,MATCH(K$1,[3]DropTable!A$1:B$1,0),0),
"드랍아이디없음"))</f>
        <v/>
      </c>
      <c r="L28">
        <v>10.5</v>
      </c>
      <c r="N28" t="str">
        <f>IF(ISBLANK(M28),"",
IF(ISERROR(FIND(",",M28)),
  IF(ISERROR(VLOOKUP(M28,[4]AffectorValueTable!$A:$A,1,0)),"어펙터밸류없음",
  ""),
IF(ISERROR(FIND(",",M28,FIND(",",M28)+1)),
  IF(OR(ISERROR(VLOOKUP(LEFT(M28,FIND(",",M28)-1),[4]AffectorValueTable!$A:$A,1,0)),ISERROR(VLOOKUP(TRIM(MID(M28,FIND(",",M28)+1,999)),[4]AffectorValueTable!$A:$A,1,0))),"어펙터밸류없음",
  ""),
IF(ISERROR(FIND(",",M28,FIND(",",M28,FIND(",",M28)+1)+1)),
  IF(OR(ISERROR(VLOOKUP(LEFT(M28,FIND(",",M28)-1),[4]AffectorValueTable!$A:$A,1,0)),ISERROR(VLOOKUP(TRIM(MID(M28,FIND(",",M28)+1,FIND(",",M28,FIND(",",M28)+1)-FIND(",",M28)-1)),[4]AffectorValueTable!$A:$A,1,0)),ISERROR(VLOOKUP(TRIM(MID(M28,FIND(",",M28,FIND(",",M28)+1)+1,999)),[4]AffectorValueTable!$A:$A,1,0))),"어펙터밸류없음",
  ""),
IF(ISERROR(FIND(",",M28,FIND(",",M28,FIND(",",M28,FIND(",",M28)+1)+1)+1)),
  IF(OR(ISERROR(VLOOKUP(LEFT(M28,FIND(",",M28)-1),[4]AffectorValueTable!$A:$A,1,0)),ISERROR(VLOOKUP(TRIM(MID(M28,FIND(",",M28)+1,FIND(",",M28,FIND(",",M28)+1)-FIND(",",M28)-1)),[4]AffectorValueTable!$A:$A,1,0)),ISERROR(VLOOKUP(TRIM(MID(M28,FIND(",",M28,FIND(",",M28)+1)+1,FIND(",",M28,FIND(",",M28,FIND(",",M28)+1)+1)-FIND(",",M28,FIND(",",M28)+1)-1)),[4]AffectorValueTable!$A:$A,1,0)),ISERROR(VLOOKUP(TRIM(MID(M28,FIND(",",M28,FIND(",",M28,FIND(",",M28)+1)+1)+1,999)),[4]AffectorValueTable!$A:$A,1,0))),"어펙터밸류없음",
  ""),
)))))</f>
        <v/>
      </c>
      <c r="O28">
        <v>1</v>
      </c>
    </row>
    <row r="29" spans="1:15" x14ac:dyDescent="0.3">
      <c r="A29" t="s">
        <v>285</v>
      </c>
      <c r="B29">
        <v>1</v>
      </c>
      <c r="C29">
        <v>0.5</v>
      </c>
      <c r="D29">
        <v>0.5</v>
      </c>
      <c r="E29">
        <v>2</v>
      </c>
      <c r="F29">
        <v>0.95</v>
      </c>
      <c r="G29">
        <v>0</v>
      </c>
      <c r="H29" t="b">
        <v>0</v>
      </c>
      <c r="I29" t="b">
        <v>1</v>
      </c>
      <c r="K29" t="str">
        <f>IF(ISBLANK(J29),"",
IFERROR(VLOOKUP(J29,[3]DropTable!$A:$B,MATCH(K$1,[3]DropTable!A$1:B$1,0),0),
"드랍아이디없음"))</f>
        <v/>
      </c>
      <c r="L29">
        <v>10.5</v>
      </c>
      <c r="N29" t="str">
        <f>IF(ISBLANK(M29),"",
IF(ISERROR(FIND(",",M29)),
  IF(ISERROR(VLOOKUP(M29,[4]AffectorValueTable!$A:$A,1,0)),"어펙터밸류없음",
  ""),
IF(ISERROR(FIND(",",M29,FIND(",",M29)+1)),
  IF(OR(ISERROR(VLOOKUP(LEFT(M29,FIND(",",M29)-1),[4]AffectorValueTable!$A:$A,1,0)),ISERROR(VLOOKUP(TRIM(MID(M29,FIND(",",M29)+1,999)),[4]AffectorValueTable!$A:$A,1,0))),"어펙터밸류없음",
  ""),
IF(ISERROR(FIND(",",M29,FIND(",",M29,FIND(",",M29)+1)+1)),
  IF(OR(ISERROR(VLOOKUP(LEFT(M29,FIND(",",M29)-1),[4]AffectorValueTable!$A:$A,1,0)),ISERROR(VLOOKUP(TRIM(MID(M29,FIND(",",M29)+1,FIND(",",M29,FIND(",",M29)+1)-FIND(",",M29)-1)),[4]AffectorValueTable!$A:$A,1,0)),ISERROR(VLOOKUP(TRIM(MID(M29,FIND(",",M29,FIND(",",M29)+1)+1,999)),[4]AffectorValueTable!$A:$A,1,0))),"어펙터밸류없음",
  ""),
IF(ISERROR(FIND(",",M29,FIND(",",M29,FIND(",",M29,FIND(",",M29)+1)+1)+1)),
  IF(OR(ISERROR(VLOOKUP(LEFT(M29,FIND(",",M29)-1),[4]AffectorValueTable!$A:$A,1,0)),ISERROR(VLOOKUP(TRIM(MID(M29,FIND(",",M29)+1,FIND(",",M29,FIND(",",M29)+1)-FIND(",",M29)-1)),[4]AffectorValueTable!$A:$A,1,0)),ISERROR(VLOOKUP(TRIM(MID(M29,FIND(",",M29,FIND(",",M29)+1)+1,FIND(",",M29,FIND(",",M29,FIND(",",M29)+1)+1)-FIND(",",M29,FIND(",",M29)+1)-1)),[4]AffectorValueTable!$A:$A,1,0)),ISERROR(VLOOKUP(TRIM(MID(M29,FIND(",",M29,FIND(",",M29,FIND(",",M29)+1)+1)+1,999)),[4]AffectorValueTable!$A:$A,1,0))),"어펙터밸류없음",
  ""),
)))))</f>
        <v/>
      </c>
      <c r="O29">
        <v>1</v>
      </c>
    </row>
    <row r="30" spans="1:15" x14ac:dyDescent="0.3">
      <c r="A30" t="s">
        <v>291</v>
      </c>
      <c r="B30">
        <v>1</v>
      </c>
      <c r="C30">
        <v>0.7</v>
      </c>
      <c r="D30">
        <v>0.5</v>
      </c>
      <c r="E30">
        <v>2</v>
      </c>
      <c r="F30">
        <v>1.25</v>
      </c>
      <c r="G30">
        <v>0</v>
      </c>
      <c r="H30" t="b">
        <v>0</v>
      </c>
      <c r="I30" t="b">
        <v>1</v>
      </c>
      <c r="K30" t="str">
        <f>IF(ISBLANK(J30),"",
IFERROR(VLOOKUP(J30,[3]DropTable!$A:$B,MATCH(K$1,[3]DropTable!A$1:B$1,0),0),
"드랍아이디없음"))</f>
        <v/>
      </c>
      <c r="L30">
        <v>10.5</v>
      </c>
      <c r="N30" t="str">
        <f>IF(ISBLANK(M30),"",
IF(ISERROR(FIND(",",M30)),
  IF(ISERROR(VLOOKUP(M30,[4]AffectorValueTable!$A:$A,1,0)),"어펙터밸류없음",
  ""),
IF(ISERROR(FIND(",",M30,FIND(",",M30)+1)),
  IF(OR(ISERROR(VLOOKUP(LEFT(M30,FIND(",",M30)-1),[4]AffectorValueTable!$A:$A,1,0)),ISERROR(VLOOKUP(TRIM(MID(M30,FIND(",",M30)+1,999)),[4]AffectorValueTable!$A:$A,1,0))),"어펙터밸류없음",
  ""),
IF(ISERROR(FIND(",",M30,FIND(",",M30,FIND(",",M30)+1)+1)),
  IF(OR(ISERROR(VLOOKUP(LEFT(M30,FIND(",",M30)-1),[4]AffectorValueTable!$A:$A,1,0)),ISERROR(VLOOKUP(TRIM(MID(M30,FIND(",",M30)+1,FIND(",",M30,FIND(",",M30)+1)-FIND(",",M30)-1)),[4]AffectorValueTable!$A:$A,1,0)),ISERROR(VLOOKUP(TRIM(MID(M30,FIND(",",M30,FIND(",",M30)+1)+1,999)),[4]AffectorValueTable!$A:$A,1,0))),"어펙터밸류없음",
  ""),
IF(ISERROR(FIND(",",M30,FIND(",",M30,FIND(",",M30,FIND(",",M30)+1)+1)+1)),
  IF(OR(ISERROR(VLOOKUP(LEFT(M30,FIND(",",M30)-1),[4]AffectorValueTable!$A:$A,1,0)),ISERROR(VLOOKUP(TRIM(MID(M30,FIND(",",M30)+1,FIND(",",M30,FIND(",",M30)+1)-FIND(",",M30)-1)),[4]AffectorValueTable!$A:$A,1,0)),ISERROR(VLOOKUP(TRIM(MID(M30,FIND(",",M30,FIND(",",M30)+1)+1,FIND(",",M30,FIND(",",M30,FIND(",",M30)+1)+1)-FIND(",",M30,FIND(",",M30)+1)-1)),[4]AffectorValueTable!$A:$A,1,0)),ISERROR(VLOOKUP(TRIM(MID(M30,FIND(",",M30,FIND(",",M30,FIND(",",M30)+1)+1)+1,999)),[4]AffectorValueTable!$A:$A,1,0))),"어펙터밸류없음",
  ""),
)))))</f>
        <v/>
      </c>
      <c r="O30">
        <v>1</v>
      </c>
    </row>
    <row r="31" spans="1:15" x14ac:dyDescent="0.3">
      <c r="A31" t="s">
        <v>269</v>
      </c>
      <c r="B31">
        <v>1</v>
      </c>
      <c r="C31">
        <v>1</v>
      </c>
      <c r="D31">
        <v>0.5</v>
      </c>
      <c r="E31">
        <v>2</v>
      </c>
      <c r="F31">
        <v>1.25</v>
      </c>
      <c r="G31">
        <v>0</v>
      </c>
      <c r="H31" t="b">
        <v>0</v>
      </c>
      <c r="I31" t="b">
        <v>1</v>
      </c>
      <c r="K31" t="str">
        <f>IF(ISBLANK(J31),"",
IFERROR(VLOOKUP(J31,[3]DropTable!$A:$B,MATCH(K$1,[3]DropTable!A$1:B$1,0),0),
"드랍아이디없음"))</f>
        <v/>
      </c>
      <c r="L31">
        <v>10.5</v>
      </c>
      <c r="N31" t="str">
        <f>IF(ISBLANK(M31),"",
IF(ISERROR(FIND(",",M31)),
  IF(ISERROR(VLOOKUP(M31,[4]AffectorValueTable!$A:$A,1,0)),"어펙터밸류없음",
  ""),
IF(ISERROR(FIND(",",M31,FIND(",",M31)+1)),
  IF(OR(ISERROR(VLOOKUP(LEFT(M31,FIND(",",M31)-1),[4]AffectorValueTable!$A:$A,1,0)),ISERROR(VLOOKUP(TRIM(MID(M31,FIND(",",M31)+1,999)),[4]AffectorValueTable!$A:$A,1,0))),"어펙터밸류없음",
  ""),
IF(ISERROR(FIND(",",M31,FIND(",",M31,FIND(",",M31)+1)+1)),
  IF(OR(ISERROR(VLOOKUP(LEFT(M31,FIND(",",M31)-1),[4]AffectorValueTable!$A:$A,1,0)),ISERROR(VLOOKUP(TRIM(MID(M31,FIND(",",M31)+1,FIND(",",M31,FIND(",",M31)+1)-FIND(",",M31)-1)),[4]AffectorValueTable!$A:$A,1,0)),ISERROR(VLOOKUP(TRIM(MID(M31,FIND(",",M31,FIND(",",M31)+1)+1,999)),[4]AffectorValueTable!$A:$A,1,0))),"어펙터밸류없음",
  ""),
IF(ISERROR(FIND(",",M31,FIND(",",M31,FIND(",",M31,FIND(",",M31)+1)+1)+1)),
  IF(OR(ISERROR(VLOOKUP(LEFT(M31,FIND(",",M31)-1),[4]AffectorValueTable!$A:$A,1,0)),ISERROR(VLOOKUP(TRIM(MID(M31,FIND(",",M31)+1,FIND(",",M31,FIND(",",M31)+1)-FIND(",",M31)-1)),[4]AffectorValueTable!$A:$A,1,0)),ISERROR(VLOOKUP(TRIM(MID(M31,FIND(",",M31,FIND(",",M31)+1)+1,FIND(",",M31,FIND(",",M31,FIND(",",M31)+1)+1)-FIND(",",M31,FIND(",",M31)+1)-1)),[4]AffectorValueTable!$A:$A,1,0)),ISERROR(VLOOKUP(TRIM(MID(M31,FIND(",",M31,FIND(",",M31,FIND(",",M31)+1)+1)+1,999)),[4]AffectorValueTable!$A:$A,1,0))),"어펙터밸류없음",
  ""),
)))))</f>
        <v/>
      </c>
      <c r="O31">
        <v>1</v>
      </c>
    </row>
    <row r="32" spans="1:15" x14ac:dyDescent="0.3">
      <c r="A32" t="s">
        <v>266</v>
      </c>
      <c r="B32">
        <v>1</v>
      </c>
      <c r="C32">
        <v>1</v>
      </c>
      <c r="D32">
        <v>0.5</v>
      </c>
      <c r="E32">
        <v>2</v>
      </c>
      <c r="F32">
        <v>1.25</v>
      </c>
      <c r="G32">
        <v>0</v>
      </c>
      <c r="H32" t="b">
        <v>0</v>
      </c>
      <c r="I32" t="b">
        <v>1</v>
      </c>
      <c r="K32" t="str">
        <f>IF(ISBLANK(J32),"",
IFERROR(VLOOKUP(J32,[3]DropTable!$A:$B,MATCH(K$1,[3]DropTable!A$1:B$1,0),0),
"드랍아이디없음"))</f>
        <v/>
      </c>
      <c r="L32">
        <v>10.5</v>
      </c>
      <c r="N32" t="str">
        <f>IF(ISBLANK(M32),"",
IF(ISERROR(FIND(",",M32)),
  IF(ISERROR(VLOOKUP(M32,[4]AffectorValueTable!$A:$A,1,0)),"어펙터밸류없음",
  ""),
IF(ISERROR(FIND(",",M32,FIND(",",M32)+1)),
  IF(OR(ISERROR(VLOOKUP(LEFT(M32,FIND(",",M32)-1),[4]AffectorValueTable!$A:$A,1,0)),ISERROR(VLOOKUP(TRIM(MID(M32,FIND(",",M32)+1,999)),[4]AffectorValueTable!$A:$A,1,0))),"어펙터밸류없음",
  ""),
IF(ISERROR(FIND(",",M32,FIND(",",M32,FIND(",",M32)+1)+1)),
  IF(OR(ISERROR(VLOOKUP(LEFT(M32,FIND(",",M32)-1),[4]AffectorValueTable!$A:$A,1,0)),ISERROR(VLOOKUP(TRIM(MID(M32,FIND(",",M32)+1,FIND(",",M32,FIND(",",M32)+1)-FIND(",",M32)-1)),[4]AffectorValueTable!$A:$A,1,0)),ISERROR(VLOOKUP(TRIM(MID(M32,FIND(",",M32,FIND(",",M32)+1)+1,999)),[4]AffectorValueTable!$A:$A,1,0))),"어펙터밸류없음",
  ""),
IF(ISERROR(FIND(",",M32,FIND(",",M32,FIND(",",M32,FIND(",",M32)+1)+1)+1)),
  IF(OR(ISERROR(VLOOKUP(LEFT(M32,FIND(",",M32)-1),[4]AffectorValueTable!$A:$A,1,0)),ISERROR(VLOOKUP(TRIM(MID(M32,FIND(",",M32)+1,FIND(",",M32,FIND(",",M32)+1)-FIND(",",M32)-1)),[4]AffectorValueTable!$A:$A,1,0)),ISERROR(VLOOKUP(TRIM(MID(M32,FIND(",",M32,FIND(",",M32)+1)+1,FIND(",",M32,FIND(",",M32,FIND(",",M32)+1)+1)-FIND(",",M32,FIND(",",M32)+1)-1)),[4]AffectorValueTable!$A:$A,1,0)),ISERROR(VLOOKUP(TRIM(MID(M32,FIND(",",M32,FIND(",",M32,FIND(",",M32)+1)+1)+1,999)),[4]AffectorValueTable!$A:$A,1,0))),"어펙터밸류없음",
  ""),
)))))</f>
        <v/>
      </c>
      <c r="O32">
        <v>0.2</v>
      </c>
    </row>
    <row r="33" spans="1:15" x14ac:dyDescent="0.3">
      <c r="A33" t="s">
        <v>267</v>
      </c>
      <c r="B33">
        <v>1</v>
      </c>
      <c r="C33">
        <v>1</v>
      </c>
      <c r="D33">
        <v>0.5</v>
      </c>
      <c r="E33">
        <v>2</v>
      </c>
      <c r="F33">
        <v>1.25</v>
      </c>
      <c r="G33">
        <v>0</v>
      </c>
      <c r="H33" t="b">
        <v>0</v>
      </c>
      <c r="I33" t="b">
        <v>1</v>
      </c>
      <c r="K33" t="str">
        <f>IF(ISBLANK(J33),"",
IFERROR(VLOOKUP(J33,[3]DropTable!$A:$B,MATCH(K$1,[3]DropTable!A$1:B$1,0),0),
"드랍아이디없음"))</f>
        <v/>
      </c>
      <c r="L33">
        <v>10.5</v>
      </c>
      <c r="N33" t="str">
        <f>IF(ISBLANK(M33),"",
IF(ISERROR(FIND(",",M33)),
  IF(ISERROR(VLOOKUP(M33,[4]AffectorValueTable!$A:$A,1,0)),"어펙터밸류없음",
  ""),
IF(ISERROR(FIND(",",M33,FIND(",",M33)+1)),
  IF(OR(ISERROR(VLOOKUP(LEFT(M33,FIND(",",M33)-1),[4]AffectorValueTable!$A:$A,1,0)),ISERROR(VLOOKUP(TRIM(MID(M33,FIND(",",M33)+1,999)),[4]AffectorValueTable!$A:$A,1,0))),"어펙터밸류없음",
  ""),
IF(ISERROR(FIND(",",M33,FIND(",",M33,FIND(",",M33)+1)+1)),
  IF(OR(ISERROR(VLOOKUP(LEFT(M33,FIND(",",M33)-1),[4]AffectorValueTable!$A:$A,1,0)),ISERROR(VLOOKUP(TRIM(MID(M33,FIND(",",M33)+1,FIND(",",M33,FIND(",",M33)+1)-FIND(",",M33)-1)),[4]AffectorValueTable!$A:$A,1,0)),ISERROR(VLOOKUP(TRIM(MID(M33,FIND(",",M33,FIND(",",M33)+1)+1,999)),[4]AffectorValueTable!$A:$A,1,0))),"어펙터밸류없음",
  ""),
IF(ISERROR(FIND(",",M33,FIND(",",M33,FIND(",",M33,FIND(",",M33)+1)+1)+1)),
  IF(OR(ISERROR(VLOOKUP(LEFT(M33,FIND(",",M33)-1),[4]AffectorValueTable!$A:$A,1,0)),ISERROR(VLOOKUP(TRIM(MID(M33,FIND(",",M33)+1,FIND(",",M33,FIND(",",M33)+1)-FIND(",",M33)-1)),[4]AffectorValueTable!$A:$A,1,0)),ISERROR(VLOOKUP(TRIM(MID(M33,FIND(",",M33,FIND(",",M33)+1)+1,FIND(",",M33,FIND(",",M33,FIND(",",M33)+1)+1)-FIND(",",M33,FIND(",",M33)+1)-1)),[4]AffectorValueTable!$A:$A,1,0)),ISERROR(VLOOKUP(TRIM(MID(M33,FIND(",",M33,FIND(",",M33,FIND(",",M33)+1)+1)+1,999)),[4]AffectorValueTable!$A:$A,1,0))),"어펙터밸류없음",
  ""),
)))))</f>
        <v/>
      </c>
      <c r="O33">
        <v>1</v>
      </c>
    </row>
    <row r="34" spans="1:15" x14ac:dyDescent="0.3">
      <c r="A34" t="s">
        <v>268</v>
      </c>
      <c r="B34">
        <v>1</v>
      </c>
      <c r="C34">
        <v>1</v>
      </c>
      <c r="D34">
        <v>0.5</v>
      </c>
      <c r="E34">
        <v>2</v>
      </c>
      <c r="F34">
        <v>1.25</v>
      </c>
      <c r="G34">
        <v>0</v>
      </c>
      <c r="H34" t="b">
        <v>0</v>
      </c>
      <c r="I34" t="b">
        <v>1</v>
      </c>
      <c r="K34" t="str">
        <f>IF(ISBLANK(J34),"",
IFERROR(VLOOKUP(J34,[3]DropTable!$A:$B,MATCH(K$1,[3]DropTable!A$1:B$1,0),0),
"드랍아이디없음"))</f>
        <v/>
      </c>
      <c r="L34">
        <v>10.5</v>
      </c>
      <c r="N34" t="str">
        <f>IF(ISBLANK(M34),"",
IF(ISERROR(FIND(",",M34)),
  IF(ISERROR(VLOOKUP(M34,[4]AffectorValueTable!$A:$A,1,0)),"어펙터밸류없음",
  ""),
IF(ISERROR(FIND(",",M34,FIND(",",M34)+1)),
  IF(OR(ISERROR(VLOOKUP(LEFT(M34,FIND(",",M34)-1),[4]AffectorValueTable!$A:$A,1,0)),ISERROR(VLOOKUP(TRIM(MID(M34,FIND(",",M34)+1,999)),[4]AffectorValueTable!$A:$A,1,0))),"어펙터밸류없음",
  ""),
IF(ISERROR(FIND(",",M34,FIND(",",M34,FIND(",",M34)+1)+1)),
  IF(OR(ISERROR(VLOOKUP(LEFT(M34,FIND(",",M34)-1),[4]AffectorValueTable!$A:$A,1,0)),ISERROR(VLOOKUP(TRIM(MID(M34,FIND(",",M34)+1,FIND(",",M34,FIND(",",M34)+1)-FIND(",",M34)-1)),[4]AffectorValueTable!$A:$A,1,0)),ISERROR(VLOOKUP(TRIM(MID(M34,FIND(",",M34,FIND(",",M34)+1)+1,999)),[4]AffectorValueTable!$A:$A,1,0))),"어펙터밸류없음",
  ""),
IF(ISERROR(FIND(",",M34,FIND(",",M34,FIND(",",M34,FIND(",",M34)+1)+1)+1)),
  IF(OR(ISERROR(VLOOKUP(LEFT(M34,FIND(",",M34)-1),[4]AffectorValueTable!$A:$A,1,0)),ISERROR(VLOOKUP(TRIM(MID(M34,FIND(",",M34)+1,FIND(",",M34,FIND(",",M34)+1)-FIND(",",M34)-1)),[4]AffectorValueTable!$A:$A,1,0)),ISERROR(VLOOKUP(TRIM(MID(M34,FIND(",",M34,FIND(",",M34)+1)+1,FIND(",",M34,FIND(",",M34,FIND(",",M34)+1)+1)-FIND(",",M34,FIND(",",M34)+1)-1)),[4]AffectorValueTable!$A:$A,1,0)),ISERROR(VLOOKUP(TRIM(MID(M34,FIND(",",M34,FIND(",",M34,FIND(",",M34)+1)+1)+1,999)),[4]AffectorValueTable!$A:$A,1,0))),"어펙터밸류없음",
  ""),
)))))</f>
        <v/>
      </c>
      <c r="O34">
        <v>1</v>
      </c>
    </row>
    <row r="35" spans="1:15" x14ac:dyDescent="0.3">
      <c r="A35" t="s">
        <v>270</v>
      </c>
      <c r="B35">
        <v>1</v>
      </c>
      <c r="C35">
        <v>1</v>
      </c>
      <c r="D35">
        <v>0.5</v>
      </c>
      <c r="E35">
        <v>2</v>
      </c>
      <c r="F35">
        <v>1.25</v>
      </c>
      <c r="G35">
        <v>0</v>
      </c>
      <c r="H35" t="b">
        <v>0</v>
      </c>
      <c r="I35" t="b">
        <v>1</v>
      </c>
      <c r="K35" t="str">
        <f>IF(ISBLANK(J35),"",
IFERROR(VLOOKUP(J35,[3]DropTable!$A:$B,MATCH(K$1,[3]DropTable!A$1:B$1,0),0),
"드랍아이디없음"))</f>
        <v/>
      </c>
      <c r="L35">
        <v>10.5</v>
      </c>
      <c r="N35" t="str">
        <f>IF(ISBLANK(M35),"",
IF(ISERROR(FIND(",",M35)),
  IF(ISERROR(VLOOKUP(M35,[4]AffectorValueTable!$A:$A,1,0)),"어펙터밸류없음",
  ""),
IF(ISERROR(FIND(",",M35,FIND(",",M35)+1)),
  IF(OR(ISERROR(VLOOKUP(LEFT(M35,FIND(",",M35)-1),[4]AffectorValueTable!$A:$A,1,0)),ISERROR(VLOOKUP(TRIM(MID(M35,FIND(",",M35)+1,999)),[4]AffectorValueTable!$A:$A,1,0))),"어펙터밸류없음",
  ""),
IF(ISERROR(FIND(",",M35,FIND(",",M35,FIND(",",M35)+1)+1)),
  IF(OR(ISERROR(VLOOKUP(LEFT(M35,FIND(",",M35)-1),[4]AffectorValueTable!$A:$A,1,0)),ISERROR(VLOOKUP(TRIM(MID(M35,FIND(",",M35)+1,FIND(",",M35,FIND(",",M35)+1)-FIND(",",M35)-1)),[4]AffectorValueTable!$A:$A,1,0)),ISERROR(VLOOKUP(TRIM(MID(M35,FIND(",",M35,FIND(",",M35)+1)+1,999)),[4]AffectorValueTable!$A:$A,1,0))),"어펙터밸류없음",
  ""),
IF(ISERROR(FIND(",",M35,FIND(",",M35,FIND(",",M35,FIND(",",M35)+1)+1)+1)),
  IF(OR(ISERROR(VLOOKUP(LEFT(M35,FIND(",",M35)-1),[4]AffectorValueTable!$A:$A,1,0)),ISERROR(VLOOKUP(TRIM(MID(M35,FIND(",",M35)+1,FIND(",",M35,FIND(",",M35)+1)-FIND(",",M35)-1)),[4]AffectorValueTable!$A:$A,1,0)),ISERROR(VLOOKUP(TRIM(MID(M35,FIND(",",M35,FIND(",",M35)+1)+1,FIND(",",M35,FIND(",",M35,FIND(",",M35)+1)+1)-FIND(",",M35,FIND(",",M35)+1)-1)),[4]AffectorValueTable!$A:$A,1,0)),ISERROR(VLOOKUP(TRIM(MID(M35,FIND(",",M35,FIND(",",M35,FIND(",",M35)+1)+1)+1,999)),[4]AffectorValueTable!$A:$A,1,0))),"어펙터밸류없음",
  ""),
)))))</f>
        <v/>
      </c>
      <c r="O35">
        <v>1</v>
      </c>
    </row>
    <row r="36" spans="1:15" x14ac:dyDescent="0.3">
      <c r="A36" t="s">
        <v>271</v>
      </c>
      <c r="B36">
        <v>1</v>
      </c>
      <c r="C36">
        <v>0.8</v>
      </c>
      <c r="D36">
        <v>0.5</v>
      </c>
      <c r="E36">
        <v>2</v>
      </c>
      <c r="F36">
        <v>1</v>
      </c>
      <c r="G36">
        <v>0</v>
      </c>
      <c r="H36" t="b">
        <v>0</v>
      </c>
      <c r="I36" t="b">
        <v>1</v>
      </c>
      <c r="K36" t="str">
        <f>IF(ISBLANK(J36),"",
IFERROR(VLOOKUP(J36,[3]DropTable!$A:$B,MATCH(K$1,[3]DropTable!A$1:B$1,0),0),
"드랍아이디없음"))</f>
        <v/>
      </c>
      <c r="L36">
        <v>10.5</v>
      </c>
      <c r="N36" t="str">
        <f>IF(ISBLANK(M36),"",
IF(ISERROR(FIND(",",M36)),
  IF(ISERROR(VLOOKUP(M36,[4]AffectorValueTable!$A:$A,1,0)),"어펙터밸류없음",
  ""),
IF(ISERROR(FIND(",",M36,FIND(",",M36)+1)),
  IF(OR(ISERROR(VLOOKUP(LEFT(M36,FIND(",",M36)-1),[4]AffectorValueTable!$A:$A,1,0)),ISERROR(VLOOKUP(TRIM(MID(M36,FIND(",",M36)+1,999)),[4]AffectorValueTable!$A:$A,1,0))),"어펙터밸류없음",
  ""),
IF(ISERROR(FIND(",",M36,FIND(",",M36,FIND(",",M36)+1)+1)),
  IF(OR(ISERROR(VLOOKUP(LEFT(M36,FIND(",",M36)-1),[4]AffectorValueTable!$A:$A,1,0)),ISERROR(VLOOKUP(TRIM(MID(M36,FIND(",",M36)+1,FIND(",",M36,FIND(",",M36)+1)-FIND(",",M36)-1)),[4]AffectorValueTable!$A:$A,1,0)),ISERROR(VLOOKUP(TRIM(MID(M36,FIND(",",M36,FIND(",",M36)+1)+1,999)),[4]AffectorValueTable!$A:$A,1,0))),"어펙터밸류없음",
  ""),
IF(ISERROR(FIND(",",M36,FIND(",",M36,FIND(",",M36,FIND(",",M36)+1)+1)+1)),
  IF(OR(ISERROR(VLOOKUP(LEFT(M36,FIND(",",M36)-1),[4]AffectorValueTable!$A:$A,1,0)),ISERROR(VLOOKUP(TRIM(MID(M36,FIND(",",M36)+1,FIND(",",M36,FIND(",",M36)+1)-FIND(",",M36)-1)),[4]AffectorValueTable!$A:$A,1,0)),ISERROR(VLOOKUP(TRIM(MID(M36,FIND(",",M36,FIND(",",M36)+1)+1,FIND(",",M36,FIND(",",M36,FIND(",",M36)+1)+1)-FIND(",",M36,FIND(",",M36)+1)-1)),[4]AffectorValueTable!$A:$A,1,0)),ISERROR(VLOOKUP(TRIM(MID(M36,FIND(",",M36,FIND(",",M36,FIND(",",M36)+1)+1)+1,999)),[4]AffectorValueTable!$A:$A,1,0))),"어펙터밸류없음",
  ""),
)))))</f>
        <v/>
      </c>
      <c r="O36">
        <v>1</v>
      </c>
    </row>
    <row r="37" spans="1:15" x14ac:dyDescent="0.3">
      <c r="A37" t="s">
        <v>475</v>
      </c>
      <c r="B37">
        <v>1</v>
      </c>
      <c r="C37">
        <v>1</v>
      </c>
      <c r="D37">
        <v>0.5</v>
      </c>
      <c r="E37">
        <v>2</v>
      </c>
      <c r="F37">
        <v>1.25</v>
      </c>
      <c r="G37">
        <v>0</v>
      </c>
      <c r="H37" t="b">
        <v>0</v>
      </c>
      <c r="I37" t="b">
        <v>1</v>
      </c>
      <c r="K37" t="str">
        <f>IF(ISBLANK(J37),"",
IFERROR(VLOOKUP(J37,[3]DropTable!$A:$B,MATCH(K$1,[3]DropTable!A$1:B$1,0),0),
"드랍아이디없음"))</f>
        <v/>
      </c>
      <c r="L37">
        <v>10.5</v>
      </c>
      <c r="N37" t="str">
        <f>IF(ISBLANK(M37),"",
IF(ISERROR(FIND(",",M37)),
  IF(ISERROR(VLOOKUP(M37,[4]AffectorValueTable!$A:$A,1,0)),"어펙터밸류없음",
  ""),
IF(ISERROR(FIND(",",M37,FIND(",",M37)+1)),
  IF(OR(ISERROR(VLOOKUP(LEFT(M37,FIND(",",M37)-1),[4]AffectorValueTable!$A:$A,1,0)),ISERROR(VLOOKUP(TRIM(MID(M37,FIND(",",M37)+1,999)),[4]AffectorValueTable!$A:$A,1,0))),"어펙터밸류없음",
  ""),
IF(ISERROR(FIND(",",M37,FIND(",",M37,FIND(",",M37)+1)+1)),
  IF(OR(ISERROR(VLOOKUP(LEFT(M37,FIND(",",M37)-1),[4]AffectorValueTable!$A:$A,1,0)),ISERROR(VLOOKUP(TRIM(MID(M37,FIND(",",M37)+1,FIND(",",M37,FIND(",",M37)+1)-FIND(",",M37)-1)),[4]AffectorValueTable!$A:$A,1,0)),ISERROR(VLOOKUP(TRIM(MID(M37,FIND(",",M37,FIND(",",M37)+1)+1,999)),[4]AffectorValueTable!$A:$A,1,0))),"어펙터밸류없음",
  ""),
IF(ISERROR(FIND(",",M37,FIND(",",M37,FIND(",",M37,FIND(",",M37)+1)+1)+1)),
  IF(OR(ISERROR(VLOOKUP(LEFT(M37,FIND(",",M37)-1),[4]AffectorValueTable!$A:$A,1,0)),ISERROR(VLOOKUP(TRIM(MID(M37,FIND(",",M37)+1,FIND(",",M37,FIND(",",M37)+1)-FIND(",",M37)-1)),[4]AffectorValueTable!$A:$A,1,0)),ISERROR(VLOOKUP(TRIM(MID(M37,FIND(",",M37,FIND(",",M37)+1)+1,FIND(",",M37,FIND(",",M37,FIND(",",M37)+1)+1)-FIND(",",M37,FIND(",",M37)+1)-1)),[4]AffectorValueTable!$A:$A,1,0)),ISERROR(VLOOKUP(TRIM(MID(M37,FIND(",",M37,FIND(",",M37,FIND(",",M37)+1)+1)+1,999)),[4]AffectorValueTable!$A:$A,1,0))),"어펙터밸류없음",
  ""),
)))))</f>
        <v/>
      </c>
      <c r="O37">
        <v>1</v>
      </c>
    </row>
    <row r="38" spans="1:15" x14ac:dyDescent="0.3">
      <c r="A38" t="s">
        <v>580</v>
      </c>
      <c r="B38">
        <v>1</v>
      </c>
      <c r="C38">
        <v>1</v>
      </c>
      <c r="D38">
        <v>0.5</v>
      </c>
      <c r="E38">
        <v>2</v>
      </c>
      <c r="F38">
        <v>1.25</v>
      </c>
      <c r="G38">
        <v>0</v>
      </c>
      <c r="H38" t="b">
        <v>0</v>
      </c>
      <c r="I38" t="b">
        <v>1</v>
      </c>
      <c r="K38" t="str">
        <f>IF(ISBLANK(J38),"",
IFERROR(VLOOKUP(J38,[3]DropTable!$A:$B,MATCH(K$1,[3]DropTable!A$1:B$1,0),0),
"드랍아이디없음"))</f>
        <v/>
      </c>
      <c r="L38">
        <v>10.5</v>
      </c>
      <c r="N38" t="str">
        <f>IF(ISBLANK(M38),"",
IF(ISERROR(FIND(",",M38)),
  IF(ISERROR(VLOOKUP(M38,[4]AffectorValueTable!$A:$A,1,0)),"어펙터밸류없음",
  ""),
IF(ISERROR(FIND(",",M38,FIND(",",M38)+1)),
  IF(OR(ISERROR(VLOOKUP(LEFT(M38,FIND(",",M38)-1),[4]AffectorValueTable!$A:$A,1,0)),ISERROR(VLOOKUP(TRIM(MID(M38,FIND(",",M38)+1,999)),[4]AffectorValueTable!$A:$A,1,0))),"어펙터밸류없음",
  ""),
IF(ISERROR(FIND(",",M38,FIND(",",M38,FIND(",",M38)+1)+1)),
  IF(OR(ISERROR(VLOOKUP(LEFT(M38,FIND(",",M38)-1),[4]AffectorValueTable!$A:$A,1,0)),ISERROR(VLOOKUP(TRIM(MID(M38,FIND(",",M38)+1,FIND(",",M38,FIND(",",M38)+1)-FIND(",",M38)-1)),[4]AffectorValueTable!$A:$A,1,0)),ISERROR(VLOOKUP(TRIM(MID(M38,FIND(",",M38,FIND(",",M38)+1)+1,999)),[4]AffectorValueTable!$A:$A,1,0))),"어펙터밸류없음",
  ""),
IF(ISERROR(FIND(",",M38,FIND(",",M38,FIND(",",M38,FIND(",",M38)+1)+1)+1)),
  IF(OR(ISERROR(VLOOKUP(LEFT(M38,FIND(",",M38)-1),[4]AffectorValueTable!$A:$A,1,0)),ISERROR(VLOOKUP(TRIM(MID(M38,FIND(",",M38)+1,FIND(",",M38,FIND(",",M38)+1)-FIND(",",M38)-1)),[4]AffectorValueTable!$A:$A,1,0)),ISERROR(VLOOKUP(TRIM(MID(M38,FIND(",",M38,FIND(",",M38)+1)+1,FIND(",",M38,FIND(",",M38,FIND(",",M38)+1)+1)-FIND(",",M38,FIND(",",M38)+1)-1)),[4]AffectorValueTable!$A:$A,1,0)),ISERROR(VLOOKUP(TRIM(MID(M38,FIND(",",M38,FIND(",",M38,FIND(",",M38)+1)+1)+1,999)),[4]AffectorValueTable!$A:$A,1,0))),"어펙터밸류없음",
  ""),
)))))</f>
        <v/>
      </c>
      <c r="O38">
        <v>1</v>
      </c>
    </row>
    <row r="39" spans="1:15" x14ac:dyDescent="0.3">
      <c r="A39" t="s">
        <v>581</v>
      </c>
      <c r="B39">
        <v>1</v>
      </c>
      <c r="C39">
        <v>1</v>
      </c>
      <c r="D39">
        <v>0.5</v>
      </c>
      <c r="E39">
        <v>2</v>
      </c>
      <c r="F39">
        <v>1.25</v>
      </c>
      <c r="G39">
        <v>0</v>
      </c>
      <c r="H39" t="b">
        <v>0</v>
      </c>
      <c r="I39" t="b">
        <v>1</v>
      </c>
      <c r="K39" t="str">
        <f>IF(ISBLANK(J39),"",
IFERROR(VLOOKUP(J39,[3]DropTable!$A:$B,MATCH(K$1,[3]DropTable!A$1:B$1,0),0),
"드랍아이디없음"))</f>
        <v/>
      </c>
      <c r="L39">
        <v>10.5</v>
      </c>
      <c r="N39" t="str">
        <f>IF(ISBLANK(M39),"",
IF(ISERROR(FIND(",",M39)),
  IF(ISERROR(VLOOKUP(M39,[4]AffectorValueTable!$A:$A,1,0)),"어펙터밸류없음",
  ""),
IF(ISERROR(FIND(",",M39,FIND(",",M39)+1)),
  IF(OR(ISERROR(VLOOKUP(LEFT(M39,FIND(",",M39)-1),[4]AffectorValueTable!$A:$A,1,0)),ISERROR(VLOOKUP(TRIM(MID(M39,FIND(",",M39)+1,999)),[4]AffectorValueTable!$A:$A,1,0))),"어펙터밸류없음",
  ""),
IF(ISERROR(FIND(",",M39,FIND(",",M39,FIND(",",M39)+1)+1)),
  IF(OR(ISERROR(VLOOKUP(LEFT(M39,FIND(",",M39)-1),[4]AffectorValueTable!$A:$A,1,0)),ISERROR(VLOOKUP(TRIM(MID(M39,FIND(",",M39)+1,FIND(",",M39,FIND(",",M39)+1)-FIND(",",M39)-1)),[4]AffectorValueTable!$A:$A,1,0)),ISERROR(VLOOKUP(TRIM(MID(M39,FIND(",",M39,FIND(",",M39)+1)+1,999)),[4]AffectorValueTable!$A:$A,1,0))),"어펙터밸류없음",
  ""),
IF(ISERROR(FIND(",",M39,FIND(",",M39,FIND(",",M39,FIND(",",M39)+1)+1)+1)),
  IF(OR(ISERROR(VLOOKUP(LEFT(M39,FIND(",",M39)-1),[4]AffectorValueTable!$A:$A,1,0)),ISERROR(VLOOKUP(TRIM(MID(M39,FIND(",",M39)+1,FIND(",",M39,FIND(",",M39)+1)-FIND(",",M39)-1)),[4]AffectorValueTable!$A:$A,1,0)),ISERROR(VLOOKUP(TRIM(MID(M39,FIND(",",M39,FIND(",",M39)+1)+1,FIND(",",M39,FIND(",",M39,FIND(",",M39)+1)+1)-FIND(",",M39,FIND(",",M39)+1)-1)),[4]AffectorValueTable!$A:$A,1,0)),ISERROR(VLOOKUP(TRIM(MID(M39,FIND(",",M39,FIND(",",M39,FIND(",",M39)+1)+1)+1,999)),[4]AffectorValueTable!$A:$A,1,0))),"어펙터밸류없음",
  ""),
)))))</f>
        <v/>
      </c>
      <c r="O39">
        <v>1</v>
      </c>
    </row>
    <row r="40" spans="1:15" x14ac:dyDescent="0.3">
      <c r="A40" t="s">
        <v>582</v>
      </c>
      <c r="B40">
        <v>1</v>
      </c>
      <c r="C40">
        <v>1</v>
      </c>
      <c r="D40">
        <v>0.5</v>
      </c>
      <c r="E40">
        <v>2</v>
      </c>
      <c r="F40">
        <v>1.25</v>
      </c>
      <c r="G40">
        <v>0</v>
      </c>
      <c r="H40" t="b">
        <v>0</v>
      </c>
      <c r="I40" t="b">
        <v>1</v>
      </c>
      <c r="K40" t="str">
        <f>IF(ISBLANK(J40),"",
IFERROR(VLOOKUP(J40,[3]DropTable!$A:$B,MATCH(K$1,[3]DropTable!A$1:B$1,0),0),
"드랍아이디없음"))</f>
        <v/>
      </c>
      <c r="L40">
        <v>10.5</v>
      </c>
      <c r="N40" t="str">
        <f>IF(ISBLANK(M40),"",
IF(ISERROR(FIND(",",M40)),
  IF(ISERROR(VLOOKUP(M40,[4]AffectorValueTable!$A:$A,1,0)),"어펙터밸류없음",
  ""),
IF(ISERROR(FIND(",",M40,FIND(",",M40)+1)),
  IF(OR(ISERROR(VLOOKUP(LEFT(M40,FIND(",",M40)-1),[4]AffectorValueTable!$A:$A,1,0)),ISERROR(VLOOKUP(TRIM(MID(M40,FIND(",",M40)+1,999)),[4]AffectorValueTable!$A:$A,1,0))),"어펙터밸류없음",
  ""),
IF(ISERROR(FIND(",",M40,FIND(",",M40,FIND(",",M40)+1)+1)),
  IF(OR(ISERROR(VLOOKUP(LEFT(M40,FIND(",",M40)-1),[4]AffectorValueTable!$A:$A,1,0)),ISERROR(VLOOKUP(TRIM(MID(M40,FIND(",",M40)+1,FIND(",",M40,FIND(",",M40)+1)-FIND(",",M40)-1)),[4]AffectorValueTable!$A:$A,1,0)),ISERROR(VLOOKUP(TRIM(MID(M40,FIND(",",M40,FIND(",",M40)+1)+1,999)),[4]AffectorValueTable!$A:$A,1,0))),"어펙터밸류없음",
  ""),
IF(ISERROR(FIND(",",M40,FIND(",",M40,FIND(",",M40,FIND(",",M40)+1)+1)+1)),
  IF(OR(ISERROR(VLOOKUP(LEFT(M40,FIND(",",M40)-1),[4]AffectorValueTable!$A:$A,1,0)),ISERROR(VLOOKUP(TRIM(MID(M40,FIND(",",M40)+1,FIND(",",M40,FIND(",",M40)+1)-FIND(",",M40)-1)),[4]AffectorValueTable!$A:$A,1,0)),ISERROR(VLOOKUP(TRIM(MID(M40,FIND(",",M40,FIND(",",M40)+1)+1,FIND(",",M40,FIND(",",M40,FIND(",",M40)+1)+1)-FIND(",",M40,FIND(",",M40)+1)-1)),[4]AffectorValueTable!$A:$A,1,0)),ISERROR(VLOOKUP(TRIM(MID(M40,FIND(",",M40,FIND(",",M40,FIND(",",M40)+1)+1)+1,999)),[4]AffectorValueTable!$A:$A,1,0))),"어펙터밸류없음",
  ""),
)))))</f>
        <v/>
      </c>
      <c r="O40">
        <v>1</v>
      </c>
    </row>
    <row r="41" spans="1:15" x14ac:dyDescent="0.3">
      <c r="A41" t="s">
        <v>583</v>
      </c>
      <c r="B41">
        <v>1.2</v>
      </c>
      <c r="C41">
        <v>1</v>
      </c>
      <c r="D41">
        <v>0.5</v>
      </c>
      <c r="E41">
        <v>2</v>
      </c>
      <c r="F41">
        <v>1.25</v>
      </c>
      <c r="G41">
        <v>0</v>
      </c>
      <c r="H41" t="b">
        <v>0</v>
      </c>
      <c r="I41" t="b">
        <v>1</v>
      </c>
      <c r="K41" t="str">
        <f>IF(ISBLANK(J41),"",
IFERROR(VLOOKUP(J41,[3]DropTable!$A:$B,MATCH(K$1,[3]DropTable!A$1:B$1,0),0),
"드랍아이디없음"))</f>
        <v/>
      </c>
      <c r="L41">
        <v>10.5</v>
      </c>
      <c r="N41" t="str">
        <f>IF(ISBLANK(M41),"",
IF(ISERROR(FIND(",",M41)),
  IF(ISERROR(VLOOKUP(M41,[4]AffectorValueTable!$A:$A,1,0)),"어펙터밸류없음",
  ""),
IF(ISERROR(FIND(",",M41,FIND(",",M41)+1)),
  IF(OR(ISERROR(VLOOKUP(LEFT(M41,FIND(",",M41)-1),[4]AffectorValueTable!$A:$A,1,0)),ISERROR(VLOOKUP(TRIM(MID(M41,FIND(",",M41)+1,999)),[4]AffectorValueTable!$A:$A,1,0))),"어펙터밸류없음",
  ""),
IF(ISERROR(FIND(",",M41,FIND(",",M41,FIND(",",M41)+1)+1)),
  IF(OR(ISERROR(VLOOKUP(LEFT(M41,FIND(",",M41)-1),[4]AffectorValueTable!$A:$A,1,0)),ISERROR(VLOOKUP(TRIM(MID(M41,FIND(",",M41)+1,FIND(",",M41,FIND(",",M41)+1)-FIND(",",M41)-1)),[4]AffectorValueTable!$A:$A,1,0)),ISERROR(VLOOKUP(TRIM(MID(M41,FIND(",",M41,FIND(",",M41)+1)+1,999)),[4]AffectorValueTable!$A:$A,1,0))),"어펙터밸류없음",
  ""),
IF(ISERROR(FIND(",",M41,FIND(",",M41,FIND(",",M41,FIND(",",M41)+1)+1)+1)),
  IF(OR(ISERROR(VLOOKUP(LEFT(M41,FIND(",",M41)-1),[4]AffectorValueTable!$A:$A,1,0)),ISERROR(VLOOKUP(TRIM(MID(M41,FIND(",",M41)+1,FIND(",",M41,FIND(",",M41)+1)-FIND(",",M41)-1)),[4]AffectorValueTable!$A:$A,1,0)),ISERROR(VLOOKUP(TRIM(MID(M41,FIND(",",M41,FIND(",",M41)+1)+1,FIND(",",M41,FIND(",",M41,FIND(",",M41)+1)+1)-FIND(",",M41,FIND(",",M41)+1)-1)),[4]AffectorValueTable!$A:$A,1,0)),ISERROR(VLOOKUP(TRIM(MID(M41,FIND(",",M41,FIND(",",M41,FIND(",",M41)+1)+1)+1,999)),[4]AffectorValueTable!$A:$A,1,0))),"어펙터밸류없음",
  ""),
)))))</f>
        <v/>
      </c>
      <c r="O41">
        <v>1</v>
      </c>
    </row>
    <row r="42" spans="1:15" x14ac:dyDescent="0.3">
      <c r="A42" t="s">
        <v>76</v>
      </c>
      <c r="B42">
        <v>0.25</v>
      </c>
      <c r="C42">
        <v>0.25</v>
      </c>
      <c r="D42">
        <v>0.2</v>
      </c>
      <c r="E42">
        <v>2.2000000000000002</v>
      </c>
      <c r="F42">
        <v>1.4</v>
      </c>
      <c r="G42">
        <v>0</v>
      </c>
      <c r="H42" t="b">
        <v>1</v>
      </c>
      <c r="I42" t="b">
        <v>1</v>
      </c>
      <c r="K42" t="str">
        <f>IF(ISBLANK(J42),"",
IFERROR(VLOOKUP(J42,[3]DropTable!$A:$B,MATCH(K$1,[3]DropTable!A$1:B$1,0),0),
"드랍아이디없음"))</f>
        <v/>
      </c>
      <c r="L42">
        <v>100</v>
      </c>
      <c r="N42" t="str">
        <f>IF(ISBLANK(M42),"",
IF(ISERROR(FIND(",",M42)),
  IF(ISERROR(VLOOKUP(M42,[4]AffectorValueTable!$A:$A,1,0)),"어펙터밸류없음",
  ""),
IF(ISERROR(FIND(",",M42,FIND(",",M42)+1)),
  IF(OR(ISERROR(VLOOKUP(LEFT(M42,FIND(",",M42)-1),[4]AffectorValueTable!$A:$A,1,0)),ISERROR(VLOOKUP(TRIM(MID(M42,FIND(",",M42)+1,999)),[4]AffectorValueTable!$A:$A,1,0))),"어펙터밸류없음",
  ""),
IF(ISERROR(FIND(",",M42,FIND(",",M42,FIND(",",M42)+1)+1)),
  IF(OR(ISERROR(VLOOKUP(LEFT(M42,FIND(",",M42)-1),[4]AffectorValueTable!$A:$A,1,0)),ISERROR(VLOOKUP(TRIM(MID(M42,FIND(",",M42)+1,FIND(",",M42,FIND(",",M42)+1)-FIND(",",M42)-1)),[4]AffectorValueTable!$A:$A,1,0)),ISERROR(VLOOKUP(TRIM(MID(M42,FIND(",",M42,FIND(",",M42)+1)+1,999)),[4]AffectorValueTable!$A:$A,1,0))),"어펙터밸류없음",
  ""),
IF(ISERROR(FIND(",",M42,FIND(",",M42,FIND(",",M42,FIND(",",M42)+1)+1)+1)),
  IF(OR(ISERROR(VLOOKUP(LEFT(M42,FIND(",",M42)-1),[4]AffectorValueTable!$A:$A,1,0)),ISERROR(VLOOKUP(TRIM(MID(M42,FIND(",",M42)+1,FIND(",",M42,FIND(",",M42)+1)-FIND(",",M42)-1)),[4]AffectorValueTable!$A:$A,1,0)),ISERROR(VLOOKUP(TRIM(MID(M42,FIND(",",M42,FIND(",",M42)+1)+1,FIND(",",M42,FIND(",",M42,FIND(",",M42)+1)+1)-FIND(",",M42,FIND(",",M42)+1)-1)),[4]AffectorValueTable!$A:$A,1,0)),ISERROR(VLOOKUP(TRIM(MID(M42,FIND(",",M42,FIND(",",M42,FIND(",",M42)+1)+1)+1,999)),[4]AffectorValueTable!$A:$A,1,0))),"어펙터밸류없음",
  ""),
)))))</f>
        <v/>
      </c>
      <c r="O42">
        <v>0.3</v>
      </c>
    </row>
    <row r="43" spans="1:15" x14ac:dyDescent="0.3">
      <c r="A43" t="s">
        <v>352</v>
      </c>
      <c r="B43">
        <v>0.25</v>
      </c>
      <c r="C43">
        <v>0.4</v>
      </c>
      <c r="D43">
        <v>0.2</v>
      </c>
      <c r="E43">
        <v>2.2000000000000002</v>
      </c>
      <c r="F43">
        <v>1.4</v>
      </c>
      <c r="G43">
        <v>0</v>
      </c>
      <c r="H43" t="b">
        <v>1</v>
      </c>
      <c r="I43" t="b">
        <v>1</v>
      </c>
      <c r="K43" t="str">
        <f>IF(ISBLANK(J43),"",
IFERROR(VLOOKUP(J43,[3]DropTable!$A:$B,MATCH(K$1,[3]DropTable!A$1:B$1,0),0),
"드랍아이디없음"))</f>
        <v/>
      </c>
      <c r="L43">
        <v>100</v>
      </c>
      <c r="N43" t="str">
        <f>IF(ISBLANK(M43),"",
IF(ISERROR(FIND(",",M43)),
  IF(ISERROR(VLOOKUP(M43,[4]AffectorValueTable!$A:$A,1,0)),"어펙터밸류없음",
  ""),
IF(ISERROR(FIND(",",M43,FIND(",",M43)+1)),
  IF(OR(ISERROR(VLOOKUP(LEFT(M43,FIND(",",M43)-1),[4]AffectorValueTable!$A:$A,1,0)),ISERROR(VLOOKUP(TRIM(MID(M43,FIND(",",M43)+1,999)),[4]AffectorValueTable!$A:$A,1,0))),"어펙터밸류없음",
  ""),
IF(ISERROR(FIND(",",M43,FIND(",",M43,FIND(",",M43)+1)+1)),
  IF(OR(ISERROR(VLOOKUP(LEFT(M43,FIND(",",M43)-1),[4]AffectorValueTable!$A:$A,1,0)),ISERROR(VLOOKUP(TRIM(MID(M43,FIND(",",M43)+1,FIND(",",M43,FIND(",",M43)+1)-FIND(",",M43)-1)),[4]AffectorValueTable!$A:$A,1,0)),ISERROR(VLOOKUP(TRIM(MID(M43,FIND(",",M43,FIND(",",M43)+1)+1,999)),[4]AffectorValueTable!$A:$A,1,0))),"어펙터밸류없음",
  ""),
IF(ISERROR(FIND(",",M43,FIND(",",M43,FIND(",",M43,FIND(",",M43)+1)+1)+1)),
  IF(OR(ISERROR(VLOOKUP(LEFT(M43,FIND(",",M43)-1),[4]AffectorValueTable!$A:$A,1,0)),ISERROR(VLOOKUP(TRIM(MID(M43,FIND(",",M43)+1,FIND(",",M43,FIND(",",M43)+1)-FIND(",",M43)-1)),[4]AffectorValueTable!$A:$A,1,0)),ISERROR(VLOOKUP(TRIM(MID(M43,FIND(",",M43,FIND(",",M43)+1)+1,FIND(",",M43,FIND(",",M43,FIND(",",M43)+1)+1)-FIND(",",M43,FIND(",",M43)+1)-1)),[4]AffectorValueTable!$A:$A,1,0)),ISERROR(VLOOKUP(TRIM(MID(M43,FIND(",",M43,FIND(",",M43,FIND(",",M43)+1)+1)+1,999)),[4]AffectorValueTable!$A:$A,1,0))),"어펙터밸류없음",
  ""),
)))))</f>
        <v/>
      </c>
      <c r="O43">
        <v>0.3</v>
      </c>
    </row>
    <row r="44" spans="1:15" x14ac:dyDescent="0.3">
      <c r="A44" t="s">
        <v>274</v>
      </c>
      <c r="B44">
        <v>70</v>
      </c>
      <c r="C44">
        <v>1.25</v>
      </c>
      <c r="D44">
        <v>0.75</v>
      </c>
      <c r="E44">
        <v>2</v>
      </c>
      <c r="F44">
        <v>2</v>
      </c>
      <c r="G44">
        <v>0</v>
      </c>
      <c r="H44" t="b">
        <v>1</v>
      </c>
      <c r="I44" t="b">
        <v>1</v>
      </c>
      <c r="K44" t="str">
        <f>IF(ISBLANK(J44),"",
IFERROR(VLOOKUP(J44,[3]DropTable!$A:$B,MATCH(K$1,[3]DropTable!A$1:B$1,0),0),
"드랍아이디없음"))</f>
        <v/>
      </c>
      <c r="L44">
        <v>100</v>
      </c>
      <c r="N44" t="str">
        <f>IF(ISBLANK(M44),"",
IF(ISERROR(FIND(",",M44)),
  IF(ISERROR(VLOOKUP(M44,[4]AffectorValueTable!$A:$A,1,0)),"어펙터밸류없음",
  ""),
IF(ISERROR(FIND(",",M44,FIND(",",M44)+1)),
  IF(OR(ISERROR(VLOOKUP(LEFT(M44,FIND(",",M44)-1),[4]AffectorValueTable!$A:$A,1,0)),ISERROR(VLOOKUP(TRIM(MID(M44,FIND(",",M44)+1,999)),[4]AffectorValueTable!$A:$A,1,0))),"어펙터밸류없음",
  ""),
IF(ISERROR(FIND(",",M44,FIND(",",M44,FIND(",",M44)+1)+1)),
  IF(OR(ISERROR(VLOOKUP(LEFT(M44,FIND(",",M44)-1),[4]AffectorValueTable!$A:$A,1,0)),ISERROR(VLOOKUP(TRIM(MID(M44,FIND(",",M44)+1,FIND(",",M44,FIND(",",M44)+1)-FIND(",",M44)-1)),[4]AffectorValueTable!$A:$A,1,0)),ISERROR(VLOOKUP(TRIM(MID(M44,FIND(",",M44,FIND(",",M44)+1)+1,999)),[4]AffectorValueTable!$A:$A,1,0))),"어펙터밸류없음",
  ""),
IF(ISERROR(FIND(",",M44,FIND(",",M44,FIND(",",M44,FIND(",",M44)+1)+1)+1)),
  IF(OR(ISERROR(VLOOKUP(LEFT(M44,FIND(",",M44)-1),[4]AffectorValueTable!$A:$A,1,0)),ISERROR(VLOOKUP(TRIM(MID(M44,FIND(",",M44)+1,FIND(",",M44,FIND(",",M44)+1)-FIND(",",M44)-1)),[4]AffectorValueTable!$A:$A,1,0)),ISERROR(VLOOKUP(TRIM(MID(M44,FIND(",",M44,FIND(",",M44)+1)+1,FIND(",",M44,FIND(",",M44,FIND(",",M44)+1)+1)-FIND(",",M44,FIND(",",M44)+1)-1)),[4]AffectorValueTable!$A:$A,1,0)),ISERROR(VLOOKUP(TRIM(MID(M44,FIND(",",M44,FIND(",",M44,FIND(",",M44)+1)+1)+1,999)),[4]AffectorValueTable!$A:$A,1,0))),"어펙터밸류없음",
  ""),
)))))</f>
        <v/>
      </c>
      <c r="O44">
        <v>5</v>
      </c>
    </row>
    <row r="45" spans="1:15" x14ac:dyDescent="0.3">
      <c r="A45" t="s">
        <v>275</v>
      </c>
      <c r="B45">
        <v>80</v>
      </c>
      <c r="C45">
        <v>1.25</v>
      </c>
      <c r="D45">
        <v>0.75</v>
      </c>
      <c r="E45">
        <v>2</v>
      </c>
      <c r="F45">
        <v>2</v>
      </c>
      <c r="G45">
        <v>0</v>
      </c>
      <c r="H45" t="b">
        <v>1</v>
      </c>
      <c r="I45" t="b">
        <v>1</v>
      </c>
      <c r="K45" t="str">
        <f>IF(ISBLANK(J45),"",
IFERROR(VLOOKUP(J45,[3]DropTable!$A:$B,MATCH(K$1,[3]DropTable!A$1:B$1,0),0),
"드랍아이디없음"))</f>
        <v/>
      </c>
      <c r="L45">
        <v>100</v>
      </c>
      <c r="N45" t="str">
        <f>IF(ISBLANK(M45),"",
IF(ISERROR(FIND(",",M45)),
  IF(ISERROR(VLOOKUP(M45,[4]AffectorValueTable!$A:$A,1,0)),"어펙터밸류없음",
  ""),
IF(ISERROR(FIND(",",M45,FIND(",",M45)+1)),
  IF(OR(ISERROR(VLOOKUP(LEFT(M45,FIND(",",M45)-1),[4]AffectorValueTable!$A:$A,1,0)),ISERROR(VLOOKUP(TRIM(MID(M45,FIND(",",M45)+1,999)),[4]AffectorValueTable!$A:$A,1,0))),"어펙터밸류없음",
  ""),
IF(ISERROR(FIND(",",M45,FIND(",",M45,FIND(",",M45)+1)+1)),
  IF(OR(ISERROR(VLOOKUP(LEFT(M45,FIND(",",M45)-1),[4]AffectorValueTable!$A:$A,1,0)),ISERROR(VLOOKUP(TRIM(MID(M45,FIND(",",M45)+1,FIND(",",M45,FIND(",",M45)+1)-FIND(",",M45)-1)),[4]AffectorValueTable!$A:$A,1,0)),ISERROR(VLOOKUP(TRIM(MID(M45,FIND(",",M45,FIND(",",M45)+1)+1,999)),[4]AffectorValueTable!$A:$A,1,0))),"어펙터밸류없음",
  ""),
IF(ISERROR(FIND(",",M45,FIND(",",M45,FIND(",",M45,FIND(",",M45)+1)+1)+1)),
  IF(OR(ISERROR(VLOOKUP(LEFT(M45,FIND(",",M45)-1),[4]AffectorValueTable!$A:$A,1,0)),ISERROR(VLOOKUP(TRIM(MID(M45,FIND(",",M45)+1,FIND(",",M45,FIND(",",M45)+1)-FIND(",",M45)-1)),[4]AffectorValueTable!$A:$A,1,0)),ISERROR(VLOOKUP(TRIM(MID(M45,FIND(",",M45,FIND(",",M45)+1)+1,FIND(",",M45,FIND(",",M45,FIND(",",M45)+1)+1)-FIND(",",M45,FIND(",",M45)+1)-1)),[4]AffectorValueTable!$A:$A,1,0)),ISERROR(VLOOKUP(TRIM(MID(M45,FIND(",",M45,FIND(",",M45,FIND(",",M45)+1)+1)+1,999)),[4]AffectorValueTable!$A:$A,1,0))),"어펙터밸류없음",
  ""),
)))))</f>
        <v/>
      </c>
      <c r="O45">
        <v>5</v>
      </c>
    </row>
    <row r="46" spans="1:15" x14ac:dyDescent="0.3">
      <c r="A46" t="s">
        <v>732</v>
      </c>
      <c r="B46">
        <v>80</v>
      </c>
      <c r="C46">
        <v>1.25</v>
      </c>
      <c r="D46">
        <v>0.75</v>
      </c>
      <c r="E46">
        <v>2</v>
      </c>
      <c r="F46">
        <v>2</v>
      </c>
      <c r="G46">
        <v>0</v>
      </c>
      <c r="H46" t="b">
        <v>1</v>
      </c>
      <c r="I46" t="b">
        <v>1</v>
      </c>
      <c r="K46" t="str">
        <f>IF(ISBLANK(J46),"",
IFERROR(VLOOKUP(J46,[3]DropTable!$A:$B,MATCH(K$1,[3]DropTable!A$1:B$1,0),0),
"드랍아이디없음"))</f>
        <v/>
      </c>
      <c r="L46">
        <v>100</v>
      </c>
      <c r="N46" t="str">
        <f>IF(ISBLANK(M46),"",
IF(ISERROR(FIND(",",M46)),
  IF(ISERROR(VLOOKUP(M46,[4]AffectorValueTable!$A:$A,1,0)),"어펙터밸류없음",
  ""),
IF(ISERROR(FIND(",",M46,FIND(",",M46)+1)),
  IF(OR(ISERROR(VLOOKUP(LEFT(M46,FIND(",",M46)-1),[4]AffectorValueTable!$A:$A,1,0)),ISERROR(VLOOKUP(TRIM(MID(M46,FIND(",",M46)+1,999)),[4]AffectorValueTable!$A:$A,1,0))),"어펙터밸류없음",
  ""),
IF(ISERROR(FIND(",",M46,FIND(",",M46,FIND(",",M46)+1)+1)),
  IF(OR(ISERROR(VLOOKUP(LEFT(M46,FIND(",",M46)-1),[4]AffectorValueTable!$A:$A,1,0)),ISERROR(VLOOKUP(TRIM(MID(M46,FIND(",",M46)+1,FIND(",",M46,FIND(",",M46)+1)-FIND(",",M46)-1)),[4]AffectorValueTable!$A:$A,1,0)),ISERROR(VLOOKUP(TRIM(MID(M46,FIND(",",M46,FIND(",",M46)+1)+1,999)),[4]AffectorValueTable!$A:$A,1,0))),"어펙터밸류없음",
  ""),
IF(ISERROR(FIND(",",M46,FIND(",",M46,FIND(",",M46,FIND(",",M46)+1)+1)+1)),
  IF(OR(ISERROR(VLOOKUP(LEFT(M46,FIND(",",M46)-1),[4]AffectorValueTable!$A:$A,1,0)),ISERROR(VLOOKUP(TRIM(MID(M46,FIND(",",M46)+1,FIND(",",M46,FIND(",",M46)+1)-FIND(",",M46)-1)),[4]AffectorValueTable!$A:$A,1,0)),ISERROR(VLOOKUP(TRIM(MID(M46,FIND(",",M46,FIND(",",M46)+1)+1,FIND(",",M46,FIND(",",M46,FIND(",",M46)+1)+1)-FIND(",",M46,FIND(",",M46)+1)-1)),[4]AffectorValueTable!$A:$A,1,0)),ISERROR(VLOOKUP(TRIM(MID(M46,FIND(",",M46,FIND(",",M46,FIND(",",M46)+1)+1)+1,999)),[4]AffectorValueTable!$A:$A,1,0))),"어펙터밸류없음",
  ""),
)))))</f>
        <v/>
      </c>
      <c r="O46">
        <v>5</v>
      </c>
    </row>
    <row r="47" spans="1:15" x14ac:dyDescent="0.3">
      <c r="A47" t="s">
        <v>276</v>
      </c>
      <c r="B47">
        <v>100</v>
      </c>
      <c r="C47">
        <v>1.25</v>
      </c>
      <c r="D47">
        <v>0.75</v>
      </c>
      <c r="E47">
        <v>2</v>
      </c>
      <c r="F47">
        <v>2</v>
      </c>
      <c r="G47">
        <v>0</v>
      </c>
      <c r="H47" t="b">
        <v>1</v>
      </c>
      <c r="I47" t="b">
        <v>1</v>
      </c>
      <c r="K47" t="str">
        <f>IF(ISBLANK(J47),"",
IFERROR(VLOOKUP(J47,[3]DropTable!$A:$B,MATCH(K$1,[3]DropTable!A$1:B$1,0),0),
"드랍아이디없음"))</f>
        <v/>
      </c>
      <c r="L47">
        <v>0</v>
      </c>
      <c r="N47" t="str">
        <f>IF(ISBLANK(M47),"",
IF(ISERROR(FIND(",",M47)),
  IF(ISERROR(VLOOKUP(M47,[4]AffectorValueTable!$A:$A,1,0)),"어펙터밸류없음",
  ""),
IF(ISERROR(FIND(",",M47,FIND(",",M47)+1)),
  IF(OR(ISERROR(VLOOKUP(LEFT(M47,FIND(",",M47)-1),[4]AffectorValueTable!$A:$A,1,0)),ISERROR(VLOOKUP(TRIM(MID(M47,FIND(",",M47)+1,999)),[4]AffectorValueTable!$A:$A,1,0))),"어펙터밸류없음",
  ""),
IF(ISERROR(FIND(",",M47,FIND(",",M47,FIND(",",M47)+1)+1)),
  IF(OR(ISERROR(VLOOKUP(LEFT(M47,FIND(",",M47)-1),[4]AffectorValueTable!$A:$A,1,0)),ISERROR(VLOOKUP(TRIM(MID(M47,FIND(",",M47)+1,FIND(",",M47,FIND(",",M47)+1)-FIND(",",M47)-1)),[4]AffectorValueTable!$A:$A,1,0)),ISERROR(VLOOKUP(TRIM(MID(M47,FIND(",",M47,FIND(",",M47)+1)+1,999)),[4]AffectorValueTable!$A:$A,1,0))),"어펙터밸류없음",
  ""),
IF(ISERROR(FIND(",",M47,FIND(",",M47,FIND(",",M47,FIND(",",M47)+1)+1)+1)),
  IF(OR(ISERROR(VLOOKUP(LEFT(M47,FIND(",",M47)-1),[4]AffectorValueTable!$A:$A,1,0)),ISERROR(VLOOKUP(TRIM(MID(M47,FIND(",",M47)+1,FIND(",",M47,FIND(",",M47)+1)-FIND(",",M47)-1)),[4]AffectorValueTable!$A:$A,1,0)),ISERROR(VLOOKUP(TRIM(MID(M47,FIND(",",M47,FIND(",",M47)+1)+1,FIND(",",M47,FIND(",",M47,FIND(",",M47)+1)+1)-FIND(",",M47,FIND(",",M47)+1)-1)),[4]AffectorValueTable!$A:$A,1,0)),ISERROR(VLOOKUP(TRIM(MID(M47,FIND(",",M47,FIND(",",M47,FIND(",",M47)+1)+1)+1,999)),[4]AffectorValueTable!$A:$A,1,0))),"어펙터밸류없음",
  ""),
)))))</f>
        <v/>
      </c>
      <c r="O47">
        <v>10</v>
      </c>
    </row>
    <row r="48" spans="1:15" x14ac:dyDescent="0.3">
      <c r="A48" t="s">
        <v>586</v>
      </c>
      <c r="B48">
        <v>50</v>
      </c>
      <c r="C48">
        <v>1.25</v>
      </c>
      <c r="D48">
        <v>0.75</v>
      </c>
      <c r="E48">
        <v>2</v>
      </c>
      <c r="F48">
        <v>2</v>
      </c>
      <c r="G48">
        <v>0</v>
      </c>
      <c r="H48" t="b">
        <v>1</v>
      </c>
      <c r="I48" t="b">
        <v>1</v>
      </c>
      <c r="K48" t="str">
        <f>IF(ISBLANK(J48),"",
IFERROR(VLOOKUP(J48,[3]DropTable!$A:$B,MATCH(K$1,[3]DropTable!A$1:B$1,0),0),
"드랍아이디없음"))</f>
        <v/>
      </c>
      <c r="L48">
        <v>100</v>
      </c>
      <c r="N48" t="str">
        <f>IF(ISBLANK(M48),"",
IF(ISERROR(FIND(",",M48)),
  IF(ISERROR(VLOOKUP(M48,[4]AffectorValueTable!$A:$A,1,0)),"어펙터밸류없음",
  ""),
IF(ISERROR(FIND(",",M48,FIND(",",M48)+1)),
  IF(OR(ISERROR(VLOOKUP(LEFT(M48,FIND(",",M48)-1),[4]AffectorValueTable!$A:$A,1,0)),ISERROR(VLOOKUP(TRIM(MID(M48,FIND(",",M48)+1,999)),[4]AffectorValueTable!$A:$A,1,0))),"어펙터밸류없음",
  ""),
IF(ISERROR(FIND(",",M48,FIND(",",M48,FIND(",",M48)+1)+1)),
  IF(OR(ISERROR(VLOOKUP(LEFT(M48,FIND(",",M48)-1),[4]AffectorValueTable!$A:$A,1,0)),ISERROR(VLOOKUP(TRIM(MID(M48,FIND(",",M48)+1,FIND(",",M48,FIND(",",M48)+1)-FIND(",",M48)-1)),[4]AffectorValueTable!$A:$A,1,0)),ISERROR(VLOOKUP(TRIM(MID(M48,FIND(",",M48,FIND(",",M48)+1)+1,999)),[4]AffectorValueTable!$A:$A,1,0))),"어펙터밸류없음",
  ""),
IF(ISERROR(FIND(",",M48,FIND(",",M48,FIND(",",M48,FIND(",",M48)+1)+1)+1)),
  IF(OR(ISERROR(VLOOKUP(LEFT(M48,FIND(",",M48)-1),[4]AffectorValueTable!$A:$A,1,0)),ISERROR(VLOOKUP(TRIM(MID(M48,FIND(",",M48)+1,FIND(",",M48,FIND(",",M48)+1)-FIND(",",M48)-1)),[4]AffectorValueTable!$A:$A,1,0)),ISERROR(VLOOKUP(TRIM(MID(M48,FIND(",",M48,FIND(",",M48)+1)+1,FIND(",",M48,FIND(",",M48,FIND(",",M48)+1)+1)-FIND(",",M48,FIND(",",M48)+1)-1)),[4]AffectorValueTable!$A:$A,1,0)),ISERROR(VLOOKUP(TRIM(MID(M48,FIND(",",M48,FIND(",",M48,FIND(",",M48)+1)+1)+1,999)),[4]AffectorValueTable!$A:$A,1,0))),"어펙터밸류없음",
  ""),
)))))</f>
        <v/>
      </c>
      <c r="O48">
        <v>5</v>
      </c>
    </row>
    <row r="49" spans="1:15" x14ac:dyDescent="0.3">
      <c r="A49" t="s">
        <v>733</v>
      </c>
      <c r="B49">
        <v>50</v>
      </c>
      <c r="C49">
        <v>1.25</v>
      </c>
      <c r="D49">
        <v>0.75</v>
      </c>
      <c r="E49">
        <v>2</v>
      </c>
      <c r="F49">
        <v>2</v>
      </c>
      <c r="G49">
        <v>0</v>
      </c>
      <c r="H49" t="b">
        <v>1</v>
      </c>
      <c r="I49" t="b">
        <v>1</v>
      </c>
      <c r="K49" t="str">
        <f>IF(ISBLANK(J49),"",
IFERROR(VLOOKUP(J49,[3]DropTable!$A:$B,MATCH(K$1,[3]DropTable!A$1:B$1,0),0),
"드랍아이디없음"))</f>
        <v/>
      </c>
      <c r="L49">
        <v>100</v>
      </c>
      <c r="N49" t="str">
        <f>IF(ISBLANK(M49),"",
IF(ISERROR(FIND(",",M49)),
  IF(ISERROR(VLOOKUP(M49,[4]AffectorValueTable!$A:$A,1,0)),"어펙터밸류없음",
  ""),
IF(ISERROR(FIND(",",M49,FIND(",",M49)+1)),
  IF(OR(ISERROR(VLOOKUP(LEFT(M49,FIND(",",M49)-1),[4]AffectorValueTable!$A:$A,1,0)),ISERROR(VLOOKUP(TRIM(MID(M49,FIND(",",M49)+1,999)),[4]AffectorValueTable!$A:$A,1,0))),"어펙터밸류없음",
  ""),
IF(ISERROR(FIND(",",M49,FIND(",",M49,FIND(",",M49)+1)+1)),
  IF(OR(ISERROR(VLOOKUP(LEFT(M49,FIND(",",M49)-1),[4]AffectorValueTable!$A:$A,1,0)),ISERROR(VLOOKUP(TRIM(MID(M49,FIND(",",M49)+1,FIND(",",M49,FIND(",",M49)+1)-FIND(",",M49)-1)),[4]AffectorValueTable!$A:$A,1,0)),ISERROR(VLOOKUP(TRIM(MID(M49,FIND(",",M49,FIND(",",M49)+1)+1,999)),[4]AffectorValueTable!$A:$A,1,0))),"어펙터밸류없음",
  ""),
IF(ISERROR(FIND(",",M49,FIND(",",M49,FIND(",",M49,FIND(",",M49)+1)+1)+1)),
  IF(OR(ISERROR(VLOOKUP(LEFT(M49,FIND(",",M49)-1),[4]AffectorValueTable!$A:$A,1,0)),ISERROR(VLOOKUP(TRIM(MID(M49,FIND(",",M49)+1,FIND(",",M49,FIND(",",M49)+1)-FIND(",",M49)-1)),[4]AffectorValueTable!$A:$A,1,0)),ISERROR(VLOOKUP(TRIM(MID(M49,FIND(",",M49,FIND(",",M49)+1)+1,FIND(",",M49,FIND(",",M49,FIND(",",M49)+1)+1)-FIND(",",M49,FIND(",",M49)+1)-1)),[4]AffectorValueTable!$A:$A,1,0)),ISERROR(VLOOKUP(TRIM(MID(M49,FIND(",",M49,FIND(",",M49,FIND(",",M49)+1)+1)+1,999)),[4]AffectorValueTable!$A:$A,1,0))),"어펙터밸류없음",
  ""),
)))))</f>
        <v/>
      </c>
      <c r="O49">
        <v>5</v>
      </c>
    </row>
    <row r="50" spans="1:15" x14ac:dyDescent="0.3">
      <c r="A50" t="s">
        <v>588</v>
      </c>
      <c r="B50">
        <v>40</v>
      </c>
      <c r="C50">
        <v>1.25</v>
      </c>
      <c r="D50">
        <v>0.75</v>
      </c>
      <c r="E50">
        <v>2</v>
      </c>
      <c r="F50">
        <v>2</v>
      </c>
      <c r="G50">
        <v>0</v>
      </c>
      <c r="H50" t="b">
        <v>1</v>
      </c>
      <c r="I50" t="b">
        <v>1</v>
      </c>
      <c r="K50" t="str">
        <f>IF(ISBLANK(J50),"",
IFERROR(VLOOKUP(J50,[3]DropTable!$A:$B,MATCH(K$1,[3]DropTable!A$1:B$1,0),0),
"드랍아이디없음"))</f>
        <v/>
      </c>
      <c r="L50">
        <v>100</v>
      </c>
      <c r="N50" t="str">
        <f>IF(ISBLANK(M50),"",
IF(ISERROR(FIND(",",M50)),
  IF(ISERROR(VLOOKUP(M50,[4]AffectorValueTable!$A:$A,1,0)),"어펙터밸류없음",
  ""),
IF(ISERROR(FIND(",",M50,FIND(",",M50)+1)),
  IF(OR(ISERROR(VLOOKUP(LEFT(M50,FIND(",",M50)-1),[4]AffectorValueTable!$A:$A,1,0)),ISERROR(VLOOKUP(TRIM(MID(M50,FIND(",",M50)+1,999)),[4]AffectorValueTable!$A:$A,1,0))),"어펙터밸류없음",
  ""),
IF(ISERROR(FIND(",",M50,FIND(",",M50,FIND(",",M50)+1)+1)),
  IF(OR(ISERROR(VLOOKUP(LEFT(M50,FIND(",",M50)-1),[4]AffectorValueTable!$A:$A,1,0)),ISERROR(VLOOKUP(TRIM(MID(M50,FIND(",",M50)+1,FIND(",",M50,FIND(",",M50)+1)-FIND(",",M50)-1)),[4]AffectorValueTable!$A:$A,1,0)),ISERROR(VLOOKUP(TRIM(MID(M50,FIND(",",M50,FIND(",",M50)+1)+1,999)),[4]AffectorValueTable!$A:$A,1,0))),"어펙터밸류없음",
  ""),
IF(ISERROR(FIND(",",M50,FIND(",",M50,FIND(",",M50,FIND(",",M50)+1)+1)+1)),
  IF(OR(ISERROR(VLOOKUP(LEFT(M50,FIND(",",M50)-1),[4]AffectorValueTable!$A:$A,1,0)),ISERROR(VLOOKUP(TRIM(MID(M50,FIND(",",M50)+1,FIND(",",M50,FIND(",",M50)+1)-FIND(",",M50)-1)),[4]AffectorValueTable!$A:$A,1,0)),ISERROR(VLOOKUP(TRIM(MID(M50,FIND(",",M50,FIND(",",M50)+1)+1,FIND(",",M50,FIND(",",M50,FIND(",",M50)+1)+1)-FIND(",",M50,FIND(",",M50)+1)-1)),[4]AffectorValueTable!$A:$A,1,0)),ISERROR(VLOOKUP(TRIM(MID(M50,FIND(",",M50,FIND(",",M50,FIND(",",M50)+1)+1)+1,999)),[4]AffectorValueTable!$A:$A,1,0))),"어펙터밸류없음",
  ""),
)))))</f>
        <v/>
      </c>
      <c r="O50">
        <v>5</v>
      </c>
    </row>
    <row r="51" spans="1:15" x14ac:dyDescent="0.3">
      <c r="A51" t="s">
        <v>280</v>
      </c>
      <c r="B51">
        <v>0.7</v>
      </c>
      <c r="C51">
        <v>0.45</v>
      </c>
      <c r="D51">
        <v>0.2</v>
      </c>
      <c r="E51">
        <v>2</v>
      </c>
      <c r="F51">
        <v>2</v>
      </c>
      <c r="G51">
        <v>0</v>
      </c>
      <c r="H51" t="b">
        <v>1</v>
      </c>
      <c r="I51" t="b">
        <v>1</v>
      </c>
      <c r="K51" t="str">
        <f>IF(ISBLANK(J51),"",
IFERROR(VLOOKUP(J51,[3]DropTable!$A:$B,MATCH(K$1,[3]DropTable!A$1:B$1,0),0),
"드랍아이디없음"))</f>
        <v/>
      </c>
      <c r="L51">
        <v>100</v>
      </c>
      <c r="N51" t="str">
        <f>IF(ISBLANK(M51),"",
IF(ISERROR(FIND(",",M51)),
  IF(ISERROR(VLOOKUP(M51,[4]AffectorValueTable!$A:$A,1,0)),"어펙터밸류없음",
  ""),
IF(ISERROR(FIND(",",M51,FIND(",",M51)+1)),
  IF(OR(ISERROR(VLOOKUP(LEFT(M51,FIND(",",M51)-1),[4]AffectorValueTable!$A:$A,1,0)),ISERROR(VLOOKUP(TRIM(MID(M51,FIND(",",M51)+1,999)),[4]AffectorValueTable!$A:$A,1,0))),"어펙터밸류없음",
  ""),
IF(ISERROR(FIND(",",M51,FIND(",",M51,FIND(",",M51)+1)+1)),
  IF(OR(ISERROR(VLOOKUP(LEFT(M51,FIND(",",M51)-1),[4]AffectorValueTable!$A:$A,1,0)),ISERROR(VLOOKUP(TRIM(MID(M51,FIND(",",M51)+1,FIND(",",M51,FIND(",",M51)+1)-FIND(",",M51)-1)),[4]AffectorValueTable!$A:$A,1,0)),ISERROR(VLOOKUP(TRIM(MID(M51,FIND(",",M51,FIND(",",M51)+1)+1,999)),[4]AffectorValueTable!$A:$A,1,0))),"어펙터밸류없음",
  ""),
IF(ISERROR(FIND(",",M51,FIND(",",M51,FIND(",",M51,FIND(",",M51)+1)+1)+1)),
  IF(OR(ISERROR(VLOOKUP(LEFT(M51,FIND(",",M51)-1),[4]AffectorValueTable!$A:$A,1,0)),ISERROR(VLOOKUP(TRIM(MID(M51,FIND(",",M51)+1,FIND(",",M51,FIND(",",M51)+1)-FIND(",",M51)-1)),[4]AffectorValueTable!$A:$A,1,0)),ISERROR(VLOOKUP(TRIM(MID(M51,FIND(",",M51,FIND(",",M51)+1)+1,FIND(",",M51,FIND(",",M51,FIND(",",M51)+1)+1)-FIND(",",M51,FIND(",",M51)+1)-1)),[4]AffectorValueTable!$A:$A,1,0)),ISERROR(VLOOKUP(TRIM(MID(M51,FIND(",",M51,FIND(",",M51,FIND(",",M51)+1)+1)+1,999)),[4]AffectorValueTable!$A:$A,1,0))),"어펙터밸류없음",
  ""),
)))))</f>
        <v/>
      </c>
      <c r="O51">
        <v>0.3</v>
      </c>
    </row>
    <row r="52" spans="1:15" x14ac:dyDescent="0.3">
      <c r="A52" t="s">
        <v>277</v>
      </c>
      <c r="B52">
        <v>80</v>
      </c>
      <c r="C52">
        <v>1.25</v>
      </c>
      <c r="D52">
        <v>0.75</v>
      </c>
      <c r="E52">
        <v>2</v>
      </c>
      <c r="F52">
        <v>2</v>
      </c>
      <c r="G52">
        <v>0</v>
      </c>
      <c r="H52" t="b">
        <v>1</v>
      </c>
      <c r="I52" t="b">
        <v>1</v>
      </c>
      <c r="K52" t="str">
        <f>IF(ISBLANK(J52),"",
IFERROR(VLOOKUP(J52,[3]DropTable!$A:$B,MATCH(K$1,[3]DropTable!A$1:B$1,0),0),
"드랍아이디없음"))</f>
        <v/>
      </c>
      <c r="L52">
        <v>100</v>
      </c>
      <c r="N52" t="str">
        <f>IF(ISBLANK(M52),"",
IF(ISERROR(FIND(",",M52)),
  IF(ISERROR(VLOOKUP(M52,[4]AffectorValueTable!$A:$A,1,0)),"어펙터밸류없음",
  ""),
IF(ISERROR(FIND(",",M52,FIND(",",M52)+1)),
  IF(OR(ISERROR(VLOOKUP(LEFT(M52,FIND(",",M52)-1),[4]AffectorValueTable!$A:$A,1,0)),ISERROR(VLOOKUP(TRIM(MID(M52,FIND(",",M52)+1,999)),[4]AffectorValueTable!$A:$A,1,0))),"어펙터밸류없음",
  ""),
IF(ISERROR(FIND(",",M52,FIND(",",M52,FIND(",",M52)+1)+1)),
  IF(OR(ISERROR(VLOOKUP(LEFT(M52,FIND(",",M52)-1),[4]AffectorValueTable!$A:$A,1,0)),ISERROR(VLOOKUP(TRIM(MID(M52,FIND(",",M52)+1,FIND(",",M52,FIND(",",M52)+1)-FIND(",",M52)-1)),[4]AffectorValueTable!$A:$A,1,0)),ISERROR(VLOOKUP(TRIM(MID(M52,FIND(",",M52,FIND(",",M52)+1)+1,999)),[4]AffectorValueTable!$A:$A,1,0))),"어펙터밸류없음",
  ""),
IF(ISERROR(FIND(",",M52,FIND(",",M52,FIND(",",M52,FIND(",",M52)+1)+1)+1)),
  IF(OR(ISERROR(VLOOKUP(LEFT(M52,FIND(",",M52)-1),[4]AffectorValueTable!$A:$A,1,0)),ISERROR(VLOOKUP(TRIM(MID(M52,FIND(",",M52)+1,FIND(",",M52,FIND(",",M52)+1)-FIND(",",M52)-1)),[4]AffectorValueTable!$A:$A,1,0)),ISERROR(VLOOKUP(TRIM(MID(M52,FIND(",",M52,FIND(",",M52)+1)+1,FIND(",",M52,FIND(",",M52,FIND(",",M52)+1)+1)-FIND(",",M52,FIND(",",M52)+1)-1)),[4]AffectorValueTable!$A:$A,1,0)),ISERROR(VLOOKUP(TRIM(MID(M52,FIND(",",M52,FIND(",",M52,FIND(",",M52)+1)+1)+1,999)),[4]AffectorValueTable!$A:$A,1,0))),"어펙터밸류없음",
  ""),
)))))</f>
        <v/>
      </c>
      <c r="O52">
        <v>5</v>
      </c>
    </row>
    <row r="53" spans="1:15" x14ac:dyDescent="0.3">
      <c r="A53" t="s">
        <v>278</v>
      </c>
      <c r="B53">
        <v>100</v>
      </c>
      <c r="C53">
        <v>1.25</v>
      </c>
      <c r="D53">
        <v>0.75</v>
      </c>
      <c r="E53">
        <v>2</v>
      </c>
      <c r="F53">
        <v>2</v>
      </c>
      <c r="G53">
        <v>0</v>
      </c>
      <c r="H53" t="b">
        <v>1</v>
      </c>
      <c r="I53" t="b">
        <v>1</v>
      </c>
      <c r="K53" t="str">
        <f>IF(ISBLANK(J53),"",
IFERROR(VLOOKUP(J53,[3]DropTable!$A:$B,MATCH(K$1,[3]DropTable!A$1:B$1,0),0),
"드랍아이디없음"))</f>
        <v/>
      </c>
      <c r="L53">
        <v>0</v>
      </c>
      <c r="N53" t="str">
        <f>IF(ISBLANK(M53),"",
IF(ISERROR(FIND(",",M53)),
  IF(ISERROR(VLOOKUP(M53,[4]AffectorValueTable!$A:$A,1,0)),"어펙터밸류없음",
  ""),
IF(ISERROR(FIND(",",M53,FIND(",",M53)+1)),
  IF(OR(ISERROR(VLOOKUP(LEFT(M53,FIND(",",M53)-1),[4]AffectorValueTable!$A:$A,1,0)),ISERROR(VLOOKUP(TRIM(MID(M53,FIND(",",M53)+1,999)),[4]AffectorValueTable!$A:$A,1,0))),"어펙터밸류없음",
  ""),
IF(ISERROR(FIND(",",M53,FIND(",",M53,FIND(",",M53)+1)+1)),
  IF(OR(ISERROR(VLOOKUP(LEFT(M53,FIND(",",M53)-1),[4]AffectorValueTable!$A:$A,1,0)),ISERROR(VLOOKUP(TRIM(MID(M53,FIND(",",M53)+1,FIND(",",M53,FIND(",",M53)+1)-FIND(",",M53)-1)),[4]AffectorValueTable!$A:$A,1,0)),ISERROR(VLOOKUP(TRIM(MID(M53,FIND(",",M53,FIND(",",M53)+1)+1,999)),[4]AffectorValueTable!$A:$A,1,0))),"어펙터밸류없음",
  ""),
IF(ISERROR(FIND(",",M53,FIND(",",M53,FIND(",",M53,FIND(",",M53)+1)+1)+1)),
  IF(OR(ISERROR(VLOOKUP(LEFT(M53,FIND(",",M53)-1),[4]AffectorValueTable!$A:$A,1,0)),ISERROR(VLOOKUP(TRIM(MID(M53,FIND(",",M53)+1,FIND(",",M53,FIND(",",M53)+1)-FIND(",",M53)-1)),[4]AffectorValueTable!$A:$A,1,0)),ISERROR(VLOOKUP(TRIM(MID(M53,FIND(",",M53,FIND(",",M53)+1)+1,FIND(",",M53,FIND(",",M53,FIND(",",M53)+1)+1)-FIND(",",M53,FIND(",",M53)+1)-1)),[4]AffectorValueTable!$A:$A,1,0)),ISERROR(VLOOKUP(TRIM(MID(M53,FIND(",",M53,FIND(",",M53,FIND(",",M53)+1)+1)+1,999)),[4]AffectorValueTable!$A:$A,1,0))),"어펙터밸류없음",
  ""),
)))))</f>
        <v/>
      </c>
      <c r="O53">
        <v>5</v>
      </c>
    </row>
    <row r="54" spans="1:15" x14ac:dyDescent="0.3">
      <c r="A54" t="s">
        <v>281</v>
      </c>
      <c r="B54">
        <v>50</v>
      </c>
      <c r="C54">
        <v>1.25</v>
      </c>
      <c r="D54">
        <v>0.75</v>
      </c>
      <c r="E54">
        <v>2</v>
      </c>
      <c r="F54">
        <v>2</v>
      </c>
      <c r="G54">
        <v>0</v>
      </c>
      <c r="H54" t="b">
        <v>1</v>
      </c>
      <c r="I54" t="b">
        <v>1</v>
      </c>
      <c r="K54" t="str">
        <f>IF(ISBLANK(J54),"",
IFERROR(VLOOKUP(J54,[3]DropTable!$A:$B,MATCH(K$1,[3]DropTable!A$1:B$1,0),0),
"드랍아이디없음"))</f>
        <v/>
      </c>
      <c r="L54">
        <v>100</v>
      </c>
      <c r="N54" t="str">
        <f>IF(ISBLANK(M54),"",
IF(ISERROR(FIND(",",M54)),
  IF(ISERROR(VLOOKUP(M54,[4]AffectorValueTable!$A:$A,1,0)),"어펙터밸류없음",
  ""),
IF(ISERROR(FIND(",",M54,FIND(",",M54)+1)),
  IF(OR(ISERROR(VLOOKUP(LEFT(M54,FIND(",",M54)-1),[4]AffectorValueTable!$A:$A,1,0)),ISERROR(VLOOKUP(TRIM(MID(M54,FIND(",",M54)+1,999)),[4]AffectorValueTable!$A:$A,1,0))),"어펙터밸류없음",
  ""),
IF(ISERROR(FIND(",",M54,FIND(",",M54,FIND(",",M54)+1)+1)),
  IF(OR(ISERROR(VLOOKUP(LEFT(M54,FIND(",",M54)-1),[4]AffectorValueTable!$A:$A,1,0)),ISERROR(VLOOKUP(TRIM(MID(M54,FIND(",",M54)+1,FIND(",",M54,FIND(",",M54)+1)-FIND(",",M54)-1)),[4]AffectorValueTable!$A:$A,1,0)),ISERROR(VLOOKUP(TRIM(MID(M54,FIND(",",M54,FIND(",",M54)+1)+1,999)),[4]AffectorValueTable!$A:$A,1,0))),"어펙터밸류없음",
  ""),
IF(ISERROR(FIND(",",M54,FIND(",",M54,FIND(",",M54,FIND(",",M54)+1)+1)+1)),
  IF(OR(ISERROR(VLOOKUP(LEFT(M54,FIND(",",M54)-1),[4]AffectorValueTable!$A:$A,1,0)),ISERROR(VLOOKUP(TRIM(MID(M54,FIND(",",M54)+1,FIND(",",M54,FIND(",",M54)+1)-FIND(",",M54)-1)),[4]AffectorValueTable!$A:$A,1,0)),ISERROR(VLOOKUP(TRIM(MID(M54,FIND(",",M54,FIND(",",M54)+1)+1,FIND(",",M54,FIND(",",M54,FIND(",",M54)+1)+1)-FIND(",",M54,FIND(",",M54)+1)-1)),[4]AffectorValueTable!$A:$A,1,0)),ISERROR(VLOOKUP(TRIM(MID(M54,FIND(",",M54,FIND(",",M54,FIND(",",M54)+1)+1)+1,999)),[4]AffectorValueTable!$A:$A,1,0))),"어펙터밸류없음",
  ""),
)))))</f>
        <v/>
      </c>
      <c r="O54">
        <v>5</v>
      </c>
    </row>
    <row r="55" spans="1:15" x14ac:dyDescent="0.3">
      <c r="A55" t="s">
        <v>286</v>
      </c>
      <c r="B55">
        <v>60</v>
      </c>
      <c r="C55">
        <v>1.25</v>
      </c>
      <c r="D55">
        <v>0.75</v>
      </c>
      <c r="E55">
        <v>2</v>
      </c>
      <c r="F55">
        <v>2</v>
      </c>
      <c r="G55">
        <v>0</v>
      </c>
      <c r="H55" t="b">
        <v>1</v>
      </c>
      <c r="I55" t="b">
        <v>1</v>
      </c>
      <c r="K55" t="str">
        <f>IF(ISBLANK(J55),"",
IFERROR(VLOOKUP(J55,[3]DropTable!$A:$B,MATCH(K$1,[3]DropTable!A$1:B$1,0),0),
"드랍아이디없음"))</f>
        <v/>
      </c>
      <c r="L55">
        <v>100</v>
      </c>
      <c r="N55" t="str">
        <f>IF(ISBLANK(M55),"",
IF(ISERROR(FIND(",",M55)),
  IF(ISERROR(VLOOKUP(M55,[4]AffectorValueTable!$A:$A,1,0)),"어펙터밸류없음",
  ""),
IF(ISERROR(FIND(",",M55,FIND(",",M55)+1)),
  IF(OR(ISERROR(VLOOKUP(LEFT(M55,FIND(",",M55)-1),[4]AffectorValueTable!$A:$A,1,0)),ISERROR(VLOOKUP(TRIM(MID(M55,FIND(",",M55)+1,999)),[4]AffectorValueTable!$A:$A,1,0))),"어펙터밸류없음",
  ""),
IF(ISERROR(FIND(",",M55,FIND(",",M55,FIND(",",M55)+1)+1)),
  IF(OR(ISERROR(VLOOKUP(LEFT(M55,FIND(",",M55)-1),[4]AffectorValueTable!$A:$A,1,0)),ISERROR(VLOOKUP(TRIM(MID(M55,FIND(",",M55)+1,FIND(",",M55,FIND(",",M55)+1)-FIND(",",M55)-1)),[4]AffectorValueTable!$A:$A,1,0)),ISERROR(VLOOKUP(TRIM(MID(M55,FIND(",",M55,FIND(",",M55)+1)+1,999)),[4]AffectorValueTable!$A:$A,1,0))),"어펙터밸류없음",
  ""),
IF(ISERROR(FIND(",",M55,FIND(",",M55,FIND(",",M55,FIND(",",M55)+1)+1)+1)),
  IF(OR(ISERROR(VLOOKUP(LEFT(M55,FIND(",",M55)-1),[4]AffectorValueTable!$A:$A,1,0)),ISERROR(VLOOKUP(TRIM(MID(M55,FIND(",",M55)+1,FIND(",",M55,FIND(",",M55)+1)-FIND(",",M55)-1)),[4]AffectorValueTable!$A:$A,1,0)),ISERROR(VLOOKUP(TRIM(MID(M55,FIND(",",M55,FIND(",",M55)+1)+1,FIND(",",M55,FIND(",",M55,FIND(",",M55)+1)+1)-FIND(",",M55,FIND(",",M55)+1)-1)),[4]AffectorValueTable!$A:$A,1,0)),ISERROR(VLOOKUP(TRIM(MID(M55,FIND(",",M55,FIND(",",M55,FIND(",",M55)+1)+1)+1,999)),[4]AffectorValueTable!$A:$A,1,0))),"어펙터밸류없음",
  ""),
)))))</f>
        <v/>
      </c>
      <c r="O55">
        <v>5</v>
      </c>
    </row>
    <row r="56" spans="1:15" x14ac:dyDescent="0.3">
      <c r="A56" t="s">
        <v>287</v>
      </c>
      <c r="B56">
        <v>70</v>
      </c>
      <c r="C56">
        <v>1.25</v>
      </c>
      <c r="D56">
        <v>0.75</v>
      </c>
      <c r="E56">
        <v>2</v>
      </c>
      <c r="F56">
        <v>2</v>
      </c>
      <c r="G56">
        <v>0</v>
      </c>
      <c r="H56" t="b">
        <v>1</v>
      </c>
      <c r="I56" t="b">
        <v>1</v>
      </c>
      <c r="K56" t="str">
        <f>IF(ISBLANK(J56),"",
IFERROR(VLOOKUP(J56,[3]DropTable!$A:$B,MATCH(K$1,[3]DropTable!A$1:B$1,0),0),
"드랍아이디없음"))</f>
        <v/>
      </c>
      <c r="L56">
        <v>100</v>
      </c>
      <c r="N56" t="str">
        <f>IF(ISBLANK(M56),"",
IF(ISERROR(FIND(",",M56)),
  IF(ISERROR(VLOOKUP(M56,[4]AffectorValueTable!$A:$A,1,0)),"어펙터밸류없음",
  ""),
IF(ISERROR(FIND(",",M56,FIND(",",M56)+1)),
  IF(OR(ISERROR(VLOOKUP(LEFT(M56,FIND(",",M56)-1),[4]AffectorValueTable!$A:$A,1,0)),ISERROR(VLOOKUP(TRIM(MID(M56,FIND(",",M56)+1,999)),[4]AffectorValueTable!$A:$A,1,0))),"어펙터밸류없음",
  ""),
IF(ISERROR(FIND(",",M56,FIND(",",M56,FIND(",",M56)+1)+1)),
  IF(OR(ISERROR(VLOOKUP(LEFT(M56,FIND(",",M56)-1),[4]AffectorValueTable!$A:$A,1,0)),ISERROR(VLOOKUP(TRIM(MID(M56,FIND(",",M56)+1,FIND(",",M56,FIND(",",M56)+1)-FIND(",",M56)-1)),[4]AffectorValueTable!$A:$A,1,0)),ISERROR(VLOOKUP(TRIM(MID(M56,FIND(",",M56,FIND(",",M56)+1)+1,999)),[4]AffectorValueTable!$A:$A,1,0))),"어펙터밸류없음",
  ""),
IF(ISERROR(FIND(",",M56,FIND(",",M56,FIND(",",M56,FIND(",",M56)+1)+1)+1)),
  IF(OR(ISERROR(VLOOKUP(LEFT(M56,FIND(",",M56)-1),[4]AffectorValueTable!$A:$A,1,0)),ISERROR(VLOOKUP(TRIM(MID(M56,FIND(",",M56)+1,FIND(",",M56,FIND(",",M56)+1)-FIND(",",M56)-1)),[4]AffectorValueTable!$A:$A,1,0)),ISERROR(VLOOKUP(TRIM(MID(M56,FIND(",",M56,FIND(",",M56)+1)+1,FIND(",",M56,FIND(",",M56,FIND(",",M56)+1)+1)-FIND(",",M56,FIND(",",M56)+1)-1)),[4]AffectorValueTable!$A:$A,1,0)),ISERROR(VLOOKUP(TRIM(MID(M56,FIND(",",M56,FIND(",",M56,FIND(",",M56)+1)+1)+1,999)),[4]AffectorValueTable!$A:$A,1,0))),"어펙터밸류없음",
  ""),
)))))</f>
        <v/>
      </c>
      <c r="O56">
        <v>5</v>
      </c>
    </row>
    <row r="57" spans="1:15" x14ac:dyDescent="0.3">
      <c r="A57" t="s">
        <v>288</v>
      </c>
      <c r="B57">
        <v>80</v>
      </c>
      <c r="C57">
        <v>1.25</v>
      </c>
      <c r="D57">
        <v>0.75</v>
      </c>
      <c r="E57">
        <v>2</v>
      </c>
      <c r="F57">
        <v>2</v>
      </c>
      <c r="G57">
        <v>0</v>
      </c>
      <c r="H57" t="b">
        <v>1</v>
      </c>
      <c r="I57" t="b">
        <v>1</v>
      </c>
      <c r="K57" t="str">
        <f>IF(ISBLANK(J57),"",
IFERROR(VLOOKUP(J57,[3]DropTable!$A:$B,MATCH(K$1,[3]DropTable!A$1:B$1,0),0),
"드랍아이디없음"))</f>
        <v/>
      </c>
      <c r="L57">
        <v>100</v>
      </c>
      <c r="N57" t="str">
        <f>IF(ISBLANK(M57),"",
IF(ISERROR(FIND(",",M57)),
  IF(ISERROR(VLOOKUP(M57,[4]AffectorValueTable!$A:$A,1,0)),"어펙터밸류없음",
  ""),
IF(ISERROR(FIND(",",M57,FIND(",",M57)+1)),
  IF(OR(ISERROR(VLOOKUP(LEFT(M57,FIND(",",M57)-1),[4]AffectorValueTable!$A:$A,1,0)),ISERROR(VLOOKUP(TRIM(MID(M57,FIND(",",M57)+1,999)),[4]AffectorValueTable!$A:$A,1,0))),"어펙터밸류없음",
  ""),
IF(ISERROR(FIND(",",M57,FIND(",",M57,FIND(",",M57)+1)+1)),
  IF(OR(ISERROR(VLOOKUP(LEFT(M57,FIND(",",M57)-1),[4]AffectorValueTable!$A:$A,1,0)),ISERROR(VLOOKUP(TRIM(MID(M57,FIND(",",M57)+1,FIND(",",M57,FIND(",",M57)+1)-FIND(",",M57)-1)),[4]AffectorValueTable!$A:$A,1,0)),ISERROR(VLOOKUP(TRIM(MID(M57,FIND(",",M57,FIND(",",M57)+1)+1,999)),[4]AffectorValueTable!$A:$A,1,0))),"어펙터밸류없음",
  ""),
IF(ISERROR(FIND(",",M57,FIND(",",M57,FIND(",",M57,FIND(",",M57)+1)+1)+1)),
  IF(OR(ISERROR(VLOOKUP(LEFT(M57,FIND(",",M57)-1),[4]AffectorValueTable!$A:$A,1,0)),ISERROR(VLOOKUP(TRIM(MID(M57,FIND(",",M57)+1,FIND(",",M57,FIND(",",M57)+1)-FIND(",",M57)-1)),[4]AffectorValueTable!$A:$A,1,0)),ISERROR(VLOOKUP(TRIM(MID(M57,FIND(",",M57,FIND(",",M57)+1)+1,FIND(",",M57,FIND(",",M57,FIND(",",M57)+1)+1)-FIND(",",M57,FIND(",",M57)+1)-1)),[4]AffectorValueTable!$A:$A,1,0)),ISERROR(VLOOKUP(TRIM(MID(M57,FIND(",",M57,FIND(",",M57,FIND(",",M57)+1)+1)+1,999)),[4]AffectorValueTable!$A:$A,1,0))),"어펙터밸류없음",
  ""),
)))))</f>
        <v/>
      </c>
      <c r="O57">
        <v>1</v>
      </c>
    </row>
    <row r="58" spans="1:15" x14ac:dyDescent="0.3">
      <c r="A58" t="s">
        <v>289</v>
      </c>
      <c r="B58">
        <v>100</v>
      </c>
      <c r="C58">
        <v>1.25</v>
      </c>
      <c r="D58">
        <v>0.75</v>
      </c>
      <c r="E58">
        <v>2</v>
      </c>
      <c r="F58">
        <v>2</v>
      </c>
      <c r="G58">
        <v>0</v>
      </c>
      <c r="H58" t="b">
        <v>1</v>
      </c>
      <c r="I58" t="b">
        <v>1</v>
      </c>
      <c r="K58" t="str">
        <f>IF(ISBLANK(J58),"",
IFERROR(VLOOKUP(J58,[3]DropTable!$A:$B,MATCH(K$1,[3]DropTable!A$1:B$1,0),0),
"드랍아이디없음"))</f>
        <v/>
      </c>
      <c r="L58">
        <v>0</v>
      </c>
      <c r="N58" t="str">
        <f>IF(ISBLANK(M58),"",
IF(ISERROR(FIND(",",M58)),
  IF(ISERROR(VLOOKUP(M58,[4]AffectorValueTable!$A:$A,1,0)),"어펙터밸류없음",
  ""),
IF(ISERROR(FIND(",",M58,FIND(",",M58)+1)),
  IF(OR(ISERROR(VLOOKUP(LEFT(M58,FIND(",",M58)-1),[4]AffectorValueTable!$A:$A,1,0)),ISERROR(VLOOKUP(TRIM(MID(M58,FIND(",",M58)+1,999)),[4]AffectorValueTable!$A:$A,1,0))),"어펙터밸류없음",
  ""),
IF(ISERROR(FIND(",",M58,FIND(",",M58,FIND(",",M58)+1)+1)),
  IF(OR(ISERROR(VLOOKUP(LEFT(M58,FIND(",",M58)-1),[4]AffectorValueTable!$A:$A,1,0)),ISERROR(VLOOKUP(TRIM(MID(M58,FIND(",",M58)+1,FIND(",",M58,FIND(",",M58)+1)-FIND(",",M58)-1)),[4]AffectorValueTable!$A:$A,1,0)),ISERROR(VLOOKUP(TRIM(MID(M58,FIND(",",M58,FIND(",",M58)+1)+1,999)),[4]AffectorValueTable!$A:$A,1,0))),"어펙터밸류없음",
  ""),
IF(ISERROR(FIND(",",M58,FIND(",",M58,FIND(",",M58,FIND(",",M58)+1)+1)+1)),
  IF(OR(ISERROR(VLOOKUP(LEFT(M58,FIND(",",M58)-1),[4]AffectorValueTable!$A:$A,1,0)),ISERROR(VLOOKUP(TRIM(MID(M58,FIND(",",M58)+1,FIND(",",M58,FIND(",",M58)+1)-FIND(",",M58)-1)),[4]AffectorValueTable!$A:$A,1,0)),ISERROR(VLOOKUP(TRIM(MID(M58,FIND(",",M58,FIND(",",M58)+1)+1,FIND(",",M58,FIND(",",M58,FIND(",",M58)+1)+1)-FIND(",",M58,FIND(",",M58)+1)-1)),[4]AffectorValueTable!$A:$A,1,0)),ISERROR(VLOOKUP(TRIM(MID(M58,FIND(",",M58,FIND(",",M58,FIND(",",M58)+1)+1)+1,999)),[4]AffectorValueTable!$A:$A,1,0))),"어펙터밸류없음",
  ""),
)))))</f>
        <v/>
      </c>
      <c r="O58">
        <v>10</v>
      </c>
    </row>
  </sheetData>
  <phoneticPr fontId="1" type="noConversion"/>
  <conditionalFormatting sqref="N60:N1048576">
    <cfRule type="expression" dxfId="32" priority="38">
      <formula>N60=N59</formula>
    </cfRule>
  </conditionalFormatting>
  <conditionalFormatting sqref="N12:N19">
    <cfRule type="expression" dxfId="31" priority="40">
      <formula>N12=N1048563</formula>
    </cfRule>
  </conditionalFormatting>
  <conditionalFormatting sqref="N8:N9 N20:N21">
    <cfRule type="expression" dxfId="30" priority="30">
      <formula>N8=N1048558</formula>
    </cfRule>
  </conditionalFormatting>
  <conditionalFormatting sqref="N25:N29">
    <cfRule type="expression" dxfId="29" priority="28">
      <formula>N25=N1048575</formula>
    </cfRule>
  </conditionalFormatting>
  <conditionalFormatting sqref="N58">
    <cfRule type="expression" dxfId="28" priority="23">
      <formula>N58=N12</formula>
    </cfRule>
  </conditionalFormatting>
  <conditionalFormatting sqref="N51">
    <cfRule type="expression" dxfId="27" priority="22">
      <formula>N51=N8</formula>
    </cfRule>
  </conditionalFormatting>
  <conditionalFormatting sqref="N47:N48 N50:N52">
    <cfRule type="expression" dxfId="26" priority="52">
      <formula>N47=#REF!</formula>
    </cfRule>
  </conditionalFormatting>
  <conditionalFormatting sqref="N54">
    <cfRule type="expression" dxfId="25" priority="20">
      <formula>N54=N10</formula>
    </cfRule>
  </conditionalFormatting>
  <conditionalFormatting sqref="N55">
    <cfRule type="expression" dxfId="24" priority="19">
      <formula>N55=N11</formula>
    </cfRule>
  </conditionalFormatting>
  <conditionalFormatting sqref="N56">
    <cfRule type="expression" dxfId="23" priority="18">
      <formula>N56=#REF!</formula>
    </cfRule>
  </conditionalFormatting>
  <conditionalFormatting sqref="N42">
    <cfRule type="expression" dxfId="22" priority="55">
      <formula>N42=N1048562</formula>
    </cfRule>
  </conditionalFormatting>
  <conditionalFormatting sqref="N43">
    <cfRule type="expression" dxfId="21" priority="16">
      <formula>N43=N1048563</formula>
    </cfRule>
  </conditionalFormatting>
  <conditionalFormatting sqref="N2:N7">
    <cfRule type="expression" dxfId="20" priority="15">
      <formula>N2=N13</formula>
    </cfRule>
  </conditionalFormatting>
  <conditionalFormatting sqref="N37">
    <cfRule type="expression" dxfId="19" priority="14">
      <formula>N37=N20</formula>
    </cfRule>
  </conditionalFormatting>
  <conditionalFormatting sqref="N45">
    <cfRule type="expression" dxfId="18" priority="62">
      <formula>N45=#REF!</formula>
    </cfRule>
  </conditionalFormatting>
  <conditionalFormatting sqref="M1:O7">
    <cfRule type="expression" dxfId="17" priority="13">
      <formula>M1=M1048557</formula>
    </cfRule>
  </conditionalFormatting>
  <conditionalFormatting sqref="N44">
    <cfRule type="expression" dxfId="16" priority="64">
      <formula>N44=#REF!</formula>
    </cfRule>
  </conditionalFormatting>
  <conditionalFormatting sqref="N38">
    <cfRule type="expression" dxfId="15" priority="10">
      <formula>N38=N21</formula>
    </cfRule>
  </conditionalFormatting>
  <conditionalFormatting sqref="N39">
    <cfRule type="expression" dxfId="14" priority="9">
      <formula>N39=N23</formula>
    </cfRule>
  </conditionalFormatting>
  <conditionalFormatting sqref="N40">
    <cfRule type="expression" dxfId="13" priority="8">
      <formula>N40=N24</formula>
    </cfRule>
  </conditionalFormatting>
  <conditionalFormatting sqref="N41">
    <cfRule type="expression" dxfId="12" priority="7">
      <formula>N41=N25</formula>
    </cfRule>
  </conditionalFormatting>
  <conditionalFormatting sqref="N57">
    <cfRule type="expression" dxfId="11" priority="75">
      <formula>N57=N42</formula>
    </cfRule>
  </conditionalFormatting>
  <conditionalFormatting sqref="N53">
    <cfRule type="expression" dxfId="10" priority="81">
      <formula>N53=N1</formula>
    </cfRule>
  </conditionalFormatting>
  <conditionalFormatting sqref="N10:N11 N23:N24">
    <cfRule type="expression" dxfId="9" priority="83">
      <formula>N10=N1048559</formula>
    </cfRule>
  </conditionalFormatting>
  <conditionalFormatting sqref="N30:N41">
    <cfRule type="expression" dxfId="8" priority="86">
      <formula>N30=#REF!</formula>
    </cfRule>
  </conditionalFormatting>
  <conditionalFormatting sqref="N42:N43">
    <cfRule type="expression" dxfId="7" priority="87">
      <formula>N42=N6</formula>
    </cfRule>
  </conditionalFormatting>
  <conditionalFormatting sqref="N59">
    <cfRule type="expression" dxfId="6" priority="89">
      <formula>N59=N41</formula>
    </cfRule>
  </conditionalFormatting>
  <conditionalFormatting sqref="N48">
    <cfRule type="expression" dxfId="5" priority="6">
      <formula>N48=N3</formula>
    </cfRule>
  </conditionalFormatting>
  <conditionalFormatting sqref="N50">
    <cfRule type="expression" dxfId="4" priority="5">
      <formula>N50=N4</formula>
    </cfRule>
  </conditionalFormatting>
  <conditionalFormatting sqref="N22">
    <cfRule type="expression" dxfId="3" priority="4">
      <formula>N22=N1048572</formula>
    </cfRule>
  </conditionalFormatting>
  <conditionalFormatting sqref="N46">
    <cfRule type="expression" dxfId="2" priority="3">
      <formula>N46=#REF!</formula>
    </cfRule>
  </conditionalFormatting>
  <conditionalFormatting sqref="N49">
    <cfRule type="expression" dxfId="1" priority="2">
      <formula>N49=#REF!</formula>
    </cfRule>
  </conditionalFormatting>
  <conditionalFormatting sqref="N49">
    <cfRule type="expression" dxfId="0" priority="1">
      <formula>N49=N4</formula>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2020-02-06T02:28:43Z</dcterms:modified>
</cp:coreProperties>
</file>