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2136FA-7616-47AE-B7BC-86B222EE0743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BG8" i="1"/>
  <c r="BA8" i="1"/>
  <c r="AU8" i="1"/>
  <c r="AO8" i="1"/>
  <c r="AI8" i="1"/>
  <c r="AC8" i="1"/>
  <c r="W8" i="1"/>
  <c r="Q8" i="1"/>
  <c r="H8" i="1"/>
  <c r="G8" i="1"/>
  <c r="F8" i="1"/>
  <c r="E8" i="1"/>
  <c r="C8" i="1"/>
  <c r="D8" i="1" s="1"/>
  <c r="AO7" i="1"/>
  <c r="AI7" i="1"/>
  <c r="AC7" i="1"/>
  <c r="W7" i="1"/>
  <c r="Q7" i="1"/>
  <c r="H7" i="1"/>
  <c r="G7" i="1"/>
  <c r="F7" i="1"/>
  <c r="E7" i="1"/>
  <c r="C7" i="1"/>
  <c r="D7" i="1" s="1"/>
  <c r="AO6" i="1"/>
  <c r="AI6" i="1"/>
  <c r="AC6" i="1"/>
  <c r="W6" i="1"/>
  <c r="Q6" i="1"/>
  <c r="H6" i="1"/>
  <c r="G6" i="1"/>
  <c r="F6" i="1"/>
  <c r="E6" i="1"/>
  <c r="C6" i="1"/>
  <c r="D6" i="1" s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C5" i="1"/>
  <c r="D5" i="1" s="1"/>
  <c r="AO4" i="1"/>
  <c r="AI4" i="1"/>
  <c r="AC4" i="1"/>
  <c r="W4" i="1"/>
  <c r="Q4" i="1"/>
  <c r="K4" i="1"/>
  <c r="H4" i="1"/>
  <c r="G4" i="1"/>
  <c r="F4" i="1"/>
  <c r="E4" i="1"/>
  <c r="C4" i="1"/>
  <c r="D4" i="1" s="1"/>
  <c r="AO3" i="1"/>
  <c r="AI3" i="1"/>
  <c r="AC3" i="1"/>
  <c r="W3" i="1"/>
  <c r="Q3" i="1"/>
  <c r="K3" i="1"/>
  <c r="H3" i="1"/>
  <c r="G3" i="1"/>
  <c r="F3" i="1"/>
  <c r="E3" i="1"/>
  <c r="C3" i="1"/>
  <c r="D3" i="1" s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265" i="1" l="1"/>
  <c r="AU265" i="1"/>
  <c r="AU264" i="1"/>
  <c r="AO262" i="1"/>
  <c r="AI261" i="1"/>
  <c r="AC260" i="1"/>
  <c r="BG265" i="1" l="1"/>
  <c r="AO265" i="1"/>
  <c r="AI265" i="1"/>
  <c r="AC265" i="1"/>
  <c r="W265" i="1"/>
  <c r="Q265" i="1"/>
  <c r="BG264" i="1"/>
  <c r="BA264" i="1"/>
  <c r="AO264" i="1"/>
  <c r="AI264" i="1"/>
  <c r="AC264" i="1"/>
  <c r="W264" i="1"/>
  <c r="Q264" i="1"/>
  <c r="K265" i="1"/>
  <c r="H265" i="1"/>
  <c r="G265" i="1"/>
  <c r="F265" i="1"/>
  <c r="E265" i="1"/>
  <c r="C265" i="1"/>
  <c r="D265" i="1" s="1"/>
  <c r="K264" i="1"/>
  <c r="H264" i="1"/>
  <c r="G264" i="1"/>
  <c r="F264" i="1"/>
  <c r="E264" i="1"/>
  <c r="C264" i="1"/>
  <c r="D264" i="1" s="1"/>
  <c r="G2" i="1" l="1"/>
  <c r="BG247" i="1" l="1"/>
  <c r="BA247" i="1"/>
  <c r="AU247" i="1"/>
  <c r="AO247" i="1"/>
  <c r="AI247" i="1"/>
  <c r="AC247" i="1"/>
  <c r="W247" i="1"/>
  <c r="Q247" i="1"/>
  <c r="K247" i="1"/>
  <c r="H247" i="1"/>
  <c r="G247" i="1"/>
  <c r="F247" i="1"/>
  <c r="E247" i="1"/>
  <c r="C247" i="1"/>
  <c r="D247" i="1" s="1"/>
  <c r="BG248" i="1"/>
  <c r="BA248" i="1"/>
  <c r="AU248" i="1"/>
  <c r="AO248" i="1"/>
  <c r="AI248" i="1"/>
  <c r="AC248" i="1"/>
  <c r="W248" i="1"/>
  <c r="Q248" i="1"/>
  <c r="K248" i="1"/>
  <c r="H248" i="1"/>
  <c r="G248" i="1"/>
  <c r="F248" i="1"/>
  <c r="E248" i="1"/>
  <c r="C248" i="1"/>
  <c r="D248" i="1" s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246" i="1" l="1"/>
  <c r="BA246" i="1"/>
  <c r="AU246" i="1"/>
  <c r="AO246" i="1"/>
  <c r="AI246" i="1"/>
  <c r="AC246" i="1"/>
  <c r="W246" i="1"/>
  <c r="Q246" i="1"/>
  <c r="K246" i="1"/>
  <c r="H246" i="1"/>
  <c r="G246" i="1"/>
  <c r="F246" i="1"/>
  <c r="E246" i="1"/>
  <c r="C246" i="1"/>
  <c r="D246" i="1" s="1"/>
  <c r="Q245" i="1" l="1"/>
  <c r="BG245" i="1"/>
  <c r="BA245" i="1"/>
  <c r="AU245" i="1"/>
  <c r="AO245" i="1"/>
  <c r="AI245" i="1"/>
  <c r="AC245" i="1"/>
  <c r="W245" i="1"/>
  <c r="K245" i="1"/>
  <c r="H245" i="1"/>
  <c r="G245" i="1"/>
  <c r="F245" i="1"/>
  <c r="E245" i="1"/>
  <c r="C245" i="1"/>
  <c r="D245" i="1" s="1"/>
  <c r="BG244" i="1"/>
  <c r="BA244" i="1"/>
  <c r="AU244" i="1"/>
  <c r="AO244" i="1"/>
  <c r="AI244" i="1"/>
  <c r="AC244" i="1"/>
  <c r="W244" i="1"/>
  <c r="Q244" i="1"/>
  <c r="K244" i="1"/>
  <c r="H244" i="1"/>
  <c r="G244" i="1"/>
  <c r="F244" i="1"/>
  <c r="E244" i="1"/>
  <c r="C244" i="1"/>
  <c r="D244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34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33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11" i="1" l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263" i="1"/>
  <c r="Q262" i="1"/>
  <c r="Q261" i="1"/>
  <c r="Q260" i="1"/>
  <c r="K263" i="1"/>
  <c r="K262" i="1"/>
  <c r="K261" i="1"/>
  <c r="W260" i="1"/>
  <c r="AI260" i="1"/>
  <c r="AO260" i="1"/>
  <c r="W261" i="1"/>
  <c r="AC261" i="1"/>
  <c r="AO261" i="1"/>
  <c r="W262" i="1"/>
  <c r="AC262" i="1"/>
  <c r="AI262" i="1"/>
  <c r="W263" i="1"/>
  <c r="AC263" i="1"/>
  <c r="AI263" i="1"/>
  <c r="AO263" i="1"/>
  <c r="BA234" i="1" l="1"/>
  <c r="AU234" i="1"/>
  <c r="AO234" i="1"/>
  <c r="AI234" i="1"/>
  <c r="AC234" i="1"/>
  <c r="W234" i="1"/>
  <c r="Q234" i="1"/>
  <c r="K234" i="1"/>
  <c r="BA233" i="1"/>
  <c r="AU233" i="1"/>
  <c r="AO233" i="1"/>
  <c r="AI233" i="1"/>
  <c r="AC233" i="1"/>
  <c r="W233" i="1"/>
  <c r="Q233" i="1"/>
  <c r="K233" i="1"/>
  <c r="BA232" i="1"/>
  <c r="AU232" i="1"/>
  <c r="AO232" i="1"/>
  <c r="AI232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BG234" i="1"/>
  <c r="H234" i="1"/>
  <c r="G234" i="1"/>
  <c r="F234" i="1"/>
  <c r="E234" i="1"/>
  <c r="C234" i="1"/>
  <c r="D234" i="1" s="1"/>
  <c r="BG233" i="1"/>
  <c r="H233" i="1"/>
  <c r="G233" i="1"/>
  <c r="F233" i="1"/>
  <c r="E233" i="1"/>
  <c r="C233" i="1"/>
  <c r="D233" i="1" s="1"/>
  <c r="BG232" i="1"/>
  <c r="H232" i="1"/>
  <c r="G232" i="1"/>
  <c r="F232" i="1"/>
  <c r="E232" i="1"/>
  <c r="C232" i="1"/>
  <c r="D232" i="1" s="1"/>
  <c r="BG231" i="1"/>
  <c r="H231" i="1"/>
  <c r="G231" i="1"/>
  <c r="F231" i="1"/>
  <c r="E231" i="1"/>
  <c r="C231" i="1"/>
  <c r="D231" i="1" s="1"/>
  <c r="BG230" i="1"/>
  <c r="H230" i="1"/>
  <c r="G230" i="1"/>
  <c r="F230" i="1"/>
  <c r="E230" i="1"/>
  <c r="C230" i="1"/>
  <c r="D230" i="1" s="1"/>
  <c r="BG229" i="1"/>
  <c r="H229" i="1"/>
  <c r="G229" i="1"/>
  <c r="F229" i="1"/>
  <c r="E229" i="1"/>
  <c r="D229" i="1"/>
  <c r="C229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D225" i="1"/>
  <c r="C225" i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C219" i="1"/>
  <c r="D219" i="1" s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D213" i="1"/>
  <c r="C213" i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C211" i="1"/>
  <c r="D211" i="1" s="1"/>
  <c r="BG210" i="1"/>
  <c r="H210" i="1"/>
  <c r="G210" i="1"/>
  <c r="F210" i="1"/>
  <c r="E210" i="1"/>
  <c r="C210" i="1"/>
  <c r="D210" i="1" s="1"/>
  <c r="BG209" i="1"/>
  <c r="BA209" i="1"/>
  <c r="AU209" i="1"/>
  <c r="AO209" i="1"/>
  <c r="AI209" i="1"/>
  <c r="AC209" i="1"/>
  <c r="W209" i="1"/>
  <c r="Q209" i="1"/>
  <c r="H209" i="1"/>
  <c r="G209" i="1"/>
  <c r="F209" i="1"/>
  <c r="E209" i="1"/>
  <c r="C209" i="1"/>
  <c r="D209" i="1" s="1"/>
  <c r="H208" i="1"/>
  <c r="G208" i="1"/>
  <c r="F208" i="1"/>
  <c r="E208" i="1"/>
  <c r="C208" i="1"/>
  <c r="D208" i="1" s="1"/>
  <c r="H207" i="1"/>
  <c r="G207" i="1"/>
  <c r="F207" i="1"/>
  <c r="E207" i="1"/>
  <c r="C207" i="1"/>
  <c r="D207" i="1" s="1"/>
  <c r="H206" i="1"/>
  <c r="G206" i="1"/>
  <c r="F206" i="1"/>
  <c r="E206" i="1"/>
  <c r="C206" i="1"/>
  <c r="D206" i="1" s="1"/>
  <c r="H205" i="1"/>
  <c r="G205" i="1"/>
  <c r="F205" i="1"/>
  <c r="E205" i="1"/>
  <c r="C205" i="1"/>
  <c r="D205" i="1" s="1"/>
  <c r="H204" i="1"/>
  <c r="G204" i="1"/>
  <c r="F204" i="1"/>
  <c r="E204" i="1"/>
  <c r="C204" i="1"/>
  <c r="D204" i="1" s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BG183" i="1"/>
  <c r="BA183" i="1"/>
  <c r="AU183" i="1"/>
  <c r="W183" i="1"/>
  <c r="K183" i="1"/>
  <c r="H183" i="1"/>
  <c r="G183" i="1"/>
  <c r="F183" i="1"/>
  <c r="E183" i="1"/>
  <c r="C183" i="1"/>
  <c r="D183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BA182" i="1"/>
  <c r="Q182" i="1"/>
  <c r="K182" i="1"/>
  <c r="H182" i="1"/>
  <c r="G182" i="1"/>
  <c r="F182" i="1"/>
  <c r="E182" i="1"/>
  <c r="C182" i="1"/>
  <c r="D182" i="1" s="1"/>
  <c r="A182" i="1"/>
  <c r="BG181" i="1"/>
  <c r="BA181" i="1"/>
  <c r="AC181" i="1"/>
  <c r="W181" i="1"/>
  <c r="Q181" i="1"/>
  <c r="K181" i="1"/>
  <c r="H181" i="1"/>
  <c r="G181" i="1"/>
  <c r="F181" i="1"/>
  <c r="E181" i="1"/>
  <c r="C181" i="1"/>
  <c r="D181" i="1" s="1"/>
  <c r="A181" i="1"/>
  <c r="BG180" i="1"/>
  <c r="BA180" i="1"/>
  <c r="AC180" i="1"/>
  <c r="W180" i="1"/>
  <c r="Q180" i="1"/>
  <c r="K180" i="1"/>
  <c r="H180" i="1"/>
  <c r="G180" i="1"/>
  <c r="F180" i="1"/>
  <c r="E180" i="1"/>
  <c r="C180" i="1"/>
  <c r="D180" i="1" s="1"/>
  <c r="A180" i="1"/>
  <c r="BG179" i="1"/>
  <c r="BA179" i="1"/>
  <c r="AC179" i="1"/>
  <c r="W179" i="1"/>
  <c r="Q179" i="1"/>
  <c r="K179" i="1"/>
  <c r="H179" i="1"/>
  <c r="G179" i="1"/>
  <c r="F179" i="1"/>
  <c r="E179" i="1"/>
  <c r="C179" i="1"/>
  <c r="D179" i="1" s="1"/>
  <c r="A179" i="1"/>
  <c r="BG178" i="1"/>
  <c r="BA178" i="1"/>
  <c r="AC178" i="1"/>
  <c r="W178" i="1"/>
  <c r="Q178" i="1"/>
  <c r="K178" i="1"/>
  <c r="H178" i="1"/>
  <c r="G178" i="1"/>
  <c r="F178" i="1"/>
  <c r="E178" i="1"/>
  <c r="C178" i="1"/>
  <c r="D178" i="1" s="1"/>
  <c r="A178" i="1"/>
  <c r="BG177" i="1"/>
  <c r="BA177" i="1"/>
  <c r="AC177" i="1"/>
  <c r="W177" i="1"/>
  <c r="Q177" i="1"/>
  <c r="K177" i="1"/>
  <c r="H177" i="1"/>
  <c r="G177" i="1"/>
  <c r="F177" i="1"/>
  <c r="E177" i="1"/>
  <c r="C177" i="1"/>
  <c r="D177" i="1" s="1"/>
  <c r="A177" i="1"/>
  <c r="BG176" i="1"/>
  <c r="BA176" i="1"/>
  <c r="AC176" i="1"/>
  <c r="W176" i="1"/>
  <c r="Q176" i="1"/>
  <c r="K176" i="1"/>
  <c r="H176" i="1"/>
  <c r="G176" i="1"/>
  <c r="F176" i="1"/>
  <c r="E176" i="1"/>
  <c r="D176" i="1"/>
  <c r="C176" i="1"/>
  <c r="A176" i="1"/>
  <c r="BG175" i="1"/>
  <c r="BA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C170" i="1"/>
  <c r="D170" i="1" s="1"/>
  <c r="A170" i="1"/>
  <c r="BG169" i="1"/>
  <c r="BA169" i="1"/>
  <c r="AC169" i="1"/>
  <c r="W169" i="1"/>
  <c r="Q169" i="1"/>
  <c r="K169" i="1"/>
  <c r="H169" i="1"/>
  <c r="G169" i="1"/>
  <c r="F169" i="1"/>
  <c r="E169" i="1"/>
  <c r="C169" i="1"/>
  <c r="D169" i="1" s="1"/>
  <c r="A169" i="1"/>
  <c r="BG168" i="1"/>
  <c r="BA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C167" i="1"/>
  <c r="D167" i="1" s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C164" i="1"/>
  <c r="D164" i="1" s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C162" i="1"/>
  <c r="W162" i="1"/>
  <c r="Q162" i="1"/>
  <c r="K162" i="1"/>
  <c r="H162" i="1"/>
  <c r="G162" i="1"/>
  <c r="F162" i="1"/>
  <c r="E162" i="1"/>
  <c r="C162" i="1"/>
  <c r="D162" i="1" s="1"/>
  <c r="A162" i="1"/>
  <c r="AI153" i="1"/>
  <c r="AC153" i="1"/>
  <c r="W153" i="1"/>
  <c r="Q153" i="1"/>
  <c r="K153" i="1"/>
  <c r="H153" i="1"/>
  <c r="G153" i="1"/>
  <c r="F153" i="1"/>
  <c r="E153" i="1"/>
  <c r="C153" i="1"/>
  <c r="D153" i="1" s="1"/>
  <c r="A153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A152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A151" i="1"/>
  <c r="AU150" i="1"/>
  <c r="AO150" i="1"/>
  <c r="AI150" i="1"/>
  <c r="AC150" i="1"/>
  <c r="W150" i="1"/>
  <c r="Q150" i="1"/>
  <c r="K150" i="1"/>
  <c r="H150" i="1"/>
  <c r="G150" i="1"/>
  <c r="F150" i="1"/>
  <c r="E150" i="1"/>
  <c r="C150" i="1"/>
  <c r="D150" i="1" s="1"/>
  <c r="A150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A149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A148" i="1"/>
  <c r="AU147" i="1"/>
  <c r="AO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C143" i="1"/>
  <c r="D143" i="1" s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AU140" i="1"/>
  <c r="AO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AU133" i="1"/>
  <c r="AO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124" i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123" i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A122" i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A121" i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A120" i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A119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95" i="1"/>
  <c r="BA95" i="1"/>
  <c r="AU95" i="1"/>
  <c r="Q95" i="1"/>
  <c r="K95" i="1"/>
  <c r="H95" i="1"/>
  <c r="G95" i="1"/>
  <c r="F95" i="1"/>
  <c r="E95" i="1"/>
  <c r="C95" i="1"/>
  <c r="D95" i="1" s="1"/>
  <c r="BG94" i="1"/>
  <c r="BA94" i="1"/>
  <c r="Q94" i="1"/>
  <c r="K94" i="1"/>
  <c r="H94" i="1"/>
  <c r="G94" i="1"/>
  <c r="F94" i="1"/>
  <c r="E94" i="1"/>
  <c r="C94" i="1"/>
  <c r="D94" i="1" s="1"/>
  <c r="BG93" i="1"/>
  <c r="BA93" i="1"/>
  <c r="Q93" i="1"/>
  <c r="K93" i="1"/>
  <c r="H93" i="1"/>
  <c r="G93" i="1"/>
  <c r="F93" i="1"/>
  <c r="E93" i="1"/>
  <c r="C93" i="1"/>
  <c r="D93" i="1" s="1"/>
  <c r="BG92" i="1"/>
  <c r="BA92" i="1"/>
  <c r="Q92" i="1"/>
  <c r="K92" i="1"/>
  <c r="H92" i="1"/>
  <c r="G92" i="1"/>
  <c r="F92" i="1"/>
  <c r="E92" i="1"/>
  <c r="C92" i="1"/>
  <c r="D92" i="1" s="1"/>
  <c r="BG91" i="1"/>
  <c r="BA91" i="1"/>
  <c r="Q91" i="1"/>
  <c r="K91" i="1"/>
  <c r="H91" i="1"/>
  <c r="G91" i="1"/>
  <c r="F91" i="1"/>
  <c r="E91" i="1"/>
  <c r="C91" i="1"/>
  <c r="D91" i="1" s="1"/>
  <c r="BG90" i="1"/>
  <c r="BA90" i="1"/>
  <c r="Q90" i="1"/>
  <c r="K90" i="1"/>
  <c r="H90" i="1"/>
  <c r="G90" i="1"/>
  <c r="F90" i="1"/>
  <c r="E90" i="1"/>
  <c r="C90" i="1"/>
  <c r="D90" i="1" s="1"/>
  <c r="BG89" i="1"/>
  <c r="BA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Q75" i="1"/>
  <c r="K75" i="1"/>
  <c r="H75" i="1"/>
  <c r="G75" i="1"/>
  <c r="F75" i="1"/>
  <c r="E75" i="1"/>
  <c r="C75" i="1"/>
  <c r="D75" i="1" s="1"/>
  <c r="BG66" i="1"/>
  <c r="Q66" i="1"/>
  <c r="K66" i="1"/>
  <c r="H66" i="1"/>
  <c r="G66" i="1"/>
  <c r="F66" i="1"/>
  <c r="E66" i="1"/>
  <c r="C66" i="1"/>
  <c r="D66" i="1" s="1"/>
  <c r="W65" i="1"/>
  <c r="Q65" i="1"/>
  <c r="K65" i="1"/>
  <c r="H65" i="1"/>
  <c r="G65" i="1"/>
  <c r="F65" i="1"/>
  <c r="E65" i="1"/>
  <c r="C65" i="1"/>
  <c r="D65" i="1" s="1"/>
  <c r="W64" i="1"/>
  <c r="Q64" i="1"/>
  <c r="K64" i="1"/>
  <c r="H64" i="1"/>
  <c r="G64" i="1"/>
  <c r="F64" i="1"/>
  <c r="E64" i="1"/>
  <c r="C64" i="1"/>
  <c r="D64" i="1" s="1"/>
  <c r="W63" i="1"/>
  <c r="Q63" i="1"/>
  <c r="K63" i="1"/>
  <c r="H63" i="1"/>
  <c r="G63" i="1"/>
  <c r="F63" i="1"/>
  <c r="E63" i="1"/>
  <c r="C63" i="1"/>
  <c r="D63" i="1" s="1"/>
  <c r="W62" i="1"/>
  <c r="Q62" i="1"/>
  <c r="K62" i="1"/>
  <c r="H62" i="1"/>
  <c r="G62" i="1"/>
  <c r="F62" i="1"/>
  <c r="E62" i="1"/>
  <c r="C62" i="1"/>
  <c r="D62" i="1" s="1"/>
  <c r="W61" i="1"/>
  <c r="Q61" i="1"/>
  <c r="K61" i="1"/>
  <c r="H61" i="1"/>
  <c r="G61" i="1"/>
  <c r="F61" i="1"/>
  <c r="E61" i="1"/>
  <c r="C61" i="1"/>
  <c r="D61" i="1" s="1"/>
  <c r="W60" i="1"/>
  <c r="Q60" i="1"/>
  <c r="K60" i="1"/>
  <c r="H60" i="1"/>
  <c r="G60" i="1"/>
  <c r="F60" i="1"/>
  <c r="E60" i="1"/>
  <c r="C60" i="1"/>
  <c r="D60" i="1" s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C33" i="1"/>
  <c r="D33" i="1" s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BA161" i="1"/>
  <c r="Q161" i="1"/>
  <c r="K161" i="1"/>
  <c r="H161" i="1"/>
  <c r="G161" i="1"/>
  <c r="F161" i="1"/>
  <c r="E161" i="1"/>
  <c r="C161" i="1"/>
  <c r="D161" i="1" s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BG158" i="1"/>
  <c r="BA158" i="1"/>
  <c r="AC158" i="1"/>
  <c r="W158" i="1"/>
  <c r="Q158" i="1"/>
  <c r="K158" i="1"/>
  <c r="H158" i="1"/>
  <c r="G158" i="1"/>
  <c r="F158" i="1"/>
  <c r="E158" i="1"/>
  <c r="C158" i="1"/>
  <c r="D158" i="1" s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BG156" i="1"/>
  <c r="BA156" i="1"/>
  <c r="AI156" i="1"/>
  <c r="AC156" i="1"/>
  <c r="W156" i="1"/>
  <c r="Q156" i="1"/>
  <c r="K156" i="1"/>
  <c r="H156" i="1"/>
  <c r="G156" i="1"/>
  <c r="F156" i="1"/>
  <c r="E156" i="1"/>
  <c r="C156" i="1"/>
  <c r="D156" i="1" s="1"/>
  <c r="BG155" i="1"/>
  <c r="BA155" i="1"/>
  <c r="AU155" i="1"/>
  <c r="AO155" i="1"/>
  <c r="AI155" i="1"/>
  <c r="AC155" i="1"/>
  <c r="W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AI132" i="1"/>
  <c r="AC132" i="1"/>
  <c r="W132" i="1"/>
  <c r="Q132" i="1"/>
  <c r="K132" i="1"/>
  <c r="H132" i="1"/>
  <c r="G132" i="1"/>
  <c r="F132" i="1"/>
  <c r="E132" i="1"/>
  <c r="C132" i="1"/>
  <c r="D132" i="1" s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BG126" i="1"/>
  <c r="BA126" i="1"/>
  <c r="AU126" i="1"/>
  <c r="AO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74" i="1" l="1"/>
  <c r="BA74" i="1"/>
  <c r="AU74" i="1"/>
  <c r="Q74" i="1"/>
  <c r="K74" i="1"/>
  <c r="H74" i="1"/>
  <c r="G74" i="1"/>
  <c r="F74" i="1"/>
  <c r="E74" i="1"/>
  <c r="C74" i="1"/>
  <c r="D74" i="1" s="1"/>
  <c r="Q45" i="1"/>
  <c r="K45" i="1"/>
  <c r="H45" i="1"/>
  <c r="G45" i="1"/>
  <c r="F45" i="1"/>
  <c r="E45" i="1"/>
  <c r="C45" i="1"/>
  <c r="D45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73" i="1" l="1"/>
  <c r="BA73" i="1"/>
  <c r="Q73" i="1"/>
  <c r="K73" i="1"/>
  <c r="H73" i="1"/>
  <c r="G73" i="1"/>
  <c r="F73" i="1"/>
  <c r="E73" i="1"/>
  <c r="C73" i="1"/>
  <c r="D73" i="1" s="1"/>
  <c r="W44" i="1"/>
  <c r="Q44" i="1"/>
  <c r="K44" i="1"/>
  <c r="H44" i="1"/>
  <c r="G44" i="1"/>
  <c r="F44" i="1"/>
  <c r="E44" i="1"/>
  <c r="C44" i="1"/>
  <c r="D44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72" i="1" l="1"/>
  <c r="BA72" i="1"/>
  <c r="Q72" i="1"/>
  <c r="K72" i="1"/>
  <c r="H72" i="1"/>
  <c r="G72" i="1"/>
  <c r="F72" i="1"/>
  <c r="E72" i="1"/>
  <c r="C72" i="1"/>
  <c r="D72" i="1" s="1"/>
  <c r="W43" i="1"/>
  <c r="Q43" i="1"/>
  <c r="K43" i="1"/>
  <c r="H43" i="1"/>
  <c r="G43" i="1"/>
  <c r="F43" i="1"/>
  <c r="E43" i="1"/>
  <c r="C43" i="1"/>
  <c r="D43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263" i="1" l="1"/>
  <c r="BA263" i="1"/>
  <c r="AU263" i="1"/>
  <c r="BG262" i="1"/>
  <c r="BA262" i="1"/>
  <c r="AU262" i="1"/>
  <c r="BG261" i="1"/>
  <c r="BA261" i="1"/>
  <c r="AU261" i="1"/>
  <c r="BG260" i="1"/>
  <c r="BA260" i="1"/>
  <c r="AU260" i="1"/>
  <c r="BG259" i="1"/>
  <c r="BA259" i="1"/>
  <c r="AU259" i="1"/>
  <c r="AO259" i="1"/>
  <c r="AI259" i="1"/>
  <c r="AC259" i="1"/>
  <c r="W259" i="1"/>
  <c r="BG258" i="1"/>
  <c r="BA258" i="1"/>
  <c r="AU258" i="1"/>
  <c r="AO258" i="1"/>
  <c r="AI258" i="1"/>
  <c r="AC258" i="1"/>
  <c r="W258" i="1"/>
  <c r="BG257" i="1"/>
  <c r="BA257" i="1"/>
  <c r="AU257" i="1"/>
  <c r="AO257" i="1"/>
  <c r="AI257" i="1"/>
  <c r="AC257" i="1"/>
  <c r="W257" i="1"/>
  <c r="BG256" i="1"/>
  <c r="BA256" i="1"/>
  <c r="AU256" i="1"/>
  <c r="AO256" i="1"/>
  <c r="AI256" i="1"/>
  <c r="AC256" i="1"/>
  <c r="W256" i="1"/>
  <c r="Q259" i="1"/>
  <c r="Q258" i="1"/>
  <c r="Q257" i="1"/>
  <c r="Q256" i="1"/>
  <c r="Q255" i="1"/>
  <c r="H263" i="1"/>
  <c r="G263" i="1"/>
  <c r="F263" i="1"/>
  <c r="E263" i="1"/>
  <c r="C263" i="1"/>
  <c r="D263" i="1" s="1"/>
  <c r="H262" i="1"/>
  <c r="G262" i="1"/>
  <c r="F262" i="1"/>
  <c r="E262" i="1"/>
  <c r="C262" i="1"/>
  <c r="D262" i="1" s="1"/>
  <c r="H261" i="1"/>
  <c r="G261" i="1"/>
  <c r="F261" i="1"/>
  <c r="E261" i="1"/>
  <c r="C261" i="1"/>
  <c r="D261" i="1" s="1"/>
  <c r="H260" i="1"/>
  <c r="G260" i="1"/>
  <c r="F260" i="1"/>
  <c r="E260" i="1"/>
  <c r="K260" i="1"/>
  <c r="C260" i="1"/>
  <c r="D260" i="1" s="1"/>
  <c r="BG238" i="1" l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O7" i="5" l="1"/>
  <c r="K259" i="1" l="1"/>
  <c r="H259" i="1"/>
  <c r="G259" i="1"/>
  <c r="F259" i="1"/>
  <c r="E259" i="1"/>
  <c r="C259" i="1"/>
  <c r="D259" i="1" s="1"/>
  <c r="K258" i="1"/>
  <c r="H258" i="1"/>
  <c r="G258" i="1"/>
  <c r="F258" i="1"/>
  <c r="E258" i="1"/>
  <c r="C258" i="1"/>
  <c r="D258" i="1" s="1"/>
  <c r="K257" i="1"/>
  <c r="H257" i="1"/>
  <c r="G257" i="1"/>
  <c r="F257" i="1"/>
  <c r="E257" i="1"/>
  <c r="C257" i="1"/>
  <c r="D257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55" i="1" l="1"/>
  <c r="BA255" i="1"/>
  <c r="AU255" i="1"/>
  <c r="AO255" i="1"/>
  <c r="AI255" i="1"/>
  <c r="AC255" i="1"/>
  <c r="W255" i="1"/>
  <c r="K256" i="1"/>
  <c r="K255" i="1"/>
  <c r="BG254" i="1"/>
  <c r="BG253" i="1"/>
  <c r="BG252" i="1"/>
  <c r="BG251" i="1"/>
  <c r="BG250" i="1"/>
  <c r="BG249" i="1"/>
  <c r="BG243" i="1"/>
  <c r="BG242" i="1"/>
  <c r="BG241" i="1"/>
  <c r="BG240" i="1"/>
  <c r="BG239" i="1"/>
  <c r="BG237" i="1"/>
  <c r="BG236" i="1"/>
  <c r="BG235" i="1"/>
  <c r="BG71" i="1"/>
  <c r="BG70" i="1"/>
  <c r="BA254" i="1"/>
  <c r="BA253" i="1"/>
  <c r="BA252" i="1"/>
  <c r="BA251" i="1"/>
  <c r="BA250" i="1"/>
  <c r="BA249" i="1"/>
  <c r="BA243" i="1"/>
  <c r="BA242" i="1"/>
  <c r="BA241" i="1"/>
  <c r="BA240" i="1"/>
  <c r="BA239" i="1"/>
  <c r="BA237" i="1"/>
  <c r="BA236" i="1"/>
  <c r="BA235" i="1"/>
  <c r="BA71" i="1"/>
  <c r="BA70" i="1"/>
  <c r="AU254" i="1"/>
  <c r="AU253" i="1"/>
  <c r="AU252" i="1"/>
  <c r="AU251" i="1"/>
  <c r="AU250" i="1"/>
  <c r="AU249" i="1"/>
  <c r="AU243" i="1"/>
  <c r="AU242" i="1"/>
  <c r="AU241" i="1"/>
  <c r="AU240" i="1"/>
  <c r="AO254" i="1"/>
  <c r="AO253" i="1"/>
  <c r="AO252" i="1"/>
  <c r="AO251" i="1"/>
  <c r="AO250" i="1"/>
  <c r="AO249" i="1"/>
  <c r="AO243" i="1"/>
  <c r="AO242" i="1"/>
  <c r="AO241" i="1"/>
  <c r="AO240" i="1"/>
  <c r="AI254" i="1"/>
  <c r="AI253" i="1"/>
  <c r="AI252" i="1"/>
  <c r="AI251" i="1"/>
  <c r="AI250" i="1"/>
  <c r="AI249" i="1"/>
  <c r="AI243" i="1"/>
  <c r="AI242" i="1"/>
  <c r="AI241" i="1"/>
  <c r="AI240" i="1"/>
  <c r="AC254" i="1"/>
  <c r="AC253" i="1"/>
  <c r="AC252" i="1"/>
  <c r="AC251" i="1"/>
  <c r="AC250" i="1"/>
  <c r="AC249" i="1"/>
  <c r="AC242" i="1"/>
  <c r="AC241" i="1"/>
  <c r="W249" i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AC243" i="1" l="1"/>
  <c r="W243" i="1"/>
  <c r="Q243" i="1"/>
  <c r="K243" i="1"/>
  <c r="H243" i="1"/>
  <c r="G243" i="1"/>
  <c r="F243" i="1"/>
  <c r="E243" i="1"/>
  <c r="C243" i="1"/>
  <c r="D243" i="1" s="1"/>
  <c r="W254" i="1" l="1"/>
  <c r="W253" i="1"/>
  <c r="W252" i="1"/>
  <c r="W251" i="1"/>
  <c r="W250" i="1"/>
  <c r="Q254" i="1"/>
  <c r="K254" i="1"/>
  <c r="H254" i="1"/>
  <c r="G254" i="1"/>
  <c r="F254" i="1"/>
  <c r="E254" i="1"/>
  <c r="C254" i="1"/>
  <c r="D254" i="1" s="1"/>
  <c r="Q253" i="1"/>
  <c r="K253" i="1"/>
  <c r="H253" i="1"/>
  <c r="G253" i="1"/>
  <c r="F253" i="1"/>
  <c r="E253" i="1"/>
  <c r="C253" i="1"/>
  <c r="D253" i="1" s="1"/>
  <c r="Q252" i="1"/>
  <c r="K252" i="1"/>
  <c r="H252" i="1"/>
  <c r="G252" i="1"/>
  <c r="F252" i="1"/>
  <c r="E252" i="1"/>
  <c r="C252" i="1"/>
  <c r="D252" i="1" s="1"/>
  <c r="Q251" i="1"/>
  <c r="K251" i="1"/>
  <c r="H251" i="1"/>
  <c r="G251" i="1"/>
  <c r="F251" i="1"/>
  <c r="E251" i="1"/>
  <c r="C251" i="1"/>
  <c r="D251" i="1" s="1"/>
  <c r="Q250" i="1"/>
  <c r="K250" i="1"/>
  <c r="H250" i="1"/>
  <c r="G250" i="1"/>
  <c r="F250" i="1"/>
  <c r="E250" i="1"/>
  <c r="C250" i="1"/>
  <c r="D250" i="1" s="1"/>
  <c r="Q249" i="1"/>
  <c r="K249" i="1"/>
  <c r="H249" i="1"/>
  <c r="G249" i="1"/>
  <c r="F249" i="1"/>
  <c r="E249" i="1"/>
  <c r="C249" i="1"/>
  <c r="D249" i="1" s="1"/>
  <c r="Q242" i="1"/>
  <c r="W242" i="1" l="1"/>
  <c r="K242" i="1"/>
  <c r="H242" i="1"/>
  <c r="G242" i="1"/>
  <c r="F242" i="1"/>
  <c r="E242" i="1"/>
  <c r="C242" i="1"/>
  <c r="D242" i="1" s="1"/>
  <c r="W241" i="1" l="1"/>
  <c r="Q241" i="1"/>
  <c r="K241" i="1"/>
  <c r="H241" i="1"/>
  <c r="G241" i="1"/>
  <c r="F241" i="1"/>
  <c r="E241" i="1"/>
  <c r="C241" i="1"/>
  <c r="D241" i="1" s="1"/>
  <c r="E240" i="1"/>
  <c r="Q240" i="1"/>
  <c r="H240" i="1"/>
  <c r="G240" i="1"/>
  <c r="F240" i="1"/>
  <c r="C240" i="1"/>
  <c r="D240" i="1" s="1"/>
  <c r="AC240" i="1"/>
  <c r="W240" i="1"/>
  <c r="K240" i="1"/>
  <c r="AU237" i="1" l="1"/>
  <c r="AO237" i="1"/>
  <c r="AI237" i="1"/>
  <c r="W237" i="1"/>
  <c r="AO239" i="1"/>
  <c r="AI239" i="1"/>
  <c r="AC239" i="1"/>
  <c r="AU239" i="1"/>
  <c r="W239" i="1"/>
  <c r="K239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236" i="1"/>
  <c r="AU235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236" i="1"/>
  <c r="AO235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236" i="1"/>
  <c r="AI235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237" i="1"/>
  <c r="AC236" i="1"/>
  <c r="AC235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236" i="1"/>
  <c r="W235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239" i="1"/>
  <c r="Q237" i="1"/>
  <c r="Q236" i="1"/>
  <c r="Q235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237" i="1"/>
  <c r="K236" i="1"/>
  <c r="K235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E237" i="1" l="1"/>
  <c r="F237" i="1"/>
  <c r="G237" i="1"/>
  <c r="H237" i="1"/>
  <c r="G3" i="3" l="1"/>
  <c r="G2" i="3"/>
  <c r="H2" i="3" l="1"/>
  <c r="H3" i="3"/>
  <c r="BP3" i="1"/>
  <c r="BP8" i="1"/>
  <c r="BP7" i="1"/>
  <c r="H239" i="1"/>
  <c r="G239" i="1"/>
  <c r="F239" i="1"/>
  <c r="E239" i="1"/>
  <c r="C239" i="1"/>
  <c r="D239" i="1" s="1"/>
  <c r="C237" i="1"/>
  <c r="D237" i="1" s="1"/>
  <c r="H236" i="1"/>
  <c r="G236" i="1"/>
  <c r="F236" i="1"/>
  <c r="E236" i="1"/>
  <c r="C236" i="1"/>
  <c r="D236" i="1" s="1"/>
  <c r="H235" i="1"/>
  <c r="G235" i="1"/>
  <c r="F235" i="1"/>
  <c r="E235" i="1"/>
  <c r="C235" i="1"/>
  <c r="D235" i="1" s="1"/>
  <c r="H9" i="1" l="1"/>
  <c r="G9" i="1"/>
  <c r="F9" i="1"/>
  <c r="E9" i="1"/>
  <c r="C9" i="1"/>
  <c r="D9" i="1" s="1"/>
  <c r="BP12" i="1" l="1"/>
  <c r="H71" i="1" l="1"/>
  <c r="G71" i="1"/>
  <c r="F71" i="1"/>
  <c r="E71" i="1"/>
  <c r="C71" i="1"/>
  <c r="D71" i="1" s="1"/>
  <c r="H70" i="1"/>
  <c r="G70" i="1"/>
  <c r="F70" i="1"/>
  <c r="E70" i="1"/>
  <c r="C70" i="1"/>
  <c r="D70" i="1" s="1"/>
  <c r="H69" i="1"/>
  <c r="G69" i="1"/>
  <c r="F69" i="1"/>
  <c r="E69" i="1"/>
  <c r="C69" i="1"/>
  <c r="D69" i="1" s="1"/>
  <c r="H68" i="1"/>
  <c r="G68" i="1"/>
  <c r="F68" i="1"/>
  <c r="E68" i="1"/>
  <c r="C68" i="1"/>
  <c r="D68" i="1" s="1"/>
  <c r="H38" i="1"/>
  <c r="G38" i="1"/>
  <c r="F38" i="1"/>
  <c r="E38" i="1"/>
  <c r="C38" i="1"/>
  <c r="D38" i="1" s="1"/>
  <c r="H2" i="1"/>
  <c r="F2" i="1"/>
  <c r="E2" i="1"/>
  <c r="C2" i="1"/>
  <c r="D2" i="1" s="1"/>
  <c r="BP13" i="1"/>
  <c r="H13" i="1" l="1"/>
  <c r="G13" i="1"/>
  <c r="F13" i="1"/>
  <c r="E13" i="1"/>
  <c r="C13" i="1"/>
  <c r="D13" i="1" s="1"/>
  <c r="H12" i="1"/>
  <c r="G12" i="1"/>
  <c r="F12" i="1"/>
  <c r="E12" i="1"/>
  <c r="C12" i="1"/>
  <c r="D12" i="1" s="1"/>
  <c r="H11" i="1"/>
  <c r="G11" i="1"/>
  <c r="F11" i="1"/>
  <c r="E11" i="1"/>
  <c r="C11" i="1"/>
  <c r="D11" i="1" s="1"/>
  <c r="H42" i="1" l="1"/>
  <c r="G42" i="1"/>
  <c r="F42" i="1"/>
  <c r="E42" i="1"/>
  <c r="C42" i="1"/>
  <c r="D42" i="1" s="1"/>
  <c r="H41" i="1"/>
  <c r="G41" i="1"/>
  <c r="F41" i="1"/>
  <c r="E41" i="1"/>
  <c r="C41" i="1"/>
  <c r="D41" i="1" s="1"/>
  <c r="H40" i="1"/>
  <c r="G40" i="1"/>
  <c r="F40" i="1"/>
  <c r="E40" i="1"/>
  <c r="C40" i="1"/>
  <c r="D40" i="1" s="1"/>
  <c r="H67" i="1" l="1"/>
  <c r="G67" i="1"/>
  <c r="F67" i="1"/>
  <c r="E67" i="1"/>
  <c r="C67" i="1"/>
  <c r="D67" i="1" s="1"/>
  <c r="E39" i="1" l="1"/>
  <c r="E10" i="1"/>
  <c r="H39" i="1"/>
  <c r="G39" i="1"/>
  <c r="F39" i="1"/>
  <c r="H10" i="1"/>
  <c r="G10" i="1"/>
  <c r="F10" i="1"/>
  <c r="C39" i="1"/>
  <c r="C10" i="1"/>
  <c r="D39" i="1" l="1"/>
  <c r="BP6" i="1"/>
  <c r="BP10" i="1"/>
  <c r="BP9" i="1"/>
  <c r="BP4" i="1"/>
  <c r="BP11" i="1"/>
  <c r="BP1" i="1" l="1"/>
  <c r="D10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35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7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7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7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7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8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40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6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60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<sst xmlns="http://schemas.openxmlformats.org/spreadsheetml/2006/main" count="2252" uniqueCount="266">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</sst>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65"/>
  <sheetViews>
    <sheetView tabSelected="1" workbookViewId="0">
      <pane xSplit="2" ySplit="1" topLeftCell="L56" activePane="bottomRight" state="frozen"/>
      <selection pane="topRight" activeCell="C1" sqref="C1"/>
      <selection pane="bottomLeft" activeCell="A2" sqref="A2"/>
      <selection pane="bottomRight" activeCell="U74" sqref="U74:Z74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:C3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9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:E3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:F3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:G3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:H3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227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 t="s">
        <v>254</v>
      </c>
      <c r="B3" t="s">
        <v>256</v>
      </c>
      <c r="C3" t="str">
        <f t="shared" si="0"/>
        <v>Gold, Exp, Heart, LevelPack, Seal</v>
      </c>
      <c r="D3" s="1" t="str">
        <f t="shared" ref="D3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si="2"/>
        <v xml:space="preserve">, , , , </v>
      </c>
      <c r="F3" s="1" t="str">
        <f t="shared" si="3"/>
        <v>1, 1, 1, 1, 1</v>
      </c>
      <c r="G3" s="1" t="str">
        <f t="shared" si="4"/>
        <v>0.05, 100, 2, 1, 4</v>
      </c>
      <c r="H3" s="1" t="str">
        <f t="shared" si="5"/>
        <v>0.65, 100, 2, 1, 4</v>
      </c>
      <c r="I3" s="3" t="s">
        <v>10</v>
      </c>
      <c r="K3" s="4" t="str">
        <f t="shared" ref="K3" si="8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9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10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11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12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13">IF(AND(OR(AM3="Gacha",AM3="Origin"),ISBLANK(AN3)),"서브밸류 필요","")</f>
        <v/>
      </c>
      <c r="AS3" s="3"/>
      <c r="AY3" s="3"/>
      <c r="BE3" s="3"/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 t="s">
        <v>255</v>
      </c>
      <c r="B4" t="s">
        <v>257</v>
      </c>
      <c r="C4" t="str">
        <f t="shared" ref="C4:C6" si="14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Heart, LevelPack, Seal</v>
      </c>
      <c r="D4" s="1" t="str">
        <f t="shared" ref="D4:D6" ca="1" si="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ref="E4:E6" si="16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, , </v>
      </c>
      <c r="F4" s="1" t="str">
        <f t="shared" ref="F4:F6" si="17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1, 1, 1, 1, 1</v>
      </c>
      <c r="G4" s="1" t="str">
        <f t="shared" ref="G4:G6" si="18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0.05, 100, 2, 1, 1</v>
      </c>
      <c r="H4" s="1" t="str">
        <f t="shared" ref="H4:H6" si="19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0.65, 100, 2, 1, 1</v>
      </c>
      <c r="I4" s="3" t="s">
        <v>10</v>
      </c>
      <c r="K4" s="4" t="str">
        <f t="shared" ref="K4:K8" si="2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2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2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2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2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25">IF(AND(OR(AM4="Gacha",AM4="Origin"),ISBLANK(AN4)),"서브밸류 필요","")</f>
        <v/>
      </c>
      <c r="AS4" s="3"/>
      <c r="AY4" s="3"/>
      <c r="BE4" s="3"/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 t="s">
        <v>259</v>
      </c>
      <c r="B5" t="s">
        <v>258</v>
      </c>
      <c r="C5" t="str">
        <f t="shared" si="14"/>
        <v>Gold</v>
      </c>
      <c r="D5" s="1" t="str">
        <f t="shared" ca="1" si="15"/>
        <v>2</v>
      </c>
      <c r="E5" s="1" t="str">
        <f t="shared" si="16"/>
        <v/>
      </c>
      <c r="F5" s="1" t="str">
        <f t="shared" si="17"/>
        <v>1</v>
      </c>
      <c r="G5" s="1" t="str">
        <f t="shared" si="18"/>
        <v>0.05</v>
      </c>
      <c r="H5" s="1" t="str">
        <f t="shared" si="19"/>
        <v>0.65</v>
      </c>
      <c r="I5" s="3" t="s">
        <v>10</v>
      </c>
      <c r="K5" s="4" t="str">
        <f t="shared" si="2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21"/>
        <v/>
      </c>
      <c r="U5" s="3"/>
      <c r="W5" s="4" t="str">
        <f t="shared" si="22"/>
        <v/>
      </c>
      <c r="AA5" s="3"/>
      <c r="AC5" s="4" t="str">
        <f t="shared" si="23"/>
        <v/>
      </c>
      <c r="AG5" s="3"/>
      <c r="AI5" s="4" t="str">
        <f t="shared" si="24"/>
        <v/>
      </c>
      <c r="AM5" s="3"/>
      <c r="AO5" s="4" t="str">
        <f t="shared" si="25"/>
        <v/>
      </c>
      <c r="AS5" s="3"/>
      <c r="AU5" s="4" t="str">
        <f t="shared" ref="AU5" si="26">IF(AND(OR(AS5="Gacha",AS5="Origin"),ISBLANK(AT5)),"서브밸류 필요","")</f>
        <v/>
      </c>
      <c r="AY5" s="3"/>
      <c r="BA5" s="4" t="str">
        <f t="shared" ref="BA5" si="27">IF(AND(OR(AY5="Gacha",AY5="Origin"),ISBLANK(AZ5)),"서브밸류 필요","")</f>
        <v/>
      </c>
      <c r="BE5" s="3"/>
      <c r="BG5" s="4" t="str">
        <f t="shared" ref="BG5" si="28">IF(AND(OR(BE5="Gacha",BE5="Origin"),ISBLANK(BF5)),"서브밸류 필요","")</f>
        <v/>
      </c>
      <c r="BL5" t="s">
        <v>12</v>
      </c>
      <c r="BN5" t="s">
        <v>228</v>
      </c>
      <c r="BO5">
        <v>11</v>
      </c>
      <c r="BP5">
        <f t="shared" si="6"/>
        <v>9</v>
      </c>
    </row>
    <row r="6" spans="1:70">
      <c r="A6" t="s">
        <v>260</v>
      </c>
      <c r="B6" t="s">
        <v>263</v>
      </c>
      <c r="C6" t="str">
        <f t="shared" si="14"/>
        <v>Gold, Exp, Heart, LevelPack, Seal</v>
      </c>
      <c r="D6" s="1" t="str">
        <f t="shared" ca="1" si="15"/>
        <v>2, 1, 4, 3, 7</v>
      </c>
      <c r="E6" s="1" t="str">
        <f t="shared" si="16"/>
        <v xml:space="preserve">, , , , </v>
      </c>
      <c r="F6" s="1" t="str">
        <f t="shared" si="17"/>
        <v>1, 1, 1, 1, 1</v>
      </c>
      <c r="G6" s="1" t="str">
        <f t="shared" si="18"/>
        <v>0.085, 100, 2, 1, 3</v>
      </c>
      <c r="H6" s="1" t="str">
        <f t="shared" si="19"/>
        <v>0.685, 100, 2, 1, 3</v>
      </c>
      <c r="I6" s="3" t="s">
        <v>10</v>
      </c>
      <c r="K6" s="4" t="str">
        <f t="shared" si="2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2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2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2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24"/>
        <v/>
      </c>
      <c r="AJ6">
        <v>1</v>
      </c>
      <c r="AK6">
        <v>3</v>
      </c>
      <c r="AL6">
        <v>3</v>
      </c>
      <c r="AM6" s="3"/>
      <c r="AO6" s="4" t="str">
        <f t="shared" si="25"/>
        <v/>
      </c>
      <c r="AS6" s="3"/>
      <c r="AY6" s="3"/>
      <c r="BE6" s="3"/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 t="s">
        <v>261</v>
      </c>
      <c r="B7" t="s">
        <v>264</v>
      </c>
      <c r="C7" t="str">
        <f t="shared" ref="C7:C8" si="29">IF(ISBLANK(I7),"",I7)
&amp;IF(ISBLANK(O7),"",", "&amp;O7)
&amp;IF(ISBLANK(U7),"",", "&amp;U7)
&amp;IF(ISBLANK(AA7),"",", "&amp;AA7)
&amp;IF(ISBLANK(AG7),"",", "&amp;AG7)
&amp;IF(ISBLANK(AM7),"",", "&amp;AM7)
&amp;IF(ISBLANK(AS7),"",", "&amp;AS7)
&amp;IF(ISBLANK(AY7),"",", "&amp;AY7)
&amp;IF(ISBLANK(BE7),"",", "&amp;BE7)</f>
        <v>Gold, Exp, Heart, LevelPack, Seal</v>
      </c>
      <c r="D7" s="1" t="str">
        <f t="shared" ref="D7:D8" ca="1" si="3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ref="E7:E8" si="31">IF(ISBLANK(J7),"",J7)
&amp;IF(ISBLANK(O7),"",", "&amp;P7)
&amp;IF(ISBLANK(U7),"",", "&amp;V7)
&amp;IF(ISBLANK(AA7),"",", "&amp;AB7)
&amp;IF(ISBLANK(AG7),"",", "&amp;AH7)
&amp;IF(ISBLANK(AM7),"",", "&amp;AN7)
&amp;IF(ISBLANK(AS7),"",", "&amp;AT7)
&amp;IF(ISBLANK(AY7),"",", "&amp;AZ7)
&amp;IF(ISBLANK(BE7),"",", "&amp;BF7)</f>
        <v xml:space="preserve">, , , , </v>
      </c>
      <c r="F7" s="1" t="str">
        <f t="shared" ref="F7:F8" si="32">IF(ISBLANK(L7),"",L7)
&amp;IF(ISBLANK(R7),"",", "&amp;R7)
&amp;IF(ISBLANK(X7),"",", "&amp;X7)
&amp;IF(ISBLANK(AD7),"",", "&amp;AD7)
&amp;IF(ISBLANK(AJ7),"",", "&amp;AJ7)
&amp;IF(ISBLANK(AP7),"",", "&amp;AP7)
&amp;IF(ISBLANK(AV7),"",", "&amp;AV7)
&amp;IF(ISBLANK(BB7),"",", "&amp;BB7)
&amp;IF(ISBLANK(BH7),"",", "&amp;BH7)</f>
        <v>1, 1, 1, 1, 1</v>
      </c>
      <c r="G7" s="1" t="str">
        <f t="shared" ref="G7:G8" si="33">IF(ISBLANK(M7),"",M7)
&amp;IF(ISBLANK(S7),"",", "&amp;S7)
&amp;IF(ISBLANK(Y7),"",", "&amp;Y7)
&amp;IF(ISBLANK(AE7),"",", "&amp;AE7)
&amp;IF(ISBLANK(AK7),"",", "&amp;AK7)
&amp;IF(ISBLANK(AQ7),"",", "&amp;AQ7)
&amp;IF(ISBLANK(AW7),"",", "&amp;AW7)
&amp;IF(ISBLANK(BC7),"",", "&amp;BC7)
&amp;IF(ISBLANK(BI7),"",", "&amp;BI7)</f>
        <v>0.085, 100, 2, 1, 2</v>
      </c>
      <c r="H7" s="1" t="str">
        <f t="shared" ref="H7:H8" si="34">IF(ISBLANK(N7),"",N7)
&amp;IF(ISBLANK(T7),"",", "&amp;T7)
&amp;IF(ISBLANK(Z7),"",", "&amp;Z7)
&amp;IF(ISBLANK(AF7),"",", "&amp;AF7)
&amp;IF(ISBLANK(AL7),"",", "&amp;AL7)
&amp;IF(ISBLANK(AR7),"",", "&amp;AR7)
&amp;IF(ISBLANK(AX7),"",", "&amp;AX7)
&amp;IF(ISBLANK(BD7),"",", "&amp;BD7)
&amp;IF(ISBLANK(BJ7),"",", "&amp;BJ7)</f>
        <v>0.685, 100, 2, 1, 2</v>
      </c>
      <c r="I7" s="3" t="s">
        <v>10</v>
      </c>
      <c r="K7" s="4" t="str">
        <f t="shared" si="2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35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36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37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38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39">IF(AND(OR(AM7="Gacha",AM7="Origin"),ISBLANK(AN7)),"서브밸류 필요","")</f>
        <v/>
      </c>
      <c r="AS7" s="3"/>
      <c r="AY7" s="3"/>
      <c r="BE7" s="3"/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 t="s">
        <v>262</v>
      </c>
      <c r="B8" t="s">
        <v>265</v>
      </c>
      <c r="C8" t="str">
        <f t="shared" si="29"/>
        <v>Gold</v>
      </c>
      <c r="D8" s="1" t="str">
        <f t="shared" ca="1" si="30"/>
        <v>2</v>
      </c>
      <c r="E8" s="1" t="str">
        <f t="shared" si="31"/>
        <v/>
      </c>
      <c r="F8" s="1" t="str">
        <f t="shared" si="32"/>
        <v>1</v>
      </c>
      <c r="G8" s="1" t="str">
        <f t="shared" si="33"/>
        <v>0.085</v>
      </c>
      <c r="H8" s="1" t="str">
        <f t="shared" si="34"/>
        <v>0.685</v>
      </c>
      <c r="I8" s="3" t="s">
        <v>10</v>
      </c>
      <c r="K8" s="4" t="str">
        <f t="shared" si="2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35"/>
        <v/>
      </c>
      <c r="U8" s="3"/>
      <c r="W8" s="4" t="str">
        <f t="shared" si="36"/>
        <v/>
      </c>
      <c r="AA8" s="3"/>
      <c r="AC8" s="4" t="str">
        <f t="shared" si="37"/>
        <v/>
      </c>
      <c r="AG8" s="3"/>
      <c r="AI8" s="4" t="str">
        <f t="shared" si="38"/>
        <v/>
      </c>
      <c r="AM8" s="3"/>
      <c r="AO8" s="4" t="str">
        <f t="shared" si="39"/>
        <v/>
      </c>
      <c r="AS8" s="3"/>
      <c r="AU8" s="4" t="str">
        <f t="shared" ref="AU8" si="40">IF(AND(OR(AS8="Gacha",AS8="Origin"),ISBLANK(AT8)),"서브밸류 필요","")</f>
        <v/>
      </c>
      <c r="AY8" s="3"/>
      <c r="BA8" s="4" t="str">
        <f t="shared" ref="BA8" si="41">IF(AND(OR(AY8="Gacha",AY8="Origin"),ISBLANK(AZ8)),"서브밸류 필요","")</f>
        <v/>
      </c>
      <c r="BE8" s="3"/>
      <c r="BG8" s="4" t="str">
        <f t="shared" ref="BG8" si="42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1000</v>
      </c>
      <c r="B9" t="s">
        <v>64</v>
      </c>
      <c r="C9" t="str">
        <f t="shared" ref="C9" si="43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</v>
      </c>
      <c r="D9" s="1" t="str">
        <f t="shared" ca="1" si="1"/>
        <v>2, 1, 4</v>
      </c>
      <c r="E9" s="1" t="str">
        <f t="shared" ref="E9" si="44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 xml:space="preserve">, , </v>
      </c>
      <c r="F9" s="1" t="str">
        <f t="shared" ref="F9" si="45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</v>
      </c>
      <c r="G9" s="1" t="str">
        <f t="shared" ref="G9" si="46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0.015, 5, 1</v>
      </c>
      <c r="H9" s="1" t="str">
        <f t="shared" ref="H9" si="47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0.145, 5, 1</v>
      </c>
      <c r="I9" s="3" t="s">
        <v>10</v>
      </c>
      <c r="K9" s="4" t="str">
        <f t="shared" ref="K9:K239" si="48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240" si="49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240" si="50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240" si="51">IF(AND(OR(AA9="Gacha",AA9="Origin"),ISBLANK(AB9)),"서브밸류 필요","")</f>
        <v/>
      </c>
      <c r="AG9" s="3"/>
      <c r="AI9" s="4" t="str">
        <f t="shared" ref="AI9:AI255" si="52">IF(AND(OR(AG9="Gacha",AG9="Origin"),ISBLANK(AH9)),"서브밸류 필요","")</f>
        <v/>
      </c>
      <c r="AM9" s="3"/>
      <c r="AO9" s="4" t="str">
        <f t="shared" ref="AO9:AO255" si="53">IF(AND(OR(AM9="Gacha",AM9="Origin"),ISBLANK(AN9)),"서브밸류 필요","")</f>
        <v/>
      </c>
      <c r="AS9" s="3"/>
      <c r="AU9" s="4" t="str">
        <f t="shared" ref="AU9:AU255" si="54">IF(AND(OR(AS9="Gacha",AS9="Origin"),ISBLANK(AT9)),"서브밸류 필요","")</f>
        <v/>
      </c>
      <c r="AY9" s="3"/>
      <c r="BA9" s="4" t="str">
        <f t="shared" ref="BA9:BA255" si="55">IF(AND(OR(AY9="Gacha",AY9="Origin"),ISBLANK(AZ9)),"서브밸류 필요","")</f>
        <v/>
      </c>
      <c r="BE9" s="3"/>
      <c r="BG9" s="4" t="str">
        <f t="shared" ref="BG9:BG255" si="56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1001</v>
      </c>
      <c r="C10" t="str">
        <f t="shared" ref="C10:C39" si="5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</v>
      </c>
      <c r="D10" s="1" t="str">
        <f t="shared" ca="1" si="1"/>
        <v>2, 1, 4</v>
      </c>
      <c r="E10" s="1" t="str">
        <f t="shared" ref="E10:E39" si="58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 xml:space="preserve">, , </v>
      </c>
      <c r="F10" s="1" t="str">
        <f t="shared" ref="F10:F39" si="59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</v>
      </c>
      <c r="G10" s="1" t="str">
        <f t="shared" ref="G10:G39" si="60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0.05, 5, 1</v>
      </c>
      <c r="H10" s="1" t="str">
        <f t="shared" ref="H10:H39" si="61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0.65, 5, 1</v>
      </c>
      <c r="I10" s="3" t="s">
        <v>10</v>
      </c>
      <c r="K10" s="4" t="str">
        <f t="shared" si="48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49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50"/>
        <v/>
      </c>
      <c r="X10">
        <v>7.4999999999999997E-2</v>
      </c>
      <c r="Y10">
        <v>1</v>
      </c>
      <c r="Z10">
        <v>1</v>
      </c>
      <c r="AA10" s="3"/>
      <c r="AC10" s="4" t="str">
        <f t="shared" si="51"/>
        <v/>
      </c>
      <c r="AG10" s="3"/>
      <c r="AI10" s="4" t="str">
        <f t="shared" si="52"/>
        <v/>
      </c>
      <c r="AM10" s="3"/>
      <c r="AO10" s="4" t="str">
        <f t="shared" si="53"/>
        <v/>
      </c>
      <c r="AS10" s="3"/>
      <c r="AU10" s="4" t="str">
        <f t="shared" si="54"/>
        <v/>
      </c>
      <c r="AY10" s="3"/>
      <c r="BA10" s="4" t="str">
        <f t="shared" si="55"/>
        <v/>
      </c>
      <c r="BE10" s="3"/>
      <c r="BG10" s="4" t="str">
        <f t="shared" si="56"/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1002</v>
      </c>
      <c r="C11" t="str">
        <f t="shared" ref="C11:C38" si="62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ca="1" si="1"/>
        <v>2, 1, 4, 5</v>
      </c>
      <c r="E11" s="1" t="str">
        <f t="shared" ref="E11:E38" si="63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8" si="64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8" si="65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0.085, 5, 1, 1</v>
      </c>
      <c r="H11" s="1" t="str">
        <f t="shared" ref="H11:H38" si="66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0.685, 5, 1, 1</v>
      </c>
      <c r="I11" s="3" t="s">
        <v>10</v>
      </c>
      <c r="K11" s="4" t="str">
        <f t="shared" si="48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49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50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51"/>
        <v/>
      </c>
      <c r="AD11">
        <v>1E-3</v>
      </c>
      <c r="AE11">
        <v>1</v>
      </c>
      <c r="AF11">
        <v>1</v>
      </c>
      <c r="AG11" s="3"/>
      <c r="AI11" s="4" t="str">
        <f t="shared" si="52"/>
        <v/>
      </c>
      <c r="AM11" s="3"/>
      <c r="AO11" s="4" t="str">
        <f t="shared" si="53"/>
        <v/>
      </c>
      <c r="AS11" s="3"/>
      <c r="AU11" s="4" t="str">
        <f t="shared" si="54"/>
        <v/>
      </c>
      <c r="AY11" s="3"/>
      <c r="BA11" s="4" t="str">
        <f t="shared" si="55"/>
        <v/>
      </c>
      <c r="BE11" s="3"/>
      <c r="BG11" s="4" t="str">
        <f t="shared" si="56"/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1003</v>
      </c>
      <c r="C12" t="str">
        <f t="shared" si="62"/>
        <v>Gold, Exp, Heart, Gacha</v>
      </c>
      <c r="D12" s="1" t="str">
        <f t="shared" ca="1" si="1"/>
        <v>2, 1, 4, 5</v>
      </c>
      <c r="E12" s="1" t="str">
        <f t="shared" si="63"/>
        <v>, , , e</v>
      </c>
      <c r="F12" s="1" t="str">
        <f t="shared" si="64"/>
        <v>1, 1, 0.075, 0.001</v>
      </c>
      <c r="G12" s="1" t="str">
        <f t="shared" si="65"/>
        <v>0.12, 5, 1, 1</v>
      </c>
      <c r="H12" s="1" t="str">
        <f t="shared" si="66"/>
        <v>0.72, 5, 1, 1</v>
      </c>
      <c r="I12" s="3" t="s">
        <v>10</v>
      </c>
      <c r="K12" s="4" t="str">
        <f t="shared" si="48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49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50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51"/>
        <v/>
      </c>
      <c r="AD12">
        <v>1E-3</v>
      </c>
      <c r="AE12">
        <v>1</v>
      </c>
      <c r="AF12">
        <v>1</v>
      </c>
      <c r="AG12" s="3"/>
      <c r="AI12" s="4" t="str">
        <f t="shared" si="52"/>
        <v/>
      </c>
      <c r="AM12" s="3"/>
      <c r="AO12" s="4" t="str">
        <f t="shared" si="53"/>
        <v/>
      </c>
      <c r="AS12" s="3"/>
      <c r="AU12" s="4" t="str">
        <f t="shared" si="54"/>
        <v/>
      </c>
      <c r="AY12" s="3"/>
      <c r="BA12" s="4" t="str">
        <f t="shared" si="55"/>
        <v/>
      </c>
      <c r="BE12" s="3"/>
      <c r="BG12" s="4" t="str">
        <f t="shared" si="56"/>
        <v/>
      </c>
      <c r="BL12" t="s">
        <v>228</v>
      </c>
      <c r="BN12" t="s">
        <v>67</v>
      </c>
      <c r="BO12">
        <v>7</v>
      </c>
      <c r="BP12">
        <f t="shared" si="6"/>
        <v>4</v>
      </c>
    </row>
    <row r="13" spans="1:70">
      <c r="A13">
        <v>1004</v>
      </c>
      <c r="C13" t="str">
        <f t="shared" si="62"/>
        <v>Gold, Exp, Heart, Gacha</v>
      </c>
      <c r="D13" s="1" t="str">
        <f t="shared" ca="1" si="1"/>
        <v>2, 1, 4, 5</v>
      </c>
      <c r="E13" s="1" t="str">
        <f t="shared" si="63"/>
        <v>, , , e</v>
      </c>
      <c r="F13" s="1" t="str">
        <f t="shared" si="64"/>
        <v>1, 1, 0.075, 0.001</v>
      </c>
      <c r="G13" s="1" t="str">
        <f t="shared" si="65"/>
        <v>0.155, 5, 1, 1</v>
      </c>
      <c r="H13" s="1" t="str">
        <f t="shared" si="66"/>
        <v>0.755, 5, 1, 1</v>
      </c>
      <c r="I13" s="3" t="s">
        <v>10</v>
      </c>
      <c r="K13" s="4" t="str">
        <f t="shared" si="48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49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50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51"/>
        <v/>
      </c>
      <c r="AD13">
        <v>1E-3</v>
      </c>
      <c r="AE13">
        <v>1</v>
      </c>
      <c r="AF13">
        <v>1</v>
      </c>
      <c r="AG13" s="3"/>
      <c r="AI13" s="4" t="str">
        <f t="shared" si="52"/>
        <v/>
      </c>
      <c r="AM13" s="3"/>
      <c r="AO13" s="4" t="str">
        <f t="shared" si="53"/>
        <v/>
      </c>
      <c r="AS13" s="3"/>
      <c r="AU13" s="4" t="str">
        <f t="shared" si="54"/>
        <v/>
      </c>
      <c r="AY13" s="3"/>
      <c r="BA13" s="4" t="str">
        <f t="shared" si="55"/>
        <v/>
      </c>
      <c r="BE13" s="3"/>
      <c r="BG13" s="4" t="str">
        <f t="shared" si="56"/>
        <v/>
      </c>
      <c r="BL13" t="s">
        <v>227</v>
      </c>
      <c r="BN13" t="s">
        <v>9</v>
      </c>
      <c r="BO13">
        <v>1</v>
      </c>
      <c r="BP13">
        <f t="shared" si="6"/>
        <v>3</v>
      </c>
    </row>
    <row r="14" spans="1:70">
      <c r="A14">
        <v>1005</v>
      </c>
      <c r="C14" t="str">
        <f t="shared" ref="C14" si="67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Exp, Heart, Gacha</v>
      </c>
      <c r="D14" s="1" t="str">
        <f t="shared" ref="D14" ca="1" si="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ref="E14" si="69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>, , , e</v>
      </c>
      <c r="F14" s="1" t="str">
        <f t="shared" ref="F14" si="70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1, 1, 0.075, 0.001</v>
      </c>
      <c r="G14" s="1" t="str">
        <f t="shared" ref="G14" si="71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0.19, 5, 1, 1</v>
      </c>
      <c r="H14" s="1" t="str">
        <f t="shared" ref="H14" si="72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0.79, 5, 1, 1</v>
      </c>
      <c r="I14" s="3" t="s">
        <v>10</v>
      </c>
      <c r="K14" s="4" t="str">
        <f t="shared" ref="K14" si="73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4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5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6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7">IF(AND(OR(AG14="Gacha",AG14="Origin"),ISBLANK(AH14)),"서브밸류 필요","")</f>
        <v/>
      </c>
      <c r="AM14" s="3"/>
      <c r="AO14" s="4" t="str">
        <f t="shared" ref="AO14" si="78">IF(AND(OR(AM14="Gacha",AM14="Origin"),ISBLANK(AN14)),"서브밸류 필요","")</f>
        <v/>
      </c>
      <c r="AS14" s="3"/>
      <c r="AU14" s="4" t="str">
        <f t="shared" ref="AU14" si="79">IF(AND(OR(AS14="Gacha",AS14="Origin"),ISBLANK(AT14)),"서브밸류 필요","")</f>
        <v/>
      </c>
      <c r="AY14" s="3"/>
      <c r="BA14" s="4" t="str">
        <f t="shared" ref="BA14" si="80">IF(AND(OR(AY14="Gacha",AY14="Origin"),ISBLANK(AZ14)),"서브밸류 필요","")</f>
        <v/>
      </c>
      <c r="BE14" s="3"/>
      <c r="BG14" s="4" t="str">
        <f t="shared" ref="BG14" si="81">IF(AND(OR(BE14="Gacha",BE14="Origin"),ISBLANK(BF14)),"서브밸류 필요","")</f>
        <v/>
      </c>
    </row>
    <row r="15" spans="1:70">
      <c r="A15">
        <v>1006</v>
      </c>
      <c r="C15" t="str">
        <f t="shared" ref="C15" si="82">IF(ISBLANK(I15),"",I15)
&amp;IF(ISBLANK(O15),"",", "&amp;O15)
&amp;IF(ISBLANK(U15),"",", "&amp;U15)
&amp;IF(ISBLANK(AA15),"",", "&amp;AA15)
&amp;IF(ISBLANK(AG15),"",", "&amp;AG15)
&amp;IF(ISBLANK(AM15),"",", "&amp;AM15)
&amp;IF(ISBLANK(AS15),"",", "&amp;AS15)
&amp;IF(ISBLANK(AY15),"",", "&amp;AY15)
&amp;IF(ISBLANK(BE15),"",", "&amp;BE15)</f>
        <v>Gold, Exp, Heart, Gacha</v>
      </c>
      <c r="D15" s="1" t="str">
        <f t="shared" ref="D15" ca="1" si="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ref="E15" si="84">IF(ISBLANK(J15),"",J15)
&amp;IF(ISBLANK(O15),"",", "&amp;P15)
&amp;IF(ISBLANK(U15),"",", "&amp;V15)
&amp;IF(ISBLANK(AA15),"",", "&amp;AB15)
&amp;IF(ISBLANK(AG15),"",", "&amp;AH15)
&amp;IF(ISBLANK(AM15),"",", "&amp;AN15)
&amp;IF(ISBLANK(AS15),"",", "&amp;AT15)
&amp;IF(ISBLANK(AY15),"",", "&amp;AZ15)
&amp;IF(ISBLANK(BE15),"",", "&amp;BF15)</f>
        <v>, , , e</v>
      </c>
      <c r="F15" s="1" t="str">
        <f t="shared" ref="F15" si="85">IF(ISBLANK(L15),"",L15)
&amp;IF(ISBLANK(R15),"",", "&amp;R15)
&amp;IF(ISBLANK(X15),"",", "&amp;X15)
&amp;IF(ISBLANK(AD15),"",", "&amp;AD15)
&amp;IF(ISBLANK(AJ15),"",", "&amp;AJ15)
&amp;IF(ISBLANK(AP15),"",", "&amp;AP15)
&amp;IF(ISBLANK(AV15),"",", "&amp;AV15)
&amp;IF(ISBLANK(BB15),"",", "&amp;BB15)
&amp;IF(ISBLANK(BH15),"",", "&amp;BH15)</f>
        <v>1, 1, 0.075, 0.001</v>
      </c>
      <c r="G15" s="1" t="str">
        <f t="shared" ref="G15" si="86">IF(ISBLANK(M15),"",M15)
&amp;IF(ISBLANK(S15),"",", "&amp;S15)
&amp;IF(ISBLANK(Y15),"",", "&amp;Y15)
&amp;IF(ISBLANK(AE15),"",", "&amp;AE15)
&amp;IF(ISBLANK(AK15),"",", "&amp;AK15)
&amp;IF(ISBLANK(AQ15),"",", "&amp;AQ15)
&amp;IF(ISBLANK(AW15),"",", "&amp;AW15)
&amp;IF(ISBLANK(BC15),"",", "&amp;BC15)
&amp;IF(ISBLANK(BI15),"",", "&amp;BI15)</f>
        <v>0.225, 5, 1, 1</v>
      </c>
      <c r="H15" s="1" t="str">
        <f t="shared" ref="H15" si="87">IF(ISBLANK(N15),"",N15)
&amp;IF(ISBLANK(T15),"",", "&amp;T15)
&amp;IF(ISBLANK(Z15),"",", "&amp;Z15)
&amp;IF(ISBLANK(AF15),"",", "&amp;AF15)
&amp;IF(ISBLANK(AL15),"",", "&amp;AL15)
&amp;IF(ISBLANK(AR15),"",", "&amp;AR15)
&amp;IF(ISBLANK(AX15),"",", "&amp;AX15)
&amp;IF(ISBLANK(BD15),"",", "&amp;BD15)
&amp;IF(ISBLANK(BJ15),"",", "&amp;BJ15)</f>
        <v>0.825, 5, 1, 1</v>
      </c>
      <c r="I15" s="3" t="s">
        <v>10</v>
      </c>
      <c r="K15" s="4" t="str">
        <f t="shared" ref="K15" si="88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9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90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91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92">IF(AND(OR(AG15="Gacha",AG15="Origin"),ISBLANK(AH15)),"서브밸류 필요","")</f>
        <v/>
      </c>
      <c r="AM15" s="3"/>
      <c r="AO15" s="4" t="str">
        <f t="shared" ref="AO15" si="93">IF(AND(OR(AM15="Gacha",AM15="Origin"),ISBLANK(AN15)),"서브밸류 필요","")</f>
        <v/>
      </c>
      <c r="AS15" s="3"/>
      <c r="AU15" s="4" t="str">
        <f t="shared" ref="AU15" si="94">IF(AND(OR(AS15="Gacha",AS15="Origin"),ISBLANK(AT15)),"서브밸류 필요","")</f>
        <v/>
      </c>
      <c r="AY15" s="3"/>
      <c r="BA15" s="4" t="str">
        <f t="shared" ref="BA15" si="95">IF(AND(OR(AY15="Gacha",AY15="Origin"),ISBLANK(AZ15)),"서브밸류 필요","")</f>
        <v/>
      </c>
      <c r="BE15" s="3"/>
      <c r="BG15" s="4" t="str">
        <f t="shared" ref="BG15" si="96">IF(AND(OR(BE15="Gacha",BE15="Origin"),ISBLANK(BF15)),"서브밸류 필요","")</f>
        <v/>
      </c>
    </row>
    <row r="16" spans="1:70">
      <c r="A16">
        <v>1007</v>
      </c>
      <c r="C16" t="str">
        <f t="shared" ref="C16" si="97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Gacha</v>
      </c>
      <c r="D16" s="1" t="str">
        <f t="shared" ref="D16" ca="1" si="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ref="E16" si="99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e</v>
      </c>
      <c r="F16" s="1" t="str">
        <f t="shared" ref="F16" si="100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1, 1, 0.075, 0.001</v>
      </c>
      <c r="G16" s="1" t="str">
        <f t="shared" ref="G16" si="101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0.26, 5, 1, 1</v>
      </c>
      <c r="H16" s="1" t="str">
        <f t="shared" ref="H16" si="102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0.86, 5, 1, 1</v>
      </c>
      <c r="I16" s="3" t="s">
        <v>10</v>
      </c>
      <c r="K16" s="4" t="str">
        <f t="shared" ref="K16" si="103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104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105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106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107">IF(AND(OR(AG16="Gacha",AG16="Origin"),ISBLANK(AH16)),"서브밸류 필요","")</f>
        <v/>
      </c>
      <c r="AM16" s="3"/>
      <c r="AO16" s="4" t="str">
        <f t="shared" ref="AO16" si="108">IF(AND(OR(AM16="Gacha",AM16="Origin"),ISBLANK(AN16)),"서브밸류 필요","")</f>
        <v/>
      </c>
      <c r="AS16" s="3"/>
      <c r="AU16" s="4" t="str">
        <f t="shared" ref="AU16" si="109">IF(AND(OR(AS16="Gacha",AS16="Origin"),ISBLANK(AT16)),"서브밸류 필요","")</f>
        <v/>
      </c>
      <c r="AY16" s="3"/>
      <c r="BA16" s="4" t="str">
        <f t="shared" ref="BA16" si="110">IF(AND(OR(AY16="Gacha",AY16="Origin"),ISBLANK(AZ16)),"서브밸류 필요","")</f>
        <v/>
      </c>
      <c r="BE16" s="3"/>
      <c r="BG16" s="4" t="str">
        <f t="shared" ref="BG16" si="111">IF(AND(OR(BE16="Gacha",BE16="Origin"),ISBLANK(BF16)),"서브밸류 필요","")</f>
        <v/>
      </c>
    </row>
    <row r="17" spans="1:59">
      <c r="A17">
        <v>1008</v>
      </c>
      <c r="C17" t="str">
        <f t="shared" ref="C17:C37" si="112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Gacha</v>
      </c>
      <c r="D17" s="1" t="str">
        <f t="shared" ref="D17:D37" ca="1" si="11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ref="E17:E37" si="114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e</v>
      </c>
      <c r="F17" s="1" t="str">
        <f t="shared" ref="F17:F37" si="115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1, 1, 0.075, 0.001</v>
      </c>
      <c r="G17" s="1" t="str">
        <f t="shared" ref="G17:G37" si="116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0.295, 5, 1, 1</v>
      </c>
      <c r="H17" s="1" t="str">
        <f t="shared" ref="H17:H37" si="117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0.895, 5, 1, 1</v>
      </c>
      <c r="I17" s="3" t="s">
        <v>10</v>
      </c>
      <c r="K17" s="4" t="str">
        <f t="shared" ref="K17:K37" si="118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19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20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21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22">IF(AND(OR(AG17="Gacha",AG17="Origin"),ISBLANK(AH17)),"서브밸류 필요","")</f>
        <v/>
      </c>
      <c r="AM17" s="3"/>
      <c r="AO17" s="4" t="str">
        <f t="shared" ref="AO17:AO37" si="123">IF(AND(OR(AM17="Gacha",AM17="Origin"),ISBLANK(AN17)),"서브밸류 필요","")</f>
        <v/>
      </c>
      <c r="AS17" s="3"/>
      <c r="AU17" s="4" t="str">
        <f t="shared" ref="AU17:AU37" si="124">IF(AND(OR(AS17="Gacha",AS17="Origin"),ISBLANK(AT17)),"서브밸류 필요","")</f>
        <v/>
      </c>
      <c r="AY17" s="3"/>
      <c r="BA17" s="4" t="str">
        <f t="shared" ref="BA17:BA37" si="125">IF(AND(OR(AY17="Gacha",AY17="Origin"),ISBLANK(AZ17)),"서브밸류 필요","")</f>
        <v/>
      </c>
      <c r="BE17" s="3"/>
      <c r="BG17" s="4" t="str">
        <f t="shared" ref="BG17:BG37" si="126">IF(AND(OR(BE17="Gacha",BE17="Origin"),ISBLANK(BF17)),"서브밸류 필요","")</f>
        <v/>
      </c>
    </row>
    <row r="18" spans="1:59">
      <c r="A18">
        <v>1009</v>
      </c>
      <c r="C18" t="str">
        <f t="shared" si="112"/>
        <v>Gold, Exp, Heart, Gacha</v>
      </c>
      <c r="D18" s="1" t="str">
        <f t="shared" ca="1" si="113"/>
        <v>2, 1, 4, 5</v>
      </c>
      <c r="E18" s="1" t="str">
        <f t="shared" si="114"/>
        <v>, , , e</v>
      </c>
      <c r="F18" s="1" t="str">
        <f t="shared" si="115"/>
        <v>1, 1, 0.075, 0.001</v>
      </c>
      <c r="G18" s="1" t="str">
        <f t="shared" si="116"/>
        <v>0.33, 5, 1, 1</v>
      </c>
      <c r="H18" s="1" t="str">
        <f t="shared" si="117"/>
        <v>0.93, 5, 1, 1</v>
      </c>
      <c r="I18" s="3" t="s">
        <v>10</v>
      </c>
      <c r="K18" s="4" t="str">
        <f t="shared" si="118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19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20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21"/>
        <v/>
      </c>
      <c r="AD18">
        <v>1E-3</v>
      </c>
      <c r="AE18">
        <v>1</v>
      </c>
      <c r="AF18">
        <v>1</v>
      </c>
      <c r="AG18" s="3"/>
      <c r="AI18" s="4" t="str">
        <f t="shared" si="122"/>
        <v/>
      </c>
      <c r="AM18" s="3"/>
      <c r="AO18" s="4" t="str">
        <f t="shared" si="123"/>
        <v/>
      </c>
      <c r="AS18" s="3"/>
      <c r="AU18" s="4" t="str">
        <f t="shared" si="124"/>
        <v/>
      </c>
      <c r="AY18" s="3"/>
      <c r="BA18" s="4" t="str">
        <f t="shared" si="125"/>
        <v/>
      </c>
      <c r="BE18" s="3"/>
      <c r="BG18" s="4" t="str">
        <f t="shared" si="126"/>
        <v/>
      </c>
    </row>
    <row r="19" spans="1:59">
      <c r="A19">
        <v>1010</v>
      </c>
      <c r="C19" t="str">
        <f t="shared" si="112"/>
        <v>Gold, Exp, Heart, Gacha</v>
      </c>
      <c r="D19" s="1" t="str">
        <f t="shared" ca="1" si="113"/>
        <v>2, 1, 4, 5</v>
      </c>
      <c r="E19" s="1" t="str">
        <f t="shared" si="114"/>
        <v>, , , e</v>
      </c>
      <c r="F19" s="1" t="str">
        <f t="shared" si="115"/>
        <v>1, 1, 0.075, 0.001</v>
      </c>
      <c r="G19" s="1" t="str">
        <f t="shared" si="116"/>
        <v>0.365, 5, 1, 1</v>
      </c>
      <c r="H19" s="1" t="str">
        <f t="shared" si="117"/>
        <v>0.965, 5, 1, 1</v>
      </c>
      <c r="I19" s="3" t="s">
        <v>10</v>
      </c>
      <c r="K19" s="4" t="str">
        <f t="shared" si="118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19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20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21"/>
        <v/>
      </c>
      <c r="AD19">
        <v>1E-3</v>
      </c>
      <c r="AE19">
        <v>1</v>
      </c>
      <c r="AF19">
        <v>1</v>
      </c>
      <c r="AG19" s="3"/>
      <c r="AI19" s="4" t="str">
        <f t="shared" si="122"/>
        <v/>
      </c>
      <c r="AM19" s="3"/>
      <c r="AO19" s="4" t="str">
        <f t="shared" si="123"/>
        <v/>
      </c>
      <c r="AS19" s="3"/>
      <c r="AU19" s="4" t="str">
        <f t="shared" si="124"/>
        <v/>
      </c>
      <c r="AY19" s="3"/>
      <c r="BA19" s="4" t="str">
        <f t="shared" si="125"/>
        <v/>
      </c>
      <c r="BE19" s="3"/>
      <c r="BG19" s="4" t="str">
        <f t="shared" si="126"/>
        <v/>
      </c>
    </row>
    <row r="20" spans="1:59">
      <c r="A20">
        <v>1011</v>
      </c>
      <c r="C20" t="str">
        <f t="shared" si="112"/>
        <v>Gold, Exp, Heart, Gacha</v>
      </c>
      <c r="D20" s="1" t="str">
        <f t="shared" ca="1" si="113"/>
        <v>2, 1, 4, 5</v>
      </c>
      <c r="E20" s="1" t="str">
        <f t="shared" si="114"/>
        <v>, , , e</v>
      </c>
      <c r="F20" s="1" t="str">
        <f t="shared" si="115"/>
        <v>1, 1, 0.075, 0.001</v>
      </c>
      <c r="G20" s="1" t="str">
        <f t="shared" si="116"/>
        <v>0.4, 5, 1, 1</v>
      </c>
      <c r="H20" s="1" t="str">
        <f t="shared" si="117"/>
        <v>1, 5, 1, 1</v>
      </c>
      <c r="I20" s="3" t="s">
        <v>10</v>
      </c>
      <c r="K20" s="4" t="str">
        <f t="shared" si="118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19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20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21"/>
        <v/>
      </c>
      <c r="AD20">
        <v>1E-3</v>
      </c>
      <c r="AE20">
        <v>1</v>
      </c>
      <c r="AF20">
        <v>1</v>
      </c>
      <c r="AG20" s="3"/>
      <c r="AI20" s="4" t="str">
        <f t="shared" si="122"/>
        <v/>
      </c>
      <c r="AM20" s="3"/>
      <c r="AO20" s="4" t="str">
        <f t="shared" si="123"/>
        <v/>
      </c>
      <c r="AS20" s="3"/>
      <c r="AU20" s="4" t="str">
        <f t="shared" si="124"/>
        <v/>
      </c>
      <c r="AY20" s="3"/>
      <c r="BA20" s="4" t="str">
        <f t="shared" si="125"/>
        <v/>
      </c>
      <c r="BE20" s="3"/>
      <c r="BG20" s="4" t="str">
        <f t="shared" si="126"/>
        <v/>
      </c>
    </row>
    <row r="21" spans="1:59">
      <c r="A21">
        <v>1012</v>
      </c>
      <c r="C21" t="str">
        <f t="shared" si="112"/>
        <v>Gold, Exp, Heart, Gacha</v>
      </c>
      <c r="D21" s="1" t="str">
        <f t="shared" ca="1" si="113"/>
        <v>2, 1, 4, 5</v>
      </c>
      <c r="E21" s="1" t="str">
        <f t="shared" si="114"/>
        <v>, , , e</v>
      </c>
      <c r="F21" s="1" t="str">
        <f t="shared" si="115"/>
        <v>1, 1, 0.075, 0.001</v>
      </c>
      <c r="G21" s="1" t="str">
        <f t="shared" si="116"/>
        <v>0.435, 5, 1, 1</v>
      </c>
      <c r="H21" s="1" t="str">
        <f t="shared" si="117"/>
        <v>1.035, 5, 1, 1</v>
      </c>
      <c r="I21" s="3" t="s">
        <v>10</v>
      </c>
      <c r="K21" s="4" t="str">
        <f t="shared" si="118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19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20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21"/>
        <v/>
      </c>
      <c r="AD21">
        <v>1E-3</v>
      </c>
      <c r="AE21">
        <v>1</v>
      </c>
      <c r="AF21">
        <v>1</v>
      </c>
      <c r="AG21" s="3"/>
      <c r="AI21" s="4" t="str">
        <f t="shared" si="122"/>
        <v/>
      </c>
      <c r="AM21" s="3"/>
      <c r="AO21" s="4" t="str">
        <f t="shared" si="123"/>
        <v/>
      </c>
      <c r="AS21" s="3"/>
      <c r="AU21" s="4" t="str">
        <f t="shared" si="124"/>
        <v/>
      </c>
      <c r="AY21" s="3"/>
      <c r="BA21" s="4" t="str">
        <f t="shared" si="125"/>
        <v/>
      </c>
      <c r="BE21" s="3"/>
      <c r="BG21" s="4" t="str">
        <f t="shared" si="126"/>
        <v/>
      </c>
    </row>
    <row r="22" spans="1:59">
      <c r="A22">
        <v>1013</v>
      </c>
      <c r="C22" t="str">
        <f t="shared" si="112"/>
        <v>Gold, Exp, Heart, Gacha</v>
      </c>
      <c r="D22" s="1" t="str">
        <f t="shared" ca="1" si="113"/>
        <v>2, 1, 4, 5</v>
      </c>
      <c r="E22" s="1" t="str">
        <f t="shared" si="114"/>
        <v>, , , e</v>
      </c>
      <c r="F22" s="1" t="str">
        <f t="shared" si="115"/>
        <v>1, 1, 0.075, 0.001</v>
      </c>
      <c r="G22" s="1" t="str">
        <f t="shared" si="116"/>
        <v>0.47, 5, 1, 1</v>
      </c>
      <c r="H22" s="1" t="str">
        <f t="shared" si="117"/>
        <v>1.07, 5, 1, 1</v>
      </c>
      <c r="I22" s="3" t="s">
        <v>10</v>
      </c>
      <c r="K22" s="4" t="str">
        <f t="shared" si="118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19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20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21"/>
        <v/>
      </c>
      <c r="AD22">
        <v>1E-3</v>
      </c>
      <c r="AE22">
        <v>1</v>
      </c>
      <c r="AF22">
        <v>1</v>
      </c>
      <c r="AG22" s="3"/>
      <c r="AI22" s="4" t="str">
        <f t="shared" si="122"/>
        <v/>
      </c>
      <c r="AM22" s="3"/>
      <c r="AO22" s="4" t="str">
        <f t="shared" si="123"/>
        <v/>
      </c>
      <c r="AS22" s="3"/>
      <c r="AU22" s="4" t="str">
        <f t="shared" si="124"/>
        <v/>
      </c>
      <c r="AY22" s="3"/>
      <c r="BA22" s="4" t="str">
        <f t="shared" si="125"/>
        <v/>
      </c>
      <c r="BE22" s="3"/>
      <c r="BG22" s="4" t="str">
        <f t="shared" si="126"/>
        <v/>
      </c>
    </row>
    <row r="23" spans="1:59">
      <c r="A23">
        <v>1014</v>
      </c>
      <c r="C23" t="str">
        <f t="shared" si="112"/>
        <v>Gold, Exp, Heart, Gacha</v>
      </c>
      <c r="D23" s="1" t="str">
        <f t="shared" ca="1" si="113"/>
        <v>2, 1, 4, 5</v>
      </c>
      <c r="E23" s="1" t="str">
        <f t="shared" si="114"/>
        <v>, , , e</v>
      </c>
      <c r="F23" s="1" t="str">
        <f t="shared" si="115"/>
        <v>1, 1, 0.075, 0.001</v>
      </c>
      <c r="G23" s="1" t="str">
        <f t="shared" si="116"/>
        <v>0.505, 5, 1, 1</v>
      </c>
      <c r="H23" s="1" t="str">
        <f t="shared" si="117"/>
        <v>1.105, 5, 1, 1</v>
      </c>
      <c r="I23" s="3" t="s">
        <v>10</v>
      </c>
      <c r="K23" s="4" t="str">
        <f t="shared" si="118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19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20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21"/>
        <v/>
      </c>
      <c r="AD23">
        <v>1E-3</v>
      </c>
      <c r="AE23">
        <v>1</v>
      </c>
      <c r="AF23">
        <v>1</v>
      </c>
      <c r="AG23" s="3"/>
      <c r="AI23" s="4" t="str">
        <f t="shared" si="122"/>
        <v/>
      </c>
      <c r="AM23" s="3"/>
      <c r="AO23" s="4" t="str">
        <f t="shared" si="123"/>
        <v/>
      </c>
      <c r="AS23" s="3"/>
      <c r="AU23" s="4" t="str">
        <f t="shared" si="124"/>
        <v/>
      </c>
      <c r="AY23" s="3"/>
      <c r="BA23" s="4" t="str">
        <f t="shared" si="125"/>
        <v/>
      </c>
      <c r="BE23" s="3"/>
      <c r="BG23" s="4" t="str">
        <f t="shared" si="126"/>
        <v/>
      </c>
    </row>
    <row r="24" spans="1:59">
      <c r="A24">
        <v>1015</v>
      </c>
      <c r="C24" t="str">
        <f t="shared" si="112"/>
        <v>Gold, Exp, Heart, Gacha</v>
      </c>
      <c r="D24" s="1" t="str">
        <f t="shared" ca="1" si="113"/>
        <v>2, 1, 4, 5</v>
      </c>
      <c r="E24" s="1" t="str">
        <f t="shared" si="114"/>
        <v>, , , e</v>
      </c>
      <c r="F24" s="1" t="str">
        <f t="shared" si="115"/>
        <v>1, 1, 0.075, 0.001</v>
      </c>
      <c r="G24" s="1" t="str">
        <f t="shared" si="116"/>
        <v>0.54, 5, 1, 1</v>
      </c>
      <c r="H24" s="1" t="str">
        <f t="shared" si="117"/>
        <v>1.14, 5, 1, 1</v>
      </c>
      <c r="I24" s="3" t="s">
        <v>10</v>
      </c>
      <c r="K24" s="4" t="str">
        <f t="shared" si="118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19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20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21"/>
        <v/>
      </c>
      <c r="AD24">
        <v>1E-3</v>
      </c>
      <c r="AE24">
        <v>1</v>
      </c>
      <c r="AF24">
        <v>1</v>
      </c>
      <c r="AG24" s="3"/>
      <c r="AI24" s="4" t="str">
        <f t="shared" si="122"/>
        <v/>
      </c>
      <c r="AM24" s="3"/>
      <c r="AO24" s="4" t="str">
        <f t="shared" si="123"/>
        <v/>
      </c>
      <c r="AS24" s="3"/>
      <c r="AU24" s="4" t="str">
        <f t="shared" si="124"/>
        <v/>
      </c>
      <c r="AY24" s="3"/>
      <c r="BA24" s="4" t="str">
        <f t="shared" si="125"/>
        <v/>
      </c>
      <c r="BE24" s="3"/>
      <c r="BG24" s="4" t="str">
        <f t="shared" si="126"/>
        <v/>
      </c>
    </row>
    <row r="25" spans="1:59">
      <c r="A25">
        <v>1016</v>
      </c>
      <c r="C25" t="str">
        <f t="shared" si="112"/>
        <v>Gold, Exp, Heart, Gacha</v>
      </c>
      <c r="D25" s="1" t="str">
        <f t="shared" ca="1" si="113"/>
        <v>2, 1, 4, 5</v>
      </c>
      <c r="E25" s="1" t="str">
        <f t="shared" si="114"/>
        <v>, , , e</v>
      </c>
      <c r="F25" s="1" t="str">
        <f t="shared" si="115"/>
        <v>1, 1, 0.075, 0.001</v>
      </c>
      <c r="G25" s="1" t="str">
        <f t="shared" si="116"/>
        <v>0.575, 5, 1, 1</v>
      </c>
      <c r="H25" s="1" t="str">
        <f t="shared" si="117"/>
        <v>1.175, 5, 1, 1</v>
      </c>
      <c r="I25" s="3" t="s">
        <v>10</v>
      </c>
      <c r="K25" s="4" t="str">
        <f t="shared" si="118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19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20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21"/>
        <v/>
      </c>
      <c r="AD25">
        <v>1E-3</v>
      </c>
      <c r="AE25">
        <v>1</v>
      </c>
      <c r="AF25">
        <v>1</v>
      </c>
      <c r="AG25" s="3"/>
      <c r="AI25" s="4" t="str">
        <f t="shared" si="122"/>
        <v/>
      </c>
      <c r="AM25" s="3"/>
      <c r="AO25" s="4" t="str">
        <f t="shared" si="123"/>
        <v/>
      </c>
      <c r="AS25" s="3"/>
      <c r="AU25" s="4" t="str">
        <f t="shared" si="124"/>
        <v/>
      </c>
      <c r="AY25" s="3"/>
      <c r="BA25" s="4" t="str">
        <f t="shared" si="125"/>
        <v/>
      </c>
      <c r="BE25" s="3"/>
      <c r="BG25" s="4" t="str">
        <f t="shared" si="126"/>
        <v/>
      </c>
    </row>
    <row r="26" spans="1:59">
      <c r="A26">
        <v>1017</v>
      </c>
      <c r="C26" t="str">
        <f t="shared" si="112"/>
        <v>Gold, Exp, Heart, Gacha</v>
      </c>
      <c r="D26" s="1" t="str">
        <f t="shared" ca="1" si="113"/>
        <v>2, 1, 4, 5</v>
      </c>
      <c r="E26" s="1" t="str">
        <f t="shared" si="114"/>
        <v>, , , e</v>
      </c>
      <c r="F26" s="1" t="str">
        <f t="shared" si="115"/>
        <v>1, 1, 0.075, 0.001</v>
      </c>
      <c r="G26" s="1" t="str">
        <f t="shared" si="116"/>
        <v>0.61, 5, 1, 1</v>
      </c>
      <c r="H26" s="1" t="str">
        <f t="shared" si="117"/>
        <v>1.21, 5, 1, 1</v>
      </c>
      <c r="I26" s="3" t="s">
        <v>10</v>
      </c>
      <c r="K26" s="4" t="str">
        <f t="shared" si="118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19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20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21"/>
        <v/>
      </c>
      <c r="AD26">
        <v>1E-3</v>
      </c>
      <c r="AE26">
        <v>1</v>
      </c>
      <c r="AF26">
        <v>1</v>
      </c>
      <c r="AG26" s="3"/>
      <c r="AI26" s="4" t="str">
        <f t="shared" si="122"/>
        <v/>
      </c>
      <c r="AM26" s="3"/>
      <c r="AO26" s="4" t="str">
        <f t="shared" si="123"/>
        <v/>
      </c>
      <c r="AS26" s="3"/>
      <c r="AU26" s="4" t="str">
        <f t="shared" si="124"/>
        <v/>
      </c>
      <c r="AY26" s="3"/>
      <c r="BA26" s="4" t="str">
        <f t="shared" si="125"/>
        <v/>
      </c>
      <c r="BE26" s="3"/>
      <c r="BG26" s="4" t="str">
        <f t="shared" si="126"/>
        <v/>
      </c>
    </row>
    <row r="27" spans="1:59">
      <c r="A27">
        <v>1018</v>
      </c>
      <c r="C27" t="str">
        <f t="shared" si="112"/>
        <v>Gold, Exp, Heart, Gacha</v>
      </c>
      <c r="D27" s="1" t="str">
        <f t="shared" ca="1" si="113"/>
        <v>2, 1, 4, 5</v>
      </c>
      <c r="E27" s="1" t="str">
        <f t="shared" si="114"/>
        <v>, , , e</v>
      </c>
      <c r="F27" s="1" t="str">
        <f t="shared" si="115"/>
        <v>1, 1, 0.075, 0.001</v>
      </c>
      <c r="G27" s="1" t="str">
        <f t="shared" si="116"/>
        <v>0.645, 5, 1, 1</v>
      </c>
      <c r="H27" s="1" t="str">
        <f t="shared" si="117"/>
        <v>1.245, 5, 1, 1</v>
      </c>
      <c r="I27" s="3" t="s">
        <v>10</v>
      </c>
      <c r="K27" s="4" t="str">
        <f t="shared" si="118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19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20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21"/>
        <v/>
      </c>
      <c r="AD27">
        <v>1E-3</v>
      </c>
      <c r="AE27">
        <v>1</v>
      </c>
      <c r="AF27">
        <v>1</v>
      </c>
      <c r="AG27" s="3"/>
      <c r="AI27" s="4" t="str">
        <f t="shared" si="122"/>
        <v/>
      </c>
      <c r="AM27" s="3"/>
      <c r="AO27" s="4" t="str">
        <f t="shared" si="123"/>
        <v/>
      </c>
      <c r="AS27" s="3"/>
      <c r="AU27" s="4" t="str">
        <f t="shared" si="124"/>
        <v/>
      </c>
      <c r="AY27" s="3"/>
      <c r="BA27" s="4" t="str">
        <f t="shared" si="125"/>
        <v/>
      </c>
      <c r="BE27" s="3"/>
      <c r="BG27" s="4" t="str">
        <f t="shared" si="126"/>
        <v/>
      </c>
    </row>
    <row r="28" spans="1:59">
      <c r="A28">
        <v>1019</v>
      </c>
      <c r="C28" t="str">
        <f t="shared" si="112"/>
        <v>Gold, Exp, Heart, Gacha</v>
      </c>
      <c r="D28" s="1" t="str">
        <f t="shared" ca="1" si="113"/>
        <v>2, 1, 4, 5</v>
      </c>
      <c r="E28" s="1" t="str">
        <f t="shared" si="114"/>
        <v>, , , e</v>
      </c>
      <c r="F28" s="1" t="str">
        <f t="shared" si="115"/>
        <v>1, 1, 0.075, 0.001</v>
      </c>
      <c r="G28" s="1" t="str">
        <f t="shared" si="116"/>
        <v>0.68, 5, 1, 1</v>
      </c>
      <c r="H28" s="1" t="str">
        <f t="shared" si="117"/>
        <v>1.28, 5, 1, 1</v>
      </c>
      <c r="I28" s="3" t="s">
        <v>10</v>
      </c>
      <c r="K28" s="4" t="str">
        <f t="shared" si="118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19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20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21"/>
        <v/>
      </c>
      <c r="AD28">
        <v>1E-3</v>
      </c>
      <c r="AE28">
        <v>1</v>
      </c>
      <c r="AF28">
        <v>1</v>
      </c>
      <c r="AG28" s="3"/>
      <c r="AI28" s="4" t="str">
        <f t="shared" si="122"/>
        <v/>
      </c>
      <c r="AM28" s="3"/>
      <c r="AO28" s="4" t="str">
        <f t="shared" si="123"/>
        <v/>
      </c>
      <c r="AS28" s="3"/>
      <c r="AU28" s="4" t="str">
        <f t="shared" si="124"/>
        <v/>
      </c>
      <c r="AY28" s="3"/>
      <c r="BA28" s="4" t="str">
        <f t="shared" si="125"/>
        <v/>
      </c>
      <c r="BE28" s="3"/>
      <c r="BG28" s="4" t="str">
        <f t="shared" si="126"/>
        <v/>
      </c>
    </row>
    <row r="29" spans="1:59">
      <c r="A29">
        <v>1020</v>
      </c>
      <c r="C29" t="str">
        <f t="shared" si="112"/>
        <v>Gold, Exp, Heart, Gacha</v>
      </c>
      <c r="D29" s="1" t="str">
        <f t="shared" ca="1" si="113"/>
        <v>2, 1, 4, 5</v>
      </c>
      <c r="E29" s="1" t="str">
        <f t="shared" si="114"/>
        <v>, , , e</v>
      </c>
      <c r="F29" s="1" t="str">
        <f t="shared" si="115"/>
        <v>1, 1, 0.075, 0.001</v>
      </c>
      <c r="G29" s="1" t="str">
        <f t="shared" si="116"/>
        <v>0.715, 5, 1, 1</v>
      </c>
      <c r="H29" s="1" t="str">
        <f t="shared" si="117"/>
        <v>1.315, 5, 1, 1</v>
      </c>
      <c r="I29" s="3" t="s">
        <v>10</v>
      </c>
      <c r="K29" s="4" t="str">
        <f t="shared" si="118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19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20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21"/>
        <v/>
      </c>
      <c r="AD29">
        <v>1E-3</v>
      </c>
      <c r="AE29">
        <v>1</v>
      </c>
      <c r="AF29">
        <v>1</v>
      </c>
      <c r="AG29" s="3"/>
      <c r="AI29" s="4" t="str">
        <f t="shared" si="122"/>
        <v/>
      </c>
      <c r="AM29" s="3"/>
      <c r="AO29" s="4" t="str">
        <f t="shared" si="123"/>
        <v/>
      </c>
      <c r="AS29" s="3"/>
      <c r="AU29" s="4" t="str">
        <f t="shared" si="124"/>
        <v/>
      </c>
      <c r="AY29" s="3"/>
      <c r="BA29" s="4" t="str">
        <f t="shared" si="125"/>
        <v/>
      </c>
      <c r="BE29" s="3"/>
      <c r="BG29" s="4" t="str">
        <f t="shared" si="126"/>
        <v/>
      </c>
    </row>
    <row r="30" spans="1:59">
      <c r="A30">
        <v>1021</v>
      </c>
      <c r="C30" t="str">
        <f t="shared" si="112"/>
        <v>Gold, Exp, Heart, Gacha</v>
      </c>
      <c r="D30" s="1" t="str">
        <f t="shared" ca="1" si="113"/>
        <v>2, 1, 4, 5</v>
      </c>
      <c r="E30" s="1" t="str">
        <f t="shared" si="114"/>
        <v>, , , e</v>
      </c>
      <c r="F30" s="1" t="str">
        <f t="shared" si="115"/>
        <v>1, 1, 0.075, 0.001</v>
      </c>
      <c r="G30" s="1" t="str">
        <f t="shared" si="116"/>
        <v>0.75, 5, 1, 1</v>
      </c>
      <c r="H30" s="1" t="str">
        <f t="shared" si="117"/>
        <v>1.35, 5, 1, 1</v>
      </c>
      <c r="I30" s="3" t="s">
        <v>10</v>
      </c>
      <c r="K30" s="4" t="str">
        <f t="shared" si="118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19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20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21"/>
        <v/>
      </c>
      <c r="AD30">
        <v>1E-3</v>
      </c>
      <c r="AE30">
        <v>1</v>
      </c>
      <c r="AF30">
        <v>1</v>
      </c>
      <c r="AG30" s="3"/>
      <c r="AI30" s="4" t="str">
        <f t="shared" si="122"/>
        <v/>
      </c>
      <c r="AM30" s="3"/>
      <c r="AO30" s="4" t="str">
        <f t="shared" si="123"/>
        <v/>
      </c>
      <c r="AS30" s="3"/>
      <c r="AU30" s="4" t="str">
        <f t="shared" si="124"/>
        <v/>
      </c>
      <c r="AY30" s="3"/>
      <c r="BA30" s="4" t="str">
        <f t="shared" si="125"/>
        <v/>
      </c>
      <c r="BE30" s="3"/>
      <c r="BG30" s="4" t="str">
        <f t="shared" si="126"/>
        <v/>
      </c>
    </row>
    <row r="31" spans="1:59">
      <c r="A31">
        <v>1022</v>
      </c>
      <c r="C31" t="str">
        <f t="shared" si="112"/>
        <v>Gold, Exp, Heart, Gacha</v>
      </c>
      <c r="D31" s="1" t="str">
        <f t="shared" ca="1" si="113"/>
        <v>2, 1, 4, 5</v>
      </c>
      <c r="E31" s="1" t="str">
        <f t="shared" si="114"/>
        <v>, , , e</v>
      </c>
      <c r="F31" s="1" t="str">
        <f t="shared" si="115"/>
        <v>1, 1, 0.075, 0.001</v>
      </c>
      <c r="G31" s="1" t="str">
        <f t="shared" si="116"/>
        <v>0.785, 5, 1, 1</v>
      </c>
      <c r="H31" s="1" t="str">
        <f t="shared" si="117"/>
        <v>1.385, 5, 1, 1</v>
      </c>
      <c r="I31" s="3" t="s">
        <v>10</v>
      </c>
      <c r="K31" s="4" t="str">
        <f t="shared" si="118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19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20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21"/>
        <v/>
      </c>
      <c r="AD31">
        <v>1E-3</v>
      </c>
      <c r="AE31">
        <v>1</v>
      </c>
      <c r="AF31">
        <v>1</v>
      </c>
      <c r="AG31" s="3"/>
      <c r="AI31" s="4" t="str">
        <f t="shared" si="122"/>
        <v/>
      </c>
      <c r="AM31" s="3"/>
      <c r="AO31" s="4" t="str">
        <f t="shared" si="123"/>
        <v/>
      </c>
      <c r="AS31" s="3"/>
      <c r="AU31" s="4" t="str">
        <f t="shared" si="124"/>
        <v/>
      </c>
      <c r="AY31" s="3"/>
      <c r="BA31" s="4" t="str">
        <f t="shared" si="125"/>
        <v/>
      </c>
      <c r="BE31" s="3"/>
      <c r="BG31" s="4" t="str">
        <f t="shared" si="126"/>
        <v/>
      </c>
    </row>
    <row r="32" spans="1:59">
      <c r="A32">
        <v>1023</v>
      </c>
      <c r="C32" t="str">
        <f t="shared" si="112"/>
        <v>Gold, Exp, Heart, Gacha</v>
      </c>
      <c r="D32" s="1" t="str">
        <f t="shared" ca="1" si="113"/>
        <v>2, 1, 4, 5</v>
      </c>
      <c r="E32" s="1" t="str">
        <f t="shared" si="114"/>
        <v>, , , e</v>
      </c>
      <c r="F32" s="1" t="str">
        <f t="shared" si="115"/>
        <v>1, 1, 0.075, 0.001</v>
      </c>
      <c r="G32" s="1" t="str">
        <f t="shared" si="116"/>
        <v>0.82, 5, 1, 1</v>
      </c>
      <c r="H32" s="1" t="str">
        <f t="shared" si="117"/>
        <v>1.42, 5, 1, 1</v>
      </c>
      <c r="I32" s="3" t="s">
        <v>10</v>
      </c>
      <c r="K32" s="4" t="str">
        <f t="shared" si="118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19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20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21"/>
        <v/>
      </c>
      <c r="AD32">
        <v>1E-3</v>
      </c>
      <c r="AE32">
        <v>1</v>
      </c>
      <c r="AF32">
        <v>1</v>
      </c>
      <c r="AG32" s="3"/>
      <c r="AI32" s="4" t="str">
        <f t="shared" si="122"/>
        <v/>
      </c>
      <c r="AM32" s="3"/>
      <c r="AO32" s="4" t="str">
        <f t="shared" si="123"/>
        <v/>
      </c>
      <c r="AS32" s="3"/>
      <c r="AU32" s="4" t="str">
        <f t="shared" si="124"/>
        <v/>
      </c>
      <c r="AY32" s="3"/>
      <c r="BA32" s="4" t="str">
        <f t="shared" si="125"/>
        <v/>
      </c>
      <c r="BE32" s="3"/>
      <c r="BG32" s="4" t="str">
        <f t="shared" si="126"/>
        <v/>
      </c>
    </row>
    <row r="33" spans="1:62">
      <c r="A33">
        <v>1024</v>
      </c>
      <c r="C33" t="str">
        <f t="shared" si="112"/>
        <v>Gold, Exp, Heart, Gacha</v>
      </c>
      <c r="D33" s="1" t="str">
        <f t="shared" ca="1" si="113"/>
        <v>2, 1, 4, 5</v>
      </c>
      <c r="E33" s="1" t="str">
        <f t="shared" si="114"/>
        <v>, , , e</v>
      </c>
      <c r="F33" s="1" t="str">
        <f t="shared" si="115"/>
        <v>1, 1, 0.075, 0.001</v>
      </c>
      <c r="G33" s="1" t="str">
        <f t="shared" si="116"/>
        <v>0.855, 5, 1, 1</v>
      </c>
      <c r="H33" s="1" t="str">
        <f t="shared" si="117"/>
        <v>1.455, 5, 1, 1</v>
      </c>
      <c r="I33" s="3" t="s">
        <v>10</v>
      </c>
      <c r="K33" s="4" t="str">
        <f t="shared" si="118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19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20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21"/>
        <v/>
      </c>
      <c r="AD33">
        <v>1E-3</v>
      </c>
      <c r="AE33">
        <v>1</v>
      </c>
      <c r="AF33">
        <v>1</v>
      </c>
      <c r="AG33" s="3"/>
      <c r="AI33" s="4" t="str">
        <f t="shared" si="122"/>
        <v/>
      </c>
      <c r="AM33" s="3"/>
      <c r="AO33" s="4" t="str">
        <f t="shared" si="123"/>
        <v/>
      </c>
      <c r="AS33" s="3"/>
      <c r="AU33" s="4" t="str">
        <f t="shared" si="124"/>
        <v/>
      </c>
      <c r="AY33" s="3"/>
      <c r="BA33" s="4" t="str">
        <f t="shared" si="125"/>
        <v/>
      </c>
      <c r="BE33" s="3"/>
      <c r="BG33" s="4" t="str">
        <f t="shared" si="126"/>
        <v/>
      </c>
    </row>
    <row r="34" spans="1:62">
      <c r="A34">
        <v>1025</v>
      </c>
      <c r="C34" t="str">
        <f t="shared" si="112"/>
        <v>Gold, Exp, Heart, Gacha</v>
      </c>
      <c r="D34" s="1" t="str">
        <f t="shared" ca="1" si="113"/>
        <v>2, 1, 4, 5</v>
      </c>
      <c r="E34" s="1" t="str">
        <f t="shared" si="114"/>
        <v>, , , e</v>
      </c>
      <c r="F34" s="1" t="str">
        <f t="shared" si="115"/>
        <v>1, 1, 0.075, 0.001</v>
      </c>
      <c r="G34" s="1" t="str">
        <f t="shared" si="116"/>
        <v>0.89, 5, 1, 1</v>
      </c>
      <c r="H34" s="1" t="str">
        <f t="shared" si="117"/>
        <v>1.49, 5, 1, 1</v>
      </c>
      <c r="I34" s="3" t="s">
        <v>10</v>
      </c>
      <c r="K34" s="4" t="str">
        <f t="shared" si="118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19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20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21"/>
        <v/>
      </c>
      <c r="AD34">
        <v>1E-3</v>
      </c>
      <c r="AE34">
        <v>1</v>
      </c>
      <c r="AF34">
        <v>1</v>
      </c>
      <c r="AG34" s="3"/>
      <c r="AI34" s="4" t="str">
        <f t="shared" si="122"/>
        <v/>
      </c>
      <c r="AM34" s="3"/>
      <c r="AO34" s="4" t="str">
        <f t="shared" si="123"/>
        <v/>
      </c>
      <c r="AS34" s="3"/>
      <c r="AU34" s="4" t="str">
        <f t="shared" si="124"/>
        <v/>
      </c>
      <c r="AY34" s="3"/>
      <c r="BA34" s="4" t="str">
        <f t="shared" si="125"/>
        <v/>
      </c>
      <c r="BE34" s="3"/>
      <c r="BG34" s="4" t="str">
        <f t="shared" si="126"/>
        <v/>
      </c>
    </row>
    <row r="35" spans="1:62">
      <c r="A35">
        <v>1026</v>
      </c>
      <c r="C35" t="str">
        <f t="shared" si="112"/>
        <v>Gold, Exp, Heart, Gacha</v>
      </c>
      <c r="D35" s="1" t="str">
        <f t="shared" ca="1" si="113"/>
        <v>2, 1, 4, 5</v>
      </c>
      <c r="E35" s="1" t="str">
        <f t="shared" si="114"/>
        <v>, , , e</v>
      </c>
      <c r="F35" s="1" t="str">
        <f t="shared" si="115"/>
        <v>1, 1, 0.075, 0.001</v>
      </c>
      <c r="G35" s="1" t="str">
        <f t="shared" si="116"/>
        <v>0.925, 5, 1, 1</v>
      </c>
      <c r="H35" s="1" t="str">
        <f t="shared" si="117"/>
        <v>1.525, 5, 1, 1</v>
      </c>
      <c r="I35" s="3" t="s">
        <v>10</v>
      </c>
      <c r="K35" s="4" t="str">
        <f t="shared" si="118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19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20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21"/>
        <v/>
      </c>
      <c r="AD35">
        <v>1E-3</v>
      </c>
      <c r="AE35">
        <v>1</v>
      </c>
      <c r="AF35">
        <v>1</v>
      </c>
      <c r="AG35" s="3"/>
      <c r="AI35" s="4" t="str">
        <f t="shared" si="122"/>
        <v/>
      </c>
      <c r="AM35" s="3"/>
      <c r="AO35" s="4" t="str">
        <f t="shared" si="123"/>
        <v/>
      </c>
      <c r="AS35" s="3"/>
      <c r="AU35" s="4" t="str">
        <f t="shared" si="124"/>
        <v/>
      </c>
      <c r="AY35" s="3"/>
      <c r="BA35" s="4" t="str">
        <f t="shared" si="125"/>
        <v/>
      </c>
      <c r="BE35" s="3"/>
      <c r="BG35" s="4" t="str">
        <f t="shared" si="126"/>
        <v/>
      </c>
    </row>
    <row r="36" spans="1:62">
      <c r="A36">
        <v>1027</v>
      </c>
      <c r="C36" t="str">
        <f t="shared" si="112"/>
        <v>Gold, Exp, Heart, Gacha</v>
      </c>
      <c r="D36" s="1" t="str">
        <f t="shared" ca="1" si="113"/>
        <v>2, 1, 4, 5</v>
      </c>
      <c r="E36" s="1" t="str">
        <f t="shared" si="114"/>
        <v>, , , e</v>
      </c>
      <c r="F36" s="1" t="str">
        <f t="shared" si="115"/>
        <v>1, 1, 0.075, 0.001</v>
      </c>
      <c r="G36" s="1" t="str">
        <f t="shared" si="116"/>
        <v>0.96, 5, 1, 1</v>
      </c>
      <c r="H36" s="1" t="str">
        <f t="shared" si="117"/>
        <v>1.56, 5, 1, 1</v>
      </c>
      <c r="I36" s="3" t="s">
        <v>10</v>
      </c>
      <c r="K36" s="4" t="str">
        <f t="shared" si="118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19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20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21"/>
        <v/>
      </c>
      <c r="AD36">
        <v>1E-3</v>
      </c>
      <c r="AE36">
        <v>1</v>
      </c>
      <c r="AF36">
        <v>1</v>
      </c>
      <c r="AG36" s="3"/>
      <c r="AI36" s="4" t="str">
        <f t="shared" si="122"/>
        <v/>
      </c>
      <c r="AM36" s="3"/>
      <c r="AO36" s="4" t="str">
        <f t="shared" si="123"/>
        <v/>
      </c>
      <c r="AS36" s="3"/>
      <c r="AU36" s="4" t="str">
        <f t="shared" si="124"/>
        <v/>
      </c>
      <c r="AY36" s="3"/>
      <c r="BA36" s="4" t="str">
        <f t="shared" si="125"/>
        <v/>
      </c>
      <c r="BE36" s="3"/>
      <c r="BG36" s="4" t="str">
        <f t="shared" si="126"/>
        <v/>
      </c>
    </row>
    <row r="37" spans="1:62">
      <c r="A37">
        <v>1028</v>
      </c>
      <c r="C37" t="str">
        <f t="shared" si="112"/>
        <v>Gold, Exp, Heart, Gacha</v>
      </c>
      <c r="D37" s="1" t="str">
        <f t="shared" ca="1" si="113"/>
        <v>2, 1, 4, 5</v>
      </c>
      <c r="E37" s="1" t="str">
        <f t="shared" si="114"/>
        <v>, , , e</v>
      </c>
      <c r="F37" s="1" t="str">
        <f t="shared" si="115"/>
        <v>1, 1, 0.075, 0.001</v>
      </c>
      <c r="G37" s="1" t="str">
        <f t="shared" si="116"/>
        <v>0.995, 5, 1, 1</v>
      </c>
      <c r="H37" s="1" t="str">
        <f t="shared" si="117"/>
        <v>1.595, 5, 1, 1</v>
      </c>
      <c r="I37" s="3" t="s">
        <v>10</v>
      </c>
      <c r="K37" s="4" t="str">
        <f t="shared" si="118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19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20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21"/>
        <v/>
      </c>
      <c r="AD37">
        <v>1E-3</v>
      </c>
      <c r="AE37">
        <v>1</v>
      </c>
      <c r="AF37">
        <v>1</v>
      </c>
      <c r="AG37" s="3"/>
      <c r="AI37" s="4" t="str">
        <f t="shared" si="122"/>
        <v/>
      </c>
      <c r="AM37" s="3"/>
      <c r="AO37" s="4" t="str">
        <f t="shared" si="123"/>
        <v/>
      </c>
      <c r="AS37" s="3"/>
      <c r="AU37" s="4" t="str">
        <f t="shared" si="124"/>
        <v/>
      </c>
      <c r="AY37" s="3"/>
      <c r="BA37" s="4" t="str">
        <f t="shared" si="125"/>
        <v/>
      </c>
      <c r="BE37" s="3"/>
      <c r="BG37" s="4" t="str">
        <f t="shared" si="126"/>
        <v/>
      </c>
    </row>
    <row r="38" spans="1:62">
      <c r="A38">
        <v>5000</v>
      </c>
      <c r="B38" t="s">
        <v>65</v>
      </c>
      <c r="C38" t="str">
        <f t="shared" si="62"/>
        <v>Gold, Exp, Heart, LevelPack</v>
      </c>
      <c r="D38" s="1" t="str">
        <f t="shared" ca="1" si="1"/>
        <v>2, 1, 4, 3</v>
      </c>
      <c r="E38" s="1" t="str">
        <f t="shared" si="63"/>
        <v xml:space="preserve">, , , </v>
      </c>
      <c r="F38" s="1" t="str">
        <f t="shared" si="64"/>
        <v>1, 1, 1, 1</v>
      </c>
      <c r="G38" s="1" t="str">
        <f t="shared" si="65"/>
        <v>0.015, 100, 2, 1</v>
      </c>
      <c r="H38" s="1" t="str">
        <f t="shared" si="66"/>
        <v>0.145, 100, 2, 1</v>
      </c>
      <c r="I38" s="3" t="s">
        <v>10</v>
      </c>
      <c r="K38" s="4" t="str">
        <f t="shared" si="48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49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50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51"/>
        <v/>
      </c>
      <c r="AD38">
        <v>1</v>
      </c>
      <c r="AE38">
        <v>1</v>
      </c>
      <c r="AF38">
        <v>1</v>
      </c>
      <c r="AG38" s="3"/>
      <c r="AI38" s="4" t="str">
        <f t="shared" si="52"/>
        <v/>
      </c>
      <c r="AM38" s="3"/>
      <c r="AO38" s="4" t="str">
        <f t="shared" si="53"/>
        <v/>
      </c>
      <c r="AS38" s="3"/>
      <c r="AU38" s="4" t="str">
        <f t="shared" si="54"/>
        <v/>
      </c>
      <c r="AY38" s="3"/>
      <c r="BA38" s="4" t="str">
        <f t="shared" si="55"/>
        <v/>
      </c>
      <c r="BE38" s="3"/>
      <c r="BG38" s="4" t="str">
        <f t="shared" si="56"/>
        <v/>
      </c>
    </row>
    <row r="39" spans="1:62">
      <c r="A39">
        <v>5001</v>
      </c>
      <c r="C39" t="str">
        <f t="shared" si="57"/>
        <v>Gold, Exp, Heart, LevelPack, Seal, Seal</v>
      </c>
      <c r="D39" s="1" t="str">
        <f t="shared" ca="1" si="1"/>
        <v>2, 1, 4, 3, 7, 7</v>
      </c>
      <c r="E39" s="1" t="str">
        <f t="shared" si="58"/>
        <v xml:space="preserve">, , , , , </v>
      </c>
      <c r="F39" s="1" t="str">
        <f t="shared" si="59"/>
        <v>1, 1, 1, 1, 1, 0.7</v>
      </c>
      <c r="G39" s="1" t="str">
        <f t="shared" si="60"/>
        <v>0.05, 100, 2, 1, 1, 1</v>
      </c>
      <c r="H39" s="1" t="str">
        <f t="shared" si="61"/>
        <v>0.65, 100, 2, 1, 1, 1</v>
      </c>
      <c r="I39" s="3" t="s">
        <v>10</v>
      </c>
      <c r="K39" s="4" t="str">
        <f t="shared" si="48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49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50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51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52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53"/>
        <v/>
      </c>
      <c r="AP39">
        <v>0.7</v>
      </c>
      <c r="AQ39">
        <v>1</v>
      </c>
      <c r="AR39">
        <v>1</v>
      </c>
      <c r="AS39" s="3"/>
      <c r="AU39" s="4" t="str">
        <f t="shared" si="54"/>
        <v/>
      </c>
      <c r="AY39" s="3"/>
      <c r="BA39" s="4" t="str">
        <f t="shared" si="55"/>
        <v/>
      </c>
      <c r="BE39" s="3"/>
      <c r="BG39" s="4" t="str">
        <f t="shared" si="56"/>
        <v/>
      </c>
    </row>
    <row r="40" spans="1:62">
      <c r="A40">
        <v>5002</v>
      </c>
      <c r="C40" t="str">
        <f t="shared" ref="C40:C42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ca="1" si="1"/>
        <v>2, 1, 4, 3, 7, 7, 5, 5, 5</v>
      </c>
      <c r="E40" s="1" t="str">
        <f t="shared" ref="E40:E42" si="128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42" si="129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1, 1, 1, 1, 1, 0.7, 0.17, 0.085, 0.017</v>
      </c>
      <c r="G40" s="1" t="str">
        <f t="shared" ref="G40:G42" si="130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0.085, 100, 2, 1, 1, 1, 1, 1, 1</v>
      </c>
      <c r="H40" s="1" t="str">
        <f t="shared" ref="H40:H42" si="131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0.685, 100, 2, 1, 1, 1, 1, 1, 1</v>
      </c>
      <c r="I40" s="3" t="s">
        <v>10</v>
      </c>
      <c r="K40" s="4" t="str">
        <f t="shared" si="48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49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50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51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52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53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54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55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56"/>
        <v/>
      </c>
      <c r="BH40">
        <v>1.7000000000000001E-2</v>
      </c>
      <c r="BI40">
        <v>1</v>
      </c>
      <c r="BJ40">
        <v>1</v>
      </c>
    </row>
    <row r="41" spans="1:62">
      <c r="A41">
        <v>5003</v>
      </c>
      <c r="C41" t="str">
        <f t="shared" si="127"/>
        <v>Gold, Exp, Heart, LevelPack, Seal, Seal, Gacha, Gacha, Gacha</v>
      </c>
      <c r="D41" s="1" t="str">
        <f t="shared" ca="1" si="1"/>
        <v>2, 1, 4, 3, 7, 7, 5, 5, 5</v>
      </c>
      <c r="E41" s="1" t="str">
        <f t="shared" si="128"/>
        <v>, , , , , , e, e, e</v>
      </c>
      <c r="F41" s="1" t="str">
        <f t="shared" si="129"/>
        <v>1, 1, 1, 1, 1, 0.7, 0.17, 0.085, 0.017</v>
      </c>
      <c r="G41" s="1" t="str">
        <f t="shared" si="130"/>
        <v>0.12, 100, 2, 1, 1, 1, 1, 1, 1</v>
      </c>
      <c r="H41" s="1" t="str">
        <f t="shared" si="131"/>
        <v>0.72, 100, 2, 1, 1, 1, 1, 1, 1</v>
      </c>
      <c r="I41" s="3" t="s">
        <v>10</v>
      </c>
      <c r="K41" s="4" t="str">
        <f t="shared" si="48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49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50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51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52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53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54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55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56"/>
        <v/>
      </c>
      <c r="BH41">
        <v>1.7000000000000001E-2</v>
      </c>
      <c r="BI41">
        <v>1</v>
      </c>
      <c r="BJ41">
        <v>1</v>
      </c>
    </row>
    <row r="42" spans="1:62">
      <c r="A42">
        <v>5004</v>
      </c>
      <c r="C42" t="str">
        <f t="shared" si="127"/>
        <v>Gold, Exp, Heart, LevelPack, Seal, Seal, Gacha, Gacha, Gacha</v>
      </c>
      <c r="D42" s="1" t="str">
        <f t="shared" ca="1" si="1"/>
        <v>2, 1, 4, 3, 7, 7, 5, 5, 5</v>
      </c>
      <c r="E42" s="1" t="str">
        <f t="shared" si="128"/>
        <v>, , , , , , e, e, e</v>
      </c>
      <c r="F42" s="1" t="str">
        <f t="shared" si="129"/>
        <v>1, 1, 1, 1, 1, 0.4, 0.1, 0.05, 0.01</v>
      </c>
      <c r="G42" s="1" t="str">
        <f t="shared" si="130"/>
        <v>0.155, 100, 2, 1, 1, 1, 1, 1, 1</v>
      </c>
      <c r="H42" s="1" t="str">
        <f t="shared" si="131"/>
        <v>0.755, 100, 2, 1, 1, 1, 1, 1, 1</v>
      </c>
      <c r="I42" s="3" t="s">
        <v>10</v>
      </c>
      <c r="K42" s="4" t="str">
        <f t="shared" si="48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49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50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3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3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3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3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3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56"/>
        <v/>
      </c>
      <c r="BH42">
        <v>0.01</v>
      </c>
      <c r="BI42">
        <v>1</v>
      </c>
      <c r="BJ42">
        <v>1</v>
      </c>
    </row>
    <row r="43" spans="1:62">
      <c r="A43">
        <v>5005</v>
      </c>
      <c r="C43" t="str">
        <f t="shared" ref="C43" si="137">IF(ISBLANK(I43),"",I43)
&amp;IF(ISBLANK(O43),"",", "&amp;O43)
&amp;IF(ISBLANK(U43),"",", "&amp;U43)
&amp;IF(ISBLANK(AA43),"",", "&amp;AA43)
&amp;IF(ISBLANK(AG43),"",", "&amp;AG43)
&amp;IF(ISBLANK(AM43),"",", "&amp;AM43)
&amp;IF(ISBLANK(AS43),"",", "&amp;AS43)
&amp;IF(ISBLANK(AY43),"",", "&amp;AY43)
&amp;IF(ISBLANK(BE43),"",", "&amp;BE43)</f>
        <v>Gold, Exp, Heart, LevelPack, Seal, Seal, Gacha, Gacha, Gacha</v>
      </c>
      <c r="D43" s="1" t="str">
        <f t="shared" ref="D43" ca="1" si="1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ref="E43" si="139">IF(ISBLANK(J43),"",J43)
&amp;IF(ISBLANK(O43),"",", "&amp;P43)
&amp;IF(ISBLANK(U43),"",", "&amp;V43)
&amp;IF(ISBLANK(AA43),"",", "&amp;AB43)
&amp;IF(ISBLANK(AG43),"",", "&amp;AH43)
&amp;IF(ISBLANK(AM43),"",", "&amp;AN43)
&amp;IF(ISBLANK(AS43),"",", "&amp;AT43)
&amp;IF(ISBLANK(AY43),"",", "&amp;AZ43)
&amp;IF(ISBLANK(BE43),"",", "&amp;BF43)</f>
        <v>, , , , , , e, e, e</v>
      </c>
      <c r="F43" s="1" t="str">
        <f t="shared" ref="F43" si="140">IF(ISBLANK(L43),"",L43)
&amp;IF(ISBLANK(R43),"",", "&amp;R43)
&amp;IF(ISBLANK(X43),"",", "&amp;X43)
&amp;IF(ISBLANK(AD43),"",", "&amp;AD43)
&amp;IF(ISBLANK(AJ43),"",", "&amp;AJ43)
&amp;IF(ISBLANK(AP43),"",", "&amp;AP43)
&amp;IF(ISBLANK(AV43),"",", "&amp;AV43)
&amp;IF(ISBLANK(BB43),"",", "&amp;BB43)
&amp;IF(ISBLANK(BH43),"",", "&amp;BH43)</f>
        <v>1, 1, 1, 1, 1, 0.4, 0.1, 0.05, 0.01</v>
      </c>
      <c r="G43" s="1" t="str">
        <f t="shared" ref="G43" si="141">IF(ISBLANK(M43),"",M43)
&amp;IF(ISBLANK(S43),"",", "&amp;S43)
&amp;IF(ISBLANK(Y43),"",", "&amp;Y43)
&amp;IF(ISBLANK(AE43),"",", "&amp;AE43)
&amp;IF(ISBLANK(AK43),"",", "&amp;AK43)
&amp;IF(ISBLANK(AQ43),"",", "&amp;AQ43)
&amp;IF(ISBLANK(AW43),"",", "&amp;AW43)
&amp;IF(ISBLANK(BC43),"",", "&amp;BC43)
&amp;IF(ISBLANK(BI43),"",", "&amp;BI43)</f>
        <v>0.19, 100, 2, 1, 1, 1, 1, 1, 1</v>
      </c>
      <c r="H43" s="1" t="str">
        <f t="shared" ref="H43" si="142">IF(ISBLANK(N43),"",N43)
&amp;IF(ISBLANK(T43),"",", "&amp;T43)
&amp;IF(ISBLANK(Z43),"",", "&amp;Z43)
&amp;IF(ISBLANK(AF43),"",", "&amp;AF43)
&amp;IF(ISBLANK(AL43),"",", "&amp;AL43)
&amp;IF(ISBLANK(AR43),"",", "&amp;AR43)
&amp;IF(ISBLANK(AX43),"",", "&amp;AX43)
&amp;IF(ISBLANK(BD43),"",", "&amp;BD43)
&amp;IF(ISBLANK(BJ43),"",", "&amp;BJ43)</f>
        <v>0.79, 100, 2, 1, 1, 1, 1, 1, 1</v>
      </c>
      <c r="I43" s="3" t="s">
        <v>10</v>
      </c>
      <c r="K43" s="4" t="str">
        <f t="shared" ref="K43" si="143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44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45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3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3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3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3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3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56"/>
        <v/>
      </c>
      <c r="BH43">
        <v>0.01</v>
      </c>
      <c r="BI43">
        <v>1</v>
      </c>
      <c r="BJ43">
        <v>1</v>
      </c>
    </row>
    <row r="44" spans="1:62">
      <c r="A44">
        <v>5006</v>
      </c>
      <c r="C44" t="str">
        <f t="shared" ref="C44" si="146">IF(ISBLANK(I44),"",I44)
&amp;IF(ISBLANK(O44),"",", "&amp;O44)
&amp;IF(ISBLANK(U44),"",", "&amp;U44)
&amp;IF(ISBLANK(AA44),"",", "&amp;AA44)
&amp;IF(ISBLANK(AG44),"",", "&amp;AG44)
&amp;IF(ISBLANK(AM44),"",", "&amp;AM44)
&amp;IF(ISBLANK(AS44),"",", "&amp;AS44)
&amp;IF(ISBLANK(AY44),"",", "&amp;AY44)
&amp;IF(ISBLANK(BE44),"",", "&amp;BE44)</f>
        <v>Gold, Exp, Heart, LevelPack, Seal, Seal, Gacha, Gacha, Gacha</v>
      </c>
      <c r="D44" s="1" t="str">
        <f t="shared" ref="D44" ca="1" si="1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ref="E44" si="148">IF(ISBLANK(J44),"",J44)
&amp;IF(ISBLANK(O44),"",", "&amp;P44)
&amp;IF(ISBLANK(U44),"",", "&amp;V44)
&amp;IF(ISBLANK(AA44),"",", "&amp;AB44)
&amp;IF(ISBLANK(AG44),"",", "&amp;AH44)
&amp;IF(ISBLANK(AM44),"",", "&amp;AN44)
&amp;IF(ISBLANK(AS44),"",", "&amp;AT44)
&amp;IF(ISBLANK(AY44),"",", "&amp;AZ44)
&amp;IF(ISBLANK(BE44),"",", "&amp;BF44)</f>
        <v>, , , , , , e, e, e</v>
      </c>
      <c r="F44" s="1" t="str">
        <f t="shared" ref="F44" si="149">IF(ISBLANK(L44),"",L44)
&amp;IF(ISBLANK(R44),"",", "&amp;R44)
&amp;IF(ISBLANK(X44),"",", "&amp;X44)
&amp;IF(ISBLANK(AD44),"",", "&amp;AD44)
&amp;IF(ISBLANK(AJ44),"",", "&amp;AJ44)
&amp;IF(ISBLANK(AP44),"",", "&amp;AP44)
&amp;IF(ISBLANK(AV44),"",", "&amp;AV44)
&amp;IF(ISBLANK(BB44),"",", "&amp;BB44)
&amp;IF(ISBLANK(BH44),"",", "&amp;BH44)</f>
        <v>1, 1, 1, 1, 1, 0.4, 0.1, 0.05, 0.01</v>
      </c>
      <c r="G44" s="1" t="str">
        <f t="shared" ref="G44" si="150">IF(ISBLANK(M44),"",M44)
&amp;IF(ISBLANK(S44),"",", "&amp;S44)
&amp;IF(ISBLANK(Y44),"",", "&amp;Y44)
&amp;IF(ISBLANK(AE44),"",", "&amp;AE44)
&amp;IF(ISBLANK(AK44),"",", "&amp;AK44)
&amp;IF(ISBLANK(AQ44),"",", "&amp;AQ44)
&amp;IF(ISBLANK(AW44),"",", "&amp;AW44)
&amp;IF(ISBLANK(BC44),"",", "&amp;BC44)
&amp;IF(ISBLANK(BI44),"",", "&amp;BI44)</f>
        <v>0.225, 100, 2, 1, 1, 1, 1, 1, 1</v>
      </c>
      <c r="H44" s="1" t="str">
        <f t="shared" ref="H44" si="151">IF(ISBLANK(N44),"",N44)
&amp;IF(ISBLANK(T44),"",", "&amp;T44)
&amp;IF(ISBLANK(Z44),"",", "&amp;Z44)
&amp;IF(ISBLANK(AF44),"",", "&amp;AF44)
&amp;IF(ISBLANK(AL44),"",", "&amp;AL44)
&amp;IF(ISBLANK(AR44),"",", "&amp;AR44)
&amp;IF(ISBLANK(AX44),"",", "&amp;AX44)
&amp;IF(ISBLANK(BD44),"",", "&amp;BD44)
&amp;IF(ISBLANK(BJ44),"",", "&amp;BJ44)</f>
        <v>0.825, 100, 2, 1, 1, 1, 1, 1, 1</v>
      </c>
      <c r="I44" s="3" t="s">
        <v>10</v>
      </c>
      <c r="K44" s="4" t="str">
        <f t="shared" ref="K44" si="152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53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54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3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3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3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3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3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56"/>
        <v/>
      </c>
      <c r="BH44">
        <v>0.01</v>
      </c>
      <c r="BI44">
        <v>1</v>
      </c>
      <c r="BJ44">
        <v>1</v>
      </c>
    </row>
    <row r="45" spans="1:62">
      <c r="A45">
        <v>5007</v>
      </c>
      <c r="C45" t="str">
        <f t="shared" ref="C45" si="155">IF(ISBLANK(I45),"",I45)
&amp;IF(ISBLANK(O45),"",", "&amp;O45)
&amp;IF(ISBLANK(U45),"",", "&amp;U45)
&amp;IF(ISBLANK(AA45),"",", "&amp;AA45)
&amp;IF(ISBLANK(AG45),"",", "&amp;AG45)
&amp;IF(ISBLANK(AM45),"",", "&amp;AM45)
&amp;IF(ISBLANK(AS45),"",", "&amp;AS45)
&amp;IF(ISBLANK(AY45),"",", "&amp;AY45)
&amp;IF(ISBLANK(BE45),"",", "&amp;BE45)</f>
        <v>Gold, Exp, LevelPack, Seal, Gacha, Gacha, Gacha</v>
      </c>
      <c r="D45" s="1" t="str">
        <f t="shared" ref="D45" ca="1" si="1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ref="E45" si="157">IF(ISBLANK(J45),"",J45)
&amp;IF(ISBLANK(O45),"",", "&amp;P45)
&amp;IF(ISBLANK(U45),"",", "&amp;V45)
&amp;IF(ISBLANK(AA45),"",", "&amp;AB45)
&amp;IF(ISBLANK(AG45),"",", "&amp;AH45)
&amp;IF(ISBLANK(AM45),"",", "&amp;AN45)
&amp;IF(ISBLANK(AS45),"",", "&amp;AT45)
&amp;IF(ISBLANK(AY45),"",", "&amp;AZ45)
&amp;IF(ISBLANK(BE45),"",", "&amp;BF45)</f>
        <v>, , , , e, e, e</v>
      </c>
      <c r="F45" s="1" t="str">
        <f t="shared" ref="F45" si="158">IF(ISBLANK(L45),"",L45)
&amp;IF(ISBLANK(R45),"",", "&amp;R45)
&amp;IF(ISBLANK(X45),"",", "&amp;X45)
&amp;IF(ISBLANK(AD45),"",", "&amp;AD45)
&amp;IF(ISBLANK(AJ45),"",", "&amp;AJ45)
&amp;IF(ISBLANK(AP45),"",", "&amp;AP45)
&amp;IF(ISBLANK(AV45),"",", "&amp;AV45)
&amp;IF(ISBLANK(BB45),"",", "&amp;BB45)
&amp;IF(ISBLANK(BH45),"",", "&amp;BH45)</f>
        <v>1, 1, 1, 1, 0.1, 0.05, 0.01</v>
      </c>
      <c r="G45" s="1" t="str">
        <f t="shared" ref="G45" si="159">IF(ISBLANK(M45),"",M45)
&amp;IF(ISBLANK(S45),"",", "&amp;S45)
&amp;IF(ISBLANK(Y45),"",", "&amp;Y45)
&amp;IF(ISBLANK(AE45),"",", "&amp;AE45)
&amp;IF(ISBLANK(AK45),"",", "&amp;AK45)
&amp;IF(ISBLANK(AQ45),"",", "&amp;AQ45)
&amp;IF(ISBLANK(AW45),"",", "&amp;AW45)
&amp;IF(ISBLANK(BC45),"",", "&amp;BC45)
&amp;IF(ISBLANK(BI45),"",", "&amp;BI45)</f>
        <v>18.7, 100, 1, 1, 1, 1, 1</v>
      </c>
      <c r="H45" s="1" t="str">
        <f t="shared" ref="H45" si="160">IF(ISBLANK(N45),"",N45)
&amp;IF(ISBLANK(T45),"",", "&amp;T45)
&amp;IF(ISBLANK(Z45),"",", "&amp;Z45)
&amp;IF(ISBLANK(AF45),"",", "&amp;AF45)
&amp;IF(ISBLANK(AL45),"",", "&amp;AL45)
&amp;IF(ISBLANK(AR45),"",", "&amp;AR45)
&amp;IF(ISBLANK(AX45),"",", "&amp;AX45)
&amp;IF(ISBLANK(BD45),"",", "&amp;BD45)
&amp;IF(ISBLANK(BJ45),"",", "&amp;BJ45)</f>
        <v>20.5, 100, 1, 1, 1, 1, 1</v>
      </c>
      <c r="I45" s="3" t="s">
        <v>10</v>
      </c>
      <c r="K45" s="4" t="str">
        <f t="shared" ref="K45" si="16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6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54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3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3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3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35"/>
        <v/>
      </c>
      <c r="AV45">
        <v>0.01</v>
      </c>
      <c r="AW45">
        <v>1</v>
      </c>
      <c r="AX45">
        <v>1</v>
      </c>
      <c r="AY45" s="3"/>
      <c r="BA45" s="4" t="str">
        <f t="shared" si="136"/>
        <v/>
      </c>
      <c r="BE45" s="3"/>
      <c r="BG45" s="4" t="str">
        <f t="shared" si="56"/>
        <v/>
      </c>
    </row>
    <row r="46" spans="1:62">
      <c r="A46">
        <v>5008</v>
      </c>
      <c r="C46" t="str">
        <f t="shared" ref="C46:C66" si="163">IF(ISBLANK(I46),"",I46)
&amp;IF(ISBLANK(O46),"",", "&amp;O46)
&amp;IF(ISBLANK(U46),"",", "&amp;U46)
&amp;IF(ISBLANK(AA46),"",", "&amp;AA46)
&amp;IF(ISBLANK(AG46),"",", "&amp;AG46)
&amp;IF(ISBLANK(AM46),"",", "&amp;AM46)
&amp;IF(ISBLANK(AS46),"",", "&amp;AS46)
&amp;IF(ISBLANK(AY46),"",", "&amp;AY46)
&amp;IF(ISBLANK(BE46),"",", "&amp;BE46)</f>
        <v>Gold, Exp, Heart, LevelPack, Seal, Seal, Gacha, Gacha, Gacha</v>
      </c>
      <c r="D46" s="1" t="str">
        <f t="shared" ref="D46:D66" ca="1" si="1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ref="E46:E66" si="165">IF(ISBLANK(J46),"",J46)
&amp;IF(ISBLANK(O46),"",", "&amp;P46)
&amp;IF(ISBLANK(U46),"",", "&amp;V46)
&amp;IF(ISBLANK(AA46),"",", "&amp;AB46)
&amp;IF(ISBLANK(AG46),"",", "&amp;AH46)
&amp;IF(ISBLANK(AM46),"",", "&amp;AN46)
&amp;IF(ISBLANK(AS46),"",", "&amp;AT46)
&amp;IF(ISBLANK(AY46),"",", "&amp;AZ46)
&amp;IF(ISBLANK(BE46),"",", "&amp;BF46)</f>
        <v>, , , , , , e, e, e</v>
      </c>
      <c r="F46" s="1" t="str">
        <f t="shared" ref="F46:F66" si="166">IF(ISBLANK(L46),"",L46)
&amp;IF(ISBLANK(R46),"",", "&amp;R46)
&amp;IF(ISBLANK(X46),"",", "&amp;X46)
&amp;IF(ISBLANK(AD46),"",", "&amp;AD46)
&amp;IF(ISBLANK(AJ46),"",", "&amp;AJ46)
&amp;IF(ISBLANK(AP46),"",", "&amp;AP46)
&amp;IF(ISBLANK(AV46),"",", "&amp;AV46)
&amp;IF(ISBLANK(BB46),"",", "&amp;BB46)
&amp;IF(ISBLANK(BH46),"",", "&amp;BH46)</f>
        <v>1, 1, 1, 1, 1, 0.4, 0.1, 0.05, 0.01</v>
      </c>
      <c r="G46" s="1" t="str">
        <f t="shared" ref="G46:G66" si="167">IF(ISBLANK(M46),"",M46)
&amp;IF(ISBLANK(S46),"",", "&amp;S46)
&amp;IF(ISBLANK(Y46),"",", "&amp;Y46)
&amp;IF(ISBLANK(AE46),"",", "&amp;AE46)
&amp;IF(ISBLANK(AK46),"",", "&amp;AK46)
&amp;IF(ISBLANK(AQ46),"",", "&amp;AQ46)
&amp;IF(ISBLANK(AW46),"",", "&amp;AW46)
&amp;IF(ISBLANK(BC46),"",", "&amp;BC46)
&amp;IF(ISBLANK(BI46),"",", "&amp;BI46)</f>
        <v>0.295, 100, 2, 1, 1, 1, 1, 1, 1</v>
      </c>
      <c r="H46" s="1" t="str">
        <f t="shared" ref="H46:H66" si="168">IF(ISBLANK(N46),"",N46)
&amp;IF(ISBLANK(T46),"",", "&amp;T46)
&amp;IF(ISBLANK(Z46),"",", "&amp;Z46)
&amp;IF(ISBLANK(AF46),"",", "&amp;AF46)
&amp;IF(ISBLANK(AL46),"",", "&amp;AL46)
&amp;IF(ISBLANK(AR46),"",", "&amp;AR46)
&amp;IF(ISBLANK(AX46),"",", "&amp;AX46)
&amp;IF(ISBLANK(BD46),"",", "&amp;BD46)
&amp;IF(ISBLANK(BJ46),"",", "&amp;BJ46)</f>
        <v>0.895, 100, 2, 1, 1, 1, 1, 1, 1</v>
      </c>
      <c r="I46" s="3" t="s">
        <v>10</v>
      </c>
      <c r="K46" s="4" t="str">
        <f t="shared" ref="K46:K66" si="169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70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71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3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3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3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3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3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56"/>
        <v/>
      </c>
      <c r="BH46">
        <v>0.01</v>
      </c>
      <c r="BI46">
        <v>1</v>
      </c>
      <c r="BJ46">
        <v>1</v>
      </c>
    </row>
    <row r="47" spans="1:62">
      <c r="A47">
        <v>5009</v>
      </c>
      <c r="C47" t="str">
        <f t="shared" si="163"/>
        <v>Gold, Exp, Heart, LevelPack, Seal, Seal, Gacha, Gacha, Gacha</v>
      </c>
      <c r="D47" s="1" t="str">
        <f t="shared" ca="1" si="164"/>
        <v>2, 1, 4, 3, 7, 7, 5, 5, 5</v>
      </c>
      <c r="E47" s="1" t="str">
        <f t="shared" si="165"/>
        <v>, , , , , , e, e, e</v>
      </c>
      <c r="F47" s="1" t="str">
        <f t="shared" si="166"/>
        <v>1, 1, 1, 1, 1, 0.4, 0.1, 0.05, 0.01</v>
      </c>
      <c r="G47" s="1" t="str">
        <f t="shared" si="167"/>
        <v>0.33, 100, 2, 1, 1, 1, 1, 1, 1</v>
      </c>
      <c r="H47" s="1" t="str">
        <f t="shared" si="168"/>
        <v>0.93, 100, 2, 1, 1, 1, 1, 1, 1</v>
      </c>
      <c r="I47" s="3" t="s">
        <v>10</v>
      </c>
      <c r="K47" s="4" t="str">
        <f t="shared" si="169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70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71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3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3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3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3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3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56"/>
        <v/>
      </c>
      <c r="BH47">
        <v>0.01</v>
      </c>
      <c r="BI47">
        <v>1</v>
      </c>
      <c r="BJ47">
        <v>1</v>
      </c>
    </row>
    <row r="48" spans="1:62">
      <c r="A48">
        <v>5010</v>
      </c>
      <c r="C48" t="str">
        <f t="shared" si="163"/>
        <v>Gold, Exp, Heart, LevelPack, Seal, Seal, Gacha, Gacha, Gacha</v>
      </c>
      <c r="D48" s="1" t="str">
        <f t="shared" ca="1" si="164"/>
        <v>2, 1, 4, 3, 7, 7, 5, 5, 5</v>
      </c>
      <c r="E48" s="1" t="str">
        <f t="shared" si="165"/>
        <v>, , , , , , e, e, e</v>
      </c>
      <c r="F48" s="1" t="str">
        <f t="shared" si="166"/>
        <v>1, 1, 1, 1, 1, 0.4, 0.1, 0.05, 0.01</v>
      </c>
      <c r="G48" s="1" t="str">
        <f t="shared" si="167"/>
        <v>0.365, 100, 2, 1, 1, 1, 1, 1, 1</v>
      </c>
      <c r="H48" s="1" t="str">
        <f t="shared" si="168"/>
        <v>0.965, 100, 2, 1, 1, 1, 1, 1, 1</v>
      </c>
      <c r="I48" s="3" t="s">
        <v>10</v>
      </c>
      <c r="K48" s="4" t="str">
        <f t="shared" si="169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70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71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3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3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3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3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3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56"/>
        <v/>
      </c>
      <c r="BH48">
        <v>0.01</v>
      </c>
      <c r="BI48">
        <v>1</v>
      </c>
      <c r="BJ48">
        <v>1</v>
      </c>
    </row>
    <row r="49" spans="1:62">
      <c r="A49">
        <v>5011</v>
      </c>
      <c r="C49" t="str">
        <f t="shared" si="163"/>
        <v>Gold, Exp, Heart, LevelPack, Seal, Seal, Gacha, Gacha, Gacha</v>
      </c>
      <c r="D49" s="1" t="str">
        <f t="shared" ca="1" si="164"/>
        <v>2, 1, 4, 3, 7, 7, 5, 5, 5</v>
      </c>
      <c r="E49" s="1" t="str">
        <f t="shared" si="165"/>
        <v>, , , , , , e, e, e</v>
      </c>
      <c r="F49" s="1" t="str">
        <f t="shared" si="166"/>
        <v>1, 1, 1, 1, 1, 0.4, 0.1, 0.05, 0.01</v>
      </c>
      <c r="G49" s="1" t="str">
        <f t="shared" si="167"/>
        <v>0.4, 100, 2, 1, 1, 1, 1, 1, 1</v>
      </c>
      <c r="H49" s="1" t="str">
        <f t="shared" si="168"/>
        <v>1, 100, 2, 1, 1, 1, 1, 1, 1</v>
      </c>
      <c r="I49" s="3" t="s">
        <v>10</v>
      </c>
      <c r="K49" s="4" t="str">
        <f t="shared" si="169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70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71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3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3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3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3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3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56"/>
        <v/>
      </c>
      <c r="BH49">
        <v>0.01</v>
      </c>
      <c r="BI49">
        <v>1</v>
      </c>
      <c r="BJ49">
        <v>1</v>
      </c>
    </row>
    <row r="50" spans="1:62">
      <c r="A50">
        <v>5012</v>
      </c>
      <c r="C50" t="str">
        <f t="shared" si="163"/>
        <v>Gold, Exp, Heart, LevelPack, Seal, Seal, Gacha, Gacha, Gacha</v>
      </c>
      <c r="D50" s="1" t="str">
        <f t="shared" ca="1" si="164"/>
        <v>2, 1, 4, 3, 7, 7, 5, 5, 5</v>
      </c>
      <c r="E50" s="1" t="str">
        <f t="shared" si="165"/>
        <v>, , , , , , e, e, e</v>
      </c>
      <c r="F50" s="1" t="str">
        <f t="shared" si="166"/>
        <v>1, 1, 1, 1, 1, 0.4, 0.1, 0.05, 0.01</v>
      </c>
      <c r="G50" s="1" t="str">
        <f t="shared" si="167"/>
        <v>0.435, 100, 2, 1, 1, 1, 1, 1, 1</v>
      </c>
      <c r="H50" s="1" t="str">
        <f t="shared" si="168"/>
        <v>1.035, 100, 2, 1, 1, 1, 1, 1, 1</v>
      </c>
      <c r="I50" s="3" t="s">
        <v>10</v>
      </c>
      <c r="K50" s="4" t="str">
        <f t="shared" si="169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70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71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3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3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3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3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3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56"/>
        <v/>
      </c>
      <c r="BH50">
        <v>0.01</v>
      </c>
      <c r="BI50">
        <v>1</v>
      </c>
      <c r="BJ50">
        <v>1</v>
      </c>
    </row>
    <row r="51" spans="1:62">
      <c r="A51">
        <v>5013</v>
      </c>
      <c r="C51" t="str">
        <f t="shared" si="163"/>
        <v>Gold, Exp, Heart, LevelPack, Seal, Seal, Gacha, Gacha, Gacha</v>
      </c>
      <c r="D51" s="1" t="str">
        <f t="shared" ca="1" si="164"/>
        <v>2, 1, 4, 3, 7, 7, 5, 5, 5</v>
      </c>
      <c r="E51" s="1" t="str">
        <f t="shared" si="165"/>
        <v>, , , , , , e, e, e</v>
      </c>
      <c r="F51" s="1" t="str">
        <f t="shared" si="166"/>
        <v>1, 1, 1, 1, 1, 0.4, 0.1, 0.05, 0.01</v>
      </c>
      <c r="G51" s="1" t="str">
        <f t="shared" si="167"/>
        <v>0.47, 100, 2, 1, 1, 1, 1, 1, 1</v>
      </c>
      <c r="H51" s="1" t="str">
        <f t="shared" si="168"/>
        <v>1.07, 100, 2, 1, 1, 1, 1, 1, 1</v>
      </c>
      <c r="I51" s="3" t="s">
        <v>10</v>
      </c>
      <c r="K51" s="4" t="str">
        <f t="shared" si="169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70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71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3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3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3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3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3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56"/>
        <v/>
      </c>
      <c r="BH51">
        <v>0.01</v>
      </c>
      <c r="BI51">
        <v>1</v>
      </c>
      <c r="BJ51">
        <v>1</v>
      </c>
    </row>
    <row r="52" spans="1:62">
      <c r="A52">
        <v>5014</v>
      </c>
      <c r="C52" t="str">
        <f t="shared" si="163"/>
        <v>Gold, Exp, LevelPack, Seal, Gacha, Gacha, Gacha</v>
      </c>
      <c r="D52" s="1" t="str">
        <f t="shared" ca="1" si="164"/>
        <v>2, 1, 3, 7, 5, 5, 5</v>
      </c>
      <c r="E52" s="1" t="str">
        <f t="shared" si="165"/>
        <v>, , , , e, e, e</v>
      </c>
      <c r="F52" s="1" t="str">
        <f t="shared" si="166"/>
        <v>1, 1, 1, 1, 0.1, 0.05, 0.01</v>
      </c>
      <c r="G52" s="1" t="str">
        <f t="shared" si="167"/>
        <v>23.25, 100, 1, 1, 1, 1, 1</v>
      </c>
      <c r="H52" s="1" t="str">
        <f t="shared" si="168"/>
        <v>25.05, 100, 1, 1, 1, 1, 1</v>
      </c>
      <c r="I52" s="3" t="s">
        <v>10</v>
      </c>
      <c r="K52" s="4" t="str">
        <f t="shared" si="169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70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71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72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73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74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75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76">IF(AND(OR(AY52="Gacha",AY52="Origin"),ISBLANK(AZ52)),"서브밸류 필요","")</f>
        <v/>
      </c>
      <c r="BE52" s="3"/>
      <c r="BG52" s="4" t="str">
        <f t="shared" si="56"/>
        <v/>
      </c>
    </row>
    <row r="53" spans="1:62">
      <c r="A53">
        <v>5015</v>
      </c>
      <c r="C53" t="str">
        <f t="shared" si="163"/>
        <v>Gold, Exp, Heart, LevelPack, Seal, Seal, Gacha, Gacha, Gacha</v>
      </c>
      <c r="D53" s="1" t="str">
        <f t="shared" ca="1" si="164"/>
        <v>2, 1, 4, 3, 7, 7, 5, 5, 5</v>
      </c>
      <c r="E53" s="1" t="str">
        <f t="shared" si="165"/>
        <v>, , , , , , e, e, e</v>
      </c>
      <c r="F53" s="1" t="str">
        <f t="shared" si="166"/>
        <v>1, 1, 1, 1, 1, 0.4, 0.1, 0.05, 0.01</v>
      </c>
      <c r="G53" s="1" t="str">
        <f t="shared" si="167"/>
        <v>0.54, 100, 2, 1, 1, 1, 1, 1, 1</v>
      </c>
      <c r="H53" s="1" t="str">
        <f t="shared" si="168"/>
        <v>1.14, 100, 2, 1, 1, 1, 1, 1, 1</v>
      </c>
      <c r="I53" s="3" t="s">
        <v>10</v>
      </c>
      <c r="K53" s="4" t="str">
        <f t="shared" si="169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70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71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3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3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3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3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3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56"/>
        <v/>
      </c>
      <c r="BH53">
        <v>0.01</v>
      </c>
      <c r="BI53">
        <v>1</v>
      </c>
      <c r="BJ53">
        <v>1</v>
      </c>
    </row>
    <row r="54" spans="1:62">
      <c r="A54">
        <v>5016</v>
      </c>
      <c r="C54" t="str">
        <f t="shared" si="163"/>
        <v>Gold, Exp, Heart, LevelPack, Seal, Seal, Gacha, Gacha, Gacha</v>
      </c>
      <c r="D54" s="1" t="str">
        <f t="shared" ca="1" si="164"/>
        <v>2, 1, 4, 3, 7, 7, 5, 5, 5</v>
      </c>
      <c r="E54" s="1" t="str">
        <f t="shared" si="165"/>
        <v>, , , , , , e, e, e</v>
      </c>
      <c r="F54" s="1" t="str">
        <f t="shared" si="166"/>
        <v>1, 1, 1, 1, 1, 0.4, 0.1, 0.05, 0.01</v>
      </c>
      <c r="G54" s="1" t="str">
        <f t="shared" si="167"/>
        <v>0.575, 100, 2, 1, 1, 1, 1, 1, 1</v>
      </c>
      <c r="H54" s="1" t="str">
        <f t="shared" si="168"/>
        <v>1.175, 100, 2, 1, 1, 1, 1, 1, 1</v>
      </c>
      <c r="I54" s="3" t="s">
        <v>10</v>
      </c>
      <c r="K54" s="4" t="str">
        <f t="shared" si="169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70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71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3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3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3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3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3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56"/>
        <v/>
      </c>
      <c r="BH54">
        <v>0.01</v>
      </c>
      <c r="BI54">
        <v>1</v>
      </c>
      <c r="BJ54">
        <v>1</v>
      </c>
    </row>
    <row r="55" spans="1:62">
      <c r="A55">
        <v>5017</v>
      </c>
      <c r="C55" t="str">
        <f t="shared" si="163"/>
        <v>Gold, Exp, Heart, LevelPack, Seal, Seal, Gacha, Gacha, Gacha</v>
      </c>
      <c r="D55" s="1" t="str">
        <f t="shared" ca="1" si="164"/>
        <v>2, 1, 4, 3, 7, 7, 5, 5, 5</v>
      </c>
      <c r="E55" s="1" t="str">
        <f t="shared" si="165"/>
        <v>, , , , , , e, e, e</v>
      </c>
      <c r="F55" s="1" t="str">
        <f t="shared" si="166"/>
        <v>1, 1, 1, 1, 1, 0.4, 0.1, 0.05, 0.01</v>
      </c>
      <c r="G55" s="1" t="str">
        <f t="shared" si="167"/>
        <v>0.61, 100, 2, 1, 1, 1, 1, 1, 1</v>
      </c>
      <c r="H55" s="1" t="str">
        <f t="shared" si="168"/>
        <v>1.21, 100, 2, 1, 1, 1, 1, 1, 1</v>
      </c>
      <c r="I55" s="3" t="s">
        <v>10</v>
      </c>
      <c r="K55" s="4" t="str">
        <f t="shared" si="169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70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71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3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3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3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3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3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56"/>
        <v/>
      </c>
      <c r="BH55">
        <v>0.01</v>
      </c>
      <c r="BI55">
        <v>1</v>
      </c>
      <c r="BJ55">
        <v>1</v>
      </c>
    </row>
    <row r="56" spans="1:62">
      <c r="A56">
        <v>5018</v>
      </c>
      <c r="C56" t="str">
        <f t="shared" si="163"/>
        <v>Gold, Exp, Heart, LevelPack, Seal, Seal, Gacha, Gacha, Gacha</v>
      </c>
      <c r="D56" s="1" t="str">
        <f t="shared" ca="1" si="164"/>
        <v>2, 1, 4, 3, 7, 7, 5, 5, 5</v>
      </c>
      <c r="E56" s="1" t="str">
        <f t="shared" si="165"/>
        <v>, , , , , , e, e, e</v>
      </c>
      <c r="F56" s="1" t="str">
        <f t="shared" si="166"/>
        <v>1, 1, 1, 1, 1, 0.4, 0.1, 0.05, 0.01</v>
      </c>
      <c r="G56" s="1" t="str">
        <f t="shared" si="167"/>
        <v>0.645, 100, 2, 1, 1, 1, 1, 1, 1</v>
      </c>
      <c r="H56" s="1" t="str">
        <f t="shared" si="168"/>
        <v>1.245, 100, 2, 1, 1, 1, 1, 1, 1</v>
      </c>
      <c r="I56" s="3" t="s">
        <v>10</v>
      </c>
      <c r="K56" s="4" t="str">
        <f t="shared" si="169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70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71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3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3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3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3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3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56"/>
        <v/>
      </c>
      <c r="BH56">
        <v>0.01</v>
      </c>
      <c r="BI56">
        <v>1</v>
      </c>
      <c r="BJ56">
        <v>1</v>
      </c>
    </row>
    <row r="57" spans="1:62">
      <c r="A57">
        <v>5019</v>
      </c>
      <c r="C57" t="str">
        <f t="shared" si="163"/>
        <v>Gold, Exp, Heart, LevelPack, Seal, Seal, Gacha, Gacha, Gacha</v>
      </c>
      <c r="D57" s="1" t="str">
        <f t="shared" ca="1" si="164"/>
        <v>2, 1, 4, 3, 7, 7, 5, 5, 5</v>
      </c>
      <c r="E57" s="1" t="str">
        <f t="shared" si="165"/>
        <v>, , , , , , e, e, e</v>
      </c>
      <c r="F57" s="1" t="str">
        <f t="shared" si="166"/>
        <v>1, 1, 1, 1, 1, 0.4, 0.1, 0.05, 0.01</v>
      </c>
      <c r="G57" s="1" t="str">
        <f t="shared" si="167"/>
        <v>0.68, 100, 2, 1, 1, 1, 1, 1, 1</v>
      </c>
      <c r="H57" s="1" t="str">
        <f t="shared" si="168"/>
        <v>1.28, 100, 2, 1, 1, 1, 1, 1, 1</v>
      </c>
      <c r="I57" s="3" t="s">
        <v>10</v>
      </c>
      <c r="K57" s="4" t="str">
        <f t="shared" si="169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70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71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3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3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3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3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3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56"/>
        <v/>
      </c>
      <c r="BH57">
        <v>0.01</v>
      </c>
      <c r="BI57">
        <v>1</v>
      </c>
      <c r="BJ57">
        <v>1</v>
      </c>
    </row>
    <row r="58" spans="1:62">
      <c r="A58">
        <v>5020</v>
      </c>
      <c r="C58" t="str">
        <f t="shared" si="163"/>
        <v>Gold, Exp, Heart, LevelPack, Seal, Seal, Gacha, Gacha, Gacha</v>
      </c>
      <c r="D58" s="1" t="str">
        <f t="shared" ca="1" si="164"/>
        <v>2, 1, 4, 3, 7, 7, 5, 5, 5</v>
      </c>
      <c r="E58" s="1" t="str">
        <f t="shared" si="165"/>
        <v>, , , , , , e, e, e</v>
      </c>
      <c r="F58" s="1" t="str">
        <f t="shared" si="166"/>
        <v>1, 1, 1, 1, 1, 0.4, 0.1, 0.05, 0.01</v>
      </c>
      <c r="G58" s="1" t="str">
        <f t="shared" si="167"/>
        <v>0.715, 100, 2, 1, 1, 1, 1, 1, 1</v>
      </c>
      <c r="H58" s="1" t="str">
        <f t="shared" si="168"/>
        <v>1.315, 100, 2, 1, 1, 1, 1, 1, 1</v>
      </c>
      <c r="I58" s="3" t="s">
        <v>10</v>
      </c>
      <c r="K58" s="4" t="str">
        <f t="shared" si="169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70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71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3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3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3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3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3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56"/>
        <v/>
      </c>
      <c r="BH58">
        <v>0.01</v>
      </c>
      <c r="BI58">
        <v>1</v>
      </c>
      <c r="BJ58">
        <v>1</v>
      </c>
    </row>
    <row r="59" spans="1:62">
      <c r="A59">
        <v>5021</v>
      </c>
      <c r="C59" t="str">
        <f t="shared" si="163"/>
        <v>Gold, Exp, LevelPack, Seal, Gacha, Gacha, Gacha</v>
      </c>
      <c r="D59" s="1" t="str">
        <f t="shared" ca="1" si="164"/>
        <v>2, 1, 3, 7, 5, 5, 5</v>
      </c>
      <c r="E59" s="1" t="str">
        <f t="shared" si="165"/>
        <v>, , , , e, e, e</v>
      </c>
      <c r="F59" s="1" t="str">
        <f t="shared" si="166"/>
        <v>1, 1, 1, 1, 0.1, 0.05, 0.01</v>
      </c>
      <c r="G59" s="1" t="str">
        <f t="shared" si="167"/>
        <v>26.6625, 100, 1, 1, 1, 1, 1</v>
      </c>
      <c r="H59" s="1" t="str">
        <f t="shared" si="168"/>
        <v>28.4625, 100, 1, 1, 1, 1, 1</v>
      </c>
      <c r="I59" s="3" t="s">
        <v>10</v>
      </c>
      <c r="K59" s="4" t="str">
        <f t="shared" si="169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70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71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77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78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79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80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81">IF(AND(OR(AY59="Gacha",AY59="Origin"),ISBLANK(AZ59)),"서브밸류 필요","")</f>
        <v/>
      </c>
      <c r="BE59" s="3"/>
      <c r="BG59" s="4" t="str">
        <f t="shared" si="56"/>
        <v/>
      </c>
    </row>
    <row r="60" spans="1:62">
      <c r="A60">
        <v>5022</v>
      </c>
      <c r="C60" t="str">
        <f t="shared" si="163"/>
        <v>Gold, Exp, Heart, LevelPack, Seal, Seal, Gacha, Gacha, Gacha</v>
      </c>
      <c r="D60" s="1" t="str">
        <f t="shared" ca="1" si="164"/>
        <v>2, 1, 4, 3, 7, 7, 5, 5, 5</v>
      </c>
      <c r="E60" s="1" t="str">
        <f t="shared" si="165"/>
        <v>, , , , , , e, e, e</v>
      </c>
      <c r="F60" s="1" t="str">
        <f t="shared" si="166"/>
        <v>1, 1, 1, 1, 1, 0.4, 0.1, 0.05, 0.01</v>
      </c>
      <c r="G60" s="1" t="str">
        <f t="shared" si="167"/>
        <v>0.785, 100, 2, 1, 1, 1, 1, 1, 1</v>
      </c>
      <c r="H60" s="1" t="str">
        <f t="shared" si="168"/>
        <v>1.385, 100, 2, 1, 1, 1, 1, 1, 1</v>
      </c>
      <c r="I60" s="3" t="s">
        <v>10</v>
      </c>
      <c r="K60" s="4" t="str">
        <f t="shared" si="169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70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71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3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3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3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3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3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56"/>
        <v/>
      </c>
      <c r="BH60">
        <v>0.01</v>
      </c>
      <c r="BI60">
        <v>1</v>
      </c>
      <c r="BJ60">
        <v>1</v>
      </c>
    </row>
    <row r="61" spans="1:62">
      <c r="A61">
        <v>5023</v>
      </c>
      <c r="C61" t="str">
        <f t="shared" si="163"/>
        <v>Gold, Exp, Heart, LevelPack, Seal, Seal, Gacha, Gacha, Gacha</v>
      </c>
      <c r="D61" s="1" t="str">
        <f t="shared" ca="1" si="164"/>
        <v>2, 1, 4, 3, 7, 7, 5, 5, 5</v>
      </c>
      <c r="E61" s="1" t="str">
        <f t="shared" si="165"/>
        <v>, , , , , , e, e, e</v>
      </c>
      <c r="F61" s="1" t="str">
        <f t="shared" si="166"/>
        <v>1, 1, 1, 1, 1, 0.4, 0.1, 0.05, 0.01</v>
      </c>
      <c r="G61" s="1" t="str">
        <f t="shared" si="167"/>
        <v>0.82, 100, 2, 1, 1, 1, 1, 1, 1</v>
      </c>
      <c r="H61" s="1" t="str">
        <f t="shared" si="168"/>
        <v>1.42, 100, 2, 1, 1, 1, 1, 1, 1</v>
      </c>
      <c r="I61" s="3" t="s">
        <v>10</v>
      </c>
      <c r="K61" s="4" t="str">
        <f t="shared" si="169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70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71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3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3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3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3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3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56"/>
        <v/>
      </c>
      <c r="BH61">
        <v>0.01</v>
      </c>
      <c r="BI61">
        <v>1</v>
      </c>
      <c r="BJ61">
        <v>1</v>
      </c>
    </row>
    <row r="62" spans="1:62">
      <c r="A62">
        <v>5024</v>
      </c>
      <c r="C62" t="str">
        <f t="shared" si="163"/>
        <v>Gold, Exp, Heart, LevelPack, Seal, Seal, Gacha, Gacha, Gacha</v>
      </c>
      <c r="D62" s="1" t="str">
        <f t="shared" ca="1" si="164"/>
        <v>2, 1, 4, 3, 7, 7, 5, 5, 5</v>
      </c>
      <c r="E62" s="1" t="str">
        <f t="shared" si="165"/>
        <v>, , , , , , e, e, e</v>
      </c>
      <c r="F62" s="1" t="str">
        <f t="shared" si="166"/>
        <v>1, 1, 1, 1, 1, 0.4, 0.1, 0.05, 0.01</v>
      </c>
      <c r="G62" s="1" t="str">
        <f t="shared" si="167"/>
        <v>0.855, 100, 2, 1, 1, 1, 1, 1, 1</v>
      </c>
      <c r="H62" s="1" t="str">
        <f t="shared" si="168"/>
        <v>1.455, 100, 2, 1, 1, 1, 1, 1, 1</v>
      </c>
      <c r="I62" s="3" t="s">
        <v>10</v>
      </c>
      <c r="K62" s="4" t="str">
        <f t="shared" si="169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70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71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3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3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3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3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3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56"/>
        <v/>
      </c>
      <c r="BH62">
        <v>0.01</v>
      </c>
      <c r="BI62">
        <v>1</v>
      </c>
      <c r="BJ62">
        <v>1</v>
      </c>
    </row>
    <row r="63" spans="1:62">
      <c r="A63">
        <v>5025</v>
      </c>
      <c r="C63" t="str">
        <f t="shared" si="163"/>
        <v>Gold, Exp, Heart, LevelPack, Seal, Seal, Gacha, Gacha, Gacha</v>
      </c>
      <c r="D63" s="1" t="str">
        <f t="shared" ca="1" si="164"/>
        <v>2, 1, 4, 3, 7, 7, 5, 5, 5</v>
      </c>
      <c r="E63" s="1" t="str">
        <f t="shared" si="165"/>
        <v>, , , , , , e, e, e</v>
      </c>
      <c r="F63" s="1" t="str">
        <f t="shared" si="166"/>
        <v>1, 1, 1, 1, 1, 0.4, 0.1, 0.05, 0.01</v>
      </c>
      <c r="G63" s="1" t="str">
        <f t="shared" si="167"/>
        <v>0.89, 100, 2, 1, 1, 1, 1, 1, 1</v>
      </c>
      <c r="H63" s="1" t="str">
        <f t="shared" si="168"/>
        <v>1.49, 100, 2, 1, 1, 1, 1, 1, 1</v>
      </c>
      <c r="I63" s="3" t="s">
        <v>10</v>
      </c>
      <c r="K63" s="4" t="str">
        <f t="shared" si="169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70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71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3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3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3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3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3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56"/>
        <v/>
      </c>
      <c r="BH63">
        <v>0.01</v>
      </c>
      <c r="BI63">
        <v>1</v>
      </c>
      <c r="BJ63">
        <v>1</v>
      </c>
    </row>
    <row r="64" spans="1:62">
      <c r="A64">
        <v>5026</v>
      </c>
      <c r="C64" t="str">
        <f t="shared" si="163"/>
        <v>Gold, Exp, Heart, LevelPack, Seal, Seal, Gacha, Gacha, Gacha</v>
      </c>
      <c r="D64" s="1" t="str">
        <f t="shared" ca="1" si="164"/>
        <v>2, 1, 4, 3, 7, 7, 5, 5, 5</v>
      </c>
      <c r="E64" s="1" t="str">
        <f t="shared" si="165"/>
        <v>, , , , , , e, e, e</v>
      </c>
      <c r="F64" s="1" t="str">
        <f t="shared" si="166"/>
        <v>1, 1, 1, 1, 1, 0.4, 0.1, 0.05, 0.01</v>
      </c>
      <c r="G64" s="1" t="str">
        <f t="shared" si="167"/>
        <v>0.925, 100, 2, 1, 1, 1, 1, 1, 1</v>
      </c>
      <c r="H64" s="1" t="str">
        <f t="shared" si="168"/>
        <v>1.525, 100, 2, 1, 1, 1, 1, 1, 1</v>
      </c>
      <c r="I64" s="3" t="s">
        <v>10</v>
      </c>
      <c r="K64" s="4" t="str">
        <f t="shared" si="169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70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71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3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3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3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3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3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56"/>
        <v/>
      </c>
      <c r="BH64">
        <v>0.01</v>
      </c>
      <c r="BI64">
        <v>1</v>
      </c>
      <c r="BJ64">
        <v>1</v>
      </c>
    </row>
    <row r="65" spans="1:62">
      <c r="A65">
        <v>5027</v>
      </c>
      <c r="C65" t="str">
        <f t="shared" si="163"/>
        <v>Gold, Exp, Heart, LevelPack, Seal, Seal, Gacha, Gacha, Gacha</v>
      </c>
      <c r="D65" s="1" t="str">
        <f t="shared" ca="1" si="164"/>
        <v>2, 1, 4, 3, 7, 7, 5, 5, 5</v>
      </c>
      <c r="E65" s="1" t="str">
        <f t="shared" si="165"/>
        <v>, , , , , , e, e, e</v>
      </c>
      <c r="F65" s="1" t="str">
        <f t="shared" si="166"/>
        <v>1, 1, 1, 1, 1, 0.4, 0.1, 0.05, 0.01</v>
      </c>
      <c r="G65" s="1" t="str">
        <f t="shared" si="167"/>
        <v>0.96, 100, 2, 1, 1, 1, 1, 1, 1</v>
      </c>
      <c r="H65" s="1" t="str">
        <f t="shared" si="168"/>
        <v>1.56, 100, 2, 1, 1, 1, 1, 1, 1</v>
      </c>
      <c r="I65" s="3" t="s">
        <v>10</v>
      </c>
      <c r="K65" s="4" t="str">
        <f t="shared" si="169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70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71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3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3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3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3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3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56"/>
        <v/>
      </c>
      <c r="BH65">
        <v>0.01</v>
      </c>
      <c r="BI65">
        <v>1</v>
      </c>
      <c r="BJ65">
        <v>1</v>
      </c>
    </row>
    <row r="66" spans="1:62">
      <c r="A66">
        <v>5028</v>
      </c>
      <c r="C66" t="str">
        <f t="shared" si="163"/>
        <v>Gold, Exp, LevelPack, Seal, Gacha, Gacha, Gacha</v>
      </c>
      <c r="D66" s="1" t="str">
        <f t="shared" ca="1" si="164"/>
        <v>2, 1, 3, 7, 5, 5, 5</v>
      </c>
      <c r="E66" s="1" t="str">
        <f t="shared" si="165"/>
        <v>, , , , e, e, e</v>
      </c>
      <c r="F66" s="1" t="str">
        <f t="shared" si="166"/>
        <v>1, 1, 1, 1, 0.1, 0.05, 0.01</v>
      </c>
      <c r="G66" s="1" t="str">
        <f t="shared" si="167"/>
        <v>29.317, 100, 1, 1, 1, 1, 1</v>
      </c>
      <c r="H66" s="1" t="str">
        <f t="shared" si="168"/>
        <v>31.117, 100, 1, 1, 1, 1, 1</v>
      </c>
      <c r="I66" s="3" t="s">
        <v>10</v>
      </c>
      <c r="K66" s="4" t="str">
        <f t="shared" si="169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70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71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82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83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84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85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86">IF(AND(OR(AY66="Gacha",AY66="Origin"),ISBLANK(AZ66)),"서브밸류 필요","")</f>
        <v/>
      </c>
      <c r="BE66" s="3"/>
      <c r="BG66" s="4" t="str">
        <f t="shared" ref="BG66" si="187">IF(AND(OR(BE66="Gacha",BE66="Origin"),ISBLANK(BF66)),"서브밸류 필요","")</f>
        <v/>
      </c>
    </row>
    <row r="67" spans="1:62">
      <c r="A67">
        <v>6000</v>
      </c>
      <c r="B67" t="s">
        <v>66</v>
      </c>
      <c r="C67" t="str">
        <f t="shared" ref="C67" si="188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</v>
      </c>
      <c r="D67" s="1" t="str">
        <f t="shared" ca="1" si="1"/>
        <v>2</v>
      </c>
      <c r="E67" s="1" t="str">
        <f t="shared" ref="E67" si="18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/>
      </c>
      <c r="F67" s="1" t="str">
        <f t="shared" ref="F67" si="19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</v>
      </c>
      <c r="G67" s="1" t="str">
        <f t="shared" ref="G67" si="19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0.015</v>
      </c>
      <c r="H67" s="1" t="str">
        <f t="shared" ref="H67" si="19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0.145</v>
      </c>
      <c r="I67" s="3" t="s">
        <v>10</v>
      </c>
      <c r="K67" s="4" t="str">
        <f t="shared" si="48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49"/>
        <v/>
      </c>
      <c r="U67" s="3"/>
      <c r="W67" s="4" t="str">
        <f t="shared" si="50"/>
        <v/>
      </c>
      <c r="AA67" s="3"/>
      <c r="AC67" s="4" t="str">
        <f t="shared" si="51"/>
        <v/>
      </c>
      <c r="AG67" s="3"/>
      <c r="AI67" s="4" t="str">
        <f t="shared" si="52"/>
        <v/>
      </c>
      <c r="AM67" s="3"/>
      <c r="AO67" s="4" t="str">
        <f t="shared" si="53"/>
        <v/>
      </c>
      <c r="AS67" s="3"/>
      <c r="AU67" s="4" t="str">
        <f t="shared" si="54"/>
        <v/>
      </c>
      <c r="BA67" s="4" t="str">
        <f t="shared" si="55"/>
        <v/>
      </c>
      <c r="BE67" s="3"/>
      <c r="BG67" s="4" t="str">
        <f t="shared" si="56"/>
        <v/>
      </c>
    </row>
    <row r="68" spans="1:62">
      <c r="A68">
        <v>6001</v>
      </c>
      <c r="C68" t="str">
        <f t="shared" ref="C68:C71" si="193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Seal</v>
      </c>
      <c r="D68" s="1" t="str">
        <f t="shared" ca="1" si="1"/>
        <v>2, 7, 7</v>
      </c>
      <c r="E68" s="1" t="str">
        <f t="shared" ref="E68:E71" si="19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 xml:space="preserve">, , </v>
      </c>
      <c r="F68" s="1" t="str">
        <f t="shared" ref="F68:F71" si="19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1, 1, 0.7</v>
      </c>
      <c r="G68" s="1" t="str">
        <f t="shared" ref="G68:G71" si="19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0.05, 1, 1</v>
      </c>
      <c r="H68" s="1" t="str">
        <f t="shared" ref="H68:H71" si="19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0.65, 1, 1</v>
      </c>
      <c r="I68" s="3" t="s">
        <v>10</v>
      </c>
      <c r="K68" s="4" t="str">
        <f t="shared" si="48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49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50"/>
        <v/>
      </c>
      <c r="X68">
        <v>0.7</v>
      </c>
      <c r="Y68">
        <v>1</v>
      </c>
      <c r="Z68">
        <v>1</v>
      </c>
      <c r="AA68" s="3"/>
      <c r="AC68" s="4" t="str">
        <f t="shared" si="51"/>
        <v/>
      </c>
      <c r="AG68" s="3"/>
      <c r="AI68" s="4" t="str">
        <f t="shared" si="52"/>
        <v/>
      </c>
      <c r="AM68" s="3"/>
      <c r="AO68" s="4" t="str">
        <f t="shared" si="53"/>
        <v/>
      </c>
      <c r="AS68" s="3"/>
      <c r="AU68" s="4" t="str">
        <f t="shared" si="54"/>
        <v/>
      </c>
      <c r="BA68" s="4" t="str">
        <f t="shared" si="55"/>
        <v/>
      </c>
      <c r="BE68" s="3"/>
      <c r="BG68" s="4" t="str">
        <f t="shared" si="56"/>
        <v/>
      </c>
    </row>
    <row r="69" spans="1:62">
      <c r="A69">
        <v>6002</v>
      </c>
      <c r="C69" t="str">
        <f t="shared" si="193"/>
        <v>Gold, Seal, Seal, Gacha, Gacha, Gacha, Gacha</v>
      </c>
      <c r="D69" s="1" t="str">
        <f t="shared" ca="1" si="1"/>
        <v>2, 7, 7, 5, 5, 5, 5</v>
      </c>
      <c r="E69" s="1" t="str">
        <f t="shared" si="194"/>
        <v>, , , e, e, e, e</v>
      </c>
      <c r="F69" s="1" t="str">
        <f t="shared" si="195"/>
        <v>1, 1, 0.7, 0.2, 0.1, 0.04, 0.02</v>
      </c>
      <c r="G69" s="1" t="str">
        <f t="shared" si="196"/>
        <v>0.085, 1, 1, 1, 1, 1, 1</v>
      </c>
      <c r="H69" s="1" t="str">
        <f t="shared" si="197"/>
        <v>0.685, 1, 1, 1, 1, 1, 1</v>
      </c>
      <c r="I69" s="3" t="s">
        <v>10</v>
      </c>
      <c r="K69" s="4" t="str">
        <f t="shared" si="48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49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50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51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52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53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54"/>
        <v/>
      </c>
      <c r="AV69">
        <v>0.02</v>
      </c>
      <c r="AW69">
        <v>1</v>
      </c>
      <c r="AX69">
        <v>1</v>
      </c>
      <c r="BA69" s="4" t="str">
        <f t="shared" si="55"/>
        <v/>
      </c>
      <c r="BE69" s="3"/>
      <c r="BG69" s="4" t="str">
        <f t="shared" si="56"/>
        <v/>
      </c>
    </row>
    <row r="70" spans="1:62">
      <c r="A70">
        <v>6003</v>
      </c>
      <c r="C70" t="str">
        <f t="shared" si="193"/>
        <v>Gold, Seal, Seal, Gacha, Gacha, Gacha, Gacha</v>
      </c>
      <c r="D70" s="1" t="str">
        <f t="shared" ca="1" si="1"/>
        <v>2, 7, 7, 5, 5, 5, 5</v>
      </c>
      <c r="E70" s="1" t="str">
        <f t="shared" si="194"/>
        <v>, , , e, e, e, e</v>
      </c>
      <c r="F70" s="1" t="str">
        <f t="shared" si="195"/>
        <v>1, 1, 0.7, 0.2, 0.1, 0.04, 0.02</v>
      </c>
      <c r="G70" s="1" t="str">
        <f t="shared" si="196"/>
        <v>0.12, 1, 1, 1, 1, 1, 1</v>
      </c>
      <c r="H70" s="1" t="str">
        <f t="shared" si="197"/>
        <v>0.72, 1, 1, 1, 1, 1, 1</v>
      </c>
      <c r="I70" s="3" t="s">
        <v>10</v>
      </c>
      <c r="K70" s="4" t="str">
        <f t="shared" si="48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49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50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51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98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99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200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55"/>
        <v/>
      </c>
      <c r="BE70" s="3"/>
      <c r="BG70" s="4" t="str">
        <f t="shared" si="56"/>
        <v/>
      </c>
    </row>
    <row r="71" spans="1:62">
      <c r="A71">
        <v>6004</v>
      </c>
      <c r="C71" t="str">
        <f t="shared" si="193"/>
        <v>Gold, Seal, Seal, Gacha, Gacha, Gacha, Gacha</v>
      </c>
      <c r="D71" s="1" t="str">
        <f t="shared" ca="1" si="1"/>
        <v>2, 7, 7, 5, 5, 5, 5</v>
      </c>
      <c r="E71" s="1" t="str">
        <f t="shared" si="194"/>
        <v>, , , e, e, e, e</v>
      </c>
      <c r="F71" s="1" t="str">
        <f t="shared" si="195"/>
        <v>1, 1, 0.4, 0.2, 0.1, 0.04, 0.02</v>
      </c>
      <c r="G71" s="1" t="str">
        <f t="shared" si="196"/>
        <v>0.155, 1, 1, 1, 1, 1, 1</v>
      </c>
      <c r="H71" s="1" t="str">
        <f t="shared" si="197"/>
        <v>0.755, 1, 1, 1, 1, 1, 1</v>
      </c>
      <c r="I71" s="3" t="s">
        <v>10</v>
      </c>
      <c r="K71" s="4" t="str">
        <f t="shared" si="48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49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50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51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8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9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200"/>
        <v/>
      </c>
      <c r="AV71">
        <v>0.02</v>
      </c>
      <c r="AW71">
        <v>1</v>
      </c>
      <c r="AX71">
        <v>1</v>
      </c>
      <c r="BA71" s="4" t="str">
        <f t="shared" si="55"/>
        <v/>
      </c>
      <c r="BE71" s="3"/>
      <c r="BG71" s="4" t="str">
        <f t="shared" si="56"/>
        <v/>
      </c>
    </row>
    <row r="72" spans="1:62">
      <c r="A72">
        <v>6005</v>
      </c>
      <c r="C72" t="str">
        <f t="shared" ref="C72" si="201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Gold, Seal, Seal, Gacha, Gacha, Gacha, Gacha</v>
      </c>
      <c r="D72" s="1" t="str">
        <f t="shared" ref="D72" ca="1" si="2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ref="E72" si="203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, , , e, e, e, e</v>
      </c>
      <c r="F72" s="1" t="str">
        <f t="shared" ref="F72" si="204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1, 1, 0.4, 0.2, 0.1, 0.04, 0.02</v>
      </c>
      <c r="G72" s="1" t="str">
        <f t="shared" ref="G72" si="205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0.19, 1, 1, 1, 1, 1, 1</v>
      </c>
      <c r="H72" s="1" t="str">
        <f t="shared" ref="H72" si="206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0.79, 1, 1, 1, 1, 1, 1</v>
      </c>
      <c r="I72" s="3" t="s">
        <v>10</v>
      </c>
      <c r="K72" s="4" t="str">
        <f t="shared" ref="K72" si="207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208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209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210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8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9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200"/>
        <v/>
      </c>
      <c r="AV72">
        <v>0.02</v>
      </c>
      <c r="AW72">
        <v>1</v>
      </c>
      <c r="AX72">
        <v>1</v>
      </c>
      <c r="BA72" s="4" t="str">
        <f t="shared" ref="BA72" si="211">IF(AND(OR(AY72="Gacha",AY72="Origin"),ISBLANK(AZ72)),"서브밸류 필요","")</f>
        <v/>
      </c>
      <c r="BE72" s="3"/>
      <c r="BG72" s="4" t="str">
        <f t="shared" ref="BG72" si="212">IF(AND(OR(BE72="Gacha",BE72="Origin"),ISBLANK(BF72)),"서브밸류 필요","")</f>
        <v/>
      </c>
    </row>
    <row r="73" spans="1:62">
      <c r="A73">
        <v>6006</v>
      </c>
      <c r="C73" t="str">
        <f t="shared" ref="C73" si="213">IF(ISBLANK(I73),"",I73)
&amp;IF(ISBLANK(O73),"",", "&amp;O73)
&amp;IF(ISBLANK(U73),"",", "&amp;U73)
&amp;IF(ISBLANK(AA73),"",", "&amp;AA73)
&amp;IF(ISBLANK(AG73),"",", "&amp;AG73)
&amp;IF(ISBLANK(AM73),"",", "&amp;AM73)
&amp;IF(ISBLANK(AS73),"",", "&amp;AS73)
&amp;IF(ISBLANK(AY73),"",", "&amp;AY73)
&amp;IF(ISBLANK(BE73),"",", "&amp;BE73)</f>
        <v>Gold, Seal, Seal, Gacha, Gacha, Gacha, Gacha</v>
      </c>
      <c r="D73" s="1" t="str">
        <f t="shared" ref="D73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ref="E73" si="215">IF(ISBLANK(J73),"",J73)
&amp;IF(ISBLANK(O73),"",", "&amp;P73)
&amp;IF(ISBLANK(U73),"",", "&amp;V73)
&amp;IF(ISBLANK(AA73),"",", "&amp;AB73)
&amp;IF(ISBLANK(AG73),"",", "&amp;AH73)
&amp;IF(ISBLANK(AM73),"",", "&amp;AN73)
&amp;IF(ISBLANK(AS73),"",", "&amp;AT73)
&amp;IF(ISBLANK(AY73),"",", "&amp;AZ73)
&amp;IF(ISBLANK(BE73),"",", "&amp;BF73)</f>
        <v>, , , e, e, e, e</v>
      </c>
      <c r="F73" s="1" t="str">
        <f t="shared" ref="F73" si="216">IF(ISBLANK(L73),"",L73)
&amp;IF(ISBLANK(R73),"",", "&amp;R73)
&amp;IF(ISBLANK(X73),"",", "&amp;X73)
&amp;IF(ISBLANK(AD73),"",", "&amp;AD73)
&amp;IF(ISBLANK(AJ73),"",", "&amp;AJ73)
&amp;IF(ISBLANK(AP73),"",", "&amp;AP73)
&amp;IF(ISBLANK(AV73),"",", "&amp;AV73)
&amp;IF(ISBLANK(BB73),"",", "&amp;BB73)
&amp;IF(ISBLANK(BH73),"",", "&amp;BH73)</f>
        <v>1, 1, 0.4, 0.2, 0.1, 0.04, 0.02</v>
      </c>
      <c r="G73" s="1" t="str">
        <f t="shared" ref="G73" si="217">IF(ISBLANK(M73),"",M73)
&amp;IF(ISBLANK(S73),"",", "&amp;S73)
&amp;IF(ISBLANK(Y73),"",", "&amp;Y73)
&amp;IF(ISBLANK(AE73),"",", "&amp;AE73)
&amp;IF(ISBLANK(AK73),"",", "&amp;AK73)
&amp;IF(ISBLANK(AQ73),"",", "&amp;AQ73)
&amp;IF(ISBLANK(AW73),"",", "&amp;AW73)
&amp;IF(ISBLANK(BC73),"",", "&amp;BC73)
&amp;IF(ISBLANK(BI73),"",", "&amp;BI73)</f>
        <v>0.225, 1, 1, 1, 1, 1, 1</v>
      </c>
      <c r="H73" s="1" t="str">
        <f t="shared" ref="H73" si="218">IF(ISBLANK(N73),"",N73)
&amp;IF(ISBLANK(T73),"",", "&amp;T73)
&amp;IF(ISBLANK(Z73),"",", "&amp;Z73)
&amp;IF(ISBLANK(AF73),"",", "&amp;AF73)
&amp;IF(ISBLANK(AL73),"",", "&amp;AL73)
&amp;IF(ISBLANK(AR73),"",", "&amp;AR73)
&amp;IF(ISBLANK(AX73),"",", "&amp;AX73)
&amp;IF(ISBLANK(BD73),"",", "&amp;BD73)
&amp;IF(ISBLANK(BJ73),"",", "&amp;BJ73)</f>
        <v>0.825, 1, 1, 1, 1, 1, 1</v>
      </c>
      <c r="I73" s="3" t="s">
        <v>10</v>
      </c>
      <c r="K73" s="4" t="str">
        <f t="shared" ref="K73" si="219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220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209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210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8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9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200"/>
        <v/>
      </c>
      <c r="AV73">
        <v>0.02</v>
      </c>
      <c r="AW73">
        <v>1</v>
      </c>
      <c r="AX73">
        <v>1</v>
      </c>
      <c r="BA73" s="4" t="str">
        <f t="shared" ref="BA73" si="221">IF(AND(OR(AY73="Gacha",AY73="Origin"),ISBLANK(AZ73)),"서브밸류 필요","")</f>
        <v/>
      </c>
      <c r="BE73" s="3"/>
      <c r="BG73" s="4" t="str">
        <f t="shared" ref="BG73" si="222">IF(AND(OR(BE73="Gacha",BE73="Origin"),ISBLANK(BF73)),"서브밸류 필요","")</f>
        <v/>
      </c>
    </row>
    <row r="74" spans="1:62">
      <c r="A74">
        <v>6007</v>
      </c>
      <c r="C74" t="str">
        <f t="shared" ref="C74:C160" si="223">IF(ISBLANK(I74),"",I74)
&amp;IF(ISBLANK(O74),"",", "&amp;O74)
&amp;IF(ISBLANK(U74),"",", "&amp;U74)
&amp;IF(ISBLANK(AA74),"",", "&amp;AA74)
&amp;IF(ISBLANK(AG74),"",", "&amp;AG74)
&amp;IF(ISBLANK(AM74),"",", "&amp;AM74)
&amp;IF(ISBLANK(AS74),"",", "&amp;AS74)
&amp;IF(ISBLANK(AY74),"",", "&amp;AY74)
&amp;IF(ISBLANK(BE74),"",", "&amp;BE74)</f>
        <v>Gold, Seal, Gacha, Gacha, Gacha, Gacha</v>
      </c>
      <c r="D74" s="1" t="str">
        <f t="shared" ref="D74:D160" ca="1" si="2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ref="E74:E160" si="225">IF(ISBLANK(J74),"",J74)
&amp;IF(ISBLANK(O74),"",", "&amp;P74)
&amp;IF(ISBLANK(U74),"",", "&amp;V74)
&amp;IF(ISBLANK(AA74),"",", "&amp;AB74)
&amp;IF(ISBLANK(AG74),"",", "&amp;AH74)
&amp;IF(ISBLANK(AM74),"",", "&amp;AN74)
&amp;IF(ISBLANK(AS74),"",", "&amp;AT74)
&amp;IF(ISBLANK(AY74),"",", "&amp;AZ74)
&amp;IF(ISBLANK(BE74),"",", "&amp;BF74)</f>
        <v>, , e, e, e, e</v>
      </c>
      <c r="F74" s="1" t="str">
        <f t="shared" ref="F74:F160" si="226">IF(ISBLANK(L74),"",L74)
&amp;IF(ISBLANK(R74),"",", "&amp;R74)
&amp;IF(ISBLANK(X74),"",", "&amp;X74)
&amp;IF(ISBLANK(AD74),"",", "&amp;AD74)
&amp;IF(ISBLANK(AJ74),"",", "&amp;AJ74)
&amp;IF(ISBLANK(AP74),"",", "&amp;AP74)
&amp;IF(ISBLANK(AV74),"",", "&amp;AV74)
&amp;IF(ISBLANK(BB74),"",", "&amp;BB74)
&amp;IF(ISBLANK(BH74),"",", "&amp;BH74)</f>
        <v>1, 1, 0.2, 0.1, 0.04, 0.02</v>
      </c>
      <c r="G74" s="1" t="str">
        <f t="shared" ref="G74:G160" si="227">IF(ISBLANK(M74),"",M74)
&amp;IF(ISBLANK(S74),"",", "&amp;S74)
&amp;IF(ISBLANK(Y74),"",", "&amp;Y74)
&amp;IF(ISBLANK(AE74),"",", "&amp;AE74)
&amp;IF(ISBLANK(AK74),"",", "&amp;AK74)
&amp;IF(ISBLANK(AQ74),"",", "&amp;AQ74)
&amp;IF(ISBLANK(AW74),"",", "&amp;AW74)
&amp;IF(ISBLANK(BC74),"",", "&amp;BC74)
&amp;IF(ISBLANK(BI74),"",", "&amp;BI74)</f>
        <v>18.7, 1, 1, 1, 1, 1</v>
      </c>
      <c r="H74" s="1" t="str">
        <f t="shared" ref="H74:H160" si="228">IF(ISBLANK(N74),"",N74)
&amp;IF(ISBLANK(T74),"",", "&amp;T74)
&amp;IF(ISBLANK(Z74),"",", "&amp;Z74)
&amp;IF(ISBLANK(AF74),"",", "&amp;AF74)
&amp;IF(ISBLANK(AL74),"",", "&amp;AL74)
&amp;IF(ISBLANK(AR74),"",", "&amp;AR74)
&amp;IF(ISBLANK(AX74),"",", "&amp;AX74)
&amp;IF(ISBLANK(BD74),"",", "&amp;BD74)
&amp;IF(ISBLANK(BJ74),"",", "&amp;BJ74)</f>
        <v>20.5, 1, 1, 1, 1, 1</v>
      </c>
      <c r="I74" s="3" t="s">
        <v>10</v>
      </c>
      <c r="K74" s="4" t="str">
        <f t="shared" ref="K74:K160" si="22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3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209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210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8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9"/>
        <v/>
      </c>
      <c r="AP74">
        <v>0.02</v>
      </c>
      <c r="AQ74">
        <v>1</v>
      </c>
      <c r="AR74">
        <v>1</v>
      </c>
      <c r="AS74" s="3"/>
      <c r="AU74" s="4" t="str">
        <f t="shared" ref="AU74:AU156" si="231">IF(AND(OR(AS74="Gacha",AS74="Origin"),ISBLANK(AT74)),"서브밸류 필요","")</f>
        <v/>
      </c>
      <c r="BA74" s="4" t="str">
        <f t="shared" ref="BA74:BA160" si="232">IF(AND(OR(AY74="Gacha",AY74="Origin"),ISBLANK(AZ74)),"서브밸류 필요","")</f>
        <v/>
      </c>
      <c r="BE74" s="3"/>
      <c r="BG74" s="4" t="str">
        <f t="shared" ref="BG74:BG160" si="233">IF(AND(OR(BE74="Gacha",BE74="Origin"),ISBLANK(BF74)),"서브밸류 필요","")</f>
        <v/>
      </c>
    </row>
    <row r="75" spans="1:62">
      <c r="A75">
        <v>6008</v>
      </c>
      <c r="C75" t="str">
        <f t="shared" ref="C75:C95" si="234">IF(ISBLANK(I75),"",I75)
&amp;IF(ISBLANK(O75),"",", "&amp;O75)
&amp;IF(ISBLANK(U75),"",", "&amp;U75)
&amp;IF(ISBLANK(AA75),"",", "&amp;AA75)
&amp;IF(ISBLANK(AG75),"",", "&amp;AG75)
&amp;IF(ISBLANK(AM75),"",", "&amp;AM75)
&amp;IF(ISBLANK(AS75),"",", "&amp;AS75)
&amp;IF(ISBLANK(AY75),"",", "&amp;AY75)
&amp;IF(ISBLANK(BE75),"",", "&amp;BE75)</f>
        <v>Gold, Seal, Seal, Gacha, Gacha, Gacha, Gacha</v>
      </c>
      <c r="D75" s="1" t="str">
        <f t="shared" ref="D75:D95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ref="E75:E95" si="236">IF(ISBLANK(J75),"",J75)
&amp;IF(ISBLANK(O75),"",", "&amp;P75)
&amp;IF(ISBLANK(U75),"",", "&amp;V75)
&amp;IF(ISBLANK(AA75),"",", "&amp;AB75)
&amp;IF(ISBLANK(AG75),"",", "&amp;AH75)
&amp;IF(ISBLANK(AM75),"",", "&amp;AN75)
&amp;IF(ISBLANK(AS75),"",", "&amp;AT75)
&amp;IF(ISBLANK(AY75),"",", "&amp;AZ75)
&amp;IF(ISBLANK(BE75),"",", "&amp;BF75)</f>
        <v>, , , e, e, e, e</v>
      </c>
      <c r="F75" s="1" t="str">
        <f t="shared" ref="F75:F95" si="237">IF(ISBLANK(L75),"",L75)
&amp;IF(ISBLANK(R75),"",", "&amp;R75)
&amp;IF(ISBLANK(X75),"",", "&amp;X75)
&amp;IF(ISBLANK(AD75),"",", "&amp;AD75)
&amp;IF(ISBLANK(AJ75),"",", "&amp;AJ75)
&amp;IF(ISBLANK(AP75),"",", "&amp;AP75)
&amp;IF(ISBLANK(AV75),"",", "&amp;AV75)
&amp;IF(ISBLANK(BB75),"",", "&amp;BB75)
&amp;IF(ISBLANK(BH75),"",", "&amp;BH75)</f>
        <v>1, 1, 0.4, 0.2, 0.1, 0.04, 0.02</v>
      </c>
      <c r="G75" s="1" t="str">
        <f t="shared" ref="G75:G95" si="238">IF(ISBLANK(M75),"",M75)
&amp;IF(ISBLANK(S75),"",", "&amp;S75)
&amp;IF(ISBLANK(Y75),"",", "&amp;Y75)
&amp;IF(ISBLANK(AE75),"",", "&amp;AE75)
&amp;IF(ISBLANK(AK75),"",", "&amp;AK75)
&amp;IF(ISBLANK(AQ75),"",", "&amp;AQ75)
&amp;IF(ISBLANK(AW75),"",", "&amp;AW75)
&amp;IF(ISBLANK(BC75),"",", "&amp;BC75)
&amp;IF(ISBLANK(BI75),"",", "&amp;BI75)</f>
        <v>0.295, 1, 1, 1, 1, 1, 1</v>
      </c>
      <c r="H75" s="1" t="str">
        <f t="shared" ref="H75:H95" si="239">IF(ISBLANK(N75),"",N75)
&amp;IF(ISBLANK(T75),"",", "&amp;T75)
&amp;IF(ISBLANK(Z75),"",", "&amp;Z75)
&amp;IF(ISBLANK(AF75),"",", "&amp;AF75)
&amp;IF(ISBLANK(AL75),"",", "&amp;AL75)
&amp;IF(ISBLANK(AR75),"",", "&amp;AR75)
&amp;IF(ISBLANK(AX75),"",", "&amp;AX75)
&amp;IF(ISBLANK(BD75),"",", "&amp;BD75)
&amp;IF(ISBLANK(BJ75),"",", "&amp;BJ75)</f>
        <v>0.895, 1, 1, 1, 1, 1, 1</v>
      </c>
      <c r="I75" s="3" t="s">
        <v>10</v>
      </c>
      <c r="K75" s="4" t="str">
        <f t="shared" ref="K75:K95" si="240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41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209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210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42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43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31"/>
        <v/>
      </c>
      <c r="AV75">
        <v>0.02</v>
      </c>
      <c r="AW75">
        <v>1</v>
      </c>
      <c r="AX75">
        <v>1</v>
      </c>
      <c r="BA75" s="4" t="str">
        <f t="shared" ref="BA75:BA95" si="244">IF(AND(OR(AY75="Gacha",AY75="Origin"),ISBLANK(AZ75)),"서브밸류 필요","")</f>
        <v/>
      </c>
      <c r="BE75" s="3"/>
      <c r="BG75" s="4" t="str">
        <f t="shared" ref="BG75:BG95" si="245">IF(AND(OR(BE75="Gacha",BE75="Origin"),ISBLANK(BF75)),"서브밸류 필요","")</f>
        <v/>
      </c>
    </row>
    <row r="76" spans="1:62">
      <c r="A76">
        <v>6009</v>
      </c>
      <c r="C76" t="str">
        <f t="shared" si="234"/>
        <v>Gold, Seal, Seal, Gacha, Gacha, Gacha, Gacha</v>
      </c>
      <c r="D76" s="1" t="str">
        <f t="shared" ca="1" si="235"/>
        <v>2, 7, 7, 5, 5, 5, 5</v>
      </c>
      <c r="E76" s="1" t="str">
        <f t="shared" si="236"/>
        <v>, , , e, e, e, e</v>
      </c>
      <c r="F76" s="1" t="str">
        <f t="shared" si="237"/>
        <v>1, 1, 0.4, 0.2, 0.1, 0.04, 0.02</v>
      </c>
      <c r="G76" s="1" t="str">
        <f t="shared" si="238"/>
        <v>0.33, 1, 1, 1, 1, 1, 1</v>
      </c>
      <c r="H76" s="1" t="str">
        <f t="shared" si="239"/>
        <v>0.93, 1, 1, 1, 1, 1, 1</v>
      </c>
      <c r="I76" s="3" t="s">
        <v>10</v>
      </c>
      <c r="K76" s="4" t="str">
        <f t="shared" si="240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41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209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210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42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43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31"/>
        <v/>
      </c>
      <c r="AV76">
        <v>0.02</v>
      </c>
      <c r="AW76">
        <v>1</v>
      </c>
      <c r="AX76">
        <v>1</v>
      </c>
      <c r="BA76" s="4" t="str">
        <f t="shared" si="244"/>
        <v/>
      </c>
      <c r="BE76" s="3"/>
      <c r="BG76" s="4" t="str">
        <f t="shared" si="245"/>
        <v/>
      </c>
    </row>
    <row r="77" spans="1:62">
      <c r="A77">
        <v>6010</v>
      </c>
      <c r="C77" t="str">
        <f t="shared" si="234"/>
        <v>Gold, Seal, Seal, Gacha, Gacha, Gacha, Gacha</v>
      </c>
      <c r="D77" s="1" t="str">
        <f t="shared" ca="1" si="235"/>
        <v>2, 7, 7, 5, 5, 5, 5</v>
      </c>
      <c r="E77" s="1" t="str">
        <f t="shared" si="236"/>
        <v>, , , e, e, e, e</v>
      </c>
      <c r="F77" s="1" t="str">
        <f t="shared" si="237"/>
        <v>1, 1, 0.4, 0.2, 0.1, 0.04, 0.02</v>
      </c>
      <c r="G77" s="1" t="str">
        <f t="shared" si="238"/>
        <v>0.365, 1, 1, 1, 1, 1, 1</v>
      </c>
      <c r="H77" s="1" t="str">
        <f t="shared" si="239"/>
        <v>0.965, 1, 1, 1, 1, 1, 1</v>
      </c>
      <c r="I77" s="3" t="s">
        <v>10</v>
      </c>
      <c r="K77" s="4" t="str">
        <f t="shared" si="240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41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209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210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4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4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31"/>
        <v/>
      </c>
      <c r="AV77">
        <v>0.02</v>
      </c>
      <c r="AW77">
        <v>1</v>
      </c>
      <c r="AX77">
        <v>1</v>
      </c>
      <c r="BA77" s="4" t="str">
        <f t="shared" si="244"/>
        <v/>
      </c>
      <c r="BE77" s="3"/>
      <c r="BG77" s="4" t="str">
        <f t="shared" si="245"/>
        <v/>
      </c>
    </row>
    <row r="78" spans="1:62">
      <c r="A78">
        <v>6011</v>
      </c>
      <c r="C78" t="str">
        <f t="shared" si="234"/>
        <v>Gold, Seal, Seal, Gacha, Gacha, Gacha, Gacha</v>
      </c>
      <c r="D78" s="1" t="str">
        <f t="shared" ca="1" si="235"/>
        <v>2, 7, 7, 5, 5, 5, 5</v>
      </c>
      <c r="E78" s="1" t="str">
        <f t="shared" si="236"/>
        <v>, , , e, e, e, e</v>
      </c>
      <c r="F78" s="1" t="str">
        <f t="shared" si="237"/>
        <v>1, 1, 0.4, 0.2, 0.1, 0.04, 0.02</v>
      </c>
      <c r="G78" s="1" t="str">
        <f t="shared" si="238"/>
        <v>0.4, 1, 1, 1, 1, 1, 1</v>
      </c>
      <c r="H78" s="1" t="str">
        <f t="shared" si="239"/>
        <v>1, 1, 1, 1, 1, 1, 1</v>
      </c>
      <c r="I78" s="3" t="s">
        <v>10</v>
      </c>
      <c r="K78" s="4" t="str">
        <f t="shared" si="240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41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209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210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4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4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31"/>
        <v/>
      </c>
      <c r="AV78">
        <v>0.02</v>
      </c>
      <c r="AW78">
        <v>1</v>
      </c>
      <c r="AX78">
        <v>1</v>
      </c>
      <c r="BA78" s="4" t="str">
        <f t="shared" si="244"/>
        <v/>
      </c>
      <c r="BE78" s="3"/>
      <c r="BG78" s="4" t="str">
        <f t="shared" si="245"/>
        <v/>
      </c>
    </row>
    <row r="79" spans="1:62">
      <c r="A79">
        <v>6012</v>
      </c>
      <c r="C79" t="str">
        <f t="shared" si="234"/>
        <v>Gold, Seal, Seal, Gacha, Gacha, Gacha, Gacha</v>
      </c>
      <c r="D79" s="1" t="str">
        <f t="shared" ca="1" si="235"/>
        <v>2, 7, 7, 5, 5, 5, 5</v>
      </c>
      <c r="E79" s="1" t="str">
        <f t="shared" si="236"/>
        <v>, , , e, e, e, e</v>
      </c>
      <c r="F79" s="1" t="str">
        <f t="shared" si="237"/>
        <v>1, 1, 0.4, 0.2, 0.1, 0.04, 0.02</v>
      </c>
      <c r="G79" s="1" t="str">
        <f t="shared" si="238"/>
        <v>0.435, 1, 1, 1, 1, 1, 1</v>
      </c>
      <c r="H79" s="1" t="str">
        <f t="shared" si="239"/>
        <v>1.035, 1, 1, 1, 1, 1, 1</v>
      </c>
      <c r="I79" s="3" t="s">
        <v>10</v>
      </c>
      <c r="K79" s="4" t="str">
        <f t="shared" si="240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41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209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210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4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4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31"/>
        <v/>
      </c>
      <c r="AV79">
        <v>0.02</v>
      </c>
      <c r="AW79">
        <v>1</v>
      </c>
      <c r="AX79">
        <v>1</v>
      </c>
      <c r="BA79" s="4" t="str">
        <f t="shared" si="244"/>
        <v/>
      </c>
      <c r="BE79" s="3"/>
      <c r="BG79" s="4" t="str">
        <f t="shared" si="245"/>
        <v/>
      </c>
    </row>
    <row r="80" spans="1:62">
      <c r="A80">
        <v>6013</v>
      </c>
      <c r="C80" t="str">
        <f t="shared" si="234"/>
        <v>Gold, Seal, Seal, Gacha, Gacha, Gacha, Gacha</v>
      </c>
      <c r="D80" s="1" t="str">
        <f t="shared" ca="1" si="235"/>
        <v>2, 7, 7, 5, 5, 5, 5</v>
      </c>
      <c r="E80" s="1" t="str">
        <f t="shared" si="236"/>
        <v>, , , e, e, e, e</v>
      </c>
      <c r="F80" s="1" t="str">
        <f t="shared" si="237"/>
        <v>1, 1, 0.4, 0.2, 0.1, 0.04, 0.02</v>
      </c>
      <c r="G80" s="1" t="str">
        <f t="shared" si="238"/>
        <v>0.47, 1, 1, 1, 1, 1, 1</v>
      </c>
      <c r="H80" s="1" t="str">
        <f t="shared" si="239"/>
        <v>1.07, 1, 1, 1, 1, 1, 1</v>
      </c>
      <c r="I80" s="3" t="s">
        <v>10</v>
      </c>
      <c r="K80" s="4" t="str">
        <f t="shared" si="240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41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209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210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4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4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31"/>
        <v/>
      </c>
      <c r="AV80">
        <v>0.02</v>
      </c>
      <c r="AW80">
        <v>1</v>
      </c>
      <c r="AX80">
        <v>1</v>
      </c>
      <c r="BA80" s="4" t="str">
        <f t="shared" si="244"/>
        <v/>
      </c>
      <c r="BE80" s="3"/>
      <c r="BG80" s="4" t="str">
        <f t="shared" si="245"/>
        <v/>
      </c>
    </row>
    <row r="81" spans="1:59">
      <c r="A81">
        <v>6014</v>
      </c>
      <c r="C81" t="str">
        <f t="shared" si="234"/>
        <v>Gold, Seal, Gacha, Gacha, Gacha, Gacha</v>
      </c>
      <c r="D81" s="1" t="str">
        <f t="shared" ca="1" si="235"/>
        <v>2, 7, 5, 5, 5, 5</v>
      </c>
      <c r="E81" s="1" t="str">
        <f t="shared" si="236"/>
        <v>, , e, e, e, e</v>
      </c>
      <c r="F81" s="1" t="str">
        <f t="shared" si="237"/>
        <v>1, 1, 0.2, 0.1, 0.04, 0.02</v>
      </c>
      <c r="G81" s="1" t="str">
        <f t="shared" si="238"/>
        <v>23.25, 1, 1, 1, 1, 1</v>
      </c>
      <c r="H81" s="1" t="str">
        <f t="shared" si="239"/>
        <v>25.05, 1, 1, 1, 1, 1</v>
      </c>
      <c r="I81" s="3" t="s">
        <v>10</v>
      </c>
      <c r="K81" s="4" t="str">
        <f t="shared" si="240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41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46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210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42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43"/>
        <v/>
      </c>
      <c r="AP81">
        <v>0.02</v>
      </c>
      <c r="AQ81">
        <v>1</v>
      </c>
      <c r="AR81">
        <v>1</v>
      </c>
      <c r="AS81" s="3"/>
      <c r="AU81" s="4" t="str">
        <f t="shared" ref="AU81:AU95" si="247">IF(AND(OR(AS81="Gacha",AS81="Origin"),ISBLANK(AT81)),"서브밸류 필요","")</f>
        <v/>
      </c>
      <c r="BA81" s="4" t="str">
        <f t="shared" si="244"/>
        <v/>
      </c>
      <c r="BE81" s="3"/>
      <c r="BG81" s="4" t="str">
        <f t="shared" si="245"/>
        <v/>
      </c>
    </row>
    <row r="82" spans="1:59">
      <c r="A82">
        <v>6015</v>
      </c>
      <c r="C82" t="str">
        <f t="shared" si="234"/>
        <v>Gold, Seal, Seal, Gacha, Gacha, Gacha, Gacha</v>
      </c>
      <c r="D82" s="1" t="str">
        <f t="shared" ca="1" si="235"/>
        <v>2, 7, 7, 5, 5, 5, 5</v>
      </c>
      <c r="E82" s="1" t="str">
        <f t="shared" si="236"/>
        <v>, , , e, e, e, e</v>
      </c>
      <c r="F82" s="1" t="str">
        <f t="shared" si="237"/>
        <v>1, 1, 0.4, 0.2, 0.1, 0.04, 0.02</v>
      </c>
      <c r="G82" s="1" t="str">
        <f t="shared" si="238"/>
        <v>0.54, 1, 1, 1, 1, 1, 1</v>
      </c>
      <c r="H82" s="1" t="str">
        <f t="shared" si="239"/>
        <v>1.14, 1, 1, 1, 1, 1, 1</v>
      </c>
      <c r="I82" s="3" t="s">
        <v>10</v>
      </c>
      <c r="K82" s="4" t="str">
        <f t="shared" si="240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41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209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210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48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49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47"/>
        <v/>
      </c>
      <c r="AV82">
        <v>0.02</v>
      </c>
      <c r="AW82">
        <v>1</v>
      </c>
      <c r="AX82">
        <v>1</v>
      </c>
      <c r="BA82" s="4" t="str">
        <f t="shared" si="244"/>
        <v/>
      </c>
      <c r="BE82" s="3"/>
      <c r="BG82" s="4" t="str">
        <f t="shared" si="245"/>
        <v/>
      </c>
    </row>
    <row r="83" spans="1:59">
      <c r="A83">
        <v>6016</v>
      </c>
      <c r="C83" t="str">
        <f t="shared" si="234"/>
        <v>Gold, Seal, Seal, Gacha, Gacha, Gacha, Gacha</v>
      </c>
      <c r="D83" s="1" t="str">
        <f t="shared" ca="1" si="235"/>
        <v>2, 7, 7, 5, 5, 5, 5</v>
      </c>
      <c r="E83" s="1" t="str">
        <f t="shared" si="236"/>
        <v>, , , e, e, e, e</v>
      </c>
      <c r="F83" s="1" t="str">
        <f t="shared" si="237"/>
        <v>1, 1, 0.4, 0.2, 0.1, 0.04, 0.02</v>
      </c>
      <c r="G83" s="1" t="str">
        <f t="shared" si="238"/>
        <v>0.575, 1, 1, 1, 1, 1, 1</v>
      </c>
      <c r="H83" s="1" t="str">
        <f t="shared" si="239"/>
        <v>1.175, 1, 1, 1, 1, 1, 1</v>
      </c>
      <c r="I83" s="3" t="s">
        <v>10</v>
      </c>
      <c r="K83" s="4" t="str">
        <f t="shared" si="240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41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209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210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48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49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47"/>
        <v/>
      </c>
      <c r="AV83">
        <v>0.02</v>
      </c>
      <c r="AW83">
        <v>1</v>
      </c>
      <c r="AX83">
        <v>1</v>
      </c>
      <c r="BA83" s="4" t="str">
        <f t="shared" si="244"/>
        <v/>
      </c>
      <c r="BE83" s="3"/>
      <c r="BG83" s="4" t="str">
        <f t="shared" si="245"/>
        <v/>
      </c>
    </row>
    <row r="84" spans="1:59">
      <c r="A84">
        <v>6017</v>
      </c>
      <c r="C84" t="str">
        <f t="shared" si="234"/>
        <v>Gold, Seal, Seal, Gacha, Gacha, Gacha, Gacha</v>
      </c>
      <c r="D84" s="1" t="str">
        <f t="shared" ca="1" si="235"/>
        <v>2, 7, 7, 5, 5, 5, 5</v>
      </c>
      <c r="E84" s="1" t="str">
        <f t="shared" si="236"/>
        <v>, , , e, e, e, e</v>
      </c>
      <c r="F84" s="1" t="str">
        <f t="shared" si="237"/>
        <v>1, 1, 0.4, 0.2, 0.1, 0.04, 0.02</v>
      </c>
      <c r="G84" s="1" t="str">
        <f t="shared" si="238"/>
        <v>0.61, 1, 1, 1, 1, 1, 1</v>
      </c>
      <c r="H84" s="1" t="str">
        <f t="shared" si="239"/>
        <v>1.21, 1, 1, 1, 1, 1, 1</v>
      </c>
      <c r="I84" s="3" t="s">
        <v>10</v>
      </c>
      <c r="K84" s="4" t="str">
        <f t="shared" si="240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41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209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210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48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49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47"/>
        <v/>
      </c>
      <c r="AV84">
        <v>0.02</v>
      </c>
      <c r="AW84">
        <v>1</v>
      </c>
      <c r="AX84">
        <v>1</v>
      </c>
      <c r="BA84" s="4" t="str">
        <f t="shared" si="244"/>
        <v/>
      </c>
      <c r="BE84" s="3"/>
      <c r="BG84" s="4" t="str">
        <f t="shared" si="245"/>
        <v/>
      </c>
    </row>
    <row r="85" spans="1:59">
      <c r="A85">
        <v>6018</v>
      </c>
      <c r="C85" t="str">
        <f t="shared" si="234"/>
        <v>Gold, Seal, Seal, Gacha, Gacha, Gacha, Gacha</v>
      </c>
      <c r="D85" s="1" t="str">
        <f t="shared" ca="1" si="235"/>
        <v>2, 7, 7, 5, 5, 5, 5</v>
      </c>
      <c r="E85" s="1" t="str">
        <f t="shared" si="236"/>
        <v>, , , e, e, e, e</v>
      </c>
      <c r="F85" s="1" t="str">
        <f t="shared" si="237"/>
        <v>1, 1, 0.4, 0.2, 0.1, 0.04, 0.02</v>
      </c>
      <c r="G85" s="1" t="str">
        <f t="shared" si="238"/>
        <v>0.645, 1, 1, 1, 1, 1, 1</v>
      </c>
      <c r="H85" s="1" t="str">
        <f t="shared" si="239"/>
        <v>1.245, 1, 1, 1, 1, 1, 1</v>
      </c>
      <c r="I85" s="3" t="s">
        <v>10</v>
      </c>
      <c r="K85" s="4" t="str">
        <f t="shared" si="240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41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209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210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48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49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47"/>
        <v/>
      </c>
      <c r="AV85">
        <v>0.02</v>
      </c>
      <c r="AW85">
        <v>1</v>
      </c>
      <c r="AX85">
        <v>1</v>
      </c>
      <c r="BA85" s="4" t="str">
        <f t="shared" si="244"/>
        <v/>
      </c>
      <c r="BE85" s="3"/>
      <c r="BG85" s="4" t="str">
        <f t="shared" si="245"/>
        <v/>
      </c>
    </row>
    <row r="86" spans="1:59">
      <c r="A86">
        <v>6019</v>
      </c>
      <c r="C86" t="str">
        <f t="shared" si="234"/>
        <v>Gold, Seal, Seal, Gacha, Gacha, Gacha, Gacha</v>
      </c>
      <c r="D86" s="1" t="str">
        <f t="shared" ca="1" si="235"/>
        <v>2, 7, 7, 5, 5, 5, 5</v>
      </c>
      <c r="E86" s="1" t="str">
        <f t="shared" si="236"/>
        <v>, , , e, e, e, e</v>
      </c>
      <c r="F86" s="1" t="str">
        <f t="shared" si="237"/>
        <v>1, 1, 0.4, 0.2, 0.1, 0.04, 0.02</v>
      </c>
      <c r="G86" s="1" t="str">
        <f t="shared" si="238"/>
        <v>0.68, 1, 1, 1, 1, 1, 1</v>
      </c>
      <c r="H86" s="1" t="str">
        <f t="shared" si="239"/>
        <v>1.28, 1, 1, 1, 1, 1, 1</v>
      </c>
      <c r="I86" s="3" t="s">
        <v>10</v>
      </c>
      <c r="K86" s="4" t="str">
        <f t="shared" si="240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41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209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210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48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49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47"/>
        <v/>
      </c>
      <c r="AV86">
        <v>0.02</v>
      </c>
      <c r="AW86">
        <v>1</v>
      </c>
      <c r="AX86">
        <v>1</v>
      </c>
      <c r="BA86" s="4" t="str">
        <f t="shared" si="244"/>
        <v/>
      </c>
      <c r="BE86" s="3"/>
      <c r="BG86" s="4" t="str">
        <f t="shared" si="245"/>
        <v/>
      </c>
    </row>
    <row r="87" spans="1:59">
      <c r="A87">
        <v>6020</v>
      </c>
      <c r="C87" t="str">
        <f t="shared" si="234"/>
        <v>Gold, Seal, Seal, Gacha, Gacha, Gacha, Gacha</v>
      </c>
      <c r="D87" s="1" t="str">
        <f t="shared" ca="1" si="235"/>
        <v>2, 7, 7, 5, 5, 5, 5</v>
      </c>
      <c r="E87" s="1" t="str">
        <f t="shared" si="236"/>
        <v>, , , e, e, e, e</v>
      </c>
      <c r="F87" s="1" t="str">
        <f t="shared" si="237"/>
        <v>1, 1, 0.4, 0.2, 0.1, 0.04, 0.02</v>
      </c>
      <c r="G87" s="1" t="str">
        <f t="shared" si="238"/>
        <v>0.715, 1, 1, 1, 1, 1, 1</v>
      </c>
      <c r="H87" s="1" t="str">
        <f t="shared" si="239"/>
        <v>1.315, 1, 1, 1, 1, 1, 1</v>
      </c>
      <c r="I87" s="3" t="s">
        <v>10</v>
      </c>
      <c r="K87" s="4" t="str">
        <f t="shared" si="240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41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209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210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48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49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47"/>
        <v/>
      </c>
      <c r="AV87">
        <v>0.02</v>
      </c>
      <c r="AW87">
        <v>1</v>
      </c>
      <c r="AX87">
        <v>1</v>
      </c>
      <c r="BA87" s="4" t="str">
        <f t="shared" si="244"/>
        <v/>
      </c>
      <c r="BE87" s="3"/>
      <c r="BG87" s="4" t="str">
        <f t="shared" si="245"/>
        <v/>
      </c>
    </row>
    <row r="88" spans="1:59">
      <c r="A88">
        <v>6021</v>
      </c>
      <c r="C88" t="str">
        <f t="shared" si="234"/>
        <v>Gold, Seal, Gacha, Gacha, Gacha, Gacha</v>
      </c>
      <c r="D88" s="1" t="str">
        <f t="shared" ca="1" si="235"/>
        <v>2, 7, 5, 5, 5, 5</v>
      </c>
      <c r="E88" s="1" t="str">
        <f t="shared" si="236"/>
        <v>, , e, e, e, e</v>
      </c>
      <c r="F88" s="1" t="str">
        <f t="shared" si="237"/>
        <v>1, 1, 0.2, 0.1, 0.04, 0.02</v>
      </c>
      <c r="G88" s="1" t="str">
        <f t="shared" si="238"/>
        <v>26.6625, 1, 1, 1, 1, 1</v>
      </c>
      <c r="H88" s="1" t="str">
        <f t="shared" si="239"/>
        <v>28.4625, 1, 1, 1, 1, 1</v>
      </c>
      <c r="I88" s="3" t="s">
        <v>10</v>
      </c>
      <c r="K88" s="4" t="str">
        <f t="shared" si="240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41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50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210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48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49"/>
        <v/>
      </c>
      <c r="AP88">
        <v>0.02</v>
      </c>
      <c r="AQ88">
        <v>1</v>
      </c>
      <c r="AR88">
        <v>1</v>
      </c>
      <c r="AS88" s="3"/>
      <c r="AU88" s="4" t="str">
        <f t="shared" si="247"/>
        <v/>
      </c>
      <c r="BA88" s="4" t="str">
        <f t="shared" si="244"/>
        <v/>
      </c>
      <c r="BE88" s="3"/>
      <c r="BG88" s="4" t="str">
        <f t="shared" si="245"/>
        <v/>
      </c>
    </row>
    <row r="89" spans="1:59">
      <c r="A89">
        <v>6022</v>
      </c>
      <c r="C89" t="str">
        <f t="shared" si="234"/>
        <v>Gold, Seal, Seal, Gacha, Gacha, Gacha, Gacha</v>
      </c>
      <c r="D89" s="1" t="str">
        <f t="shared" ca="1" si="235"/>
        <v>2, 7, 7, 5, 5, 5, 5</v>
      </c>
      <c r="E89" s="1" t="str">
        <f t="shared" si="236"/>
        <v>, , , e, e, e, e</v>
      </c>
      <c r="F89" s="1" t="str">
        <f t="shared" si="237"/>
        <v>1, 1, 0.4, 0.2, 0.1, 0.04, 0.02</v>
      </c>
      <c r="G89" s="1" t="str">
        <f t="shared" si="238"/>
        <v>0.785, 1, 1, 1, 1, 1, 1</v>
      </c>
      <c r="H89" s="1" t="str">
        <f t="shared" si="239"/>
        <v>1.385, 1, 1, 1, 1, 1, 1</v>
      </c>
      <c r="I89" s="3" t="s">
        <v>10</v>
      </c>
      <c r="K89" s="4" t="str">
        <f t="shared" si="240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41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209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210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51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52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47"/>
        <v/>
      </c>
      <c r="AV89">
        <v>0.02</v>
      </c>
      <c r="AW89">
        <v>1</v>
      </c>
      <c r="AX89">
        <v>1</v>
      </c>
      <c r="BA89" s="4" t="str">
        <f t="shared" si="244"/>
        <v/>
      </c>
      <c r="BE89" s="3"/>
      <c r="BG89" s="4" t="str">
        <f t="shared" si="245"/>
        <v/>
      </c>
    </row>
    <row r="90" spans="1:59">
      <c r="A90">
        <v>6023</v>
      </c>
      <c r="C90" t="str">
        <f t="shared" si="234"/>
        <v>Gold, Seal, Seal, Gacha, Gacha, Gacha, Gacha</v>
      </c>
      <c r="D90" s="1" t="str">
        <f t="shared" ca="1" si="235"/>
        <v>2, 7, 7, 5, 5, 5, 5</v>
      </c>
      <c r="E90" s="1" t="str">
        <f t="shared" si="236"/>
        <v>, , , e, e, e, e</v>
      </c>
      <c r="F90" s="1" t="str">
        <f t="shared" si="237"/>
        <v>1, 1, 0.4, 0.2, 0.1, 0.04, 0.02</v>
      </c>
      <c r="G90" s="1" t="str">
        <f t="shared" si="238"/>
        <v>0.82, 1, 1, 1, 1, 1, 1</v>
      </c>
      <c r="H90" s="1" t="str">
        <f t="shared" si="239"/>
        <v>1.42, 1, 1, 1, 1, 1, 1</v>
      </c>
      <c r="I90" s="3" t="s">
        <v>10</v>
      </c>
      <c r="K90" s="4" t="str">
        <f t="shared" si="240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41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209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210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51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52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47"/>
        <v/>
      </c>
      <c r="AV90">
        <v>0.02</v>
      </c>
      <c r="AW90">
        <v>1</v>
      </c>
      <c r="AX90">
        <v>1</v>
      </c>
      <c r="BA90" s="4" t="str">
        <f t="shared" si="244"/>
        <v/>
      </c>
      <c r="BE90" s="3"/>
      <c r="BG90" s="4" t="str">
        <f t="shared" si="245"/>
        <v/>
      </c>
    </row>
    <row r="91" spans="1:59">
      <c r="A91">
        <v>6024</v>
      </c>
      <c r="C91" t="str">
        <f t="shared" si="234"/>
        <v>Gold, Seal, Seal, Gacha, Gacha, Gacha, Gacha</v>
      </c>
      <c r="D91" s="1" t="str">
        <f t="shared" ca="1" si="235"/>
        <v>2, 7, 7, 5, 5, 5, 5</v>
      </c>
      <c r="E91" s="1" t="str">
        <f t="shared" si="236"/>
        <v>, , , e, e, e, e</v>
      </c>
      <c r="F91" s="1" t="str">
        <f t="shared" si="237"/>
        <v>1, 1, 0.4, 0.2, 0.1, 0.04, 0.02</v>
      </c>
      <c r="G91" s="1" t="str">
        <f t="shared" si="238"/>
        <v>0.855, 1, 1, 1, 1, 1, 1</v>
      </c>
      <c r="H91" s="1" t="str">
        <f t="shared" si="239"/>
        <v>1.455, 1, 1, 1, 1, 1, 1</v>
      </c>
      <c r="I91" s="3" t="s">
        <v>10</v>
      </c>
      <c r="K91" s="4" t="str">
        <f t="shared" si="240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41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209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210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51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52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47"/>
        <v/>
      </c>
      <c r="AV91">
        <v>0.02</v>
      </c>
      <c r="AW91">
        <v>1</v>
      </c>
      <c r="AX91">
        <v>1</v>
      </c>
      <c r="BA91" s="4" t="str">
        <f t="shared" si="244"/>
        <v/>
      </c>
      <c r="BE91" s="3"/>
      <c r="BG91" s="4" t="str">
        <f t="shared" si="245"/>
        <v/>
      </c>
    </row>
    <row r="92" spans="1:59">
      <c r="A92">
        <v>6025</v>
      </c>
      <c r="C92" t="str">
        <f t="shared" si="234"/>
        <v>Gold, Seal, Seal, Gacha, Gacha, Gacha, Gacha</v>
      </c>
      <c r="D92" s="1" t="str">
        <f t="shared" ca="1" si="235"/>
        <v>2, 7, 7, 5, 5, 5, 5</v>
      </c>
      <c r="E92" s="1" t="str">
        <f t="shared" si="236"/>
        <v>, , , e, e, e, e</v>
      </c>
      <c r="F92" s="1" t="str">
        <f t="shared" si="237"/>
        <v>1, 1, 0.4, 0.2, 0.1, 0.04, 0.02</v>
      </c>
      <c r="G92" s="1" t="str">
        <f t="shared" si="238"/>
        <v>0.89, 1, 1, 1, 1, 1, 1</v>
      </c>
      <c r="H92" s="1" t="str">
        <f t="shared" si="239"/>
        <v>1.49, 1, 1, 1, 1, 1, 1</v>
      </c>
      <c r="I92" s="3" t="s">
        <v>10</v>
      </c>
      <c r="K92" s="4" t="str">
        <f t="shared" si="240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41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209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10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51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52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47"/>
        <v/>
      </c>
      <c r="AV92">
        <v>0.02</v>
      </c>
      <c r="AW92">
        <v>1</v>
      </c>
      <c r="AX92">
        <v>1</v>
      </c>
      <c r="BA92" s="4" t="str">
        <f t="shared" si="244"/>
        <v/>
      </c>
      <c r="BE92" s="3"/>
      <c r="BG92" s="4" t="str">
        <f t="shared" si="245"/>
        <v/>
      </c>
    </row>
    <row r="93" spans="1:59">
      <c r="A93">
        <v>6026</v>
      </c>
      <c r="C93" t="str">
        <f t="shared" si="234"/>
        <v>Gold, Seal, Seal, Gacha, Gacha, Gacha, Gacha</v>
      </c>
      <c r="D93" s="1" t="str">
        <f t="shared" ca="1" si="235"/>
        <v>2, 7, 7, 5, 5, 5, 5</v>
      </c>
      <c r="E93" s="1" t="str">
        <f t="shared" si="236"/>
        <v>, , , e, e, e, e</v>
      </c>
      <c r="F93" s="1" t="str">
        <f t="shared" si="237"/>
        <v>1, 1, 0.4, 0.2, 0.1, 0.04, 0.02</v>
      </c>
      <c r="G93" s="1" t="str">
        <f t="shared" si="238"/>
        <v>0.925, 1, 1, 1, 1, 1, 1</v>
      </c>
      <c r="H93" s="1" t="str">
        <f t="shared" si="239"/>
        <v>1.525, 1, 1, 1, 1, 1, 1</v>
      </c>
      <c r="I93" s="3" t="s">
        <v>10</v>
      </c>
      <c r="K93" s="4" t="str">
        <f t="shared" si="240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41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209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10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51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52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47"/>
        <v/>
      </c>
      <c r="AV93">
        <v>0.02</v>
      </c>
      <c r="AW93">
        <v>1</v>
      </c>
      <c r="AX93">
        <v>1</v>
      </c>
      <c r="BA93" s="4" t="str">
        <f t="shared" si="244"/>
        <v/>
      </c>
      <c r="BE93" s="3"/>
      <c r="BG93" s="4" t="str">
        <f t="shared" si="245"/>
        <v/>
      </c>
    </row>
    <row r="94" spans="1:59">
      <c r="A94">
        <v>6027</v>
      </c>
      <c r="C94" t="str">
        <f t="shared" si="234"/>
        <v>Gold, Seal, Seal, Gacha, Gacha, Gacha, Gacha</v>
      </c>
      <c r="D94" s="1" t="str">
        <f t="shared" ca="1" si="235"/>
        <v>2, 7, 7, 5, 5, 5, 5</v>
      </c>
      <c r="E94" s="1" t="str">
        <f t="shared" si="236"/>
        <v>, , , e, e, e, e</v>
      </c>
      <c r="F94" s="1" t="str">
        <f t="shared" si="237"/>
        <v>1, 1, 0.4, 0.2, 0.1, 0.04, 0.02</v>
      </c>
      <c r="G94" s="1" t="str">
        <f t="shared" si="238"/>
        <v>0.96, 1, 1, 1, 1, 1, 1</v>
      </c>
      <c r="H94" s="1" t="str">
        <f t="shared" si="239"/>
        <v>1.56, 1, 1, 1, 1, 1, 1</v>
      </c>
      <c r="I94" s="3" t="s">
        <v>10</v>
      </c>
      <c r="K94" s="4" t="str">
        <f t="shared" si="240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41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209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10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51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52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47"/>
        <v/>
      </c>
      <c r="AV94">
        <v>0.02</v>
      </c>
      <c r="AW94">
        <v>1</v>
      </c>
      <c r="AX94">
        <v>1</v>
      </c>
      <c r="BA94" s="4" t="str">
        <f t="shared" si="244"/>
        <v/>
      </c>
      <c r="BE94" s="3"/>
      <c r="BG94" s="4" t="str">
        <f t="shared" si="245"/>
        <v/>
      </c>
    </row>
    <row r="95" spans="1:59">
      <c r="A95">
        <v>6028</v>
      </c>
      <c r="C95" t="str">
        <f t="shared" si="234"/>
        <v>Gold, Seal, Gacha, Gacha, Gacha, Gacha</v>
      </c>
      <c r="D95" s="1" t="str">
        <f t="shared" ca="1" si="235"/>
        <v>2, 7, 5, 5, 5, 5</v>
      </c>
      <c r="E95" s="1" t="str">
        <f t="shared" si="236"/>
        <v>, , e, e, e, e</v>
      </c>
      <c r="F95" s="1" t="str">
        <f t="shared" si="237"/>
        <v>1, 1, 0.2, 0.1, 0.04, 0.02</v>
      </c>
      <c r="G95" s="1" t="str">
        <f t="shared" si="238"/>
        <v>29.317, 1, 1, 1, 1, 1</v>
      </c>
      <c r="H95" s="1" t="str">
        <f t="shared" si="239"/>
        <v>31.117, 1, 1, 1, 1, 1</v>
      </c>
      <c r="I95" s="3" t="s">
        <v>10</v>
      </c>
      <c r="K95" s="4" t="str">
        <f t="shared" si="240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41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53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10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51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52"/>
        <v/>
      </c>
      <c r="AP95">
        <v>0.02</v>
      </c>
      <c r="AQ95">
        <v>1</v>
      </c>
      <c r="AR95">
        <v>1</v>
      </c>
      <c r="AS95" s="3"/>
      <c r="AU95" s="4" t="str">
        <f t="shared" si="247"/>
        <v/>
      </c>
      <c r="BA95" s="4" t="str">
        <f t="shared" si="244"/>
        <v/>
      </c>
      <c r="BE95" s="3"/>
      <c r="BG95" s="4" t="str">
        <f t="shared" si="245"/>
        <v/>
      </c>
    </row>
    <row r="96" spans="1:59">
      <c r="A96" t="str">
        <f t="shared" ref="A96:A103" si="254">"c"&amp;A9</f>
        <v>c1000</v>
      </c>
      <c r="B96" t="s">
        <v>162</v>
      </c>
      <c r="C96" t="str">
        <f t="shared" si="223"/>
        <v>Gold, Exp, Heart</v>
      </c>
      <c r="D96" s="1" t="str">
        <f t="shared" ca="1" si="224"/>
        <v>2, 1, 4</v>
      </c>
      <c r="E96" s="1" t="str">
        <f t="shared" si="225"/>
        <v xml:space="preserve">, , </v>
      </c>
      <c r="F96" s="1" t="str">
        <f t="shared" si="226"/>
        <v>1, 1, 0.075</v>
      </c>
      <c r="G96" s="1" t="str">
        <f t="shared" si="227"/>
        <v>0.015, 5, 1</v>
      </c>
      <c r="H96" s="1" t="str">
        <f t="shared" si="228"/>
        <v>0.145, 5, 1</v>
      </c>
      <c r="I96" s="3" t="s">
        <v>10</v>
      </c>
      <c r="K96" s="4" t="str">
        <f t="shared" si="22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3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55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/>
      <c r="AC96" s="4" t="str">
        <f t="shared" ref="AC96:AC160" si="256">IF(AND(OR(AA96="Gacha",AA96="Origin"),ISBLANK(AB96)),"서브밸류 필요","")</f>
        <v/>
      </c>
      <c r="AG96" s="3"/>
      <c r="AI96" s="4" t="str">
        <f t="shared" ref="AI96:AI156" si="257">IF(AND(OR(AG96="Gacha",AG96="Origin"),ISBLANK(AH96)),"서브밸류 필요","")</f>
        <v/>
      </c>
      <c r="AM96" s="3"/>
      <c r="AO96" s="4" t="str">
        <f t="shared" ref="AO96:AO156" si="258">IF(AND(OR(AM96="Gacha",AM96="Origin"),ISBLANK(AN96)),"서브밸류 필요","")</f>
        <v/>
      </c>
      <c r="AS96" s="3"/>
      <c r="AU96" s="4" t="str">
        <f t="shared" si="231"/>
        <v/>
      </c>
      <c r="AY96" s="3"/>
      <c r="BA96" s="4" t="str">
        <f t="shared" si="232"/>
        <v/>
      </c>
      <c r="BE96" s="3"/>
      <c r="BG96" s="4" t="str">
        <f t="shared" si="233"/>
        <v/>
      </c>
    </row>
    <row r="97" spans="1:59">
      <c r="A97" t="str">
        <f t="shared" si="254"/>
        <v>c1001</v>
      </c>
      <c r="C97" t="str">
        <f t="shared" si="223"/>
        <v>Gold, Exp, Heart</v>
      </c>
      <c r="D97" s="1" t="str">
        <f t="shared" ca="1" si="224"/>
        <v>2, 1, 4</v>
      </c>
      <c r="E97" s="1" t="str">
        <f t="shared" si="225"/>
        <v xml:space="preserve">, , </v>
      </c>
      <c r="F97" s="1" t="str">
        <f t="shared" si="226"/>
        <v>1, 1, 0.075</v>
      </c>
      <c r="G97" s="1" t="str">
        <f t="shared" si="227"/>
        <v>0.05, 5, 1</v>
      </c>
      <c r="H97" s="1" t="str">
        <f t="shared" si="228"/>
        <v>0.65, 5, 1</v>
      </c>
      <c r="I97" s="3" t="s">
        <v>10</v>
      </c>
      <c r="K97" s="4" t="str">
        <f t="shared" si="22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3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55"/>
        <v/>
      </c>
      <c r="X97">
        <v>7.4999999999999997E-2</v>
      </c>
      <c r="Y97">
        <v>1</v>
      </c>
      <c r="Z97">
        <v>1</v>
      </c>
      <c r="AA97" s="3"/>
      <c r="AC97" s="4" t="str">
        <f t="shared" si="256"/>
        <v/>
      </c>
      <c r="AG97" s="3"/>
      <c r="AI97" s="4" t="str">
        <f t="shared" si="257"/>
        <v/>
      </c>
      <c r="AM97" s="3"/>
      <c r="AO97" s="4" t="str">
        <f t="shared" si="258"/>
        <v/>
      </c>
      <c r="AS97" s="3"/>
      <c r="AU97" s="4" t="str">
        <f t="shared" si="231"/>
        <v/>
      </c>
      <c r="AY97" s="3"/>
      <c r="BA97" s="4" t="str">
        <f t="shared" si="232"/>
        <v/>
      </c>
      <c r="BE97" s="3"/>
      <c r="BG97" s="4" t="str">
        <f t="shared" si="233"/>
        <v/>
      </c>
    </row>
    <row r="98" spans="1:59">
      <c r="A98" t="str">
        <f t="shared" si="254"/>
        <v>c1002</v>
      </c>
      <c r="C98" t="str">
        <f t="shared" si="223"/>
        <v>Gold, Exp, Heart, Gacha</v>
      </c>
      <c r="D98" s="1" t="str">
        <f t="shared" ca="1" si="224"/>
        <v>2, 1, 4, 5</v>
      </c>
      <c r="E98" s="1" t="str">
        <f t="shared" si="225"/>
        <v>, , , e</v>
      </c>
      <c r="F98" s="1" t="str">
        <f t="shared" si="226"/>
        <v>1, 1, 0.075, 0.001</v>
      </c>
      <c r="G98" s="1" t="str">
        <f t="shared" si="227"/>
        <v>0.085, 5, 1, 1</v>
      </c>
      <c r="H98" s="1" t="str">
        <f t="shared" si="228"/>
        <v>0.685, 5, 1, 1</v>
      </c>
      <c r="I98" s="3" t="s">
        <v>10</v>
      </c>
      <c r="K98" s="4" t="str">
        <f t="shared" si="22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3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55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56"/>
        <v/>
      </c>
      <c r="AD98">
        <v>1E-3</v>
      </c>
      <c r="AE98">
        <v>1</v>
      </c>
      <c r="AF98">
        <v>1</v>
      </c>
      <c r="AG98" s="3"/>
      <c r="AI98" s="4" t="str">
        <f t="shared" si="257"/>
        <v/>
      </c>
      <c r="AM98" s="3"/>
      <c r="AO98" s="4" t="str">
        <f t="shared" si="258"/>
        <v/>
      </c>
      <c r="AS98" s="3"/>
      <c r="AU98" s="4" t="str">
        <f t="shared" si="231"/>
        <v/>
      </c>
      <c r="AY98" s="3"/>
      <c r="BA98" s="4" t="str">
        <f t="shared" si="232"/>
        <v/>
      </c>
      <c r="BE98" s="3"/>
      <c r="BG98" s="4" t="str">
        <f t="shared" si="233"/>
        <v/>
      </c>
    </row>
    <row r="99" spans="1:59">
      <c r="A99" t="str">
        <f t="shared" si="254"/>
        <v>c1003</v>
      </c>
      <c r="C99" t="str">
        <f t="shared" si="223"/>
        <v>Gold, Exp, Heart, Gacha</v>
      </c>
      <c r="D99" s="1" t="str">
        <f t="shared" ca="1" si="224"/>
        <v>2, 1, 4, 5</v>
      </c>
      <c r="E99" s="1" t="str">
        <f t="shared" si="225"/>
        <v>, , , e</v>
      </c>
      <c r="F99" s="1" t="str">
        <f t="shared" si="226"/>
        <v>1, 1, 0.075, 0.001</v>
      </c>
      <c r="G99" s="1" t="str">
        <f t="shared" si="227"/>
        <v>0.12, 5, 1, 1</v>
      </c>
      <c r="H99" s="1" t="str">
        <f t="shared" si="228"/>
        <v>0.72, 5, 1, 1</v>
      </c>
      <c r="I99" s="3" t="s">
        <v>10</v>
      </c>
      <c r="K99" s="4" t="str">
        <f t="shared" si="22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3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55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56"/>
        <v/>
      </c>
      <c r="AD99">
        <v>1E-3</v>
      </c>
      <c r="AE99">
        <v>1</v>
      </c>
      <c r="AF99">
        <v>1</v>
      </c>
      <c r="AG99" s="3"/>
      <c r="AI99" s="4" t="str">
        <f t="shared" si="257"/>
        <v/>
      </c>
      <c r="AM99" s="3"/>
      <c r="AO99" s="4" t="str">
        <f t="shared" si="258"/>
        <v/>
      </c>
      <c r="AS99" s="3"/>
      <c r="AU99" s="4" t="str">
        <f t="shared" si="231"/>
        <v/>
      </c>
      <c r="AY99" s="3"/>
      <c r="BA99" s="4" t="str">
        <f t="shared" si="232"/>
        <v/>
      </c>
      <c r="BE99" s="3"/>
      <c r="BG99" s="4" t="str">
        <f t="shared" si="233"/>
        <v/>
      </c>
    </row>
    <row r="100" spans="1:59">
      <c r="A100" t="str">
        <f t="shared" si="254"/>
        <v>c1004</v>
      </c>
      <c r="C100" t="str">
        <f t="shared" si="223"/>
        <v>Gold, Exp, Heart, Gacha</v>
      </c>
      <c r="D100" s="1" t="str">
        <f t="shared" ca="1" si="224"/>
        <v>2, 1, 4, 5</v>
      </c>
      <c r="E100" s="1" t="str">
        <f t="shared" si="225"/>
        <v>, , , e</v>
      </c>
      <c r="F100" s="1" t="str">
        <f t="shared" si="226"/>
        <v>1, 1, 0.075, 0.001</v>
      </c>
      <c r="G100" s="1" t="str">
        <f t="shared" si="227"/>
        <v>0.155, 5, 1, 1</v>
      </c>
      <c r="H100" s="1" t="str">
        <f t="shared" si="228"/>
        <v>0.755, 5, 1, 1</v>
      </c>
      <c r="I100" s="3" t="s">
        <v>10</v>
      </c>
      <c r="K100" s="4" t="str">
        <f t="shared" si="22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3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55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56"/>
        <v/>
      </c>
      <c r="AD100">
        <v>1E-3</v>
      </c>
      <c r="AE100">
        <v>1</v>
      </c>
      <c r="AF100">
        <v>1</v>
      </c>
      <c r="AG100" s="3"/>
      <c r="AI100" s="4" t="str">
        <f t="shared" si="257"/>
        <v/>
      </c>
      <c r="AM100" s="3"/>
      <c r="AO100" s="4" t="str">
        <f t="shared" si="258"/>
        <v/>
      </c>
      <c r="AS100" s="3"/>
      <c r="AU100" s="4" t="str">
        <f t="shared" si="231"/>
        <v/>
      </c>
      <c r="AY100" s="3"/>
      <c r="BA100" s="4" t="str">
        <f t="shared" si="232"/>
        <v/>
      </c>
      <c r="BE100" s="3"/>
      <c r="BG100" s="4" t="str">
        <f t="shared" si="233"/>
        <v/>
      </c>
    </row>
    <row r="101" spans="1:59">
      <c r="A101" t="str">
        <f t="shared" si="254"/>
        <v>c1005</v>
      </c>
      <c r="C101" t="str">
        <f t="shared" si="223"/>
        <v>Gold, Exp, Heart, Gacha</v>
      </c>
      <c r="D101" s="1" t="str">
        <f t="shared" ca="1" si="224"/>
        <v>2, 1, 4, 5</v>
      </c>
      <c r="E101" s="1" t="str">
        <f t="shared" si="225"/>
        <v>, , , e</v>
      </c>
      <c r="F101" s="1" t="str">
        <f t="shared" si="226"/>
        <v>1, 1, 0.075, 0.001</v>
      </c>
      <c r="G101" s="1" t="str">
        <f t="shared" si="227"/>
        <v>0.19, 5, 1, 1</v>
      </c>
      <c r="H101" s="1" t="str">
        <f t="shared" si="228"/>
        <v>0.79, 5, 1, 1</v>
      </c>
      <c r="I101" s="3" t="s">
        <v>10</v>
      </c>
      <c r="K101" s="4" t="str">
        <f t="shared" si="22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3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55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56"/>
        <v/>
      </c>
      <c r="AD101">
        <v>1E-3</v>
      </c>
      <c r="AE101">
        <v>1</v>
      </c>
      <c r="AF101">
        <v>1</v>
      </c>
      <c r="AG101" s="3"/>
      <c r="AI101" s="4" t="str">
        <f t="shared" si="257"/>
        <v/>
      </c>
      <c r="AM101" s="3"/>
      <c r="AO101" s="4" t="str">
        <f t="shared" si="258"/>
        <v/>
      </c>
      <c r="AS101" s="3"/>
      <c r="AU101" s="4" t="str">
        <f t="shared" si="231"/>
        <v/>
      </c>
      <c r="AY101" s="3"/>
      <c r="BA101" s="4" t="str">
        <f t="shared" si="232"/>
        <v/>
      </c>
      <c r="BE101" s="3"/>
      <c r="BG101" s="4" t="str">
        <f t="shared" si="233"/>
        <v/>
      </c>
    </row>
    <row r="102" spans="1:59">
      <c r="A102" t="str">
        <f t="shared" si="254"/>
        <v>c1006</v>
      </c>
      <c r="C102" t="str">
        <f t="shared" si="223"/>
        <v>Gold, Exp, Heart, Gacha</v>
      </c>
      <c r="D102" s="1" t="str">
        <f t="shared" ca="1" si="224"/>
        <v>2, 1, 4, 5</v>
      </c>
      <c r="E102" s="1" t="str">
        <f t="shared" si="225"/>
        <v>, , , e</v>
      </c>
      <c r="F102" s="1" t="str">
        <f t="shared" si="226"/>
        <v>1, 1, 0.075, 0.001</v>
      </c>
      <c r="G102" s="1" t="str">
        <f t="shared" si="227"/>
        <v>0.225, 5, 1, 1</v>
      </c>
      <c r="H102" s="1" t="str">
        <f t="shared" si="228"/>
        <v>0.825, 5, 1, 1</v>
      </c>
      <c r="I102" s="3" t="s">
        <v>10</v>
      </c>
      <c r="K102" s="4" t="str">
        <f t="shared" si="22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3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55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56"/>
        <v/>
      </c>
      <c r="AD102">
        <v>1E-3</v>
      </c>
      <c r="AE102">
        <v>1</v>
      </c>
      <c r="AF102">
        <v>1</v>
      </c>
      <c r="AG102" s="3"/>
      <c r="AI102" s="4" t="str">
        <f t="shared" si="257"/>
        <v/>
      </c>
      <c r="AM102" s="3"/>
      <c r="AO102" s="4" t="str">
        <f t="shared" si="258"/>
        <v/>
      </c>
      <c r="AS102" s="3"/>
      <c r="AU102" s="4" t="str">
        <f t="shared" si="231"/>
        <v/>
      </c>
      <c r="AY102" s="3"/>
      <c r="BA102" s="4" t="str">
        <f t="shared" si="232"/>
        <v/>
      </c>
      <c r="BE102" s="3"/>
      <c r="BG102" s="4" t="str">
        <f t="shared" si="233"/>
        <v/>
      </c>
    </row>
    <row r="103" spans="1:59">
      <c r="A103" t="str">
        <f t="shared" si="254"/>
        <v>c1007</v>
      </c>
      <c r="C103" t="str">
        <f t="shared" si="223"/>
        <v>Gold, Exp, Heart, Gacha</v>
      </c>
      <c r="D103" s="1" t="str">
        <f t="shared" ca="1" si="224"/>
        <v>2, 1, 4, 5</v>
      </c>
      <c r="E103" s="1" t="str">
        <f t="shared" si="225"/>
        <v>, , , e</v>
      </c>
      <c r="F103" s="1" t="str">
        <f t="shared" si="226"/>
        <v>1, 1, 0.075, 0.001</v>
      </c>
      <c r="G103" s="1" t="str">
        <f t="shared" si="227"/>
        <v>0.26, 5, 1, 1</v>
      </c>
      <c r="H103" s="1" t="str">
        <f t="shared" si="228"/>
        <v>0.86, 5, 1, 1</v>
      </c>
      <c r="I103" s="3" t="s">
        <v>10</v>
      </c>
      <c r="K103" s="4" t="str">
        <f t="shared" si="22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3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55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56"/>
        <v/>
      </c>
      <c r="AD103">
        <v>1E-3</v>
      </c>
      <c r="AE103">
        <v>1</v>
      </c>
      <c r="AF103">
        <v>1</v>
      </c>
      <c r="AG103" s="3"/>
      <c r="AI103" s="4" t="str">
        <f t="shared" si="257"/>
        <v/>
      </c>
      <c r="AM103" s="3"/>
      <c r="AO103" s="4" t="str">
        <f t="shared" si="258"/>
        <v/>
      </c>
      <c r="AS103" s="3"/>
      <c r="AU103" s="4" t="str">
        <f t="shared" si="231"/>
        <v/>
      </c>
      <c r="AY103" s="3"/>
      <c r="BA103" s="4" t="str">
        <f t="shared" si="232"/>
        <v/>
      </c>
      <c r="BE103" s="3"/>
      <c r="BG103" s="4" t="str">
        <f t="shared" si="233"/>
        <v/>
      </c>
    </row>
    <row r="104" spans="1:59">
      <c r="A104" t="str">
        <f t="shared" ref="A104:A124" si="259">"c"&amp;A17</f>
        <v>c1008</v>
      </c>
      <c r="C104" t="str">
        <f t="shared" ref="C104:C124" si="260">IF(ISBLANK(I104),"",I104)
&amp;IF(ISBLANK(O104),"",", "&amp;O104)
&amp;IF(ISBLANK(U104),"",", "&amp;U104)
&amp;IF(ISBLANK(AA104),"",", "&amp;AA104)
&amp;IF(ISBLANK(AG104),"",", "&amp;AG104)
&amp;IF(ISBLANK(AM104),"",", "&amp;AM104)
&amp;IF(ISBLANK(AS104),"",", "&amp;AS104)
&amp;IF(ISBLANK(AY104),"",", "&amp;AY104)
&amp;IF(ISBLANK(BE104),"",", "&amp;BE104)</f>
        <v>Gold, Exp, Heart, Gacha</v>
      </c>
      <c r="D104" s="1" t="str">
        <f t="shared" ref="D104:D124" ca="1" si="2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4" s="1" t="str">
        <f t="shared" ref="E104:E124" si="262">IF(ISBLANK(J104),"",J104)
&amp;IF(ISBLANK(O104),"",", "&amp;P104)
&amp;IF(ISBLANK(U104),"",", "&amp;V104)
&amp;IF(ISBLANK(AA104),"",", "&amp;AB104)
&amp;IF(ISBLANK(AG104),"",", "&amp;AH104)
&amp;IF(ISBLANK(AM104),"",", "&amp;AN104)
&amp;IF(ISBLANK(AS104),"",", "&amp;AT104)
&amp;IF(ISBLANK(AY104),"",", "&amp;AZ104)
&amp;IF(ISBLANK(BE104),"",", "&amp;BF104)</f>
        <v>, , , e</v>
      </c>
      <c r="F104" s="1" t="str">
        <f t="shared" ref="F104:F124" si="263">IF(ISBLANK(L104),"",L104)
&amp;IF(ISBLANK(R104),"",", "&amp;R104)
&amp;IF(ISBLANK(X104),"",", "&amp;X104)
&amp;IF(ISBLANK(AD104),"",", "&amp;AD104)
&amp;IF(ISBLANK(AJ104),"",", "&amp;AJ104)
&amp;IF(ISBLANK(AP104),"",", "&amp;AP104)
&amp;IF(ISBLANK(AV104),"",", "&amp;AV104)
&amp;IF(ISBLANK(BB104),"",", "&amp;BB104)
&amp;IF(ISBLANK(BH104),"",", "&amp;BH104)</f>
        <v>1, 1, 0.075, 0.001</v>
      </c>
      <c r="G104" s="1" t="str">
        <f t="shared" ref="G104:G124" si="264">IF(ISBLANK(M104),"",M104)
&amp;IF(ISBLANK(S104),"",", "&amp;S104)
&amp;IF(ISBLANK(Y104),"",", "&amp;Y104)
&amp;IF(ISBLANK(AE104),"",", "&amp;AE104)
&amp;IF(ISBLANK(AK104),"",", "&amp;AK104)
&amp;IF(ISBLANK(AQ104),"",", "&amp;AQ104)
&amp;IF(ISBLANK(AW104),"",", "&amp;AW104)
&amp;IF(ISBLANK(BC104),"",", "&amp;BC104)
&amp;IF(ISBLANK(BI104),"",", "&amp;BI104)</f>
        <v>0.295, 5, 1, 1</v>
      </c>
      <c r="H104" s="1" t="str">
        <f t="shared" ref="H104:H124" si="265">IF(ISBLANK(N104),"",N104)
&amp;IF(ISBLANK(T104),"",", "&amp;T104)
&amp;IF(ISBLANK(Z104),"",", "&amp;Z104)
&amp;IF(ISBLANK(AF104),"",", "&amp;AF104)
&amp;IF(ISBLANK(AL104),"",", "&amp;AL104)
&amp;IF(ISBLANK(AR104),"",", "&amp;AR104)
&amp;IF(ISBLANK(AX104),"",", "&amp;AX104)
&amp;IF(ISBLANK(BD104),"",", "&amp;BD104)
&amp;IF(ISBLANK(BJ104),"",", "&amp;BJ104)</f>
        <v>0.895, 5, 1, 1</v>
      </c>
      <c r="I104" s="3" t="s">
        <v>10</v>
      </c>
      <c r="K104" s="4" t="str">
        <f t="shared" ref="K104:K124" si="266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67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68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69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/>
      <c r="AI104" s="4" t="str">
        <f t="shared" ref="AI104:AI124" si="270">IF(AND(OR(AG104="Gacha",AG104="Origin"),ISBLANK(AH104)),"서브밸류 필요","")</f>
        <v/>
      </c>
      <c r="AM104" s="3"/>
      <c r="AO104" s="4" t="str">
        <f t="shared" ref="AO104:AO124" si="271">IF(AND(OR(AM104="Gacha",AM104="Origin"),ISBLANK(AN104)),"서브밸류 필요","")</f>
        <v/>
      </c>
      <c r="AS104" s="3"/>
      <c r="AU104" s="4" t="str">
        <f t="shared" ref="AU104:AU124" si="272">IF(AND(OR(AS104="Gacha",AS104="Origin"),ISBLANK(AT104)),"서브밸류 필요","")</f>
        <v/>
      </c>
      <c r="AY104" s="3"/>
      <c r="BA104" s="4" t="str">
        <f t="shared" ref="BA104:BA124" si="273">IF(AND(OR(AY104="Gacha",AY104="Origin"),ISBLANK(AZ104)),"서브밸류 필요","")</f>
        <v/>
      </c>
      <c r="BE104" s="3"/>
      <c r="BG104" s="4" t="str">
        <f t="shared" ref="BG104:BG124" si="274">IF(AND(OR(BE104="Gacha",BE104="Origin"),ISBLANK(BF104)),"서브밸류 필요","")</f>
        <v/>
      </c>
    </row>
    <row r="105" spans="1:59">
      <c r="A105" t="str">
        <f t="shared" si="259"/>
        <v>c1009</v>
      </c>
      <c r="C105" t="str">
        <f t="shared" si="260"/>
        <v>Gold, Exp, Heart, Gacha</v>
      </c>
      <c r="D105" s="1" t="str">
        <f t="shared" ca="1" si="261"/>
        <v>2, 1, 4, 5</v>
      </c>
      <c r="E105" s="1" t="str">
        <f t="shared" si="262"/>
        <v>, , , e</v>
      </c>
      <c r="F105" s="1" t="str">
        <f t="shared" si="263"/>
        <v>1, 1, 0.075, 0.001</v>
      </c>
      <c r="G105" s="1" t="str">
        <f t="shared" si="264"/>
        <v>0.33, 5, 1, 1</v>
      </c>
      <c r="H105" s="1" t="str">
        <f t="shared" si="265"/>
        <v>0.93, 5, 1, 1</v>
      </c>
      <c r="I105" s="3" t="s">
        <v>10</v>
      </c>
      <c r="K105" s="4" t="str">
        <f t="shared" si="266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67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68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69"/>
        <v/>
      </c>
      <c r="AD105">
        <v>1E-3</v>
      </c>
      <c r="AE105">
        <v>1</v>
      </c>
      <c r="AF105">
        <v>1</v>
      </c>
      <c r="AG105" s="3"/>
      <c r="AI105" s="4" t="str">
        <f t="shared" si="270"/>
        <v/>
      </c>
      <c r="AM105" s="3"/>
      <c r="AO105" s="4" t="str">
        <f t="shared" si="271"/>
        <v/>
      </c>
      <c r="AS105" s="3"/>
      <c r="AU105" s="4" t="str">
        <f t="shared" si="272"/>
        <v/>
      </c>
      <c r="AY105" s="3"/>
      <c r="BA105" s="4" t="str">
        <f t="shared" si="273"/>
        <v/>
      </c>
      <c r="BE105" s="3"/>
      <c r="BG105" s="4" t="str">
        <f t="shared" si="274"/>
        <v/>
      </c>
    </row>
    <row r="106" spans="1:59">
      <c r="A106" t="str">
        <f t="shared" si="259"/>
        <v>c1010</v>
      </c>
      <c r="C106" t="str">
        <f t="shared" si="260"/>
        <v>Gold, Exp, Heart, Gacha</v>
      </c>
      <c r="D106" s="1" t="str">
        <f t="shared" ca="1" si="261"/>
        <v>2, 1, 4, 5</v>
      </c>
      <c r="E106" s="1" t="str">
        <f t="shared" si="262"/>
        <v>, , , e</v>
      </c>
      <c r="F106" s="1" t="str">
        <f t="shared" si="263"/>
        <v>1, 1, 0.075, 0.001</v>
      </c>
      <c r="G106" s="1" t="str">
        <f t="shared" si="264"/>
        <v>0.365, 5, 1, 1</v>
      </c>
      <c r="H106" s="1" t="str">
        <f t="shared" si="265"/>
        <v>0.965, 5, 1, 1</v>
      </c>
      <c r="I106" s="3" t="s">
        <v>10</v>
      </c>
      <c r="K106" s="4" t="str">
        <f t="shared" si="266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67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68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69"/>
        <v/>
      </c>
      <c r="AD106">
        <v>1E-3</v>
      </c>
      <c r="AE106">
        <v>1</v>
      </c>
      <c r="AF106">
        <v>1</v>
      </c>
      <c r="AG106" s="3"/>
      <c r="AI106" s="4" t="str">
        <f t="shared" si="270"/>
        <v/>
      </c>
      <c r="AM106" s="3"/>
      <c r="AO106" s="4" t="str">
        <f t="shared" si="271"/>
        <v/>
      </c>
      <c r="AS106" s="3"/>
      <c r="AU106" s="4" t="str">
        <f t="shared" si="272"/>
        <v/>
      </c>
      <c r="AY106" s="3"/>
      <c r="BA106" s="4" t="str">
        <f t="shared" si="273"/>
        <v/>
      </c>
      <c r="BE106" s="3"/>
      <c r="BG106" s="4" t="str">
        <f t="shared" si="274"/>
        <v/>
      </c>
    </row>
    <row r="107" spans="1:59">
      <c r="A107" t="str">
        <f t="shared" si="259"/>
        <v>c1011</v>
      </c>
      <c r="C107" t="str">
        <f t="shared" si="260"/>
        <v>Gold, Exp, Heart, Gacha</v>
      </c>
      <c r="D107" s="1" t="str">
        <f t="shared" ca="1" si="261"/>
        <v>2, 1, 4, 5</v>
      </c>
      <c r="E107" s="1" t="str">
        <f t="shared" si="262"/>
        <v>, , , e</v>
      </c>
      <c r="F107" s="1" t="str">
        <f t="shared" si="263"/>
        <v>1, 1, 0.075, 0.001</v>
      </c>
      <c r="G107" s="1" t="str">
        <f t="shared" si="264"/>
        <v>0.4, 5, 1, 1</v>
      </c>
      <c r="H107" s="1" t="str">
        <f t="shared" si="265"/>
        <v>1, 5, 1, 1</v>
      </c>
      <c r="I107" s="3" t="s">
        <v>10</v>
      </c>
      <c r="K107" s="4" t="str">
        <f t="shared" si="266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67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68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69"/>
        <v/>
      </c>
      <c r="AD107">
        <v>1E-3</v>
      </c>
      <c r="AE107">
        <v>1</v>
      </c>
      <c r="AF107">
        <v>1</v>
      </c>
      <c r="AG107" s="3"/>
      <c r="AI107" s="4" t="str">
        <f t="shared" si="270"/>
        <v/>
      </c>
      <c r="AM107" s="3"/>
      <c r="AO107" s="4" t="str">
        <f t="shared" si="271"/>
        <v/>
      </c>
      <c r="AS107" s="3"/>
      <c r="AU107" s="4" t="str">
        <f t="shared" si="272"/>
        <v/>
      </c>
      <c r="AY107" s="3"/>
      <c r="BA107" s="4" t="str">
        <f t="shared" si="273"/>
        <v/>
      </c>
      <c r="BE107" s="3"/>
      <c r="BG107" s="4" t="str">
        <f t="shared" si="274"/>
        <v/>
      </c>
    </row>
    <row r="108" spans="1:59">
      <c r="A108" t="str">
        <f t="shared" si="259"/>
        <v>c1012</v>
      </c>
      <c r="C108" t="str">
        <f t="shared" si="260"/>
        <v>Gold, Exp, Heart, Gacha</v>
      </c>
      <c r="D108" s="1" t="str">
        <f t="shared" ca="1" si="261"/>
        <v>2, 1, 4, 5</v>
      </c>
      <c r="E108" s="1" t="str">
        <f t="shared" si="262"/>
        <v>, , , e</v>
      </c>
      <c r="F108" s="1" t="str">
        <f t="shared" si="263"/>
        <v>1, 1, 0.075, 0.001</v>
      </c>
      <c r="G108" s="1" t="str">
        <f t="shared" si="264"/>
        <v>0.435, 5, 1, 1</v>
      </c>
      <c r="H108" s="1" t="str">
        <f t="shared" si="265"/>
        <v>1.035, 5, 1, 1</v>
      </c>
      <c r="I108" s="3" t="s">
        <v>10</v>
      </c>
      <c r="K108" s="4" t="str">
        <f t="shared" si="266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67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68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69"/>
        <v/>
      </c>
      <c r="AD108">
        <v>1E-3</v>
      </c>
      <c r="AE108">
        <v>1</v>
      </c>
      <c r="AF108">
        <v>1</v>
      </c>
      <c r="AG108" s="3"/>
      <c r="AI108" s="4" t="str">
        <f t="shared" si="270"/>
        <v/>
      </c>
      <c r="AM108" s="3"/>
      <c r="AO108" s="4" t="str">
        <f t="shared" si="271"/>
        <v/>
      </c>
      <c r="AS108" s="3"/>
      <c r="AU108" s="4" t="str">
        <f t="shared" si="272"/>
        <v/>
      </c>
      <c r="AY108" s="3"/>
      <c r="BA108" s="4" t="str">
        <f t="shared" si="273"/>
        <v/>
      </c>
      <c r="BE108" s="3"/>
      <c r="BG108" s="4" t="str">
        <f t="shared" si="274"/>
        <v/>
      </c>
    </row>
    <row r="109" spans="1:59">
      <c r="A109" t="str">
        <f t="shared" si="259"/>
        <v>c1013</v>
      </c>
      <c r="C109" t="str">
        <f t="shared" si="260"/>
        <v>Gold, Exp, Heart, Gacha</v>
      </c>
      <c r="D109" s="1" t="str">
        <f t="shared" ca="1" si="261"/>
        <v>2, 1, 4, 5</v>
      </c>
      <c r="E109" s="1" t="str">
        <f t="shared" si="262"/>
        <v>, , , e</v>
      </c>
      <c r="F109" s="1" t="str">
        <f t="shared" si="263"/>
        <v>1, 1, 0.075, 0.001</v>
      </c>
      <c r="G109" s="1" t="str">
        <f t="shared" si="264"/>
        <v>0.47, 5, 1, 1</v>
      </c>
      <c r="H109" s="1" t="str">
        <f t="shared" si="265"/>
        <v>1.07, 5, 1, 1</v>
      </c>
      <c r="I109" s="3" t="s">
        <v>10</v>
      </c>
      <c r="K109" s="4" t="str">
        <f t="shared" si="266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67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68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69"/>
        <v/>
      </c>
      <c r="AD109">
        <v>1E-3</v>
      </c>
      <c r="AE109">
        <v>1</v>
      </c>
      <c r="AF109">
        <v>1</v>
      </c>
      <c r="AG109" s="3"/>
      <c r="AI109" s="4" t="str">
        <f t="shared" si="270"/>
        <v/>
      </c>
      <c r="AM109" s="3"/>
      <c r="AO109" s="4" t="str">
        <f t="shared" si="271"/>
        <v/>
      </c>
      <c r="AS109" s="3"/>
      <c r="AU109" s="4" t="str">
        <f t="shared" si="272"/>
        <v/>
      </c>
      <c r="AY109" s="3"/>
      <c r="BA109" s="4" t="str">
        <f t="shared" si="273"/>
        <v/>
      </c>
      <c r="BE109" s="3"/>
      <c r="BG109" s="4" t="str">
        <f t="shared" si="274"/>
        <v/>
      </c>
    </row>
    <row r="110" spans="1:59">
      <c r="A110" t="str">
        <f t="shared" si="259"/>
        <v>c1014</v>
      </c>
      <c r="C110" t="str">
        <f t="shared" si="260"/>
        <v>Gold, Exp, Heart, Gacha</v>
      </c>
      <c r="D110" s="1" t="str">
        <f t="shared" ca="1" si="261"/>
        <v>2, 1, 4, 5</v>
      </c>
      <c r="E110" s="1" t="str">
        <f t="shared" si="262"/>
        <v>, , , e</v>
      </c>
      <c r="F110" s="1" t="str">
        <f t="shared" si="263"/>
        <v>1, 1, 0.075, 0.001</v>
      </c>
      <c r="G110" s="1" t="str">
        <f t="shared" si="264"/>
        <v>0.505, 5, 1, 1</v>
      </c>
      <c r="H110" s="1" t="str">
        <f t="shared" si="265"/>
        <v>1.105, 5, 1, 1</v>
      </c>
      <c r="I110" s="3" t="s">
        <v>10</v>
      </c>
      <c r="K110" s="4" t="str">
        <f t="shared" si="266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67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68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69"/>
        <v/>
      </c>
      <c r="AD110">
        <v>1E-3</v>
      </c>
      <c r="AE110">
        <v>1</v>
      </c>
      <c r="AF110">
        <v>1</v>
      </c>
      <c r="AG110" s="3"/>
      <c r="AI110" s="4" t="str">
        <f t="shared" si="270"/>
        <v/>
      </c>
      <c r="AM110" s="3"/>
      <c r="AO110" s="4" t="str">
        <f t="shared" si="271"/>
        <v/>
      </c>
      <c r="AS110" s="3"/>
      <c r="AU110" s="4" t="str">
        <f t="shared" si="272"/>
        <v/>
      </c>
      <c r="AY110" s="3"/>
      <c r="BA110" s="4" t="str">
        <f t="shared" si="273"/>
        <v/>
      </c>
      <c r="BE110" s="3"/>
      <c r="BG110" s="4" t="str">
        <f t="shared" si="274"/>
        <v/>
      </c>
    </row>
    <row r="111" spans="1:59">
      <c r="A111" t="str">
        <f t="shared" si="259"/>
        <v>c1015</v>
      </c>
      <c r="C111" t="str">
        <f t="shared" si="260"/>
        <v>Gold, Exp, Heart, Gacha</v>
      </c>
      <c r="D111" s="1" t="str">
        <f t="shared" ca="1" si="261"/>
        <v>2, 1, 4, 5</v>
      </c>
      <c r="E111" s="1" t="str">
        <f t="shared" si="262"/>
        <v>, , , e</v>
      </c>
      <c r="F111" s="1" t="str">
        <f t="shared" si="263"/>
        <v>1, 1, 0.075, 0.001</v>
      </c>
      <c r="G111" s="1" t="str">
        <f t="shared" si="264"/>
        <v>0.54, 5, 1, 1</v>
      </c>
      <c r="H111" s="1" t="str">
        <f t="shared" si="265"/>
        <v>1.14, 5, 1, 1</v>
      </c>
      <c r="I111" s="3" t="s">
        <v>10</v>
      </c>
      <c r="K111" s="4" t="str">
        <f t="shared" si="266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67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68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69"/>
        <v/>
      </c>
      <c r="AD111">
        <v>1E-3</v>
      </c>
      <c r="AE111">
        <v>1</v>
      </c>
      <c r="AF111">
        <v>1</v>
      </c>
      <c r="AG111" s="3"/>
      <c r="AI111" s="4" t="str">
        <f t="shared" si="270"/>
        <v/>
      </c>
      <c r="AM111" s="3"/>
      <c r="AO111" s="4" t="str">
        <f t="shared" si="271"/>
        <v/>
      </c>
      <c r="AS111" s="3"/>
      <c r="AU111" s="4" t="str">
        <f t="shared" si="272"/>
        <v/>
      </c>
      <c r="AY111" s="3"/>
      <c r="BA111" s="4" t="str">
        <f t="shared" si="273"/>
        <v/>
      </c>
      <c r="BE111" s="3"/>
      <c r="BG111" s="4" t="str">
        <f t="shared" si="274"/>
        <v/>
      </c>
    </row>
    <row r="112" spans="1:59">
      <c r="A112" t="str">
        <f t="shared" si="259"/>
        <v>c1016</v>
      </c>
      <c r="C112" t="str">
        <f t="shared" si="260"/>
        <v>Gold, Exp, Heart, Gacha</v>
      </c>
      <c r="D112" s="1" t="str">
        <f t="shared" ca="1" si="261"/>
        <v>2, 1, 4, 5</v>
      </c>
      <c r="E112" s="1" t="str">
        <f t="shared" si="262"/>
        <v>, , , e</v>
      </c>
      <c r="F112" s="1" t="str">
        <f t="shared" si="263"/>
        <v>1, 1, 0.075, 0.001</v>
      </c>
      <c r="G112" s="1" t="str">
        <f t="shared" si="264"/>
        <v>0.575, 5, 1, 1</v>
      </c>
      <c r="H112" s="1" t="str">
        <f t="shared" si="265"/>
        <v>1.175, 5, 1, 1</v>
      </c>
      <c r="I112" s="3" t="s">
        <v>10</v>
      </c>
      <c r="K112" s="4" t="str">
        <f t="shared" si="266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67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68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69"/>
        <v/>
      </c>
      <c r="AD112">
        <v>1E-3</v>
      </c>
      <c r="AE112">
        <v>1</v>
      </c>
      <c r="AF112">
        <v>1</v>
      </c>
      <c r="AG112" s="3"/>
      <c r="AI112" s="4" t="str">
        <f t="shared" si="270"/>
        <v/>
      </c>
      <c r="AM112" s="3"/>
      <c r="AO112" s="4" t="str">
        <f t="shared" si="271"/>
        <v/>
      </c>
      <c r="AS112" s="3"/>
      <c r="AU112" s="4" t="str">
        <f t="shared" si="272"/>
        <v/>
      </c>
      <c r="AY112" s="3"/>
      <c r="BA112" s="4" t="str">
        <f t="shared" si="273"/>
        <v/>
      </c>
      <c r="BE112" s="3"/>
      <c r="BG112" s="4" t="str">
        <f t="shared" si="274"/>
        <v/>
      </c>
    </row>
    <row r="113" spans="1:62">
      <c r="A113" t="str">
        <f t="shared" si="259"/>
        <v>c1017</v>
      </c>
      <c r="C113" t="str">
        <f t="shared" si="260"/>
        <v>Gold, Exp, Heart, Gacha</v>
      </c>
      <c r="D113" s="1" t="str">
        <f t="shared" ca="1" si="261"/>
        <v>2, 1, 4, 5</v>
      </c>
      <c r="E113" s="1" t="str">
        <f t="shared" si="262"/>
        <v>, , , e</v>
      </c>
      <c r="F113" s="1" t="str">
        <f t="shared" si="263"/>
        <v>1, 1, 0.075, 0.001</v>
      </c>
      <c r="G113" s="1" t="str">
        <f t="shared" si="264"/>
        <v>0.61, 5, 1, 1</v>
      </c>
      <c r="H113" s="1" t="str">
        <f t="shared" si="265"/>
        <v>1.21, 5, 1, 1</v>
      </c>
      <c r="I113" s="3" t="s">
        <v>10</v>
      </c>
      <c r="K113" s="4" t="str">
        <f t="shared" si="266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67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68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69"/>
        <v/>
      </c>
      <c r="AD113">
        <v>1E-3</v>
      </c>
      <c r="AE113">
        <v>1</v>
      </c>
      <c r="AF113">
        <v>1</v>
      </c>
      <c r="AG113" s="3"/>
      <c r="AI113" s="4" t="str">
        <f t="shared" si="270"/>
        <v/>
      </c>
      <c r="AM113" s="3"/>
      <c r="AO113" s="4" t="str">
        <f t="shared" si="271"/>
        <v/>
      </c>
      <c r="AS113" s="3"/>
      <c r="AU113" s="4" t="str">
        <f t="shared" si="272"/>
        <v/>
      </c>
      <c r="AY113" s="3"/>
      <c r="BA113" s="4" t="str">
        <f t="shared" si="273"/>
        <v/>
      </c>
      <c r="BE113" s="3"/>
      <c r="BG113" s="4" t="str">
        <f t="shared" si="274"/>
        <v/>
      </c>
    </row>
    <row r="114" spans="1:62">
      <c r="A114" t="str">
        <f t="shared" si="259"/>
        <v>c1018</v>
      </c>
      <c r="C114" t="str">
        <f t="shared" si="260"/>
        <v>Gold, Exp, Heart, Gacha</v>
      </c>
      <c r="D114" s="1" t="str">
        <f t="shared" ca="1" si="261"/>
        <v>2, 1, 4, 5</v>
      </c>
      <c r="E114" s="1" t="str">
        <f t="shared" si="262"/>
        <v>, , , e</v>
      </c>
      <c r="F114" s="1" t="str">
        <f t="shared" si="263"/>
        <v>1, 1, 0.075, 0.001</v>
      </c>
      <c r="G114" s="1" t="str">
        <f t="shared" si="264"/>
        <v>0.645, 5, 1, 1</v>
      </c>
      <c r="H114" s="1" t="str">
        <f t="shared" si="265"/>
        <v>1.245, 5, 1, 1</v>
      </c>
      <c r="I114" s="3" t="s">
        <v>10</v>
      </c>
      <c r="K114" s="4" t="str">
        <f t="shared" si="266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67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68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69"/>
        <v/>
      </c>
      <c r="AD114">
        <v>1E-3</v>
      </c>
      <c r="AE114">
        <v>1</v>
      </c>
      <c r="AF114">
        <v>1</v>
      </c>
      <c r="AG114" s="3"/>
      <c r="AI114" s="4" t="str">
        <f t="shared" si="270"/>
        <v/>
      </c>
      <c r="AM114" s="3"/>
      <c r="AO114" s="4" t="str">
        <f t="shared" si="271"/>
        <v/>
      </c>
      <c r="AS114" s="3"/>
      <c r="AU114" s="4" t="str">
        <f t="shared" si="272"/>
        <v/>
      </c>
      <c r="AY114" s="3"/>
      <c r="BA114" s="4" t="str">
        <f t="shared" si="273"/>
        <v/>
      </c>
      <c r="BE114" s="3"/>
      <c r="BG114" s="4" t="str">
        <f t="shared" si="274"/>
        <v/>
      </c>
    </row>
    <row r="115" spans="1:62">
      <c r="A115" t="str">
        <f t="shared" si="259"/>
        <v>c1019</v>
      </c>
      <c r="C115" t="str">
        <f t="shared" si="260"/>
        <v>Gold, Exp, Heart, Gacha</v>
      </c>
      <c r="D115" s="1" t="str">
        <f t="shared" ca="1" si="261"/>
        <v>2, 1, 4, 5</v>
      </c>
      <c r="E115" s="1" t="str">
        <f t="shared" si="262"/>
        <v>, , , e</v>
      </c>
      <c r="F115" s="1" t="str">
        <f t="shared" si="263"/>
        <v>1, 1, 0.075, 0.001</v>
      </c>
      <c r="G115" s="1" t="str">
        <f t="shared" si="264"/>
        <v>0.68, 5, 1, 1</v>
      </c>
      <c r="H115" s="1" t="str">
        <f t="shared" si="265"/>
        <v>1.28, 5, 1, 1</v>
      </c>
      <c r="I115" s="3" t="s">
        <v>10</v>
      </c>
      <c r="K115" s="4" t="str">
        <f t="shared" si="266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67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68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69"/>
        <v/>
      </c>
      <c r="AD115">
        <v>1E-3</v>
      </c>
      <c r="AE115">
        <v>1</v>
      </c>
      <c r="AF115">
        <v>1</v>
      </c>
      <c r="AG115" s="3"/>
      <c r="AI115" s="4" t="str">
        <f t="shared" si="270"/>
        <v/>
      </c>
      <c r="AM115" s="3"/>
      <c r="AO115" s="4" t="str">
        <f t="shared" si="271"/>
        <v/>
      </c>
      <c r="AS115" s="3"/>
      <c r="AU115" s="4" t="str">
        <f t="shared" si="272"/>
        <v/>
      </c>
      <c r="AY115" s="3"/>
      <c r="BA115" s="4" t="str">
        <f t="shared" si="273"/>
        <v/>
      </c>
      <c r="BE115" s="3"/>
      <c r="BG115" s="4" t="str">
        <f t="shared" si="274"/>
        <v/>
      </c>
    </row>
    <row r="116" spans="1:62">
      <c r="A116" t="str">
        <f t="shared" si="259"/>
        <v>c1020</v>
      </c>
      <c r="C116" t="str">
        <f t="shared" si="260"/>
        <v>Gold, Exp, Heart, Gacha</v>
      </c>
      <c r="D116" s="1" t="str">
        <f t="shared" ca="1" si="261"/>
        <v>2, 1, 4, 5</v>
      </c>
      <c r="E116" s="1" t="str">
        <f t="shared" si="262"/>
        <v>, , , e</v>
      </c>
      <c r="F116" s="1" t="str">
        <f t="shared" si="263"/>
        <v>1, 1, 0.075, 0.001</v>
      </c>
      <c r="G116" s="1" t="str">
        <f t="shared" si="264"/>
        <v>0.715, 5, 1, 1</v>
      </c>
      <c r="H116" s="1" t="str">
        <f t="shared" si="265"/>
        <v>1.315, 5, 1, 1</v>
      </c>
      <c r="I116" s="3" t="s">
        <v>10</v>
      </c>
      <c r="K116" s="4" t="str">
        <f t="shared" si="266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67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68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69"/>
        <v/>
      </c>
      <c r="AD116">
        <v>1E-3</v>
      </c>
      <c r="AE116">
        <v>1</v>
      </c>
      <c r="AF116">
        <v>1</v>
      </c>
      <c r="AG116" s="3"/>
      <c r="AI116" s="4" t="str">
        <f t="shared" si="270"/>
        <v/>
      </c>
      <c r="AM116" s="3"/>
      <c r="AO116" s="4" t="str">
        <f t="shared" si="271"/>
        <v/>
      </c>
      <c r="AS116" s="3"/>
      <c r="AU116" s="4" t="str">
        <f t="shared" si="272"/>
        <v/>
      </c>
      <c r="AY116" s="3"/>
      <c r="BA116" s="4" t="str">
        <f t="shared" si="273"/>
        <v/>
      </c>
      <c r="BE116" s="3"/>
      <c r="BG116" s="4" t="str">
        <f t="shared" si="274"/>
        <v/>
      </c>
    </row>
    <row r="117" spans="1:62">
      <c r="A117" t="str">
        <f t="shared" si="259"/>
        <v>c1021</v>
      </c>
      <c r="C117" t="str">
        <f t="shared" si="260"/>
        <v>Gold, Exp, Heart, Gacha</v>
      </c>
      <c r="D117" s="1" t="str">
        <f t="shared" ca="1" si="261"/>
        <v>2, 1, 4, 5</v>
      </c>
      <c r="E117" s="1" t="str">
        <f t="shared" si="262"/>
        <v>, , , e</v>
      </c>
      <c r="F117" s="1" t="str">
        <f t="shared" si="263"/>
        <v>1, 1, 0.075, 0.001</v>
      </c>
      <c r="G117" s="1" t="str">
        <f t="shared" si="264"/>
        <v>0.75, 5, 1, 1</v>
      </c>
      <c r="H117" s="1" t="str">
        <f t="shared" si="265"/>
        <v>1.35, 5, 1, 1</v>
      </c>
      <c r="I117" s="3" t="s">
        <v>10</v>
      </c>
      <c r="K117" s="4" t="str">
        <f t="shared" si="266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67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68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69"/>
        <v/>
      </c>
      <c r="AD117">
        <v>1E-3</v>
      </c>
      <c r="AE117">
        <v>1</v>
      </c>
      <c r="AF117">
        <v>1</v>
      </c>
      <c r="AG117" s="3"/>
      <c r="AI117" s="4" t="str">
        <f t="shared" si="270"/>
        <v/>
      </c>
      <c r="AM117" s="3"/>
      <c r="AO117" s="4" t="str">
        <f t="shared" si="271"/>
        <v/>
      </c>
      <c r="AS117" s="3"/>
      <c r="AU117" s="4" t="str">
        <f t="shared" si="272"/>
        <v/>
      </c>
      <c r="AY117" s="3"/>
      <c r="BA117" s="4" t="str">
        <f t="shared" si="273"/>
        <v/>
      </c>
      <c r="BE117" s="3"/>
      <c r="BG117" s="4" t="str">
        <f t="shared" si="274"/>
        <v/>
      </c>
    </row>
    <row r="118" spans="1:62">
      <c r="A118" t="str">
        <f t="shared" si="259"/>
        <v>c1022</v>
      </c>
      <c r="C118" t="str">
        <f t="shared" si="260"/>
        <v>Gold, Exp, Heart, Gacha</v>
      </c>
      <c r="D118" s="1" t="str">
        <f t="shared" ca="1" si="261"/>
        <v>2, 1, 4, 5</v>
      </c>
      <c r="E118" s="1" t="str">
        <f t="shared" si="262"/>
        <v>, , , e</v>
      </c>
      <c r="F118" s="1" t="str">
        <f t="shared" si="263"/>
        <v>1, 1, 0.075, 0.001</v>
      </c>
      <c r="G118" s="1" t="str">
        <f t="shared" si="264"/>
        <v>0.785, 5, 1, 1</v>
      </c>
      <c r="H118" s="1" t="str">
        <f t="shared" si="265"/>
        <v>1.385, 5, 1, 1</v>
      </c>
      <c r="I118" s="3" t="s">
        <v>10</v>
      </c>
      <c r="K118" s="4" t="str">
        <f t="shared" si="266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67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68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69"/>
        <v/>
      </c>
      <c r="AD118">
        <v>1E-3</v>
      </c>
      <c r="AE118">
        <v>1</v>
      </c>
      <c r="AF118">
        <v>1</v>
      </c>
      <c r="AG118" s="3"/>
      <c r="AI118" s="4" t="str">
        <f t="shared" si="270"/>
        <v/>
      </c>
      <c r="AM118" s="3"/>
      <c r="AO118" s="4" t="str">
        <f t="shared" si="271"/>
        <v/>
      </c>
      <c r="AS118" s="3"/>
      <c r="AU118" s="4" t="str">
        <f t="shared" si="272"/>
        <v/>
      </c>
      <c r="AY118" s="3"/>
      <c r="BA118" s="4" t="str">
        <f t="shared" si="273"/>
        <v/>
      </c>
      <c r="BE118" s="3"/>
      <c r="BG118" s="4" t="str">
        <f t="shared" si="274"/>
        <v/>
      </c>
    </row>
    <row r="119" spans="1:62">
      <c r="A119" t="str">
        <f t="shared" si="259"/>
        <v>c1023</v>
      </c>
      <c r="C119" t="str">
        <f t="shared" si="260"/>
        <v>Gold, Exp, Heart, Gacha</v>
      </c>
      <c r="D119" s="1" t="str">
        <f t="shared" ca="1" si="261"/>
        <v>2, 1, 4, 5</v>
      </c>
      <c r="E119" s="1" t="str">
        <f t="shared" si="262"/>
        <v>, , , e</v>
      </c>
      <c r="F119" s="1" t="str">
        <f t="shared" si="263"/>
        <v>1, 1, 0.075, 0.001</v>
      </c>
      <c r="G119" s="1" t="str">
        <f t="shared" si="264"/>
        <v>0.82, 5, 1, 1</v>
      </c>
      <c r="H119" s="1" t="str">
        <f t="shared" si="265"/>
        <v>1.42, 5, 1, 1</v>
      </c>
      <c r="I119" s="3" t="s">
        <v>10</v>
      </c>
      <c r="K119" s="4" t="str">
        <f t="shared" si="266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67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68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69"/>
        <v/>
      </c>
      <c r="AD119">
        <v>1E-3</v>
      </c>
      <c r="AE119">
        <v>1</v>
      </c>
      <c r="AF119">
        <v>1</v>
      </c>
      <c r="AG119" s="3"/>
      <c r="AI119" s="4" t="str">
        <f t="shared" si="270"/>
        <v/>
      </c>
      <c r="AM119" s="3"/>
      <c r="AO119" s="4" t="str">
        <f t="shared" si="271"/>
        <v/>
      </c>
      <c r="AS119" s="3"/>
      <c r="AU119" s="4" t="str">
        <f t="shared" si="272"/>
        <v/>
      </c>
      <c r="AY119" s="3"/>
      <c r="BA119" s="4" t="str">
        <f t="shared" si="273"/>
        <v/>
      </c>
      <c r="BE119" s="3"/>
      <c r="BG119" s="4" t="str">
        <f t="shared" si="274"/>
        <v/>
      </c>
    </row>
    <row r="120" spans="1:62">
      <c r="A120" t="str">
        <f t="shared" si="259"/>
        <v>c1024</v>
      </c>
      <c r="C120" t="str">
        <f t="shared" si="260"/>
        <v>Gold, Exp, Heart, Gacha</v>
      </c>
      <c r="D120" s="1" t="str">
        <f t="shared" ca="1" si="261"/>
        <v>2, 1, 4, 5</v>
      </c>
      <c r="E120" s="1" t="str">
        <f t="shared" si="262"/>
        <v>, , , e</v>
      </c>
      <c r="F120" s="1" t="str">
        <f t="shared" si="263"/>
        <v>1, 1, 0.075, 0.001</v>
      </c>
      <c r="G120" s="1" t="str">
        <f t="shared" si="264"/>
        <v>0.855, 5, 1, 1</v>
      </c>
      <c r="H120" s="1" t="str">
        <f t="shared" si="265"/>
        <v>1.455, 5, 1, 1</v>
      </c>
      <c r="I120" s="3" t="s">
        <v>10</v>
      </c>
      <c r="K120" s="4" t="str">
        <f t="shared" si="266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67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68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69"/>
        <v/>
      </c>
      <c r="AD120">
        <v>1E-3</v>
      </c>
      <c r="AE120">
        <v>1</v>
      </c>
      <c r="AF120">
        <v>1</v>
      </c>
      <c r="AG120" s="3"/>
      <c r="AI120" s="4" t="str">
        <f t="shared" si="270"/>
        <v/>
      </c>
      <c r="AM120" s="3"/>
      <c r="AO120" s="4" t="str">
        <f t="shared" si="271"/>
        <v/>
      </c>
      <c r="AS120" s="3"/>
      <c r="AU120" s="4" t="str">
        <f t="shared" si="272"/>
        <v/>
      </c>
      <c r="AY120" s="3"/>
      <c r="BA120" s="4" t="str">
        <f t="shared" si="273"/>
        <v/>
      </c>
      <c r="BE120" s="3"/>
      <c r="BG120" s="4" t="str">
        <f t="shared" si="274"/>
        <v/>
      </c>
    </row>
    <row r="121" spans="1:62">
      <c r="A121" t="str">
        <f t="shared" si="259"/>
        <v>c1025</v>
      </c>
      <c r="C121" t="str">
        <f t="shared" si="260"/>
        <v>Gold, Exp, Heart, Gacha</v>
      </c>
      <c r="D121" s="1" t="str">
        <f t="shared" ca="1" si="261"/>
        <v>2, 1, 4, 5</v>
      </c>
      <c r="E121" s="1" t="str">
        <f t="shared" si="262"/>
        <v>, , , e</v>
      </c>
      <c r="F121" s="1" t="str">
        <f t="shared" si="263"/>
        <v>1, 1, 0.075, 0.001</v>
      </c>
      <c r="G121" s="1" t="str">
        <f t="shared" si="264"/>
        <v>0.89, 5, 1, 1</v>
      </c>
      <c r="H121" s="1" t="str">
        <f t="shared" si="265"/>
        <v>1.49, 5, 1, 1</v>
      </c>
      <c r="I121" s="3" t="s">
        <v>10</v>
      </c>
      <c r="K121" s="4" t="str">
        <f t="shared" si="266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67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68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69"/>
        <v/>
      </c>
      <c r="AD121">
        <v>1E-3</v>
      </c>
      <c r="AE121">
        <v>1</v>
      </c>
      <c r="AF121">
        <v>1</v>
      </c>
      <c r="AG121" s="3"/>
      <c r="AI121" s="4" t="str">
        <f t="shared" si="270"/>
        <v/>
      </c>
      <c r="AM121" s="3"/>
      <c r="AO121" s="4" t="str">
        <f t="shared" si="271"/>
        <v/>
      </c>
      <c r="AS121" s="3"/>
      <c r="AU121" s="4" t="str">
        <f t="shared" si="272"/>
        <v/>
      </c>
      <c r="AY121" s="3"/>
      <c r="BA121" s="4" t="str">
        <f t="shared" si="273"/>
        <v/>
      </c>
      <c r="BE121" s="3"/>
      <c r="BG121" s="4" t="str">
        <f t="shared" si="274"/>
        <v/>
      </c>
    </row>
    <row r="122" spans="1:62">
      <c r="A122" t="str">
        <f t="shared" si="259"/>
        <v>c1026</v>
      </c>
      <c r="C122" t="str">
        <f t="shared" si="260"/>
        <v>Gold, Exp, Heart, Gacha</v>
      </c>
      <c r="D122" s="1" t="str">
        <f t="shared" ca="1" si="261"/>
        <v>2, 1, 4, 5</v>
      </c>
      <c r="E122" s="1" t="str">
        <f t="shared" si="262"/>
        <v>, , , e</v>
      </c>
      <c r="F122" s="1" t="str">
        <f t="shared" si="263"/>
        <v>1, 1, 0.075, 0.001</v>
      </c>
      <c r="G122" s="1" t="str">
        <f t="shared" si="264"/>
        <v>0.925, 5, 1, 1</v>
      </c>
      <c r="H122" s="1" t="str">
        <f t="shared" si="265"/>
        <v>1.525, 5, 1, 1</v>
      </c>
      <c r="I122" s="3" t="s">
        <v>10</v>
      </c>
      <c r="K122" s="4" t="str">
        <f t="shared" si="266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67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68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69"/>
        <v/>
      </c>
      <c r="AD122">
        <v>1E-3</v>
      </c>
      <c r="AE122">
        <v>1</v>
      </c>
      <c r="AF122">
        <v>1</v>
      </c>
      <c r="AG122" s="3"/>
      <c r="AI122" s="4" t="str">
        <f t="shared" si="270"/>
        <v/>
      </c>
      <c r="AM122" s="3"/>
      <c r="AO122" s="4" t="str">
        <f t="shared" si="271"/>
        <v/>
      </c>
      <c r="AS122" s="3"/>
      <c r="AU122" s="4" t="str">
        <f t="shared" si="272"/>
        <v/>
      </c>
      <c r="AY122" s="3"/>
      <c r="BA122" s="4" t="str">
        <f t="shared" si="273"/>
        <v/>
      </c>
      <c r="BE122" s="3"/>
      <c r="BG122" s="4" t="str">
        <f t="shared" si="274"/>
        <v/>
      </c>
    </row>
    <row r="123" spans="1:62">
      <c r="A123" t="str">
        <f t="shared" si="259"/>
        <v>c1027</v>
      </c>
      <c r="C123" t="str">
        <f t="shared" si="260"/>
        <v>Gold, Exp, Heart, Gacha</v>
      </c>
      <c r="D123" s="1" t="str">
        <f t="shared" ca="1" si="261"/>
        <v>2, 1, 4, 5</v>
      </c>
      <c r="E123" s="1" t="str">
        <f t="shared" si="262"/>
        <v>, , , e</v>
      </c>
      <c r="F123" s="1" t="str">
        <f t="shared" si="263"/>
        <v>1, 1, 0.075, 0.001</v>
      </c>
      <c r="G123" s="1" t="str">
        <f t="shared" si="264"/>
        <v>0.96, 5, 1, 1</v>
      </c>
      <c r="H123" s="1" t="str">
        <f t="shared" si="265"/>
        <v>1.56, 5, 1, 1</v>
      </c>
      <c r="I123" s="3" t="s">
        <v>10</v>
      </c>
      <c r="K123" s="4" t="str">
        <f t="shared" si="266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67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68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69"/>
        <v/>
      </c>
      <c r="AD123">
        <v>1E-3</v>
      </c>
      <c r="AE123">
        <v>1</v>
      </c>
      <c r="AF123">
        <v>1</v>
      </c>
      <c r="AG123" s="3"/>
      <c r="AI123" s="4" t="str">
        <f t="shared" si="270"/>
        <v/>
      </c>
      <c r="AM123" s="3"/>
      <c r="AO123" s="4" t="str">
        <f t="shared" si="271"/>
        <v/>
      </c>
      <c r="AS123" s="3"/>
      <c r="AU123" s="4" t="str">
        <f t="shared" si="272"/>
        <v/>
      </c>
      <c r="AY123" s="3"/>
      <c r="BA123" s="4" t="str">
        <f t="shared" si="273"/>
        <v/>
      </c>
      <c r="BE123" s="3"/>
      <c r="BG123" s="4" t="str">
        <f t="shared" si="274"/>
        <v/>
      </c>
    </row>
    <row r="124" spans="1:62">
      <c r="A124" t="str">
        <f t="shared" si="259"/>
        <v>c1028</v>
      </c>
      <c r="C124" t="str">
        <f t="shared" si="260"/>
        <v>Gold, Exp, Heart, Gacha</v>
      </c>
      <c r="D124" s="1" t="str">
        <f t="shared" ca="1" si="261"/>
        <v>2, 1, 4, 5</v>
      </c>
      <c r="E124" s="1" t="str">
        <f t="shared" si="262"/>
        <v>, , , e</v>
      </c>
      <c r="F124" s="1" t="str">
        <f t="shared" si="263"/>
        <v>1, 1, 0.075, 0.001</v>
      </c>
      <c r="G124" s="1" t="str">
        <f t="shared" si="264"/>
        <v>0.995, 5, 1, 1</v>
      </c>
      <c r="H124" s="1" t="str">
        <f t="shared" si="265"/>
        <v>1.595, 5, 1, 1</v>
      </c>
      <c r="I124" s="3" t="s">
        <v>10</v>
      </c>
      <c r="K124" s="4" t="str">
        <f t="shared" si="266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67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68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69"/>
        <v/>
      </c>
      <c r="AD124">
        <v>1E-3</v>
      </c>
      <c r="AE124">
        <v>1</v>
      </c>
      <c r="AF124">
        <v>1</v>
      </c>
      <c r="AG124" s="3"/>
      <c r="AI124" s="4" t="str">
        <f t="shared" si="270"/>
        <v/>
      </c>
      <c r="AM124" s="3"/>
      <c r="AO124" s="4" t="str">
        <f t="shared" si="271"/>
        <v/>
      </c>
      <c r="AS124" s="3"/>
      <c r="AU124" s="4" t="str">
        <f t="shared" si="272"/>
        <v/>
      </c>
      <c r="AY124" s="3"/>
      <c r="BA124" s="4" t="str">
        <f t="shared" si="273"/>
        <v/>
      </c>
      <c r="BE124" s="3"/>
      <c r="BG124" s="4" t="str">
        <f t="shared" si="274"/>
        <v/>
      </c>
    </row>
    <row r="125" spans="1:62">
      <c r="A125" t="str">
        <f t="shared" ref="A125:A132" si="275">"c"&amp;A38</f>
        <v>c5000</v>
      </c>
      <c r="B125" t="s">
        <v>163</v>
      </c>
      <c r="C125" t="str">
        <f t="shared" si="223"/>
        <v>Gold, Exp, Heart, LevelPack</v>
      </c>
      <c r="D125" s="1" t="str">
        <f t="shared" ca="1" si="224"/>
        <v>2, 1, 4, 3</v>
      </c>
      <c r="E125" s="1" t="str">
        <f t="shared" si="225"/>
        <v xml:space="preserve">, , , </v>
      </c>
      <c r="F125" s="1" t="str">
        <f t="shared" si="226"/>
        <v>1, 1, 1, 1</v>
      </c>
      <c r="G125" s="1" t="str">
        <f t="shared" si="227"/>
        <v>0.015, 100, 2, 1</v>
      </c>
      <c r="H125" s="1" t="str">
        <f t="shared" si="228"/>
        <v>0.145, 100, 2, 1</v>
      </c>
      <c r="I125" s="3" t="s">
        <v>10</v>
      </c>
      <c r="K125" s="4" t="str">
        <f t="shared" si="22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3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55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56"/>
        <v/>
      </c>
      <c r="AD125">
        <v>1</v>
      </c>
      <c r="AE125">
        <v>1</v>
      </c>
      <c r="AF125">
        <v>1</v>
      </c>
      <c r="AG125" s="3"/>
      <c r="AI125" s="4" t="str">
        <f t="shared" si="257"/>
        <v/>
      </c>
      <c r="AM125" s="3"/>
      <c r="AO125" s="4" t="str">
        <f t="shared" si="258"/>
        <v/>
      </c>
      <c r="AS125" s="3"/>
      <c r="AU125" s="4" t="str">
        <f t="shared" si="231"/>
        <v/>
      </c>
      <c r="AY125" s="3"/>
      <c r="BA125" s="4" t="str">
        <f t="shared" si="232"/>
        <v/>
      </c>
      <c r="BE125" s="3"/>
      <c r="BG125" s="4" t="str">
        <f t="shared" si="233"/>
        <v/>
      </c>
    </row>
    <row r="126" spans="1:62">
      <c r="A126" t="str">
        <f t="shared" si="275"/>
        <v>c5001</v>
      </c>
      <c r="C126" t="str">
        <f t="shared" si="223"/>
        <v>Gold, Exp, Heart, LevelPack, Seal, Seal</v>
      </c>
      <c r="D126" s="1" t="str">
        <f t="shared" ca="1" si="224"/>
        <v>2, 1, 4, 3, 7, 7</v>
      </c>
      <c r="E126" s="1" t="str">
        <f t="shared" si="225"/>
        <v xml:space="preserve">, , , , , </v>
      </c>
      <c r="F126" s="1" t="str">
        <f t="shared" si="226"/>
        <v>1, 1, 1, 1, 1, 0.4</v>
      </c>
      <c r="G126" s="1" t="str">
        <f t="shared" si="227"/>
        <v>0.05, 100, 2, 1, 1, 1</v>
      </c>
      <c r="H126" s="1" t="str">
        <f t="shared" si="228"/>
        <v>0.65, 100, 2, 1, 1, 1</v>
      </c>
      <c r="I126" s="3" t="s">
        <v>10</v>
      </c>
      <c r="K126" s="4" t="str">
        <f t="shared" si="22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3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55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56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57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58"/>
        <v/>
      </c>
      <c r="AP126">
        <v>0.4</v>
      </c>
      <c r="AQ126">
        <v>1</v>
      </c>
      <c r="AR126">
        <v>1</v>
      </c>
      <c r="AS126" s="3"/>
      <c r="AU126" s="4" t="str">
        <f t="shared" si="231"/>
        <v/>
      </c>
      <c r="AY126" s="3"/>
      <c r="BA126" s="4" t="str">
        <f t="shared" si="232"/>
        <v/>
      </c>
      <c r="BE126" s="3"/>
      <c r="BG126" s="4" t="str">
        <f t="shared" si="233"/>
        <v/>
      </c>
    </row>
    <row r="127" spans="1:62">
      <c r="A127" t="str">
        <f t="shared" si="275"/>
        <v>c5002</v>
      </c>
      <c r="C127" t="str">
        <f t="shared" si="223"/>
        <v>Gold, Exp, Heart, LevelPack, Seal, Seal, Gacha, Gacha, Gacha</v>
      </c>
      <c r="D127" s="1" t="str">
        <f t="shared" ca="1" si="224"/>
        <v>2, 1, 4, 3, 7, 7, 5, 5, 5</v>
      </c>
      <c r="E127" s="1" t="str">
        <f t="shared" si="225"/>
        <v>, , , , , , e, e, e</v>
      </c>
      <c r="F127" s="1" t="str">
        <f t="shared" si="226"/>
        <v>1, 1, 1, 1, 1, 0.4, 0.25, 0.125, 0.025</v>
      </c>
      <c r="G127" s="1" t="str">
        <f t="shared" si="227"/>
        <v>0.085, 100, 2, 1, 1, 1, 1, 1, 1</v>
      </c>
      <c r="H127" s="1" t="str">
        <f t="shared" si="228"/>
        <v>0.685, 100, 2, 1, 1, 1, 1, 1, 1</v>
      </c>
      <c r="I127" s="3" t="s">
        <v>10</v>
      </c>
      <c r="K127" s="4" t="str">
        <f t="shared" si="22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3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55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56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57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58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3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3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33"/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75"/>
        <v>c5003</v>
      </c>
      <c r="C128" t="str">
        <f t="shared" si="223"/>
        <v>Gold, Exp, Heart, LevelPack, Seal, Seal, Gacha, Gacha, Gacha</v>
      </c>
      <c r="D128" s="1" t="str">
        <f t="shared" ca="1" si="224"/>
        <v>2, 1, 4, 3, 7, 7, 5, 5, 5</v>
      </c>
      <c r="E128" s="1" t="str">
        <f t="shared" si="225"/>
        <v>, , , , , , e, e, e</v>
      </c>
      <c r="F128" s="1" t="str">
        <f t="shared" si="226"/>
        <v>1, 1, 1, 1, 1, 0.4, 0.25, 0.125, 0.025</v>
      </c>
      <c r="G128" s="1" t="str">
        <f t="shared" si="227"/>
        <v>0.12, 100, 2, 1, 1, 1, 1, 1, 1</v>
      </c>
      <c r="H128" s="1" t="str">
        <f t="shared" si="228"/>
        <v>0.72, 100, 2, 1, 1, 1, 1, 1, 1</v>
      </c>
      <c r="I128" s="3" t="s">
        <v>10</v>
      </c>
      <c r="K128" s="4" t="str">
        <f t="shared" si="22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3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5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6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7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8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3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76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77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75"/>
        <v>c5004</v>
      </c>
      <c r="C129" t="str">
        <f t="shared" si="223"/>
        <v>Gold, Exp, Heart, LevelPack, Seal, Seal, Gacha, Gacha, Gacha</v>
      </c>
      <c r="D129" s="1" t="str">
        <f t="shared" ca="1" si="224"/>
        <v>2, 1, 4, 3, 7, 7, 5, 5, 5</v>
      </c>
      <c r="E129" s="1" t="str">
        <f t="shared" si="225"/>
        <v>, , , , , , e, e, e</v>
      </c>
      <c r="F129" s="1" t="str">
        <f t="shared" si="226"/>
        <v>1, 1, 1, 1, 1, 0.4, 0.25, 0.125, 0.025</v>
      </c>
      <c r="G129" s="1" t="str">
        <f t="shared" si="227"/>
        <v>0.155, 100, 2, 1, 1, 1, 1, 1, 1</v>
      </c>
      <c r="H129" s="1" t="str">
        <f t="shared" si="228"/>
        <v>0.755, 100, 2, 1, 1, 1, 1, 1, 1</v>
      </c>
      <c r="I129" s="3" t="s">
        <v>10</v>
      </c>
      <c r="K129" s="4" t="str">
        <f t="shared" si="22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3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5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6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7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8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3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7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7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75"/>
        <v>c5005</v>
      </c>
      <c r="C130" t="str">
        <f t="shared" si="223"/>
        <v>Gold, Exp, Heart, LevelPack, Seal, Seal, Gacha, Gacha, Gacha</v>
      </c>
      <c r="D130" s="1" t="str">
        <f t="shared" ca="1" si="224"/>
        <v>2, 1, 4, 3, 7, 7, 5, 5, 5</v>
      </c>
      <c r="E130" s="1" t="str">
        <f t="shared" si="225"/>
        <v>, , , , , , e, e, e</v>
      </c>
      <c r="F130" s="1" t="str">
        <f t="shared" si="226"/>
        <v>1, 1, 1, 1, 1, 0.4, 0.25, 0.125, 0.025</v>
      </c>
      <c r="G130" s="1" t="str">
        <f t="shared" si="227"/>
        <v>0.19, 100, 2, 1, 1, 1, 1, 1, 1</v>
      </c>
      <c r="H130" s="1" t="str">
        <f t="shared" si="228"/>
        <v>0.79, 100, 2, 1, 1, 1, 1, 1, 1</v>
      </c>
      <c r="I130" s="3" t="s">
        <v>10</v>
      </c>
      <c r="K130" s="4" t="str">
        <f t="shared" si="22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3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5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6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7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8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3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7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7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75"/>
        <v>c5006</v>
      </c>
      <c r="C131" t="str">
        <f t="shared" si="223"/>
        <v>Gold, Exp, Heart, LevelPack, Seal, Seal, Gacha, Gacha, Gacha</v>
      </c>
      <c r="D131" s="1" t="str">
        <f t="shared" ca="1" si="224"/>
        <v>2, 1, 4, 3, 7, 7, 5, 5, 5</v>
      </c>
      <c r="E131" s="1" t="str">
        <f t="shared" si="225"/>
        <v>, , , , , , e, e, e</v>
      </c>
      <c r="F131" s="1" t="str">
        <f t="shared" si="226"/>
        <v>1, 1, 1, 1, 1, 0.4, 0.25, 0.125, 0.025</v>
      </c>
      <c r="G131" s="1" t="str">
        <f t="shared" si="227"/>
        <v>0.225, 100, 2, 1, 1, 1, 1, 1, 1</v>
      </c>
      <c r="H131" s="1" t="str">
        <f t="shared" si="228"/>
        <v>0.825, 100, 2, 1, 1, 1, 1, 1, 1</v>
      </c>
      <c r="I131" s="3" t="s">
        <v>10</v>
      </c>
      <c r="K131" s="4" t="str">
        <f t="shared" si="22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3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5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6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7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8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3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7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7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75"/>
        <v>c5007</v>
      </c>
      <c r="C132" t="str">
        <f t="shared" si="223"/>
        <v>Gold, Exp, Heart, LevelPack, Seal, Seal, Gacha, Gacha, Gacha</v>
      </c>
      <c r="D132" s="1" t="str">
        <f t="shared" ca="1" si="224"/>
        <v>2, 1, 4, 3, 7, 7, 5, 5, 5</v>
      </c>
      <c r="E132" s="1" t="str">
        <f t="shared" si="225"/>
        <v>, , , , , , e, e, e</v>
      </c>
      <c r="F132" s="1" t="str">
        <f t="shared" si="226"/>
        <v>1, 1, 1, 1, 1, 0.4, 0.25, 0.125, 0.025</v>
      </c>
      <c r="G132" s="1" t="str">
        <f t="shared" si="227"/>
        <v>0.26, 100, 2, 1, 1, 1, 1, 1, 1</v>
      </c>
      <c r="H132" s="1" t="str">
        <f t="shared" si="228"/>
        <v>0.86, 100, 2, 1, 1, 1, 1, 1, 1</v>
      </c>
      <c r="I132" s="3" t="s">
        <v>10</v>
      </c>
      <c r="K132" s="4" t="str">
        <f t="shared" si="22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3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5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6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7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ref="A133:A153" si="282">"c"&amp;A46</f>
        <v>c5008</v>
      </c>
      <c r="C133" t="str">
        <f t="shared" ref="C133:C153" si="283">IF(ISBLANK(I133),"",I133)
&amp;IF(ISBLANK(O133),"",", "&amp;O133)
&amp;IF(ISBLANK(U133),"",", "&amp;U133)
&amp;IF(ISBLANK(AA133),"",", "&amp;AA133)
&amp;IF(ISBLANK(AG133),"",", "&amp;AG133)
&amp;IF(ISBLANK(AM133),"",", "&amp;AM133)
&amp;IF(ISBLANK(AS133),"",", "&amp;AS133)
&amp;IF(ISBLANK(AY133),"",", "&amp;AY133)
&amp;IF(ISBLANK(BE133),"",", "&amp;BE133)</f>
        <v>Gold, Exp, Heart, LevelPack, Seal, Seal, Gacha, Gacha, Gacha</v>
      </c>
      <c r="D133" s="1" t="str">
        <f t="shared" ref="D133:D153" ca="1" si="2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33" s="1" t="str">
        <f t="shared" ref="E133:E153" si="285">IF(ISBLANK(J133),"",J133)
&amp;IF(ISBLANK(O133),"",", "&amp;P133)
&amp;IF(ISBLANK(U133),"",", "&amp;V133)
&amp;IF(ISBLANK(AA133),"",", "&amp;AB133)
&amp;IF(ISBLANK(AG133),"",", "&amp;AH133)
&amp;IF(ISBLANK(AM133),"",", "&amp;AN133)
&amp;IF(ISBLANK(AS133),"",", "&amp;AT133)
&amp;IF(ISBLANK(AY133),"",", "&amp;AZ133)
&amp;IF(ISBLANK(BE133),"",", "&amp;BF133)</f>
        <v>, , , , , , e, e, e</v>
      </c>
      <c r="F133" s="1" t="str">
        <f t="shared" ref="F133:F153" si="286">IF(ISBLANK(L133),"",L133)
&amp;IF(ISBLANK(R133),"",", "&amp;R133)
&amp;IF(ISBLANK(X133),"",", "&amp;X133)
&amp;IF(ISBLANK(AD133),"",", "&amp;AD133)
&amp;IF(ISBLANK(AJ133),"",", "&amp;AJ133)
&amp;IF(ISBLANK(AP133),"",", "&amp;AP133)
&amp;IF(ISBLANK(AV133),"",", "&amp;AV133)
&amp;IF(ISBLANK(BB133),"",", "&amp;BB133)
&amp;IF(ISBLANK(BH133),"",", "&amp;BH133)</f>
        <v>1, 1, 1, 1, 1, 0.4, 0.25, 0.125, 0.025</v>
      </c>
      <c r="G133" s="1" t="str">
        <f t="shared" ref="G133:G153" si="287">IF(ISBLANK(M133),"",M133)
&amp;IF(ISBLANK(S133),"",", "&amp;S133)
&amp;IF(ISBLANK(Y133),"",", "&amp;Y133)
&amp;IF(ISBLANK(AE133),"",", "&amp;AE133)
&amp;IF(ISBLANK(AK133),"",", "&amp;AK133)
&amp;IF(ISBLANK(AQ133),"",", "&amp;AQ133)
&amp;IF(ISBLANK(AW133),"",", "&amp;AW133)
&amp;IF(ISBLANK(BC133),"",", "&amp;BC133)
&amp;IF(ISBLANK(BI133),"",", "&amp;BI133)</f>
        <v>0.295, 100, 2, 1, 1, 1, 1, 1, 1</v>
      </c>
      <c r="H133" s="1" t="str">
        <f t="shared" ref="H133:H153" si="288">IF(ISBLANK(N133),"",N133)
&amp;IF(ISBLANK(T133),"",", "&amp;T133)
&amp;IF(ISBLANK(Z133),"",", "&amp;Z133)
&amp;IF(ISBLANK(AF133),"",", "&amp;AF133)
&amp;IF(ISBLANK(AL133),"",", "&amp;AL133)
&amp;IF(ISBLANK(AR133),"",", "&amp;AR133)
&amp;IF(ISBLANK(AX133),"",", "&amp;AX133)
&amp;IF(ISBLANK(BD133),"",", "&amp;BD133)
&amp;IF(ISBLANK(BJ133),"",", "&amp;BJ133)</f>
        <v>0.895, 100, 2, 1, 1, 1, 1, 1, 1</v>
      </c>
      <c r="I133" s="3" t="s">
        <v>10</v>
      </c>
      <c r="K133" s="4" t="str">
        <f t="shared" ref="K133:K153" si="28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3" si="29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9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9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9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9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</row>
    <row r="134" spans="1:62">
      <c r="A134" t="str">
        <f t="shared" si="282"/>
        <v>c5009</v>
      </c>
      <c r="C134" t="str">
        <f t="shared" si="283"/>
        <v>Gold, Exp, Heart, LevelPack, Seal, Seal, Gacha, Gacha, Gacha</v>
      </c>
      <c r="D134" s="1" t="str">
        <f t="shared" ca="1" si="284"/>
        <v>2, 1, 4, 3, 7, 7, 5, 5, 5</v>
      </c>
      <c r="E134" s="1" t="str">
        <f t="shared" si="285"/>
        <v>, , , , , , e, e, e</v>
      </c>
      <c r="F134" s="1" t="str">
        <f t="shared" si="286"/>
        <v>1, 1, 1, 1, 1, 0.4, 0.25, 0.125, 0.025</v>
      </c>
      <c r="G134" s="1" t="str">
        <f t="shared" si="287"/>
        <v>0.33, 100, 2, 1, 1, 1, 1, 1, 1</v>
      </c>
      <c r="H134" s="1" t="str">
        <f t="shared" si="288"/>
        <v>0.93, 100, 2, 1, 1, 1, 1, 1, 1</v>
      </c>
      <c r="I134" s="3" t="s">
        <v>10</v>
      </c>
      <c r="K134" s="4" t="str">
        <f t="shared" si="28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9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9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9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9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9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82"/>
        <v>c5010</v>
      </c>
      <c r="C135" t="str">
        <f t="shared" si="283"/>
        <v>Gold, Exp, Heart, LevelPack, Seal, Seal, Gacha, Gacha, Gacha</v>
      </c>
      <c r="D135" s="1" t="str">
        <f t="shared" ca="1" si="284"/>
        <v>2, 1, 4, 3, 7, 7, 5, 5, 5</v>
      </c>
      <c r="E135" s="1" t="str">
        <f t="shared" si="285"/>
        <v>, , , , , , e, e, e</v>
      </c>
      <c r="F135" s="1" t="str">
        <f t="shared" si="286"/>
        <v>1, 1, 1, 1, 1, 0.4, 0.25, 0.125, 0.025</v>
      </c>
      <c r="G135" s="1" t="str">
        <f t="shared" si="287"/>
        <v>0.365, 100, 2, 1, 1, 1, 1, 1, 1</v>
      </c>
      <c r="H135" s="1" t="str">
        <f t="shared" si="288"/>
        <v>0.965, 100, 2, 1, 1, 1, 1, 1, 1</v>
      </c>
      <c r="I135" s="3" t="s">
        <v>10</v>
      </c>
      <c r="K135" s="4" t="str">
        <f t="shared" si="28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9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9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9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9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9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82"/>
        <v>c5011</v>
      </c>
      <c r="C136" t="str">
        <f t="shared" si="283"/>
        <v>Gold, Exp, Heart, LevelPack, Seal, Seal, Gacha, Gacha, Gacha</v>
      </c>
      <c r="D136" s="1" t="str">
        <f t="shared" ca="1" si="284"/>
        <v>2, 1, 4, 3, 7, 7, 5, 5, 5</v>
      </c>
      <c r="E136" s="1" t="str">
        <f t="shared" si="285"/>
        <v>, , , , , , e, e, e</v>
      </c>
      <c r="F136" s="1" t="str">
        <f t="shared" si="286"/>
        <v>1, 1, 1, 1, 1, 0.4, 0.25, 0.125, 0.025</v>
      </c>
      <c r="G136" s="1" t="str">
        <f t="shared" si="287"/>
        <v>0.4, 100, 2, 1, 1, 1, 1, 1, 1</v>
      </c>
      <c r="H136" s="1" t="str">
        <f t="shared" si="288"/>
        <v>1, 100, 2, 1, 1, 1, 1, 1, 1</v>
      </c>
      <c r="I136" s="3" t="s">
        <v>10</v>
      </c>
      <c r="K136" s="4" t="str">
        <f t="shared" si="28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9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9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9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9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9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82"/>
        <v>c5012</v>
      </c>
      <c r="C137" t="str">
        <f t="shared" si="283"/>
        <v>Gold, Exp, Heart, LevelPack, Seal, Seal, Gacha, Gacha, Gacha</v>
      </c>
      <c r="D137" s="1" t="str">
        <f t="shared" ca="1" si="284"/>
        <v>2, 1, 4, 3, 7, 7, 5, 5, 5</v>
      </c>
      <c r="E137" s="1" t="str">
        <f t="shared" si="285"/>
        <v>, , , , , , e, e, e</v>
      </c>
      <c r="F137" s="1" t="str">
        <f t="shared" si="286"/>
        <v>1, 1, 1, 1, 1, 0.4, 0.25, 0.125, 0.025</v>
      </c>
      <c r="G137" s="1" t="str">
        <f t="shared" si="287"/>
        <v>0.435, 100, 2, 1, 1, 1, 1, 1, 1</v>
      </c>
      <c r="H137" s="1" t="str">
        <f t="shared" si="288"/>
        <v>1.035, 100, 2, 1, 1, 1, 1, 1, 1</v>
      </c>
      <c r="I137" s="3" t="s">
        <v>10</v>
      </c>
      <c r="K137" s="4" t="str">
        <f t="shared" si="28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9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9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9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9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9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82"/>
        <v>c5013</v>
      </c>
      <c r="C138" t="str">
        <f t="shared" si="283"/>
        <v>Gold, Exp, Heart, LevelPack, Seal, Seal, Gacha, Gacha, Gacha</v>
      </c>
      <c r="D138" s="1" t="str">
        <f t="shared" ca="1" si="284"/>
        <v>2, 1, 4, 3, 7, 7, 5, 5, 5</v>
      </c>
      <c r="E138" s="1" t="str">
        <f t="shared" si="285"/>
        <v>, , , , , , e, e, e</v>
      </c>
      <c r="F138" s="1" t="str">
        <f t="shared" si="286"/>
        <v>1, 1, 1, 1, 1, 0.4, 0.25, 0.125, 0.025</v>
      </c>
      <c r="G138" s="1" t="str">
        <f t="shared" si="287"/>
        <v>0.47, 100, 2, 1, 1, 1, 1, 1, 1</v>
      </c>
      <c r="H138" s="1" t="str">
        <f t="shared" si="288"/>
        <v>1.07, 100, 2, 1, 1, 1, 1, 1, 1</v>
      </c>
      <c r="I138" s="3" t="s">
        <v>10</v>
      </c>
      <c r="K138" s="4" t="str">
        <f t="shared" si="28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9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9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9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9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9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82"/>
        <v>c5014</v>
      </c>
      <c r="C139" t="str">
        <f t="shared" si="283"/>
        <v>Gold, Exp, Heart, LevelPack, Seal, Seal, Gacha, Gacha, Gacha</v>
      </c>
      <c r="D139" s="1" t="str">
        <f t="shared" ca="1" si="284"/>
        <v>2, 1, 4, 3, 7, 7, 5, 5, 5</v>
      </c>
      <c r="E139" s="1" t="str">
        <f t="shared" si="285"/>
        <v>, , , , , , e, e, e</v>
      </c>
      <c r="F139" s="1" t="str">
        <f t="shared" si="286"/>
        <v>1, 1, 1, 1, 1, 0.4, 0.25, 0.125, 0.025</v>
      </c>
      <c r="G139" s="1" t="str">
        <f t="shared" si="287"/>
        <v>0.505, 100, 2, 1, 1, 1, 1, 1, 1</v>
      </c>
      <c r="H139" s="1" t="str">
        <f t="shared" si="288"/>
        <v>1.105, 100, 2, 1, 1, 1, 1, 1, 1</v>
      </c>
      <c r="I139" s="3" t="s">
        <v>10</v>
      </c>
      <c r="K139" s="4" t="str">
        <f t="shared" si="28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9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9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9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9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9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9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82"/>
        <v>c5015</v>
      </c>
      <c r="C140" t="str">
        <f t="shared" si="283"/>
        <v>Gold, Exp, Heart, LevelPack, Seal, Seal, Gacha, Gacha, Gacha</v>
      </c>
      <c r="D140" s="1" t="str">
        <f t="shared" ca="1" si="284"/>
        <v>2, 1, 4, 3, 7, 7, 5, 5, 5</v>
      </c>
      <c r="E140" s="1" t="str">
        <f t="shared" si="285"/>
        <v>, , , , , , e, e, e</v>
      </c>
      <c r="F140" s="1" t="str">
        <f t="shared" si="286"/>
        <v>1, 1, 1, 1, 1, 0.4, 0.25, 0.125, 0.025</v>
      </c>
      <c r="G140" s="1" t="str">
        <f t="shared" si="287"/>
        <v>0.54, 100, 2, 1, 1, 1, 1, 1, 1</v>
      </c>
      <c r="H140" s="1" t="str">
        <f t="shared" si="288"/>
        <v>1.14, 100, 2, 1, 1, 1, 1, 1, 1</v>
      </c>
      <c r="I140" s="3" t="s">
        <v>10</v>
      </c>
      <c r="K140" s="4" t="str">
        <f t="shared" si="28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9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9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9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9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9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</row>
    <row r="141" spans="1:62">
      <c r="A141" t="str">
        <f t="shared" si="282"/>
        <v>c5016</v>
      </c>
      <c r="C141" t="str">
        <f t="shared" si="283"/>
        <v>Gold, Exp, Heart, LevelPack, Seal, Seal, Gacha, Gacha, Gacha</v>
      </c>
      <c r="D141" s="1" t="str">
        <f t="shared" ca="1" si="284"/>
        <v>2, 1, 4, 3, 7, 7, 5, 5, 5</v>
      </c>
      <c r="E141" s="1" t="str">
        <f t="shared" si="285"/>
        <v>, , , , , , e, e, e</v>
      </c>
      <c r="F141" s="1" t="str">
        <f t="shared" si="286"/>
        <v>1, 1, 1, 1, 1, 0.4, 0.25, 0.125, 0.025</v>
      </c>
      <c r="G141" s="1" t="str">
        <f t="shared" si="287"/>
        <v>0.575, 100, 2, 1, 1, 1, 1, 1, 1</v>
      </c>
      <c r="H141" s="1" t="str">
        <f t="shared" si="288"/>
        <v>1.175, 100, 2, 1, 1, 1, 1, 1, 1</v>
      </c>
      <c r="I141" s="3" t="s">
        <v>10</v>
      </c>
      <c r="K141" s="4" t="str">
        <f t="shared" si="28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9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9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9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9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9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9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82"/>
        <v>c5017</v>
      </c>
      <c r="C142" t="str">
        <f t="shared" si="283"/>
        <v>Gold, Exp, Heart, LevelPack, Seal, Seal, Gacha, Gacha, Gacha</v>
      </c>
      <c r="D142" s="1" t="str">
        <f t="shared" ca="1" si="284"/>
        <v>2, 1, 4, 3, 7, 7, 5, 5, 5</v>
      </c>
      <c r="E142" s="1" t="str">
        <f t="shared" si="285"/>
        <v>, , , , , , e, e, e</v>
      </c>
      <c r="F142" s="1" t="str">
        <f t="shared" si="286"/>
        <v>1, 1, 1, 1, 1, 0.4, 0.25, 0.125, 0.025</v>
      </c>
      <c r="G142" s="1" t="str">
        <f t="shared" si="287"/>
        <v>0.61, 100, 2, 1, 1, 1, 1, 1, 1</v>
      </c>
      <c r="H142" s="1" t="str">
        <f t="shared" si="288"/>
        <v>1.21, 100, 2, 1, 1, 1, 1, 1, 1</v>
      </c>
      <c r="I142" s="3" t="s">
        <v>10</v>
      </c>
      <c r="K142" s="4" t="str">
        <f t="shared" si="28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9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9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9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9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9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9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82"/>
        <v>c5018</v>
      </c>
      <c r="C143" t="str">
        <f t="shared" si="283"/>
        <v>Gold, Exp, Heart, LevelPack, Seal, Seal, Gacha, Gacha, Gacha</v>
      </c>
      <c r="D143" s="1" t="str">
        <f t="shared" ca="1" si="284"/>
        <v>2, 1, 4, 3, 7, 7, 5, 5, 5</v>
      </c>
      <c r="E143" s="1" t="str">
        <f t="shared" si="285"/>
        <v>, , , , , , e, e, e</v>
      </c>
      <c r="F143" s="1" t="str">
        <f t="shared" si="286"/>
        <v>1, 1, 1, 1, 1, 0.4, 0.25, 0.125, 0.025</v>
      </c>
      <c r="G143" s="1" t="str">
        <f t="shared" si="287"/>
        <v>0.645, 100, 2, 1, 1, 1, 1, 1, 1</v>
      </c>
      <c r="H143" s="1" t="str">
        <f t="shared" si="288"/>
        <v>1.245, 100, 2, 1, 1, 1, 1, 1, 1</v>
      </c>
      <c r="I143" s="3" t="s">
        <v>10</v>
      </c>
      <c r="K143" s="4" t="str">
        <f t="shared" si="28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9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9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9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9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9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9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82"/>
        <v>c5019</v>
      </c>
      <c r="C144" t="str">
        <f t="shared" si="283"/>
        <v>Gold, Exp, Heart, LevelPack, Seal, Seal, Gacha, Gacha, Gacha</v>
      </c>
      <c r="D144" s="1" t="str">
        <f t="shared" ca="1" si="284"/>
        <v>2, 1, 4, 3, 7, 7, 5, 5, 5</v>
      </c>
      <c r="E144" s="1" t="str">
        <f t="shared" si="285"/>
        <v>, , , , , , e, e, e</v>
      </c>
      <c r="F144" s="1" t="str">
        <f t="shared" si="286"/>
        <v>1, 1, 1, 1, 1, 0.4, 0.25, 0.125, 0.025</v>
      </c>
      <c r="G144" s="1" t="str">
        <f t="shared" si="287"/>
        <v>0.68, 100, 2, 1, 1, 1, 1, 1, 1</v>
      </c>
      <c r="H144" s="1" t="str">
        <f t="shared" si="288"/>
        <v>1.28, 100, 2, 1, 1, 1, 1, 1, 1</v>
      </c>
      <c r="I144" s="3" t="s">
        <v>10</v>
      </c>
      <c r="K144" s="4" t="str">
        <f t="shared" si="28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9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9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9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9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9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9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82"/>
        <v>c5020</v>
      </c>
      <c r="C145" t="str">
        <f t="shared" si="283"/>
        <v>Gold, Exp, Heart, LevelPack, Seal, Seal, Gacha, Gacha, Gacha</v>
      </c>
      <c r="D145" s="1" t="str">
        <f t="shared" ca="1" si="284"/>
        <v>2, 1, 4, 3, 7, 7, 5, 5, 5</v>
      </c>
      <c r="E145" s="1" t="str">
        <f t="shared" si="285"/>
        <v>, , , , , , e, e, e</v>
      </c>
      <c r="F145" s="1" t="str">
        <f t="shared" si="286"/>
        <v>1, 1, 1, 1, 1, 0.4, 0.25, 0.125, 0.025</v>
      </c>
      <c r="G145" s="1" t="str">
        <f t="shared" si="287"/>
        <v>0.715, 100, 2, 1, 1, 1, 1, 1, 1</v>
      </c>
      <c r="H145" s="1" t="str">
        <f t="shared" si="288"/>
        <v>1.315, 100, 2, 1, 1, 1, 1, 1, 1</v>
      </c>
      <c r="I145" s="3" t="s">
        <v>10</v>
      </c>
      <c r="K145" s="4" t="str">
        <f t="shared" si="28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9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9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9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9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9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9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82"/>
        <v>c5021</v>
      </c>
      <c r="C146" t="str">
        <f t="shared" si="283"/>
        <v>Gold, Exp, Heart, LevelPack, Seal, Seal, Gacha, Gacha, Gacha</v>
      </c>
      <c r="D146" s="1" t="str">
        <f t="shared" ca="1" si="284"/>
        <v>2, 1, 4, 3, 7, 7, 5, 5, 5</v>
      </c>
      <c r="E146" s="1" t="str">
        <f t="shared" si="285"/>
        <v>, , , , , , e, e, e</v>
      </c>
      <c r="F146" s="1" t="str">
        <f t="shared" si="286"/>
        <v>1, 1, 1, 1, 1, 0.4, 0.25, 0.125, 0.025</v>
      </c>
      <c r="G146" s="1" t="str">
        <f t="shared" si="287"/>
        <v>0.75, 100, 2, 1, 1, 1, 1, 1, 1</v>
      </c>
      <c r="H146" s="1" t="str">
        <f t="shared" si="288"/>
        <v>1.35, 100, 2, 1, 1, 1, 1, 1, 1</v>
      </c>
      <c r="I146" s="3" t="s">
        <v>10</v>
      </c>
      <c r="K146" s="4" t="str">
        <f t="shared" si="28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9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9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9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9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9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30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9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82"/>
        <v>c5022</v>
      </c>
      <c r="C147" t="str">
        <f t="shared" si="283"/>
        <v>Gold, Exp, Heart, LevelPack, Seal, Seal, Gacha, Gacha, Gacha</v>
      </c>
      <c r="D147" s="1" t="str">
        <f t="shared" ca="1" si="284"/>
        <v>2, 1, 4, 3, 7, 7, 5, 5, 5</v>
      </c>
      <c r="E147" s="1" t="str">
        <f t="shared" si="285"/>
        <v>, , , , , , e, e, e</v>
      </c>
      <c r="F147" s="1" t="str">
        <f t="shared" si="286"/>
        <v>1, 1, 1, 1, 1, 0.4, 0.25, 0.125, 0.025</v>
      </c>
      <c r="G147" s="1" t="str">
        <f t="shared" si="287"/>
        <v>0.785, 100, 2, 1, 1, 1, 1, 1, 1</v>
      </c>
      <c r="H147" s="1" t="str">
        <f t="shared" si="288"/>
        <v>1.385, 100, 2, 1, 1, 1, 1, 1, 1</v>
      </c>
      <c r="I147" s="3" t="s">
        <v>10</v>
      </c>
      <c r="K147" s="4" t="str">
        <f t="shared" si="28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9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9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9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9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9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9"/>
        <v/>
      </c>
      <c r="BH147">
        <v>2.5000000000000001E-2</v>
      </c>
      <c r="BI147">
        <v>1</v>
      </c>
      <c r="BJ147">
        <v>1</v>
      </c>
    </row>
    <row r="148" spans="1:62">
      <c r="A148" t="str">
        <f t="shared" si="282"/>
        <v>c5023</v>
      </c>
      <c r="C148" t="str">
        <f t="shared" si="283"/>
        <v>Gold, Exp, Heart, LevelPack, Seal, Seal, Gacha, Gacha, Gacha</v>
      </c>
      <c r="D148" s="1" t="str">
        <f t="shared" ca="1" si="284"/>
        <v>2, 1, 4, 3, 7, 7, 5, 5, 5</v>
      </c>
      <c r="E148" s="1" t="str">
        <f t="shared" si="285"/>
        <v>, , , , , , e, e, e</v>
      </c>
      <c r="F148" s="1" t="str">
        <f t="shared" si="286"/>
        <v>1, 1, 1, 1, 1, 0.4, 0.25, 0.125, 0.025</v>
      </c>
      <c r="G148" s="1" t="str">
        <f t="shared" si="287"/>
        <v>0.82, 100, 2, 1, 1, 1, 1, 1, 1</v>
      </c>
      <c r="H148" s="1" t="str">
        <f t="shared" si="288"/>
        <v>1.42, 100, 2, 1, 1, 1, 1, 1, 1</v>
      </c>
      <c r="I148" s="3" t="s">
        <v>10</v>
      </c>
      <c r="K148" s="4" t="str">
        <f t="shared" si="28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9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9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9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9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9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9"/>
        <v/>
      </c>
      <c r="BH148">
        <v>2.5000000000000001E-2</v>
      </c>
      <c r="BI148">
        <v>1</v>
      </c>
      <c r="BJ148">
        <v>1</v>
      </c>
    </row>
    <row r="149" spans="1:62">
      <c r="A149" t="str">
        <f t="shared" si="282"/>
        <v>c5024</v>
      </c>
      <c r="C149" t="str">
        <f t="shared" si="283"/>
        <v>Gold, Exp, Heart, LevelPack, Seal, Seal, Gacha, Gacha, Gacha</v>
      </c>
      <c r="D149" s="1" t="str">
        <f t="shared" ca="1" si="284"/>
        <v>2, 1, 4, 3, 7, 7, 5, 5, 5</v>
      </c>
      <c r="E149" s="1" t="str">
        <f t="shared" si="285"/>
        <v>, , , , , , e, e, e</v>
      </c>
      <c r="F149" s="1" t="str">
        <f t="shared" si="286"/>
        <v>1, 1, 1, 1, 1, 0.4, 0.25, 0.125, 0.025</v>
      </c>
      <c r="G149" s="1" t="str">
        <f t="shared" si="287"/>
        <v>0.855, 100, 2, 1, 1, 1, 1, 1, 1</v>
      </c>
      <c r="H149" s="1" t="str">
        <f t="shared" si="288"/>
        <v>1.455, 100, 2, 1, 1, 1, 1, 1, 1</v>
      </c>
      <c r="I149" s="3" t="s">
        <v>10</v>
      </c>
      <c r="K149" s="4" t="str">
        <f t="shared" si="28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9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9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9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9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9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9"/>
        <v/>
      </c>
      <c r="BH149">
        <v>2.5000000000000001E-2</v>
      </c>
      <c r="BI149">
        <v>1</v>
      </c>
      <c r="BJ149">
        <v>1</v>
      </c>
    </row>
    <row r="150" spans="1:62">
      <c r="A150" t="str">
        <f t="shared" si="282"/>
        <v>c5025</v>
      </c>
      <c r="C150" t="str">
        <f t="shared" si="283"/>
        <v>Gold, Exp, Heart, LevelPack, Seal, Seal, Gacha, Gacha, Gacha</v>
      </c>
      <c r="D150" s="1" t="str">
        <f t="shared" ca="1" si="284"/>
        <v>2, 1, 4, 3, 7, 7, 5, 5, 5</v>
      </c>
      <c r="E150" s="1" t="str">
        <f t="shared" si="285"/>
        <v>, , , , , , e, e, e</v>
      </c>
      <c r="F150" s="1" t="str">
        <f t="shared" si="286"/>
        <v>1, 1, 1, 1, 1, 0.4, 0.25, 0.125, 0.025</v>
      </c>
      <c r="G150" s="1" t="str">
        <f t="shared" si="287"/>
        <v>0.89, 100, 2, 1, 1, 1, 1, 1, 1</v>
      </c>
      <c r="H150" s="1" t="str">
        <f t="shared" si="288"/>
        <v>1.49, 100, 2, 1, 1, 1, 1, 1, 1</v>
      </c>
      <c r="I150" s="3" t="s">
        <v>10</v>
      </c>
      <c r="K150" s="4" t="str">
        <f t="shared" si="28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9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9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9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9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9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9"/>
        <v/>
      </c>
      <c r="BH150">
        <v>2.5000000000000001E-2</v>
      </c>
      <c r="BI150">
        <v>1</v>
      </c>
      <c r="BJ150">
        <v>1</v>
      </c>
    </row>
    <row r="151" spans="1:62">
      <c r="A151" t="str">
        <f t="shared" si="282"/>
        <v>c5026</v>
      </c>
      <c r="C151" t="str">
        <f t="shared" si="283"/>
        <v>Gold, Exp, Heart, LevelPack, Seal, Seal, Gacha, Gacha, Gacha</v>
      </c>
      <c r="D151" s="1" t="str">
        <f t="shared" ca="1" si="284"/>
        <v>2, 1, 4, 3, 7, 7, 5, 5, 5</v>
      </c>
      <c r="E151" s="1" t="str">
        <f t="shared" si="285"/>
        <v>, , , , , , e, e, e</v>
      </c>
      <c r="F151" s="1" t="str">
        <f t="shared" si="286"/>
        <v>1, 1, 1, 1, 1, 0.4, 0.25, 0.125, 0.025</v>
      </c>
      <c r="G151" s="1" t="str">
        <f t="shared" si="287"/>
        <v>0.925, 100, 2, 1, 1, 1, 1, 1, 1</v>
      </c>
      <c r="H151" s="1" t="str">
        <f t="shared" si="288"/>
        <v>1.525, 100, 2, 1, 1, 1, 1, 1, 1</v>
      </c>
      <c r="I151" s="3" t="s">
        <v>10</v>
      </c>
      <c r="K151" s="4" t="str">
        <f t="shared" si="28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9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9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9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9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9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9"/>
        <v/>
      </c>
      <c r="BH151">
        <v>2.5000000000000001E-2</v>
      </c>
      <c r="BI151">
        <v>1</v>
      </c>
      <c r="BJ151">
        <v>1</v>
      </c>
    </row>
    <row r="152" spans="1:62">
      <c r="A152" t="str">
        <f t="shared" si="282"/>
        <v>c5027</v>
      </c>
      <c r="C152" t="str">
        <f t="shared" si="283"/>
        <v>Gold, Exp, Heart, LevelPack, Seal, Seal, Gacha, Gacha, Gacha</v>
      </c>
      <c r="D152" s="1" t="str">
        <f t="shared" ca="1" si="284"/>
        <v>2, 1, 4, 3, 7, 7, 5, 5, 5</v>
      </c>
      <c r="E152" s="1" t="str">
        <f t="shared" si="285"/>
        <v>, , , , , , e, e, e</v>
      </c>
      <c r="F152" s="1" t="str">
        <f t="shared" si="286"/>
        <v>1, 1, 1, 1, 1, 0.4, 0.25, 0.125, 0.025</v>
      </c>
      <c r="G152" s="1" t="str">
        <f t="shared" si="287"/>
        <v>0.96, 100, 2, 1, 1, 1, 1, 1, 1</v>
      </c>
      <c r="H152" s="1" t="str">
        <f t="shared" si="288"/>
        <v>1.56, 100, 2, 1, 1, 1, 1, 1, 1</v>
      </c>
      <c r="I152" s="3" t="s">
        <v>10</v>
      </c>
      <c r="K152" s="4" t="str">
        <f t="shared" si="28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9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9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9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9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9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9"/>
        <v/>
      </c>
      <c r="BH152">
        <v>2.5000000000000001E-2</v>
      </c>
      <c r="BI152">
        <v>1</v>
      </c>
      <c r="BJ152">
        <v>1</v>
      </c>
    </row>
    <row r="153" spans="1:62">
      <c r="A153" t="str">
        <f t="shared" si="282"/>
        <v>c5028</v>
      </c>
      <c r="C153" t="str">
        <f t="shared" si="283"/>
        <v>Gold, Exp, Heart, LevelPack, Seal, Seal, Gacha, Gacha, Gacha</v>
      </c>
      <c r="D153" s="1" t="str">
        <f t="shared" ca="1" si="284"/>
        <v>2, 1, 4, 3, 7, 7, 5, 5, 5</v>
      </c>
      <c r="E153" s="1" t="str">
        <f t="shared" si="285"/>
        <v>, , , , , , e, e, e</v>
      </c>
      <c r="F153" s="1" t="str">
        <f t="shared" si="286"/>
        <v>1, 1, 1, 1, 1, 0.4, 0.25, 0.125, 0.025</v>
      </c>
      <c r="G153" s="1" t="str">
        <f t="shared" si="287"/>
        <v>0.995, 100, 2, 1, 1, 1, 1, 1, 1</v>
      </c>
      <c r="H153" s="1" t="str">
        <f t="shared" si="288"/>
        <v>1.595, 100, 2, 1, 1, 1, 1, 1, 1</v>
      </c>
      <c r="I153" s="3" t="s">
        <v>10</v>
      </c>
      <c r="K153" s="4" t="str">
        <f t="shared" si="28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9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9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9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9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9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30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9"/>
        <v/>
      </c>
      <c r="BH153">
        <v>2.5000000000000001E-2</v>
      </c>
      <c r="BI153">
        <v>1</v>
      </c>
      <c r="BJ153">
        <v>1</v>
      </c>
    </row>
    <row r="154" spans="1:62">
      <c r="A154" t="str">
        <f t="shared" ref="A154:A161" si="302">"c"&amp;A67</f>
        <v>c6000</v>
      </c>
      <c r="B154" t="s">
        <v>164</v>
      </c>
      <c r="C154" t="str">
        <f t="shared" si="223"/>
        <v>Gold</v>
      </c>
      <c r="D154" s="1" t="str">
        <f t="shared" ca="1" si="224"/>
        <v>2</v>
      </c>
      <c r="E154" s="1" t="str">
        <f t="shared" si="225"/>
        <v/>
      </c>
      <c r="F154" s="1" t="str">
        <f t="shared" si="226"/>
        <v>1</v>
      </c>
      <c r="G154" s="1" t="str">
        <f t="shared" si="227"/>
        <v>0.015</v>
      </c>
      <c r="H154" s="1" t="str">
        <f t="shared" si="228"/>
        <v>0.145</v>
      </c>
      <c r="I154" s="3" t="s">
        <v>10</v>
      </c>
      <c r="K154" s="4" t="str">
        <f t="shared" si="229"/>
        <v/>
      </c>
      <c r="L154">
        <v>1</v>
      </c>
      <c r="M154">
        <v>1.4999999999999999E-2</v>
      </c>
      <c r="N154">
        <v>0.14499999999999999</v>
      </c>
      <c r="O154" s="3"/>
      <c r="Q154" s="4" t="str">
        <f t="shared" si="230"/>
        <v/>
      </c>
      <c r="U154" s="3"/>
      <c r="W154" s="4" t="str">
        <f t="shared" si="255"/>
        <v/>
      </c>
      <c r="AA154" s="3"/>
      <c r="AC154" s="4" t="str">
        <f t="shared" si="256"/>
        <v/>
      </c>
      <c r="AG154" s="3"/>
      <c r="AI154" s="4" t="str">
        <f t="shared" si="257"/>
        <v/>
      </c>
      <c r="AM154" s="3"/>
      <c r="AO154" s="4" t="str">
        <f t="shared" si="258"/>
        <v/>
      </c>
      <c r="AS154" s="3"/>
      <c r="AU154" s="4" t="str">
        <f t="shared" si="231"/>
        <v/>
      </c>
      <c r="BA154" s="4" t="str">
        <f t="shared" si="232"/>
        <v/>
      </c>
      <c r="BE154" s="3"/>
      <c r="BG154" s="4" t="str">
        <f t="shared" si="233"/>
        <v/>
      </c>
    </row>
    <row r="155" spans="1:62">
      <c r="A155" t="str">
        <f t="shared" si="302"/>
        <v>c6001</v>
      </c>
      <c r="C155" t="str">
        <f t="shared" si="223"/>
        <v>Gold, Seal, Seal</v>
      </c>
      <c r="D155" s="1" t="str">
        <f t="shared" ca="1" si="224"/>
        <v>2, 7, 7</v>
      </c>
      <c r="E155" s="1" t="str">
        <f t="shared" si="225"/>
        <v xml:space="preserve">, , </v>
      </c>
      <c r="F155" s="1" t="str">
        <f t="shared" si="226"/>
        <v>1, 1, 0.4</v>
      </c>
      <c r="G155" s="1" t="str">
        <f t="shared" si="227"/>
        <v>0.05, 1, 1</v>
      </c>
      <c r="H155" s="1" t="str">
        <f t="shared" si="228"/>
        <v>0.65, 1, 1</v>
      </c>
      <c r="I155" s="3" t="s">
        <v>10</v>
      </c>
      <c r="K155" s="4" t="str">
        <f t="shared" si="22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3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55"/>
        <v/>
      </c>
      <c r="X155">
        <v>0.4</v>
      </c>
      <c r="Y155">
        <v>1</v>
      </c>
      <c r="Z155">
        <v>1</v>
      </c>
      <c r="AA155" s="3"/>
      <c r="AC155" s="4" t="str">
        <f t="shared" si="256"/>
        <v/>
      </c>
      <c r="AG155" s="3"/>
      <c r="AI155" s="4" t="str">
        <f t="shared" si="257"/>
        <v/>
      </c>
      <c r="AM155" s="3"/>
      <c r="AO155" s="4" t="str">
        <f t="shared" si="258"/>
        <v/>
      </c>
      <c r="AS155" s="3"/>
      <c r="AU155" s="4" t="str">
        <f t="shared" si="231"/>
        <v/>
      </c>
      <c r="BA155" s="4" t="str">
        <f t="shared" si="232"/>
        <v/>
      </c>
      <c r="BE155" s="3"/>
      <c r="BG155" s="4" t="str">
        <f t="shared" si="233"/>
        <v/>
      </c>
    </row>
    <row r="156" spans="1:62">
      <c r="A156" t="str">
        <f t="shared" si="302"/>
        <v>c6002</v>
      </c>
      <c r="C156" t="str">
        <f t="shared" si="223"/>
        <v>Gold, Seal, Seal, Gacha, Gacha, Gacha, Gacha</v>
      </c>
      <c r="D156" s="1" t="str">
        <f t="shared" ca="1" si="224"/>
        <v>2, 7, 7, 5, 5, 5, 5</v>
      </c>
      <c r="E156" s="1" t="str">
        <f t="shared" si="225"/>
        <v>, , , e, e, e, e</v>
      </c>
      <c r="F156" s="1" t="str">
        <f t="shared" si="226"/>
        <v>1, 1, 0.4, 0.5, 0.25, 0.1, 0.05</v>
      </c>
      <c r="G156" s="1" t="str">
        <f t="shared" si="227"/>
        <v>0.085, 1, 1, 1, 1, 1, 1</v>
      </c>
      <c r="H156" s="1" t="str">
        <f t="shared" si="228"/>
        <v>0.685, 1, 1, 1, 1, 1, 1</v>
      </c>
      <c r="I156" s="3" t="s">
        <v>10</v>
      </c>
      <c r="K156" s="4" t="str">
        <f t="shared" si="22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3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55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56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57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58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31"/>
        <v/>
      </c>
      <c r="AV156">
        <v>0.05</v>
      </c>
      <c r="AW156">
        <v>1</v>
      </c>
      <c r="AX156">
        <v>1</v>
      </c>
      <c r="BA156" s="4" t="str">
        <f t="shared" si="232"/>
        <v/>
      </c>
      <c r="BE156" s="3"/>
      <c r="BG156" s="4" t="str">
        <f t="shared" si="233"/>
        <v/>
      </c>
    </row>
    <row r="157" spans="1:62">
      <c r="A157" t="str">
        <f t="shared" si="302"/>
        <v>c6003</v>
      </c>
      <c r="C157" t="str">
        <f t="shared" si="223"/>
        <v>Gold, Seal, Seal, Gacha, Gacha, Gacha, Gacha</v>
      </c>
      <c r="D157" s="1" t="str">
        <f t="shared" ca="1" si="224"/>
        <v>2, 7, 7, 5, 5, 5, 5</v>
      </c>
      <c r="E157" s="1" t="str">
        <f t="shared" si="225"/>
        <v>, , , e, e, e, e</v>
      </c>
      <c r="F157" s="1" t="str">
        <f t="shared" si="226"/>
        <v>1, 1, 0.4, 0.5, 0.25, 0.1, 0.05</v>
      </c>
      <c r="G157" s="1" t="str">
        <f t="shared" si="227"/>
        <v>0.12, 1, 1, 1, 1, 1, 1</v>
      </c>
      <c r="H157" s="1" t="str">
        <f t="shared" si="228"/>
        <v>0.72, 1, 1, 1, 1, 1, 1</v>
      </c>
      <c r="I157" s="3" t="s">
        <v>10</v>
      </c>
      <c r="K157" s="4" t="str">
        <f t="shared" si="22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3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55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5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303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304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5">IF(AND(OR(AS157="Gacha",AS157="Origin"),ISBLANK(AT157)),"서브밸류 필요","")</f>
        <v/>
      </c>
      <c r="AV157">
        <v>0.05</v>
      </c>
      <c r="AW157">
        <v>1</v>
      </c>
      <c r="AX157">
        <v>1</v>
      </c>
      <c r="BA157" s="4" t="str">
        <f t="shared" si="232"/>
        <v/>
      </c>
      <c r="BE157" s="3"/>
      <c r="BG157" s="4" t="str">
        <f t="shared" si="233"/>
        <v/>
      </c>
    </row>
    <row r="158" spans="1:62">
      <c r="A158" t="str">
        <f t="shared" si="302"/>
        <v>c6004</v>
      </c>
      <c r="C158" t="str">
        <f t="shared" si="223"/>
        <v>Gold, Seal, Seal, Gacha, Gacha, Gacha, Gacha</v>
      </c>
      <c r="D158" s="1" t="str">
        <f t="shared" ca="1" si="224"/>
        <v>2, 7, 7, 5, 5, 5, 5</v>
      </c>
      <c r="E158" s="1" t="str">
        <f t="shared" si="225"/>
        <v>, , , e, e, e, e</v>
      </c>
      <c r="F158" s="1" t="str">
        <f t="shared" si="226"/>
        <v>1, 1, 0.4, 0.5, 0.25, 0.1, 0.05</v>
      </c>
      <c r="G158" s="1" t="str">
        <f t="shared" si="227"/>
        <v>0.155, 1, 1, 1, 1, 1, 1</v>
      </c>
      <c r="H158" s="1" t="str">
        <f t="shared" si="228"/>
        <v>0.755, 1, 1, 1, 1, 1, 1</v>
      </c>
      <c r="I158" s="3" t="s">
        <v>10</v>
      </c>
      <c r="K158" s="4" t="str">
        <f t="shared" si="22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3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55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5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303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304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5"/>
        <v/>
      </c>
      <c r="AV158">
        <v>0.05</v>
      </c>
      <c r="AW158">
        <v>1</v>
      </c>
      <c r="AX158">
        <v>1</v>
      </c>
      <c r="BA158" s="4" t="str">
        <f t="shared" si="232"/>
        <v/>
      </c>
      <c r="BE158" s="3"/>
      <c r="BG158" s="4" t="str">
        <f t="shared" si="233"/>
        <v/>
      </c>
    </row>
    <row r="159" spans="1:62">
      <c r="A159" t="str">
        <f t="shared" si="302"/>
        <v>c6005</v>
      </c>
      <c r="C159" t="str">
        <f t="shared" si="223"/>
        <v>Gold, Seal, Seal, Gacha, Gacha, Gacha, Gacha</v>
      </c>
      <c r="D159" s="1" t="str">
        <f t="shared" ca="1" si="224"/>
        <v>2, 7, 7, 5, 5, 5, 5</v>
      </c>
      <c r="E159" s="1" t="str">
        <f t="shared" si="225"/>
        <v>, , , e, e, e, e</v>
      </c>
      <c r="F159" s="1" t="str">
        <f t="shared" si="226"/>
        <v>1, 1, 0.4, 0.5, 0.25, 0.1, 0.05</v>
      </c>
      <c r="G159" s="1" t="str">
        <f t="shared" si="227"/>
        <v>0.19, 1, 1, 1, 1, 1, 1</v>
      </c>
      <c r="H159" s="1" t="str">
        <f t="shared" si="228"/>
        <v>0.79, 1, 1, 1, 1, 1, 1</v>
      </c>
      <c r="I159" s="3" t="s">
        <v>10</v>
      </c>
      <c r="K159" s="4" t="str">
        <f t="shared" si="22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3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55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5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303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304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5"/>
        <v/>
      </c>
      <c r="AV159">
        <v>0.05</v>
      </c>
      <c r="AW159">
        <v>1</v>
      </c>
      <c r="AX159">
        <v>1</v>
      </c>
      <c r="BA159" s="4" t="str">
        <f t="shared" si="232"/>
        <v/>
      </c>
      <c r="BE159" s="3"/>
      <c r="BG159" s="4" t="str">
        <f t="shared" si="233"/>
        <v/>
      </c>
    </row>
    <row r="160" spans="1:62">
      <c r="A160" t="str">
        <f t="shared" si="302"/>
        <v>c6006</v>
      </c>
      <c r="C160" t="str">
        <f t="shared" si="223"/>
        <v>Gold, Seal, Seal, Gacha, Gacha, Gacha, Gacha</v>
      </c>
      <c r="D160" s="1" t="str">
        <f t="shared" ca="1" si="224"/>
        <v>2, 7, 7, 5, 5, 5, 5</v>
      </c>
      <c r="E160" s="1" t="str">
        <f t="shared" si="225"/>
        <v>, , , e, e, e, e</v>
      </c>
      <c r="F160" s="1" t="str">
        <f t="shared" si="226"/>
        <v>1, 1, 0.4, 0.5, 0.25, 0.1, 0.05</v>
      </c>
      <c r="G160" s="1" t="str">
        <f t="shared" si="227"/>
        <v>0.225, 1, 1, 1, 1, 1, 1</v>
      </c>
      <c r="H160" s="1" t="str">
        <f t="shared" si="228"/>
        <v>0.825, 1, 1, 1, 1, 1, 1</v>
      </c>
      <c r="I160" s="3" t="s">
        <v>10</v>
      </c>
      <c r="K160" s="4" t="str">
        <f t="shared" si="22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3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55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5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303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304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5"/>
        <v/>
      </c>
      <c r="AV160">
        <v>0.05</v>
      </c>
      <c r="AW160">
        <v>1</v>
      </c>
      <c r="AX160">
        <v>1</v>
      </c>
      <c r="BA160" s="4" t="str">
        <f t="shared" si="232"/>
        <v/>
      </c>
      <c r="BE160" s="3"/>
      <c r="BG160" s="4" t="str">
        <f t="shared" si="233"/>
        <v/>
      </c>
    </row>
    <row r="161" spans="1:59">
      <c r="A161" t="str">
        <f t="shared" si="302"/>
        <v>c6007</v>
      </c>
      <c r="C161" t="str">
        <f t="shared" ref="C161" si="306">IF(ISBLANK(I161),"",I161)
&amp;IF(ISBLANK(O161),"",", "&amp;O161)
&amp;IF(ISBLANK(U161),"",", "&amp;U161)
&amp;IF(ISBLANK(AA161),"",", "&amp;AA161)
&amp;IF(ISBLANK(AG161),"",", "&amp;AG161)
&amp;IF(ISBLANK(AM161),"",", "&amp;AM161)
&amp;IF(ISBLANK(AS161),"",", "&amp;AS161)
&amp;IF(ISBLANK(AY161),"",", "&amp;AY161)
&amp;IF(ISBLANK(BE161),"",", "&amp;BE161)</f>
        <v>Gold, Seal, Seal, Gacha, Gacha, Gacha, Gacha</v>
      </c>
      <c r="D161" s="1" t="str">
        <f t="shared" ref="D161" ca="1" si="30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1" s="1" t="str">
        <f t="shared" ref="E161" si="308">IF(ISBLANK(J161),"",J161)
&amp;IF(ISBLANK(O161),"",", "&amp;P161)
&amp;IF(ISBLANK(U161),"",", "&amp;V161)
&amp;IF(ISBLANK(AA161),"",", "&amp;AB161)
&amp;IF(ISBLANK(AG161),"",", "&amp;AH161)
&amp;IF(ISBLANK(AM161),"",", "&amp;AN161)
&amp;IF(ISBLANK(AS161),"",", "&amp;AT161)
&amp;IF(ISBLANK(AY161),"",", "&amp;AZ161)
&amp;IF(ISBLANK(BE161),"",", "&amp;BF161)</f>
        <v>, , , e, e, e, e</v>
      </c>
      <c r="F161" s="1" t="str">
        <f t="shared" ref="F161" si="309">IF(ISBLANK(L161),"",L161)
&amp;IF(ISBLANK(R161),"",", "&amp;R161)
&amp;IF(ISBLANK(X161),"",", "&amp;X161)
&amp;IF(ISBLANK(AD161),"",", "&amp;AD161)
&amp;IF(ISBLANK(AJ161),"",", "&amp;AJ161)
&amp;IF(ISBLANK(AP161),"",", "&amp;AP161)
&amp;IF(ISBLANK(AV161),"",", "&amp;AV161)
&amp;IF(ISBLANK(BB161),"",", "&amp;BB161)
&amp;IF(ISBLANK(BH161),"",", "&amp;BH161)</f>
        <v>1, 1, 0.4, 0.5, 0.25, 0.1, 0.05</v>
      </c>
      <c r="G161" s="1" t="str">
        <f t="shared" ref="G161" si="310">IF(ISBLANK(M161),"",M161)
&amp;IF(ISBLANK(S161),"",", "&amp;S161)
&amp;IF(ISBLANK(Y161),"",", "&amp;Y161)
&amp;IF(ISBLANK(AE161),"",", "&amp;AE161)
&amp;IF(ISBLANK(AK161),"",", "&amp;AK161)
&amp;IF(ISBLANK(AQ161),"",", "&amp;AQ161)
&amp;IF(ISBLANK(AW161),"",", "&amp;AW161)
&amp;IF(ISBLANK(BC161),"",", "&amp;BC161)
&amp;IF(ISBLANK(BI161),"",", "&amp;BI161)</f>
        <v>0.26, 1, 1, 1, 1, 1, 1</v>
      </c>
      <c r="H161" s="1" t="str">
        <f t="shared" ref="H161" si="311">IF(ISBLANK(N161),"",N161)
&amp;IF(ISBLANK(T161),"",", "&amp;T161)
&amp;IF(ISBLANK(Z161),"",", "&amp;Z161)
&amp;IF(ISBLANK(AF161),"",", "&amp;AF161)
&amp;IF(ISBLANK(AL161),"",", "&amp;AL161)
&amp;IF(ISBLANK(AR161),"",", "&amp;AR161)
&amp;IF(ISBLANK(AX161),"",", "&amp;AX161)
&amp;IF(ISBLANK(BD161),"",", "&amp;BD161)
&amp;IF(ISBLANK(BJ161),"",", "&amp;BJ161)</f>
        <v>0.86, 1, 1, 1, 1, 1, 1</v>
      </c>
      <c r="I161" s="3" t="s">
        <v>10</v>
      </c>
      <c r="K161" s="4" t="str">
        <f t="shared" ref="K161" si="312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13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14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15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16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17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18">IF(AND(OR(AS161="Gacha",AS161="Origin"),ISBLANK(AT161)),"서브밸류 필요","")</f>
        <v/>
      </c>
      <c r="AV161">
        <v>0.05</v>
      </c>
      <c r="AW161">
        <v>1</v>
      </c>
      <c r="AX161">
        <v>1</v>
      </c>
      <c r="BA161" s="4" t="str">
        <f t="shared" ref="BA161" si="319">IF(AND(OR(AY161="Gacha",AY161="Origin"),ISBLANK(AZ161)),"서브밸류 필요","")</f>
        <v/>
      </c>
      <c r="BE161" s="3"/>
      <c r="BG161" s="4" t="str">
        <f t="shared" ref="BG161" si="320">IF(AND(OR(BE161="Gacha",BE161="Origin"),ISBLANK(BF161)),"서브밸류 필요","")</f>
        <v/>
      </c>
    </row>
    <row r="162" spans="1:59">
      <c r="A162" t="str">
        <f t="shared" ref="A162:A182" si="321">"c"&amp;A75</f>
        <v>c6008</v>
      </c>
      <c r="C162" t="str">
        <f t="shared" ref="C162:C183" si="322">IF(ISBLANK(I162),"",I162)
&amp;IF(ISBLANK(O162),"",", "&amp;O162)
&amp;IF(ISBLANK(U162),"",", "&amp;U162)
&amp;IF(ISBLANK(AA162),"",", "&amp;AA162)
&amp;IF(ISBLANK(AG162),"",", "&amp;AG162)
&amp;IF(ISBLANK(AM162),"",", "&amp;AM162)
&amp;IF(ISBLANK(AS162),"",", "&amp;AS162)
&amp;IF(ISBLANK(AY162),"",", "&amp;AY162)
&amp;IF(ISBLANK(BE162),"",", "&amp;BE162)</f>
        <v>Gold, Seal, Seal, Gacha, Gacha, Gacha, Gacha</v>
      </c>
      <c r="D162" s="1" t="str">
        <f t="shared" ref="D162:D183" ca="1" si="32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62" s="1" t="str">
        <f t="shared" ref="E162:E183" si="324">IF(ISBLANK(J162),"",J162)
&amp;IF(ISBLANK(O162),"",", "&amp;P162)
&amp;IF(ISBLANK(U162),"",", "&amp;V162)
&amp;IF(ISBLANK(AA162),"",", "&amp;AB162)
&amp;IF(ISBLANK(AG162),"",", "&amp;AH162)
&amp;IF(ISBLANK(AM162),"",", "&amp;AN162)
&amp;IF(ISBLANK(AS162),"",", "&amp;AT162)
&amp;IF(ISBLANK(AY162),"",", "&amp;AZ162)
&amp;IF(ISBLANK(BE162),"",", "&amp;BF162)</f>
        <v>, , , e, e, e, e</v>
      </c>
      <c r="F162" s="1" t="str">
        <f t="shared" ref="F162:F183" si="325">IF(ISBLANK(L162),"",L162)
&amp;IF(ISBLANK(R162),"",", "&amp;R162)
&amp;IF(ISBLANK(X162),"",", "&amp;X162)
&amp;IF(ISBLANK(AD162),"",", "&amp;AD162)
&amp;IF(ISBLANK(AJ162),"",", "&amp;AJ162)
&amp;IF(ISBLANK(AP162),"",", "&amp;AP162)
&amp;IF(ISBLANK(AV162),"",", "&amp;AV162)
&amp;IF(ISBLANK(BB162),"",", "&amp;BB162)
&amp;IF(ISBLANK(BH162),"",", "&amp;BH162)</f>
        <v>1, 1, 0.4, 0.5, 0.25, 0.1, 0.05</v>
      </c>
      <c r="G162" s="1" t="str">
        <f t="shared" ref="G162:G183" si="326">IF(ISBLANK(M162),"",M162)
&amp;IF(ISBLANK(S162),"",", "&amp;S162)
&amp;IF(ISBLANK(Y162),"",", "&amp;Y162)
&amp;IF(ISBLANK(AE162),"",", "&amp;AE162)
&amp;IF(ISBLANK(AK162),"",", "&amp;AK162)
&amp;IF(ISBLANK(AQ162),"",", "&amp;AQ162)
&amp;IF(ISBLANK(AW162),"",", "&amp;AW162)
&amp;IF(ISBLANK(BC162),"",", "&amp;BC162)
&amp;IF(ISBLANK(BI162),"",", "&amp;BI162)</f>
        <v>0.295, 1, 1, 1, 1, 1, 1</v>
      </c>
      <c r="H162" s="1" t="str">
        <f t="shared" ref="H162:H183" si="327">IF(ISBLANK(N162),"",N162)
&amp;IF(ISBLANK(T162),"",", "&amp;T162)
&amp;IF(ISBLANK(Z162),"",", "&amp;Z162)
&amp;IF(ISBLANK(AF162),"",", "&amp;AF162)
&amp;IF(ISBLANK(AL162),"",", "&amp;AL162)
&amp;IF(ISBLANK(AR162),"",", "&amp;AR162)
&amp;IF(ISBLANK(AX162),"",", "&amp;AX162)
&amp;IF(ISBLANK(BD162),"",", "&amp;BD162)
&amp;IF(ISBLANK(BJ162),"",", "&amp;BJ162)</f>
        <v>0.895, 1, 1, 1, 1, 1, 1</v>
      </c>
      <c r="I162" s="3" t="s">
        <v>10</v>
      </c>
      <c r="K162" s="4" t="str">
        <f t="shared" ref="K162:K183" si="328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29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30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15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16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17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18"/>
        <v/>
      </c>
      <c r="AV162">
        <v>0.05</v>
      </c>
      <c r="AW162">
        <v>1</v>
      </c>
      <c r="AX162">
        <v>1</v>
      </c>
      <c r="BA162" s="4" t="str">
        <f t="shared" ref="BA162:BA183" si="331">IF(AND(OR(AY162="Gacha",AY162="Origin"),ISBLANK(AZ162)),"서브밸류 필요","")</f>
        <v/>
      </c>
      <c r="BE162" s="3"/>
      <c r="BG162" s="4" t="str">
        <f t="shared" ref="BG162:BG183" si="332">IF(AND(OR(BE162="Gacha",BE162="Origin"),ISBLANK(BF162)),"서브밸류 필요","")</f>
        <v/>
      </c>
    </row>
    <row r="163" spans="1:59">
      <c r="A163" t="str">
        <f t="shared" si="321"/>
        <v>c6009</v>
      </c>
      <c r="C163" t="str">
        <f t="shared" si="322"/>
        <v>Gold, Seal, Seal, Gacha, Gacha, Gacha, Gacha</v>
      </c>
      <c r="D163" s="1" t="str">
        <f t="shared" ca="1" si="323"/>
        <v>2, 7, 7, 5, 5, 5, 5</v>
      </c>
      <c r="E163" s="1" t="str">
        <f t="shared" si="324"/>
        <v>, , , e, e, e, e</v>
      </c>
      <c r="F163" s="1" t="str">
        <f t="shared" si="325"/>
        <v>1, 1, 0.4, 0.5, 0.25, 0.1, 0.05</v>
      </c>
      <c r="G163" s="1" t="str">
        <f t="shared" si="326"/>
        <v>0.33, 1, 1, 1, 1, 1, 1</v>
      </c>
      <c r="H163" s="1" t="str">
        <f t="shared" si="327"/>
        <v>0.93, 1, 1, 1, 1, 1, 1</v>
      </c>
      <c r="I163" s="3" t="s">
        <v>10</v>
      </c>
      <c r="K163" s="4" t="str">
        <f t="shared" si="328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29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30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15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16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17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18"/>
        <v/>
      </c>
      <c r="AV163">
        <v>0.05</v>
      </c>
      <c r="AW163">
        <v>1</v>
      </c>
      <c r="AX163">
        <v>1</v>
      </c>
      <c r="BA163" s="4" t="str">
        <f t="shared" si="331"/>
        <v/>
      </c>
      <c r="BE163" s="3"/>
      <c r="BG163" s="4" t="str">
        <f t="shared" si="332"/>
        <v/>
      </c>
    </row>
    <row r="164" spans="1:59">
      <c r="A164" t="str">
        <f t="shared" si="321"/>
        <v>c6010</v>
      </c>
      <c r="C164" t="str">
        <f t="shared" si="322"/>
        <v>Gold, Seal, Seal, Gacha, Gacha, Gacha, Gacha</v>
      </c>
      <c r="D164" s="1" t="str">
        <f t="shared" ca="1" si="323"/>
        <v>2, 7, 7, 5, 5, 5, 5</v>
      </c>
      <c r="E164" s="1" t="str">
        <f t="shared" si="324"/>
        <v>, , , e, e, e, e</v>
      </c>
      <c r="F164" s="1" t="str">
        <f t="shared" si="325"/>
        <v>1, 1, 0.4, 0.5, 0.25, 0.1, 0.05</v>
      </c>
      <c r="G164" s="1" t="str">
        <f t="shared" si="326"/>
        <v>0.365, 1, 1, 1, 1, 1, 1</v>
      </c>
      <c r="H164" s="1" t="str">
        <f t="shared" si="327"/>
        <v>0.965, 1, 1, 1, 1, 1, 1</v>
      </c>
      <c r="I164" s="3" t="s">
        <v>10</v>
      </c>
      <c r="K164" s="4" t="str">
        <f t="shared" si="328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29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30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15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16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17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18"/>
        <v/>
      </c>
      <c r="AV164">
        <v>0.05</v>
      </c>
      <c r="AW164">
        <v>1</v>
      </c>
      <c r="AX164">
        <v>1</v>
      </c>
      <c r="BA164" s="4" t="str">
        <f t="shared" si="331"/>
        <v/>
      </c>
      <c r="BE164" s="3"/>
      <c r="BG164" s="4" t="str">
        <f t="shared" si="332"/>
        <v/>
      </c>
    </row>
    <row r="165" spans="1:59">
      <c r="A165" t="str">
        <f t="shared" si="321"/>
        <v>c6011</v>
      </c>
      <c r="C165" t="str">
        <f t="shared" si="322"/>
        <v>Gold, Seal, Seal, Gacha, Gacha, Gacha, Gacha</v>
      </c>
      <c r="D165" s="1" t="str">
        <f t="shared" ca="1" si="323"/>
        <v>2, 7, 7, 5, 5, 5, 5</v>
      </c>
      <c r="E165" s="1" t="str">
        <f t="shared" si="324"/>
        <v>, , , e, e, e, e</v>
      </c>
      <c r="F165" s="1" t="str">
        <f t="shared" si="325"/>
        <v>1, 1, 0.4, 0.5, 0.25, 0.1, 0.05</v>
      </c>
      <c r="G165" s="1" t="str">
        <f t="shared" si="326"/>
        <v>0.4, 1, 1, 1, 1, 1, 1</v>
      </c>
      <c r="H165" s="1" t="str">
        <f t="shared" si="327"/>
        <v>1, 1, 1, 1, 1, 1, 1</v>
      </c>
      <c r="I165" s="3" t="s">
        <v>10</v>
      </c>
      <c r="K165" s="4" t="str">
        <f t="shared" si="328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29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30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15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16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17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18"/>
        <v/>
      </c>
      <c r="AV165">
        <v>0.05</v>
      </c>
      <c r="AW165">
        <v>1</v>
      </c>
      <c r="AX165">
        <v>1</v>
      </c>
      <c r="BA165" s="4" t="str">
        <f t="shared" si="331"/>
        <v/>
      </c>
      <c r="BE165" s="3"/>
      <c r="BG165" s="4" t="str">
        <f t="shared" si="332"/>
        <v/>
      </c>
    </row>
    <row r="166" spans="1:59">
      <c r="A166" t="str">
        <f t="shared" si="321"/>
        <v>c6012</v>
      </c>
      <c r="C166" t="str">
        <f t="shared" si="322"/>
        <v>Gold, Seal, Seal, Gacha, Gacha, Gacha, Gacha</v>
      </c>
      <c r="D166" s="1" t="str">
        <f t="shared" ca="1" si="323"/>
        <v>2, 7, 7, 5, 5, 5, 5</v>
      </c>
      <c r="E166" s="1" t="str">
        <f t="shared" si="324"/>
        <v>, , , e, e, e, e</v>
      </c>
      <c r="F166" s="1" t="str">
        <f t="shared" si="325"/>
        <v>1, 1, 0.4, 0.5, 0.25, 0.1, 0.05</v>
      </c>
      <c r="G166" s="1" t="str">
        <f t="shared" si="326"/>
        <v>0.435, 1, 1, 1, 1, 1, 1</v>
      </c>
      <c r="H166" s="1" t="str">
        <f t="shared" si="327"/>
        <v>1.035, 1, 1, 1, 1, 1, 1</v>
      </c>
      <c r="I166" s="3" t="s">
        <v>10</v>
      </c>
      <c r="K166" s="4" t="str">
        <f t="shared" si="328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29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30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15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16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17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18"/>
        <v/>
      </c>
      <c r="AV166">
        <v>0.05</v>
      </c>
      <c r="AW166">
        <v>1</v>
      </c>
      <c r="AX166">
        <v>1</v>
      </c>
      <c r="BA166" s="4" t="str">
        <f t="shared" si="331"/>
        <v/>
      </c>
      <c r="BE166" s="3"/>
      <c r="BG166" s="4" t="str">
        <f t="shared" si="332"/>
        <v/>
      </c>
    </row>
    <row r="167" spans="1:59">
      <c r="A167" t="str">
        <f t="shared" si="321"/>
        <v>c6013</v>
      </c>
      <c r="C167" t="str">
        <f t="shared" si="322"/>
        <v>Gold, Seal, Seal, Gacha, Gacha, Gacha, Gacha</v>
      </c>
      <c r="D167" s="1" t="str">
        <f t="shared" ca="1" si="323"/>
        <v>2, 7, 7, 5, 5, 5, 5</v>
      </c>
      <c r="E167" s="1" t="str">
        <f t="shared" si="324"/>
        <v>, , , e, e, e, e</v>
      </c>
      <c r="F167" s="1" t="str">
        <f t="shared" si="325"/>
        <v>1, 1, 0.4, 0.5, 0.25, 0.1, 0.05</v>
      </c>
      <c r="G167" s="1" t="str">
        <f t="shared" si="326"/>
        <v>0.47, 1, 1, 1, 1, 1, 1</v>
      </c>
      <c r="H167" s="1" t="str">
        <f t="shared" si="327"/>
        <v>1.07, 1, 1, 1, 1, 1, 1</v>
      </c>
      <c r="I167" s="3" t="s">
        <v>10</v>
      </c>
      <c r="K167" s="4" t="str">
        <f t="shared" si="328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29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30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15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16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17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18"/>
        <v/>
      </c>
      <c r="AV167">
        <v>0.05</v>
      </c>
      <c r="AW167">
        <v>1</v>
      </c>
      <c r="AX167">
        <v>1</v>
      </c>
      <c r="BA167" s="4" t="str">
        <f t="shared" si="331"/>
        <v/>
      </c>
      <c r="BE167" s="3"/>
      <c r="BG167" s="4" t="str">
        <f t="shared" si="332"/>
        <v/>
      </c>
    </row>
    <row r="168" spans="1:59">
      <c r="A168" t="str">
        <f t="shared" si="321"/>
        <v>c6014</v>
      </c>
      <c r="C168" t="str">
        <f t="shared" si="322"/>
        <v>Gold, Seal, Seal, Gacha, Gacha, Gacha, Gacha</v>
      </c>
      <c r="D168" s="1" t="str">
        <f t="shared" ca="1" si="323"/>
        <v>2, 7, 7, 5, 5, 5, 5</v>
      </c>
      <c r="E168" s="1" t="str">
        <f t="shared" si="324"/>
        <v>, , , e, e, e, e</v>
      </c>
      <c r="F168" s="1" t="str">
        <f t="shared" si="325"/>
        <v>1, 1, 0.4, 0.5, 0.25, 0.1, 0.05</v>
      </c>
      <c r="G168" s="1" t="str">
        <f t="shared" si="326"/>
        <v>0.505, 1, 1, 1, 1, 1, 1</v>
      </c>
      <c r="H168" s="1" t="str">
        <f t="shared" si="327"/>
        <v>1.105, 1, 1, 1, 1, 1, 1</v>
      </c>
      <c r="I168" s="3" t="s">
        <v>10</v>
      </c>
      <c r="K168" s="4" t="str">
        <f t="shared" si="328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29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30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33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34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35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36">IF(AND(OR(AS168="Gacha",AS168="Origin"),ISBLANK(AT168)),"서브밸류 필요","")</f>
        <v/>
      </c>
      <c r="AV168">
        <v>0.05</v>
      </c>
      <c r="AW168">
        <v>1</v>
      </c>
      <c r="AX168">
        <v>1</v>
      </c>
      <c r="BA168" s="4" t="str">
        <f t="shared" si="331"/>
        <v/>
      </c>
      <c r="BE168" s="3"/>
      <c r="BG168" s="4" t="str">
        <f t="shared" si="332"/>
        <v/>
      </c>
    </row>
    <row r="169" spans="1:59">
      <c r="A169" t="str">
        <f t="shared" si="321"/>
        <v>c6015</v>
      </c>
      <c r="C169" t="str">
        <f t="shared" si="322"/>
        <v>Gold, Seal, Seal, Gacha, Gacha, Gacha, Gacha</v>
      </c>
      <c r="D169" s="1" t="str">
        <f t="shared" ca="1" si="323"/>
        <v>2, 7, 7, 5, 5, 5, 5</v>
      </c>
      <c r="E169" s="1" t="str">
        <f t="shared" si="324"/>
        <v>, , , e, e, e, e</v>
      </c>
      <c r="F169" s="1" t="str">
        <f t="shared" si="325"/>
        <v>1, 1, 0.4, 0.5, 0.25, 0.1, 0.05</v>
      </c>
      <c r="G169" s="1" t="str">
        <f t="shared" si="326"/>
        <v>0.54, 1, 1, 1, 1, 1, 1</v>
      </c>
      <c r="H169" s="1" t="str">
        <f t="shared" si="327"/>
        <v>1.14, 1, 1, 1, 1, 1, 1</v>
      </c>
      <c r="I169" s="3" t="s">
        <v>10</v>
      </c>
      <c r="K169" s="4" t="str">
        <f t="shared" si="328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29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30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15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37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38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39">IF(AND(OR(AS169="Gacha",AS169="Origin"),ISBLANK(AT169)),"서브밸류 필요","")</f>
        <v/>
      </c>
      <c r="AV169">
        <v>0.05</v>
      </c>
      <c r="AW169">
        <v>1</v>
      </c>
      <c r="AX169">
        <v>1</v>
      </c>
      <c r="BA169" s="4" t="str">
        <f t="shared" si="331"/>
        <v/>
      </c>
      <c r="BE169" s="3"/>
      <c r="BG169" s="4" t="str">
        <f t="shared" si="332"/>
        <v/>
      </c>
    </row>
    <row r="170" spans="1:59">
      <c r="A170" t="str">
        <f t="shared" si="321"/>
        <v>c6016</v>
      </c>
      <c r="C170" t="str">
        <f t="shared" si="322"/>
        <v>Gold, Seal, Seal, Gacha, Gacha, Gacha, Gacha</v>
      </c>
      <c r="D170" s="1" t="str">
        <f t="shared" ca="1" si="323"/>
        <v>2, 7, 7, 5, 5, 5, 5</v>
      </c>
      <c r="E170" s="1" t="str">
        <f t="shared" si="324"/>
        <v>, , , e, e, e, e</v>
      </c>
      <c r="F170" s="1" t="str">
        <f t="shared" si="325"/>
        <v>1, 1, 0.4, 0.5, 0.25, 0.1, 0.05</v>
      </c>
      <c r="G170" s="1" t="str">
        <f t="shared" si="326"/>
        <v>0.575, 1, 1, 1, 1, 1, 1</v>
      </c>
      <c r="H170" s="1" t="str">
        <f t="shared" si="327"/>
        <v>1.175, 1, 1, 1, 1, 1, 1</v>
      </c>
      <c r="I170" s="3" t="s">
        <v>10</v>
      </c>
      <c r="K170" s="4" t="str">
        <f t="shared" si="328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29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30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15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37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38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39"/>
        <v/>
      </c>
      <c r="AV170">
        <v>0.05</v>
      </c>
      <c r="AW170">
        <v>1</v>
      </c>
      <c r="AX170">
        <v>1</v>
      </c>
      <c r="BA170" s="4" t="str">
        <f t="shared" si="331"/>
        <v/>
      </c>
      <c r="BE170" s="3"/>
      <c r="BG170" s="4" t="str">
        <f t="shared" si="332"/>
        <v/>
      </c>
    </row>
    <row r="171" spans="1:59">
      <c r="A171" t="str">
        <f t="shared" si="321"/>
        <v>c6017</v>
      </c>
      <c r="C171" t="str">
        <f t="shared" si="322"/>
        <v>Gold, Seal, Seal, Gacha, Gacha, Gacha, Gacha</v>
      </c>
      <c r="D171" s="1" t="str">
        <f t="shared" ca="1" si="323"/>
        <v>2, 7, 7, 5, 5, 5, 5</v>
      </c>
      <c r="E171" s="1" t="str">
        <f t="shared" si="324"/>
        <v>, , , e, e, e, e</v>
      </c>
      <c r="F171" s="1" t="str">
        <f t="shared" si="325"/>
        <v>1, 1, 0.4, 0.5, 0.25, 0.1, 0.05</v>
      </c>
      <c r="G171" s="1" t="str">
        <f t="shared" si="326"/>
        <v>0.61, 1, 1, 1, 1, 1, 1</v>
      </c>
      <c r="H171" s="1" t="str">
        <f t="shared" si="327"/>
        <v>1.21, 1, 1, 1, 1, 1, 1</v>
      </c>
      <c r="I171" s="3" t="s">
        <v>10</v>
      </c>
      <c r="K171" s="4" t="str">
        <f t="shared" si="328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29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30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15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37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38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39"/>
        <v/>
      </c>
      <c r="AV171">
        <v>0.05</v>
      </c>
      <c r="AW171">
        <v>1</v>
      </c>
      <c r="AX171">
        <v>1</v>
      </c>
      <c r="BA171" s="4" t="str">
        <f t="shared" si="331"/>
        <v/>
      </c>
      <c r="BE171" s="3"/>
      <c r="BG171" s="4" t="str">
        <f t="shared" si="332"/>
        <v/>
      </c>
    </row>
    <row r="172" spans="1:59">
      <c r="A172" t="str">
        <f t="shared" si="321"/>
        <v>c6018</v>
      </c>
      <c r="C172" t="str">
        <f t="shared" si="322"/>
        <v>Gold, Seal, Seal, Gacha, Gacha, Gacha, Gacha</v>
      </c>
      <c r="D172" s="1" t="str">
        <f t="shared" ca="1" si="323"/>
        <v>2, 7, 7, 5, 5, 5, 5</v>
      </c>
      <c r="E172" s="1" t="str">
        <f t="shared" si="324"/>
        <v>, , , e, e, e, e</v>
      </c>
      <c r="F172" s="1" t="str">
        <f t="shared" si="325"/>
        <v>1, 1, 0.4, 0.5, 0.25, 0.1, 0.05</v>
      </c>
      <c r="G172" s="1" t="str">
        <f t="shared" si="326"/>
        <v>0.645, 1, 1, 1, 1, 1, 1</v>
      </c>
      <c r="H172" s="1" t="str">
        <f t="shared" si="327"/>
        <v>1.245, 1, 1, 1, 1, 1, 1</v>
      </c>
      <c r="I172" s="3" t="s">
        <v>10</v>
      </c>
      <c r="K172" s="4" t="str">
        <f t="shared" si="328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29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30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15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37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38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39"/>
        <v/>
      </c>
      <c r="AV172">
        <v>0.05</v>
      </c>
      <c r="AW172">
        <v>1</v>
      </c>
      <c r="AX172">
        <v>1</v>
      </c>
      <c r="BA172" s="4" t="str">
        <f t="shared" si="331"/>
        <v/>
      </c>
      <c r="BE172" s="3"/>
      <c r="BG172" s="4" t="str">
        <f t="shared" si="332"/>
        <v/>
      </c>
    </row>
    <row r="173" spans="1:59">
      <c r="A173" t="str">
        <f t="shared" si="321"/>
        <v>c6019</v>
      </c>
      <c r="C173" t="str">
        <f t="shared" si="322"/>
        <v>Gold, Seal, Seal, Gacha, Gacha, Gacha, Gacha</v>
      </c>
      <c r="D173" s="1" t="str">
        <f t="shared" ca="1" si="323"/>
        <v>2, 7, 7, 5, 5, 5, 5</v>
      </c>
      <c r="E173" s="1" t="str">
        <f t="shared" si="324"/>
        <v>, , , e, e, e, e</v>
      </c>
      <c r="F173" s="1" t="str">
        <f t="shared" si="325"/>
        <v>1, 1, 0.4, 0.5, 0.25, 0.1, 0.05</v>
      </c>
      <c r="G173" s="1" t="str">
        <f t="shared" si="326"/>
        <v>0.68, 1, 1, 1, 1, 1, 1</v>
      </c>
      <c r="H173" s="1" t="str">
        <f t="shared" si="327"/>
        <v>1.28, 1, 1, 1, 1, 1, 1</v>
      </c>
      <c r="I173" s="3" t="s">
        <v>10</v>
      </c>
      <c r="K173" s="4" t="str">
        <f t="shared" si="328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29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30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15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37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38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39"/>
        <v/>
      </c>
      <c r="AV173">
        <v>0.05</v>
      </c>
      <c r="AW173">
        <v>1</v>
      </c>
      <c r="AX173">
        <v>1</v>
      </c>
      <c r="BA173" s="4" t="str">
        <f t="shared" si="331"/>
        <v/>
      </c>
      <c r="BE173" s="3"/>
      <c r="BG173" s="4" t="str">
        <f t="shared" si="332"/>
        <v/>
      </c>
    </row>
    <row r="174" spans="1:59">
      <c r="A174" t="str">
        <f t="shared" si="321"/>
        <v>c6020</v>
      </c>
      <c r="C174" t="str">
        <f t="shared" si="322"/>
        <v>Gold, Seal, Seal, Gacha, Gacha, Gacha, Gacha</v>
      </c>
      <c r="D174" s="1" t="str">
        <f t="shared" ca="1" si="323"/>
        <v>2, 7, 7, 5, 5, 5, 5</v>
      </c>
      <c r="E174" s="1" t="str">
        <f t="shared" si="324"/>
        <v>, , , e, e, e, e</v>
      </c>
      <c r="F174" s="1" t="str">
        <f t="shared" si="325"/>
        <v>1, 1, 0.4, 0.5, 0.25, 0.1, 0.05</v>
      </c>
      <c r="G174" s="1" t="str">
        <f t="shared" si="326"/>
        <v>0.715, 1, 1, 1, 1, 1, 1</v>
      </c>
      <c r="H174" s="1" t="str">
        <f t="shared" si="327"/>
        <v>1.315, 1, 1, 1, 1, 1, 1</v>
      </c>
      <c r="I174" s="3" t="s">
        <v>10</v>
      </c>
      <c r="K174" s="4" t="str">
        <f t="shared" si="328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29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30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15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37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38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39"/>
        <v/>
      </c>
      <c r="AV174">
        <v>0.05</v>
      </c>
      <c r="AW174">
        <v>1</v>
      </c>
      <c r="AX174">
        <v>1</v>
      </c>
      <c r="BA174" s="4" t="str">
        <f t="shared" si="331"/>
        <v/>
      </c>
      <c r="BE174" s="3"/>
      <c r="BG174" s="4" t="str">
        <f t="shared" si="332"/>
        <v/>
      </c>
    </row>
    <row r="175" spans="1:59">
      <c r="A175" t="str">
        <f t="shared" si="321"/>
        <v>c6021</v>
      </c>
      <c r="C175" t="str">
        <f t="shared" si="322"/>
        <v>Gold, Seal, Seal, Gacha, Gacha, Gacha, Gacha</v>
      </c>
      <c r="D175" s="1" t="str">
        <f t="shared" ca="1" si="323"/>
        <v>2, 7, 7, 5, 5, 5, 5</v>
      </c>
      <c r="E175" s="1" t="str">
        <f t="shared" si="324"/>
        <v>, , , e, e, e, e</v>
      </c>
      <c r="F175" s="1" t="str">
        <f t="shared" si="325"/>
        <v>1, 1, 0.4, 0.5, 0.25, 0.1, 0.05</v>
      </c>
      <c r="G175" s="1" t="str">
        <f t="shared" si="326"/>
        <v>0.75, 1, 1, 1, 1, 1, 1</v>
      </c>
      <c r="H175" s="1" t="str">
        <f t="shared" si="327"/>
        <v>1.35, 1, 1, 1, 1, 1, 1</v>
      </c>
      <c r="I175" s="3" t="s">
        <v>10</v>
      </c>
      <c r="K175" s="4" t="str">
        <f t="shared" si="328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29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30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40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37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38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39"/>
        <v/>
      </c>
      <c r="AV175">
        <v>0.05</v>
      </c>
      <c r="AW175">
        <v>1</v>
      </c>
      <c r="AX175">
        <v>1</v>
      </c>
      <c r="BA175" s="4" t="str">
        <f t="shared" si="331"/>
        <v/>
      </c>
      <c r="BE175" s="3"/>
      <c r="BG175" s="4" t="str">
        <f t="shared" si="332"/>
        <v/>
      </c>
    </row>
    <row r="176" spans="1:59">
      <c r="A176" t="str">
        <f t="shared" si="321"/>
        <v>c6022</v>
      </c>
      <c r="C176" t="str">
        <f t="shared" si="322"/>
        <v>Gold, Seal, Seal, Gacha, Gacha, Gacha, Gacha</v>
      </c>
      <c r="D176" s="1" t="str">
        <f t="shared" ca="1" si="323"/>
        <v>2, 7, 7, 5, 5, 5, 5</v>
      </c>
      <c r="E176" s="1" t="str">
        <f t="shared" si="324"/>
        <v>, , , e, e, e, e</v>
      </c>
      <c r="F176" s="1" t="str">
        <f t="shared" si="325"/>
        <v>1, 1, 0.4, 0.5, 0.25, 0.1, 0.05</v>
      </c>
      <c r="G176" s="1" t="str">
        <f t="shared" si="326"/>
        <v>0.785, 1, 1, 1, 1, 1, 1</v>
      </c>
      <c r="H176" s="1" t="str">
        <f t="shared" si="327"/>
        <v>1.385, 1, 1, 1, 1, 1, 1</v>
      </c>
      <c r="I176" s="3" t="s">
        <v>10</v>
      </c>
      <c r="K176" s="4" t="str">
        <f t="shared" si="328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29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30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15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37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38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39"/>
        <v/>
      </c>
      <c r="AV176">
        <v>0.05</v>
      </c>
      <c r="AW176">
        <v>1</v>
      </c>
      <c r="AX176">
        <v>1</v>
      </c>
      <c r="BA176" s="4" t="str">
        <f t="shared" si="331"/>
        <v/>
      </c>
      <c r="BE176" s="3"/>
      <c r="BG176" s="4" t="str">
        <f t="shared" si="332"/>
        <v/>
      </c>
    </row>
    <row r="177" spans="1:59">
      <c r="A177" t="str">
        <f t="shared" si="321"/>
        <v>c6023</v>
      </c>
      <c r="C177" t="str">
        <f t="shared" si="322"/>
        <v>Gold, Seal, Seal, Gacha, Gacha, Gacha, Gacha</v>
      </c>
      <c r="D177" s="1" t="str">
        <f t="shared" ca="1" si="323"/>
        <v>2, 7, 7, 5, 5, 5, 5</v>
      </c>
      <c r="E177" s="1" t="str">
        <f t="shared" si="324"/>
        <v>, , , e, e, e, e</v>
      </c>
      <c r="F177" s="1" t="str">
        <f t="shared" si="325"/>
        <v>1, 1, 0.4, 0.5, 0.25, 0.1, 0.05</v>
      </c>
      <c r="G177" s="1" t="str">
        <f t="shared" si="326"/>
        <v>0.82, 1, 1, 1, 1, 1, 1</v>
      </c>
      <c r="H177" s="1" t="str">
        <f t="shared" si="327"/>
        <v>1.42, 1, 1, 1, 1, 1, 1</v>
      </c>
      <c r="I177" s="3" t="s">
        <v>10</v>
      </c>
      <c r="K177" s="4" t="str">
        <f t="shared" si="328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29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30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15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37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38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39"/>
        <v/>
      </c>
      <c r="AV177">
        <v>0.05</v>
      </c>
      <c r="AW177">
        <v>1</v>
      </c>
      <c r="AX177">
        <v>1</v>
      </c>
      <c r="BA177" s="4" t="str">
        <f t="shared" si="331"/>
        <v/>
      </c>
      <c r="BE177" s="3"/>
      <c r="BG177" s="4" t="str">
        <f t="shared" si="332"/>
        <v/>
      </c>
    </row>
    <row r="178" spans="1:59">
      <c r="A178" t="str">
        <f t="shared" si="321"/>
        <v>c6024</v>
      </c>
      <c r="C178" t="str">
        <f t="shared" si="322"/>
        <v>Gold, Seal, Seal, Gacha, Gacha, Gacha, Gacha</v>
      </c>
      <c r="D178" s="1" t="str">
        <f t="shared" ca="1" si="323"/>
        <v>2, 7, 7, 5, 5, 5, 5</v>
      </c>
      <c r="E178" s="1" t="str">
        <f t="shared" si="324"/>
        <v>, , , e, e, e, e</v>
      </c>
      <c r="F178" s="1" t="str">
        <f t="shared" si="325"/>
        <v>1, 1, 0.4, 0.5, 0.25, 0.1, 0.05</v>
      </c>
      <c r="G178" s="1" t="str">
        <f t="shared" si="326"/>
        <v>0.855, 1, 1, 1, 1, 1, 1</v>
      </c>
      <c r="H178" s="1" t="str">
        <f t="shared" si="327"/>
        <v>1.455, 1, 1, 1, 1, 1, 1</v>
      </c>
      <c r="I178" s="3" t="s">
        <v>10</v>
      </c>
      <c r="K178" s="4" t="str">
        <f t="shared" si="328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29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30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15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37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38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39"/>
        <v/>
      </c>
      <c r="AV178">
        <v>0.05</v>
      </c>
      <c r="AW178">
        <v>1</v>
      </c>
      <c r="AX178">
        <v>1</v>
      </c>
      <c r="BA178" s="4" t="str">
        <f t="shared" si="331"/>
        <v/>
      </c>
      <c r="BE178" s="3"/>
      <c r="BG178" s="4" t="str">
        <f t="shared" si="332"/>
        <v/>
      </c>
    </row>
    <row r="179" spans="1:59">
      <c r="A179" t="str">
        <f t="shared" si="321"/>
        <v>c6025</v>
      </c>
      <c r="C179" t="str">
        <f t="shared" si="322"/>
        <v>Gold, Seal, Seal, Gacha, Gacha, Gacha, Gacha</v>
      </c>
      <c r="D179" s="1" t="str">
        <f t="shared" ca="1" si="323"/>
        <v>2, 7, 7, 5, 5, 5, 5</v>
      </c>
      <c r="E179" s="1" t="str">
        <f t="shared" si="324"/>
        <v>, , , e, e, e, e</v>
      </c>
      <c r="F179" s="1" t="str">
        <f t="shared" si="325"/>
        <v>1, 1, 0.4, 0.5, 0.25, 0.1, 0.05</v>
      </c>
      <c r="G179" s="1" t="str">
        <f t="shared" si="326"/>
        <v>0.89, 1, 1, 1, 1, 1, 1</v>
      </c>
      <c r="H179" s="1" t="str">
        <f t="shared" si="327"/>
        <v>1.49, 1, 1, 1, 1, 1, 1</v>
      </c>
      <c r="I179" s="3" t="s">
        <v>10</v>
      </c>
      <c r="K179" s="4" t="str">
        <f t="shared" si="328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29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30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15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37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38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39"/>
        <v/>
      </c>
      <c r="AV179">
        <v>0.05</v>
      </c>
      <c r="AW179">
        <v>1</v>
      </c>
      <c r="AX179">
        <v>1</v>
      </c>
      <c r="BA179" s="4" t="str">
        <f t="shared" si="331"/>
        <v/>
      </c>
      <c r="BE179" s="3"/>
      <c r="BG179" s="4" t="str">
        <f t="shared" si="332"/>
        <v/>
      </c>
    </row>
    <row r="180" spans="1:59">
      <c r="A180" t="str">
        <f t="shared" si="321"/>
        <v>c6026</v>
      </c>
      <c r="C180" t="str">
        <f t="shared" si="322"/>
        <v>Gold, Seal, Seal, Gacha, Gacha, Gacha, Gacha</v>
      </c>
      <c r="D180" s="1" t="str">
        <f t="shared" ca="1" si="323"/>
        <v>2, 7, 7, 5, 5, 5, 5</v>
      </c>
      <c r="E180" s="1" t="str">
        <f t="shared" si="324"/>
        <v>, , , e, e, e, e</v>
      </c>
      <c r="F180" s="1" t="str">
        <f t="shared" si="325"/>
        <v>1, 1, 0.4, 0.5, 0.25, 0.1, 0.05</v>
      </c>
      <c r="G180" s="1" t="str">
        <f t="shared" si="326"/>
        <v>0.925, 1, 1, 1, 1, 1, 1</v>
      </c>
      <c r="H180" s="1" t="str">
        <f t="shared" si="327"/>
        <v>1.525, 1, 1, 1, 1, 1, 1</v>
      </c>
      <c r="I180" s="3" t="s">
        <v>10</v>
      </c>
      <c r="K180" s="4" t="str">
        <f t="shared" si="328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29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30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15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37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38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39"/>
        <v/>
      </c>
      <c r="AV180">
        <v>0.05</v>
      </c>
      <c r="AW180">
        <v>1</v>
      </c>
      <c r="AX180">
        <v>1</v>
      </c>
      <c r="BA180" s="4" t="str">
        <f t="shared" si="331"/>
        <v/>
      </c>
      <c r="BE180" s="3"/>
      <c r="BG180" s="4" t="str">
        <f t="shared" si="332"/>
        <v/>
      </c>
    </row>
    <row r="181" spans="1:59">
      <c r="A181" t="str">
        <f t="shared" si="321"/>
        <v>c6027</v>
      </c>
      <c r="C181" t="str">
        <f t="shared" si="322"/>
        <v>Gold, Seal, Seal, Gacha, Gacha, Gacha, Gacha</v>
      </c>
      <c r="D181" s="1" t="str">
        <f t="shared" ca="1" si="323"/>
        <v>2, 7, 7, 5, 5, 5, 5</v>
      </c>
      <c r="E181" s="1" t="str">
        <f t="shared" si="324"/>
        <v>, , , e, e, e, e</v>
      </c>
      <c r="F181" s="1" t="str">
        <f t="shared" si="325"/>
        <v>1, 1, 0.4, 0.5, 0.25, 0.1, 0.05</v>
      </c>
      <c r="G181" s="1" t="str">
        <f t="shared" si="326"/>
        <v>0.96, 1, 1, 1, 1, 1, 1</v>
      </c>
      <c r="H181" s="1" t="str">
        <f t="shared" si="327"/>
        <v>1.56, 1, 1, 1, 1, 1, 1</v>
      </c>
      <c r="I181" s="3" t="s">
        <v>10</v>
      </c>
      <c r="K181" s="4" t="str">
        <f t="shared" si="328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29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30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15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37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38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39"/>
        <v/>
      </c>
      <c r="AV181">
        <v>0.05</v>
      </c>
      <c r="AW181">
        <v>1</v>
      </c>
      <c r="AX181">
        <v>1</v>
      </c>
      <c r="BA181" s="4" t="str">
        <f t="shared" si="331"/>
        <v/>
      </c>
      <c r="BE181" s="3"/>
      <c r="BG181" s="4" t="str">
        <f t="shared" si="332"/>
        <v/>
      </c>
    </row>
    <row r="182" spans="1:59">
      <c r="A182" t="str">
        <f t="shared" si="321"/>
        <v>c6028</v>
      </c>
      <c r="C182" t="str">
        <f t="shared" si="322"/>
        <v>Gold, Seal, Seal, Gacha, Gacha, Gacha, Gacha</v>
      </c>
      <c r="D182" s="1" t="str">
        <f t="shared" ca="1" si="323"/>
        <v>2, 7, 7, 5, 5, 5, 5</v>
      </c>
      <c r="E182" s="1" t="str">
        <f t="shared" si="324"/>
        <v>, , , e, e, e, e</v>
      </c>
      <c r="F182" s="1" t="str">
        <f t="shared" si="325"/>
        <v>1, 1, 0.4, 0.5, 0.25, 0.1, 0.05</v>
      </c>
      <c r="G182" s="1" t="str">
        <f t="shared" si="326"/>
        <v>0.995, 1, 1, 1, 1, 1, 1</v>
      </c>
      <c r="H182" s="1" t="str">
        <f t="shared" si="327"/>
        <v>1.595, 1, 1, 1, 1, 1, 1</v>
      </c>
      <c r="I182" s="3" t="s">
        <v>10</v>
      </c>
      <c r="K182" s="4" t="str">
        <f t="shared" si="328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29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30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41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37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38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39"/>
        <v/>
      </c>
      <c r="AV182">
        <v>0.05</v>
      </c>
      <c r="AW182">
        <v>1</v>
      </c>
      <c r="AX182">
        <v>1</v>
      </c>
      <c r="BA182" s="4" t="str">
        <f t="shared" si="331"/>
        <v/>
      </c>
      <c r="BE182" s="3"/>
      <c r="BG182" s="4" t="str">
        <f t="shared" si="332"/>
        <v/>
      </c>
    </row>
    <row r="183" spans="1:59">
      <c r="A183" t="s">
        <v>168</v>
      </c>
      <c r="B183" t="s">
        <v>220</v>
      </c>
      <c r="C183" t="str">
        <f t="shared" si="322"/>
        <v>Gold, Gold, Gacha, Gacha, Diamond, Diamond</v>
      </c>
      <c r="D183" s="1" t="str">
        <f t="shared" ca="1" si="323"/>
        <v>2, 2, 5, 5, 8, 8</v>
      </c>
      <c r="E183" s="1" t="str">
        <f t="shared" si="324"/>
        <v xml:space="preserve">, , w, w, , </v>
      </c>
      <c r="F183" s="1" t="str">
        <f t="shared" si="325"/>
        <v>0.6, 0.12, 0.8, 0.5, 0.05, 0.03</v>
      </c>
      <c r="G183" s="1" t="str">
        <f t="shared" si="326"/>
        <v>100, 900, 1, 1, 1, 1</v>
      </c>
      <c r="H183" s="1" t="str">
        <f t="shared" si="327"/>
        <v>230, 1145, 1, 1, 1, 1</v>
      </c>
      <c r="I183" s="3" t="s">
        <v>224</v>
      </c>
      <c r="K183" s="4" t="str">
        <f t="shared" si="328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29"/>
        <v/>
      </c>
      <c r="R183">
        <v>0.12</v>
      </c>
      <c r="S183">
        <v>900</v>
      </c>
      <c r="T183">
        <f t="shared" ref="T183:T207" si="342">T184-30</f>
        <v>1145</v>
      </c>
      <c r="U183" s="3" t="s">
        <v>13</v>
      </c>
      <c r="V183" t="s">
        <v>223</v>
      </c>
      <c r="W183" s="4" t="str">
        <f t="shared" si="330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15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43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44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39"/>
        <v/>
      </c>
      <c r="BA183" s="4" t="str">
        <f t="shared" si="331"/>
        <v/>
      </c>
      <c r="BE183" s="3"/>
      <c r="BG183" s="4" t="str">
        <f t="shared" si="332"/>
        <v/>
      </c>
    </row>
    <row r="184" spans="1:59">
      <c r="A184" t="s">
        <v>169</v>
      </c>
      <c r="C184" t="str">
        <f t="shared" ref="C184:C234" si="345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Gold, Gold, Gacha, Gacha, Diamond, Diamond</v>
      </c>
      <c r="D184" s="1" t="str">
        <f t="shared" ref="D184:D234" ca="1" si="3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ref="E184:E234" si="347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 xml:space="preserve">, , w, w, , </v>
      </c>
      <c r="F184" s="1" t="str">
        <f t="shared" ref="F184:F234" si="348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0.6, 0.12, 0.8, 0.5, 0.05, 0.03</v>
      </c>
      <c r="G184" s="1" t="str">
        <f t="shared" ref="G184:G234" si="349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103, 905, 1, 1, 1, 1</v>
      </c>
      <c r="H184" s="1" t="str">
        <f t="shared" ref="H184:H234" si="350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233, 1175, 1, 1, 1, 1</v>
      </c>
      <c r="I184" s="3" t="s">
        <v>10</v>
      </c>
      <c r="K184" s="4" t="str">
        <f t="shared" ref="K184:K208" si="351">IF(AND(OR(I184="Gacha",I184="Origin"),ISBLANK(J184)),"서브밸류 필요","")</f>
        <v/>
      </c>
      <c r="L184">
        <v>0.6</v>
      </c>
      <c r="M184">
        <f t="shared" ref="M184:M208" si="352">M183+3</f>
        <v>103</v>
      </c>
      <c r="N184">
        <f t="shared" ref="N184:N207" si="353">N183+3</f>
        <v>233</v>
      </c>
      <c r="O184" s="3" t="s">
        <v>10</v>
      </c>
      <c r="Q184" s="4" t="str">
        <f t="shared" ref="Q184:Q208" si="354">IF(AND(OR(O184="Gacha",O184="Origin"),ISBLANK(P184)),"서브밸류 필요","")</f>
        <v/>
      </c>
      <c r="R184">
        <v>0.12</v>
      </c>
      <c r="S184">
        <f t="shared" ref="S184:S208" si="355">S183+5</f>
        <v>905</v>
      </c>
      <c r="T184">
        <f t="shared" si="342"/>
        <v>1175</v>
      </c>
      <c r="U184" s="3" t="s">
        <v>13</v>
      </c>
      <c r="V184" t="s">
        <v>222</v>
      </c>
      <c r="W184" s="4" t="str">
        <f t="shared" ref="W184:W208" si="356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15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43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44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57">IF(AND(OR(AS184="Gacha",AS184="Origin"),ISBLANK(AT184)),"서브밸류 필요","")</f>
        <v/>
      </c>
      <c r="BA184" s="4" t="str">
        <f t="shared" ref="BA184:BA208" si="358">IF(AND(OR(AY184="Gacha",AY184="Origin"),ISBLANK(AZ184)),"서브밸류 필요","")</f>
        <v/>
      </c>
      <c r="BE184" s="3"/>
      <c r="BG184" s="4" t="str">
        <f t="shared" ref="BG184:BG208" si="359">IF(AND(OR(BE184="Gacha",BE184="Origin"),ISBLANK(BF184)),"서브밸류 필요","")</f>
        <v/>
      </c>
    </row>
    <row r="185" spans="1:59">
      <c r="A185" t="s">
        <v>170</v>
      </c>
      <c r="C185" t="str">
        <f t="shared" si="345"/>
        <v>Gold, Gold, Gacha, Gacha, Diamond, Diamond</v>
      </c>
      <c r="D185" s="1" t="str">
        <f t="shared" ca="1" si="346"/>
        <v>2, 2, 5, 5, 8, 8</v>
      </c>
      <c r="E185" s="1" t="str">
        <f t="shared" si="347"/>
        <v xml:space="preserve">, , w, w, , </v>
      </c>
      <c r="F185" s="1" t="str">
        <f t="shared" si="348"/>
        <v>0.6, 0.12, 0.8, 0.5, 0.05, 0.03</v>
      </c>
      <c r="G185" s="1" t="str">
        <f t="shared" si="349"/>
        <v>106, 910, 1, 1, 1, 1</v>
      </c>
      <c r="H185" s="1" t="str">
        <f t="shared" si="350"/>
        <v>236, 1205, 1, 1, 1, 1</v>
      </c>
      <c r="I185" s="3" t="s">
        <v>10</v>
      </c>
      <c r="K185" s="4" t="str">
        <f t="shared" si="351"/>
        <v/>
      </c>
      <c r="L185">
        <v>0.6</v>
      </c>
      <c r="M185">
        <f t="shared" si="352"/>
        <v>106</v>
      </c>
      <c r="N185">
        <f t="shared" si="353"/>
        <v>236</v>
      </c>
      <c r="O185" s="3" t="s">
        <v>10</v>
      </c>
      <c r="Q185" s="4" t="str">
        <f t="shared" si="354"/>
        <v/>
      </c>
      <c r="R185">
        <v>0.12</v>
      </c>
      <c r="S185">
        <f t="shared" si="355"/>
        <v>910</v>
      </c>
      <c r="T185">
        <f t="shared" si="342"/>
        <v>1205</v>
      </c>
      <c r="U185" s="3" t="s">
        <v>13</v>
      </c>
      <c r="V185" t="s">
        <v>222</v>
      </c>
      <c r="W185" s="4" t="str">
        <f t="shared" si="356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15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43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44"/>
        <v/>
      </c>
      <c r="AP185">
        <v>0.03</v>
      </c>
      <c r="AQ185">
        <v>1</v>
      </c>
      <c r="AR185">
        <v>1</v>
      </c>
      <c r="AS185" s="3"/>
      <c r="AU185" s="4" t="str">
        <f t="shared" si="357"/>
        <v/>
      </c>
      <c r="BA185" s="4" t="str">
        <f t="shared" si="358"/>
        <v/>
      </c>
      <c r="BE185" s="3"/>
      <c r="BG185" s="4" t="str">
        <f t="shared" si="359"/>
        <v/>
      </c>
    </row>
    <row r="186" spans="1:59">
      <c r="A186" t="s">
        <v>171</v>
      </c>
      <c r="C186" t="str">
        <f t="shared" si="345"/>
        <v>Gold, Gold, Gacha, Gacha, Diamond, Diamond</v>
      </c>
      <c r="D186" s="1" t="str">
        <f t="shared" ca="1" si="346"/>
        <v>2, 2, 5, 5, 8, 8</v>
      </c>
      <c r="E186" s="1" t="str">
        <f t="shared" si="347"/>
        <v xml:space="preserve">, , w, w, , </v>
      </c>
      <c r="F186" s="1" t="str">
        <f t="shared" si="348"/>
        <v>0.6, 0.12, 0.8, 0.5, 0.05, 0.03</v>
      </c>
      <c r="G186" s="1" t="str">
        <f t="shared" si="349"/>
        <v>109, 915, 1, 1, 1, 1</v>
      </c>
      <c r="H186" s="1" t="str">
        <f t="shared" si="350"/>
        <v>239, 1235, 1, 1, 1, 1</v>
      </c>
      <c r="I186" s="3" t="s">
        <v>10</v>
      </c>
      <c r="K186" s="4" t="str">
        <f t="shared" si="351"/>
        <v/>
      </c>
      <c r="L186">
        <v>0.6</v>
      </c>
      <c r="M186">
        <f t="shared" si="352"/>
        <v>109</v>
      </c>
      <c r="N186">
        <f t="shared" si="353"/>
        <v>239</v>
      </c>
      <c r="O186" s="3" t="s">
        <v>10</v>
      </c>
      <c r="Q186" s="4" t="str">
        <f t="shared" si="354"/>
        <v/>
      </c>
      <c r="R186">
        <v>0.12</v>
      </c>
      <c r="S186">
        <f t="shared" si="355"/>
        <v>915</v>
      </c>
      <c r="T186">
        <f t="shared" si="342"/>
        <v>1235</v>
      </c>
      <c r="U186" s="3" t="s">
        <v>13</v>
      </c>
      <c r="V186" t="s">
        <v>222</v>
      </c>
      <c r="W186" s="4" t="str">
        <f t="shared" si="356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15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43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44"/>
        <v/>
      </c>
      <c r="AP186">
        <v>0.03</v>
      </c>
      <c r="AQ186">
        <v>1</v>
      </c>
      <c r="AR186">
        <v>1</v>
      </c>
      <c r="AS186" s="3"/>
      <c r="AU186" s="4" t="str">
        <f t="shared" si="357"/>
        <v/>
      </c>
      <c r="BA186" s="4" t="str">
        <f t="shared" si="358"/>
        <v/>
      </c>
      <c r="BE186" s="3"/>
      <c r="BG186" s="4" t="str">
        <f t="shared" si="359"/>
        <v/>
      </c>
    </row>
    <row r="187" spans="1:59">
      <c r="A187" t="s">
        <v>172</v>
      </c>
      <c r="C187" t="str">
        <f t="shared" si="345"/>
        <v>Gold, Gold, Gacha, Gacha, Diamond, Diamond</v>
      </c>
      <c r="D187" s="1" t="str">
        <f t="shared" ca="1" si="346"/>
        <v>2, 2, 5, 5, 8, 8</v>
      </c>
      <c r="E187" s="1" t="str">
        <f t="shared" si="347"/>
        <v xml:space="preserve">, , w, w, , </v>
      </c>
      <c r="F187" s="1" t="str">
        <f t="shared" si="348"/>
        <v>0.6, 0.12, 0.8, 0.5, 0.05, 0.03</v>
      </c>
      <c r="G187" s="1" t="str">
        <f t="shared" si="349"/>
        <v>112, 920, 1, 1, 1, 1</v>
      </c>
      <c r="H187" s="1" t="str">
        <f t="shared" si="350"/>
        <v>242, 1265, 1, 1, 1, 1</v>
      </c>
      <c r="I187" s="3" t="s">
        <v>10</v>
      </c>
      <c r="K187" s="4" t="str">
        <f t="shared" si="351"/>
        <v/>
      </c>
      <c r="L187">
        <v>0.6</v>
      </c>
      <c r="M187">
        <f t="shared" si="352"/>
        <v>112</v>
      </c>
      <c r="N187">
        <f t="shared" si="353"/>
        <v>242</v>
      </c>
      <c r="O187" s="3" t="s">
        <v>10</v>
      </c>
      <c r="Q187" s="4" t="str">
        <f t="shared" si="354"/>
        <v/>
      </c>
      <c r="R187">
        <v>0.12</v>
      </c>
      <c r="S187">
        <f t="shared" si="355"/>
        <v>920</v>
      </c>
      <c r="T187">
        <f t="shared" si="342"/>
        <v>1265</v>
      </c>
      <c r="U187" s="3" t="s">
        <v>13</v>
      </c>
      <c r="V187" t="s">
        <v>222</v>
      </c>
      <c r="W187" s="4" t="str">
        <f t="shared" si="356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15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43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44"/>
        <v/>
      </c>
      <c r="AP187">
        <v>0.03</v>
      </c>
      <c r="AQ187">
        <v>1</v>
      </c>
      <c r="AR187">
        <v>1</v>
      </c>
      <c r="AS187" s="3"/>
      <c r="AU187" s="4" t="str">
        <f t="shared" si="357"/>
        <v/>
      </c>
      <c r="BA187" s="4" t="str">
        <f t="shared" si="358"/>
        <v/>
      </c>
      <c r="BE187" s="3"/>
      <c r="BG187" s="4" t="str">
        <f t="shared" si="359"/>
        <v/>
      </c>
    </row>
    <row r="188" spans="1:59">
      <c r="A188" t="s">
        <v>173</v>
      </c>
      <c r="C188" t="str">
        <f t="shared" si="345"/>
        <v>Gold, Gold, Gacha, Gacha, Diamond, Diamond</v>
      </c>
      <c r="D188" s="1" t="str">
        <f t="shared" ca="1" si="346"/>
        <v>2, 2, 5, 5, 8, 8</v>
      </c>
      <c r="E188" s="1" t="str">
        <f t="shared" si="347"/>
        <v xml:space="preserve">, , w, w, , </v>
      </c>
      <c r="F188" s="1" t="str">
        <f t="shared" si="348"/>
        <v>0.6, 0.12, 0.8, 0.5, 0.05, 0.03</v>
      </c>
      <c r="G188" s="1" t="str">
        <f t="shared" si="349"/>
        <v>115, 925, 1, 1, 1, 1</v>
      </c>
      <c r="H188" s="1" t="str">
        <f t="shared" si="350"/>
        <v>245, 1295, 1, 1, 1, 1</v>
      </c>
      <c r="I188" s="3" t="s">
        <v>10</v>
      </c>
      <c r="K188" s="4" t="str">
        <f t="shared" si="351"/>
        <v/>
      </c>
      <c r="L188">
        <v>0.6</v>
      </c>
      <c r="M188">
        <f t="shared" si="352"/>
        <v>115</v>
      </c>
      <c r="N188">
        <f t="shared" si="353"/>
        <v>245</v>
      </c>
      <c r="O188" s="3" t="s">
        <v>10</v>
      </c>
      <c r="Q188" s="4" t="str">
        <f t="shared" si="354"/>
        <v/>
      </c>
      <c r="R188">
        <v>0.12</v>
      </c>
      <c r="S188">
        <f t="shared" si="355"/>
        <v>925</v>
      </c>
      <c r="T188">
        <f t="shared" si="342"/>
        <v>1295</v>
      </c>
      <c r="U188" s="3" t="s">
        <v>13</v>
      </c>
      <c r="V188" t="s">
        <v>222</v>
      </c>
      <c r="W188" s="4" t="str">
        <f t="shared" si="356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15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43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44"/>
        <v/>
      </c>
      <c r="AP188">
        <v>0.03</v>
      </c>
      <c r="AQ188">
        <v>1</v>
      </c>
      <c r="AR188">
        <v>1</v>
      </c>
      <c r="AS188" s="3"/>
      <c r="AU188" s="4" t="str">
        <f t="shared" si="357"/>
        <v/>
      </c>
      <c r="BA188" s="4" t="str">
        <f t="shared" si="358"/>
        <v/>
      </c>
      <c r="BE188" s="3"/>
      <c r="BG188" s="4" t="str">
        <f t="shared" si="359"/>
        <v/>
      </c>
    </row>
    <row r="189" spans="1:59">
      <c r="A189" t="s">
        <v>174</v>
      </c>
      <c r="C189" t="str">
        <f t="shared" si="345"/>
        <v>Gold, Gold, Gacha, Gacha, Diamond, Diamond</v>
      </c>
      <c r="D189" s="1" t="str">
        <f t="shared" ca="1" si="346"/>
        <v>2, 2, 5, 5, 8, 8</v>
      </c>
      <c r="E189" s="1" t="str">
        <f t="shared" si="347"/>
        <v xml:space="preserve">, , w, w, , </v>
      </c>
      <c r="F189" s="1" t="str">
        <f t="shared" si="348"/>
        <v>0.6, 0.12, 0.8, 0.5, 0.05, 0.03</v>
      </c>
      <c r="G189" s="1" t="str">
        <f t="shared" si="349"/>
        <v>118, 930, 1, 1, 1, 1</v>
      </c>
      <c r="H189" s="1" t="str">
        <f t="shared" si="350"/>
        <v>248, 1325, 1, 1, 1, 1</v>
      </c>
      <c r="I189" s="3" t="s">
        <v>10</v>
      </c>
      <c r="K189" s="4" t="str">
        <f t="shared" si="351"/>
        <v/>
      </c>
      <c r="L189">
        <v>0.6</v>
      </c>
      <c r="M189">
        <f t="shared" si="352"/>
        <v>118</v>
      </c>
      <c r="N189">
        <f t="shared" si="353"/>
        <v>248</v>
      </c>
      <c r="O189" s="3" t="s">
        <v>10</v>
      </c>
      <c r="Q189" s="4" t="str">
        <f t="shared" si="354"/>
        <v/>
      </c>
      <c r="R189">
        <v>0.12</v>
      </c>
      <c r="S189">
        <f t="shared" si="355"/>
        <v>930</v>
      </c>
      <c r="T189">
        <f t="shared" si="342"/>
        <v>1325</v>
      </c>
      <c r="U189" s="3" t="s">
        <v>13</v>
      </c>
      <c r="V189" t="s">
        <v>222</v>
      </c>
      <c r="W189" s="4" t="str">
        <f t="shared" si="356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15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43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44"/>
        <v/>
      </c>
      <c r="AP189">
        <v>0.03</v>
      </c>
      <c r="AQ189">
        <v>1</v>
      </c>
      <c r="AR189">
        <v>1</v>
      </c>
      <c r="AS189" s="3"/>
      <c r="AU189" s="4" t="str">
        <f t="shared" si="357"/>
        <v/>
      </c>
      <c r="BA189" s="4" t="str">
        <f t="shared" si="358"/>
        <v/>
      </c>
      <c r="BE189" s="3"/>
      <c r="BG189" s="4" t="str">
        <f t="shared" si="359"/>
        <v/>
      </c>
    </row>
    <row r="190" spans="1:59">
      <c r="A190" t="s">
        <v>175</v>
      </c>
      <c r="C190" t="str">
        <f t="shared" si="345"/>
        <v>Gold, Gold, Gacha, Gacha, Diamond, Diamond</v>
      </c>
      <c r="D190" s="1" t="str">
        <f t="shared" ca="1" si="346"/>
        <v>2, 2, 5, 5, 8, 8</v>
      </c>
      <c r="E190" s="1" t="str">
        <f t="shared" si="347"/>
        <v xml:space="preserve">, , w, w, , </v>
      </c>
      <c r="F190" s="1" t="str">
        <f t="shared" si="348"/>
        <v>0.6, 0.12, 0.8, 0.5, 0.05, 0.03</v>
      </c>
      <c r="G190" s="1" t="str">
        <f t="shared" si="349"/>
        <v>121, 935, 1, 1, 1, 1</v>
      </c>
      <c r="H190" s="1" t="str">
        <f t="shared" si="350"/>
        <v>251, 1355, 1, 1, 1, 1</v>
      </c>
      <c r="I190" s="3" t="s">
        <v>10</v>
      </c>
      <c r="K190" s="4" t="str">
        <f t="shared" si="351"/>
        <v/>
      </c>
      <c r="L190">
        <v>0.6</v>
      </c>
      <c r="M190">
        <f t="shared" si="352"/>
        <v>121</v>
      </c>
      <c r="N190">
        <f t="shared" si="353"/>
        <v>251</v>
      </c>
      <c r="O190" s="3" t="s">
        <v>10</v>
      </c>
      <c r="Q190" s="4" t="str">
        <f t="shared" si="354"/>
        <v/>
      </c>
      <c r="R190">
        <v>0.12</v>
      </c>
      <c r="S190">
        <f t="shared" si="355"/>
        <v>935</v>
      </c>
      <c r="T190">
        <f t="shared" si="342"/>
        <v>1355</v>
      </c>
      <c r="U190" s="3" t="s">
        <v>13</v>
      </c>
      <c r="V190" t="s">
        <v>222</v>
      </c>
      <c r="W190" s="4" t="str">
        <f t="shared" si="356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15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43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44"/>
        <v/>
      </c>
      <c r="AP190">
        <v>0.03</v>
      </c>
      <c r="AQ190">
        <v>1</v>
      </c>
      <c r="AR190">
        <v>1</v>
      </c>
      <c r="AS190" s="3"/>
      <c r="AU190" s="4" t="str">
        <f t="shared" si="357"/>
        <v/>
      </c>
      <c r="BA190" s="4" t="str">
        <f t="shared" si="358"/>
        <v/>
      </c>
      <c r="BE190" s="3"/>
      <c r="BG190" s="4" t="str">
        <f t="shared" si="359"/>
        <v/>
      </c>
    </row>
    <row r="191" spans="1:59">
      <c r="A191" t="s">
        <v>176</v>
      </c>
      <c r="C191" t="str">
        <f t="shared" si="345"/>
        <v>Gold, Gold, Gacha, Gacha, Diamond, Diamond</v>
      </c>
      <c r="D191" s="1" t="str">
        <f t="shared" ca="1" si="346"/>
        <v>2, 2, 5, 5, 8, 8</v>
      </c>
      <c r="E191" s="1" t="str">
        <f t="shared" si="347"/>
        <v xml:space="preserve">, , w, w, , </v>
      </c>
      <c r="F191" s="1" t="str">
        <f t="shared" si="348"/>
        <v>0.6, 0.12, 0.8, 0.5, 0.05, 0.03</v>
      </c>
      <c r="G191" s="1" t="str">
        <f t="shared" si="349"/>
        <v>124, 940, 1, 1, 1, 1</v>
      </c>
      <c r="H191" s="1" t="str">
        <f t="shared" si="350"/>
        <v>254, 1385, 1, 1, 1, 1</v>
      </c>
      <c r="I191" s="3" t="s">
        <v>10</v>
      </c>
      <c r="K191" s="4" t="str">
        <f t="shared" si="351"/>
        <v/>
      </c>
      <c r="L191">
        <v>0.6</v>
      </c>
      <c r="M191">
        <f t="shared" si="352"/>
        <v>124</v>
      </c>
      <c r="N191">
        <f t="shared" si="353"/>
        <v>254</v>
      </c>
      <c r="O191" s="3" t="s">
        <v>10</v>
      </c>
      <c r="Q191" s="4" t="str">
        <f t="shared" si="354"/>
        <v/>
      </c>
      <c r="R191">
        <v>0.12</v>
      </c>
      <c r="S191">
        <f t="shared" si="355"/>
        <v>940</v>
      </c>
      <c r="T191">
        <f t="shared" si="342"/>
        <v>1385</v>
      </c>
      <c r="U191" s="3" t="s">
        <v>13</v>
      </c>
      <c r="V191" t="s">
        <v>222</v>
      </c>
      <c r="W191" s="4" t="str">
        <f t="shared" si="356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15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43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44"/>
        <v/>
      </c>
      <c r="AP191">
        <v>0.03</v>
      </c>
      <c r="AQ191">
        <v>1</v>
      </c>
      <c r="AR191">
        <v>1</v>
      </c>
      <c r="AS191" s="3"/>
      <c r="AU191" s="4" t="str">
        <f t="shared" si="357"/>
        <v/>
      </c>
      <c r="BA191" s="4" t="str">
        <f t="shared" si="358"/>
        <v/>
      </c>
      <c r="BE191" s="3"/>
      <c r="BG191" s="4" t="str">
        <f t="shared" si="359"/>
        <v/>
      </c>
    </row>
    <row r="192" spans="1:59">
      <c r="A192" t="s">
        <v>177</v>
      </c>
      <c r="C192" t="str">
        <f t="shared" si="345"/>
        <v>Gold, Gold, Gacha, Gacha, Diamond, Diamond</v>
      </c>
      <c r="D192" s="1" t="str">
        <f t="shared" ca="1" si="346"/>
        <v>2, 2, 5, 5, 8, 8</v>
      </c>
      <c r="E192" s="1" t="str">
        <f t="shared" si="347"/>
        <v xml:space="preserve">, , w, w, , </v>
      </c>
      <c r="F192" s="1" t="str">
        <f t="shared" si="348"/>
        <v>0.6, 0.12, 0.8, 0.5, 0.05, 0.03</v>
      </c>
      <c r="G192" s="1" t="str">
        <f t="shared" si="349"/>
        <v>127, 945, 1, 1, 1, 1</v>
      </c>
      <c r="H192" s="1" t="str">
        <f t="shared" si="350"/>
        <v>257, 1415, 1, 1, 1, 1</v>
      </c>
      <c r="I192" s="3" t="s">
        <v>10</v>
      </c>
      <c r="K192" s="4" t="str">
        <f t="shared" si="351"/>
        <v/>
      </c>
      <c r="L192">
        <v>0.6</v>
      </c>
      <c r="M192">
        <f t="shared" si="352"/>
        <v>127</v>
      </c>
      <c r="N192">
        <f t="shared" si="353"/>
        <v>257</v>
      </c>
      <c r="O192" s="3" t="s">
        <v>10</v>
      </c>
      <c r="Q192" s="4" t="str">
        <f t="shared" si="354"/>
        <v/>
      </c>
      <c r="R192">
        <v>0.12</v>
      </c>
      <c r="S192">
        <f t="shared" si="355"/>
        <v>945</v>
      </c>
      <c r="T192">
        <f t="shared" si="342"/>
        <v>1415</v>
      </c>
      <c r="U192" s="3" t="s">
        <v>13</v>
      </c>
      <c r="V192" t="s">
        <v>222</v>
      </c>
      <c r="W192" s="4" t="str">
        <f t="shared" si="356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15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43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44"/>
        <v/>
      </c>
      <c r="AP192">
        <v>0.03</v>
      </c>
      <c r="AQ192">
        <v>1</v>
      </c>
      <c r="AR192">
        <v>1</v>
      </c>
      <c r="AS192" s="3"/>
      <c r="AU192" s="4" t="str">
        <f t="shared" si="357"/>
        <v/>
      </c>
      <c r="BA192" s="4" t="str">
        <f t="shared" si="358"/>
        <v/>
      </c>
      <c r="BE192" s="3"/>
      <c r="BG192" s="4" t="str">
        <f t="shared" si="359"/>
        <v/>
      </c>
    </row>
    <row r="193" spans="1:59">
      <c r="A193" t="s">
        <v>178</v>
      </c>
      <c r="C193" t="str">
        <f t="shared" si="345"/>
        <v>Gold, Gold, Gacha, Gacha, Diamond, Diamond</v>
      </c>
      <c r="D193" s="1" t="str">
        <f t="shared" ca="1" si="346"/>
        <v>2, 2, 5, 5, 8, 8</v>
      </c>
      <c r="E193" s="1" t="str">
        <f t="shared" si="347"/>
        <v xml:space="preserve">, , w, w, , </v>
      </c>
      <c r="F193" s="1" t="str">
        <f t="shared" si="348"/>
        <v>0.6, 0.12, 0.8, 0.5, 0.05, 0.03</v>
      </c>
      <c r="G193" s="1" t="str">
        <f t="shared" si="349"/>
        <v>130, 950, 1, 1, 1, 1</v>
      </c>
      <c r="H193" s="1" t="str">
        <f t="shared" si="350"/>
        <v>260, 1445, 1, 1, 1, 1</v>
      </c>
      <c r="I193" s="3" t="s">
        <v>10</v>
      </c>
      <c r="K193" s="4" t="str">
        <f t="shared" si="351"/>
        <v/>
      </c>
      <c r="L193">
        <v>0.6</v>
      </c>
      <c r="M193">
        <f t="shared" si="352"/>
        <v>130</v>
      </c>
      <c r="N193">
        <f t="shared" si="353"/>
        <v>260</v>
      </c>
      <c r="O193" s="3" t="s">
        <v>10</v>
      </c>
      <c r="Q193" s="4" t="str">
        <f t="shared" si="354"/>
        <v/>
      </c>
      <c r="R193">
        <v>0.12</v>
      </c>
      <c r="S193">
        <f t="shared" si="355"/>
        <v>950</v>
      </c>
      <c r="T193">
        <f t="shared" si="342"/>
        <v>1445</v>
      </c>
      <c r="U193" s="3" t="s">
        <v>13</v>
      </c>
      <c r="V193" t="s">
        <v>222</v>
      </c>
      <c r="W193" s="4" t="str">
        <f t="shared" si="356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15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43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44"/>
        <v/>
      </c>
      <c r="AP193">
        <v>0.03</v>
      </c>
      <c r="AQ193">
        <v>1</v>
      </c>
      <c r="AR193">
        <v>1</v>
      </c>
      <c r="AS193" s="3"/>
      <c r="AU193" s="4" t="str">
        <f t="shared" si="357"/>
        <v/>
      </c>
      <c r="BA193" s="4" t="str">
        <f t="shared" si="358"/>
        <v/>
      </c>
      <c r="BE193" s="3"/>
      <c r="BG193" s="4" t="str">
        <f t="shared" si="359"/>
        <v/>
      </c>
    </row>
    <row r="194" spans="1:59">
      <c r="A194" t="s">
        <v>179</v>
      </c>
      <c r="C194" t="str">
        <f t="shared" si="345"/>
        <v>Gold, Gold, Gacha, Gacha, Diamond, Diamond</v>
      </c>
      <c r="D194" s="1" t="str">
        <f t="shared" ca="1" si="346"/>
        <v>2, 2, 5, 5, 8, 8</v>
      </c>
      <c r="E194" s="1" t="str">
        <f t="shared" si="347"/>
        <v xml:space="preserve">, , w, w, , </v>
      </c>
      <c r="F194" s="1" t="str">
        <f t="shared" si="348"/>
        <v>0.6, 0.12, 0.8, 0.5, 0.05, 0.03</v>
      </c>
      <c r="G194" s="1" t="str">
        <f t="shared" si="349"/>
        <v>133, 955, 1, 1, 1, 1</v>
      </c>
      <c r="H194" s="1" t="str">
        <f t="shared" si="350"/>
        <v>263, 1475, 1, 1, 1, 1</v>
      </c>
      <c r="I194" s="3" t="s">
        <v>10</v>
      </c>
      <c r="K194" s="4" t="str">
        <f t="shared" si="351"/>
        <v/>
      </c>
      <c r="L194">
        <v>0.6</v>
      </c>
      <c r="M194">
        <f t="shared" si="352"/>
        <v>133</v>
      </c>
      <c r="N194">
        <f t="shared" si="353"/>
        <v>263</v>
      </c>
      <c r="O194" s="3" t="s">
        <v>10</v>
      </c>
      <c r="Q194" s="4" t="str">
        <f t="shared" si="354"/>
        <v/>
      </c>
      <c r="R194">
        <v>0.12</v>
      </c>
      <c r="S194">
        <f t="shared" si="355"/>
        <v>955</v>
      </c>
      <c r="T194">
        <f t="shared" si="342"/>
        <v>1475</v>
      </c>
      <c r="U194" s="3" t="s">
        <v>13</v>
      </c>
      <c r="V194" t="s">
        <v>222</v>
      </c>
      <c r="W194" s="4" t="str">
        <f t="shared" si="356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15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43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44"/>
        <v/>
      </c>
      <c r="AP194">
        <v>0.03</v>
      </c>
      <c r="AQ194">
        <v>1</v>
      </c>
      <c r="AR194">
        <v>1</v>
      </c>
      <c r="AS194" s="3"/>
      <c r="AU194" s="4" t="str">
        <f t="shared" si="357"/>
        <v/>
      </c>
      <c r="BA194" s="4" t="str">
        <f t="shared" si="358"/>
        <v/>
      </c>
      <c r="BE194" s="3"/>
      <c r="BG194" s="4" t="str">
        <f t="shared" si="359"/>
        <v/>
      </c>
    </row>
    <row r="195" spans="1:59">
      <c r="A195" t="s">
        <v>180</v>
      </c>
      <c r="C195" t="str">
        <f t="shared" si="345"/>
        <v>Gold, Gold, Gacha, Gacha, Diamond, Diamond</v>
      </c>
      <c r="D195" s="1" t="str">
        <f t="shared" ca="1" si="346"/>
        <v>2, 2, 5, 5, 8, 8</v>
      </c>
      <c r="E195" s="1" t="str">
        <f t="shared" si="347"/>
        <v xml:space="preserve">, , w, w, , </v>
      </c>
      <c r="F195" s="1" t="str">
        <f t="shared" si="348"/>
        <v>0.6, 0.12, 0.8, 0.5, 0.05, 0.03</v>
      </c>
      <c r="G195" s="1" t="str">
        <f t="shared" si="349"/>
        <v>136, 960, 1, 1, 1, 1</v>
      </c>
      <c r="H195" s="1" t="str">
        <f t="shared" si="350"/>
        <v>266, 1505, 1, 1, 1, 1</v>
      </c>
      <c r="I195" s="3" t="s">
        <v>10</v>
      </c>
      <c r="K195" s="4" t="str">
        <f t="shared" si="351"/>
        <v/>
      </c>
      <c r="L195">
        <v>0.6</v>
      </c>
      <c r="M195">
        <f t="shared" si="352"/>
        <v>136</v>
      </c>
      <c r="N195">
        <f t="shared" si="353"/>
        <v>266</v>
      </c>
      <c r="O195" s="3" t="s">
        <v>10</v>
      </c>
      <c r="Q195" s="4" t="str">
        <f t="shared" si="354"/>
        <v/>
      </c>
      <c r="R195">
        <v>0.12</v>
      </c>
      <c r="S195">
        <f t="shared" si="355"/>
        <v>960</v>
      </c>
      <c r="T195">
        <f t="shared" si="342"/>
        <v>1505</v>
      </c>
      <c r="U195" s="3" t="s">
        <v>13</v>
      </c>
      <c r="V195" t="s">
        <v>222</v>
      </c>
      <c r="W195" s="4" t="str">
        <f t="shared" si="356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15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43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44"/>
        <v/>
      </c>
      <c r="AP195">
        <v>0.03</v>
      </c>
      <c r="AQ195">
        <v>1</v>
      </c>
      <c r="AR195">
        <v>1</v>
      </c>
      <c r="AS195" s="3"/>
      <c r="AU195" s="4" t="str">
        <f t="shared" si="357"/>
        <v/>
      </c>
      <c r="BA195" s="4" t="str">
        <f t="shared" si="358"/>
        <v/>
      </c>
      <c r="BE195" s="3"/>
      <c r="BG195" s="4" t="str">
        <f t="shared" si="359"/>
        <v/>
      </c>
    </row>
    <row r="196" spans="1:59">
      <c r="A196" t="s">
        <v>181</v>
      </c>
      <c r="C196" t="str">
        <f t="shared" si="345"/>
        <v>Gold, Gold, Gacha, Gacha, Diamond, Diamond</v>
      </c>
      <c r="D196" s="1" t="str">
        <f t="shared" ca="1" si="346"/>
        <v>2, 2, 5, 5, 8, 8</v>
      </c>
      <c r="E196" s="1" t="str">
        <f t="shared" si="347"/>
        <v xml:space="preserve">, , w, w, , </v>
      </c>
      <c r="F196" s="1" t="str">
        <f t="shared" si="348"/>
        <v>0.6, 0.12, 0.8, 0.5, 0.05, 0.03</v>
      </c>
      <c r="G196" s="1" t="str">
        <f t="shared" si="349"/>
        <v>139, 965, 1, 1, 1, 1</v>
      </c>
      <c r="H196" s="1" t="str">
        <f t="shared" si="350"/>
        <v>269, 1535, 1, 1, 1, 1</v>
      </c>
      <c r="I196" s="3" t="s">
        <v>10</v>
      </c>
      <c r="K196" s="4" t="str">
        <f t="shared" si="351"/>
        <v/>
      </c>
      <c r="L196">
        <v>0.6</v>
      </c>
      <c r="M196">
        <f t="shared" si="352"/>
        <v>139</v>
      </c>
      <c r="N196">
        <f t="shared" si="353"/>
        <v>269</v>
      </c>
      <c r="O196" s="3" t="s">
        <v>10</v>
      </c>
      <c r="Q196" s="4" t="str">
        <f t="shared" si="354"/>
        <v/>
      </c>
      <c r="R196">
        <v>0.12</v>
      </c>
      <c r="S196">
        <f t="shared" si="355"/>
        <v>965</v>
      </c>
      <c r="T196">
        <f t="shared" si="342"/>
        <v>1535</v>
      </c>
      <c r="U196" s="3" t="s">
        <v>13</v>
      </c>
      <c r="V196" t="s">
        <v>222</v>
      </c>
      <c r="W196" s="4" t="str">
        <f t="shared" si="356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15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43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44"/>
        <v/>
      </c>
      <c r="AP196">
        <v>0.03</v>
      </c>
      <c r="AQ196">
        <v>1</v>
      </c>
      <c r="AR196">
        <v>1</v>
      </c>
      <c r="AS196" s="3"/>
      <c r="AU196" s="4" t="str">
        <f t="shared" si="357"/>
        <v/>
      </c>
      <c r="BA196" s="4" t="str">
        <f t="shared" si="358"/>
        <v/>
      </c>
      <c r="BE196" s="3"/>
      <c r="BG196" s="4" t="str">
        <f t="shared" si="359"/>
        <v/>
      </c>
    </row>
    <row r="197" spans="1:59">
      <c r="A197" t="s">
        <v>182</v>
      </c>
      <c r="C197" t="str">
        <f t="shared" si="345"/>
        <v>Gold, Gold, Gacha, Gacha, Diamond, Diamond</v>
      </c>
      <c r="D197" s="1" t="str">
        <f t="shared" ca="1" si="346"/>
        <v>2, 2, 5, 5, 8, 8</v>
      </c>
      <c r="E197" s="1" t="str">
        <f t="shared" si="347"/>
        <v xml:space="preserve">, , w, w, , </v>
      </c>
      <c r="F197" s="1" t="str">
        <f t="shared" si="348"/>
        <v>0.6, 0.12, 0.8, 0.5, 0.05, 0.03</v>
      </c>
      <c r="G197" s="1" t="str">
        <f t="shared" si="349"/>
        <v>142, 970, 1, 1, 1, 1</v>
      </c>
      <c r="H197" s="1" t="str">
        <f t="shared" si="350"/>
        <v>272, 1565, 1, 1, 1, 1</v>
      </c>
      <c r="I197" s="3" t="s">
        <v>10</v>
      </c>
      <c r="K197" s="4" t="str">
        <f t="shared" si="351"/>
        <v/>
      </c>
      <c r="L197">
        <v>0.6</v>
      </c>
      <c r="M197">
        <f t="shared" si="352"/>
        <v>142</v>
      </c>
      <c r="N197">
        <f t="shared" si="353"/>
        <v>272</v>
      </c>
      <c r="O197" s="3" t="s">
        <v>10</v>
      </c>
      <c r="Q197" s="4" t="str">
        <f t="shared" si="354"/>
        <v/>
      </c>
      <c r="R197">
        <v>0.12</v>
      </c>
      <c r="S197">
        <f t="shared" si="355"/>
        <v>970</v>
      </c>
      <c r="T197">
        <f t="shared" si="342"/>
        <v>1565</v>
      </c>
      <c r="U197" s="3" t="s">
        <v>13</v>
      </c>
      <c r="V197" t="s">
        <v>222</v>
      </c>
      <c r="W197" s="4" t="str">
        <f t="shared" si="356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15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43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44"/>
        <v/>
      </c>
      <c r="AP197">
        <v>0.03</v>
      </c>
      <c r="AQ197">
        <v>1</v>
      </c>
      <c r="AR197">
        <v>1</v>
      </c>
      <c r="AS197" s="3"/>
      <c r="AU197" s="4" t="str">
        <f t="shared" si="357"/>
        <v/>
      </c>
      <c r="BA197" s="4" t="str">
        <f t="shared" si="358"/>
        <v/>
      </c>
      <c r="BE197" s="3"/>
      <c r="BG197" s="4" t="str">
        <f t="shared" si="359"/>
        <v/>
      </c>
    </row>
    <row r="198" spans="1:59">
      <c r="A198" t="s">
        <v>183</v>
      </c>
      <c r="C198" t="str">
        <f t="shared" si="345"/>
        <v>Gold, Gold, Gacha, Gacha, Diamond, Diamond</v>
      </c>
      <c r="D198" s="1" t="str">
        <f t="shared" ca="1" si="346"/>
        <v>2, 2, 5, 5, 8, 8</v>
      </c>
      <c r="E198" s="1" t="str">
        <f t="shared" si="347"/>
        <v xml:space="preserve">, , w, w, , </v>
      </c>
      <c r="F198" s="1" t="str">
        <f t="shared" si="348"/>
        <v>0.6, 0.12, 0.8, 0.5, 0.05, 0.03</v>
      </c>
      <c r="G198" s="1" t="str">
        <f t="shared" si="349"/>
        <v>145, 975, 1, 1, 1, 1</v>
      </c>
      <c r="H198" s="1" t="str">
        <f t="shared" si="350"/>
        <v>275, 1595, 1, 1, 1, 1</v>
      </c>
      <c r="I198" s="3" t="s">
        <v>10</v>
      </c>
      <c r="K198" s="4" t="str">
        <f t="shared" si="351"/>
        <v/>
      </c>
      <c r="L198">
        <v>0.6</v>
      </c>
      <c r="M198">
        <f t="shared" si="352"/>
        <v>145</v>
      </c>
      <c r="N198">
        <f t="shared" si="353"/>
        <v>275</v>
      </c>
      <c r="O198" s="3" t="s">
        <v>10</v>
      </c>
      <c r="Q198" s="4" t="str">
        <f t="shared" si="354"/>
        <v/>
      </c>
      <c r="R198">
        <v>0.12</v>
      </c>
      <c r="S198">
        <f t="shared" si="355"/>
        <v>975</v>
      </c>
      <c r="T198">
        <f t="shared" si="342"/>
        <v>1595</v>
      </c>
      <c r="U198" s="3" t="s">
        <v>13</v>
      </c>
      <c r="V198" t="s">
        <v>222</v>
      </c>
      <c r="W198" s="4" t="str">
        <f t="shared" si="356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15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43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44"/>
        <v/>
      </c>
      <c r="AP198">
        <v>0.03</v>
      </c>
      <c r="AQ198">
        <v>1</v>
      </c>
      <c r="AR198">
        <v>1</v>
      </c>
      <c r="AS198" s="3"/>
      <c r="AU198" s="4" t="str">
        <f t="shared" si="357"/>
        <v/>
      </c>
      <c r="BA198" s="4" t="str">
        <f t="shared" si="358"/>
        <v/>
      </c>
      <c r="BE198" s="3"/>
      <c r="BG198" s="4" t="str">
        <f t="shared" si="359"/>
        <v/>
      </c>
    </row>
    <row r="199" spans="1:59">
      <c r="A199" t="s">
        <v>184</v>
      </c>
      <c r="C199" t="str">
        <f t="shared" si="345"/>
        <v>Gold, Gold, Gacha, Gacha, Diamond, Diamond</v>
      </c>
      <c r="D199" s="1" t="str">
        <f t="shared" ca="1" si="346"/>
        <v>2, 2, 5, 5, 8, 8</v>
      </c>
      <c r="E199" s="1" t="str">
        <f t="shared" si="347"/>
        <v xml:space="preserve">, , w, w, , </v>
      </c>
      <c r="F199" s="1" t="str">
        <f t="shared" si="348"/>
        <v>0.6, 0.12, 0.8, 0.5, 0.05, 0.03</v>
      </c>
      <c r="G199" s="1" t="str">
        <f t="shared" si="349"/>
        <v>148, 980, 1, 1, 1, 1</v>
      </c>
      <c r="H199" s="1" t="str">
        <f t="shared" si="350"/>
        <v>278, 1625, 1, 1, 1, 1</v>
      </c>
      <c r="I199" s="3" t="s">
        <v>10</v>
      </c>
      <c r="K199" s="4" t="str">
        <f t="shared" si="351"/>
        <v/>
      </c>
      <c r="L199">
        <v>0.6</v>
      </c>
      <c r="M199">
        <f t="shared" si="352"/>
        <v>148</v>
      </c>
      <c r="N199">
        <f t="shared" si="353"/>
        <v>278</v>
      </c>
      <c r="O199" s="3" t="s">
        <v>10</v>
      </c>
      <c r="Q199" s="4" t="str">
        <f t="shared" si="354"/>
        <v/>
      </c>
      <c r="R199">
        <v>0.12</v>
      </c>
      <c r="S199">
        <f t="shared" si="355"/>
        <v>980</v>
      </c>
      <c r="T199">
        <f t="shared" si="342"/>
        <v>1625</v>
      </c>
      <c r="U199" s="3" t="s">
        <v>13</v>
      </c>
      <c r="V199" t="s">
        <v>222</v>
      </c>
      <c r="W199" s="4" t="str">
        <f t="shared" si="356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15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43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44"/>
        <v/>
      </c>
      <c r="AP199">
        <v>0.03</v>
      </c>
      <c r="AQ199">
        <v>1</v>
      </c>
      <c r="AR199">
        <v>1</v>
      </c>
      <c r="AS199" s="3"/>
      <c r="AU199" s="4" t="str">
        <f t="shared" si="357"/>
        <v/>
      </c>
      <c r="BA199" s="4" t="str">
        <f t="shared" si="358"/>
        <v/>
      </c>
      <c r="BE199" s="3"/>
      <c r="BG199" s="4" t="str">
        <f t="shared" si="359"/>
        <v/>
      </c>
    </row>
    <row r="200" spans="1:59">
      <c r="A200" t="s">
        <v>185</v>
      </c>
      <c r="C200" t="str">
        <f t="shared" si="345"/>
        <v>Gold, Gold, Gacha, Gacha, Diamond, Diamond</v>
      </c>
      <c r="D200" s="1" t="str">
        <f t="shared" ca="1" si="346"/>
        <v>2, 2, 5, 5, 8, 8</v>
      </c>
      <c r="E200" s="1" t="str">
        <f t="shared" si="347"/>
        <v xml:space="preserve">, , w, w, , </v>
      </c>
      <c r="F200" s="1" t="str">
        <f t="shared" si="348"/>
        <v>0.6, 0.12, 0.8, 0.5, 0.05, 0.03</v>
      </c>
      <c r="G200" s="1" t="str">
        <f t="shared" si="349"/>
        <v>151, 985, 1, 1, 1, 1</v>
      </c>
      <c r="H200" s="1" t="str">
        <f t="shared" si="350"/>
        <v>281, 1655, 1, 1, 1, 1</v>
      </c>
      <c r="I200" s="3" t="s">
        <v>10</v>
      </c>
      <c r="K200" s="4" t="str">
        <f t="shared" si="351"/>
        <v/>
      </c>
      <c r="L200">
        <v>0.6</v>
      </c>
      <c r="M200">
        <f t="shared" si="352"/>
        <v>151</v>
      </c>
      <c r="N200">
        <f t="shared" si="353"/>
        <v>281</v>
      </c>
      <c r="O200" s="3" t="s">
        <v>10</v>
      </c>
      <c r="Q200" s="4" t="str">
        <f t="shared" si="354"/>
        <v/>
      </c>
      <c r="R200">
        <v>0.12</v>
      </c>
      <c r="S200">
        <f t="shared" si="355"/>
        <v>985</v>
      </c>
      <c r="T200">
        <f t="shared" si="342"/>
        <v>1655</v>
      </c>
      <c r="U200" s="3" t="s">
        <v>13</v>
      </c>
      <c r="V200" t="s">
        <v>222</v>
      </c>
      <c r="W200" s="4" t="str">
        <f t="shared" si="356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15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43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44"/>
        <v/>
      </c>
      <c r="AP200">
        <v>0.03</v>
      </c>
      <c r="AQ200">
        <v>1</v>
      </c>
      <c r="AR200">
        <v>1</v>
      </c>
      <c r="AS200" s="3"/>
      <c r="AU200" s="4" t="str">
        <f t="shared" si="357"/>
        <v/>
      </c>
      <c r="BA200" s="4" t="str">
        <f t="shared" si="358"/>
        <v/>
      </c>
      <c r="BE200" s="3"/>
      <c r="BG200" s="4" t="str">
        <f t="shared" si="359"/>
        <v/>
      </c>
    </row>
    <row r="201" spans="1:59">
      <c r="A201" t="s">
        <v>186</v>
      </c>
      <c r="C201" t="str">
        <f t="shared" si="345"/>
        <v>Gold, Gold, Gacha, Gacha, Diamond, Diamond</v>
      </c>
      <c r="D201" s="1" t="str">
        <f t="shared" ca="1" si="346"/>
        <v>2, 2, 5, 5, 8, 8</v>
      </c>
      <c r="E201" s="1" t="str">
        <f t="shared" si="347"/>
        <v xml:space="preserve">, , w, w, , </v>
      </c>
      <c r="F201" s="1" t="str">
        <f t="shared" si="348"/>
        <v>0.6, 0.12, 0.8, 0.5, 0.05, 0.03</v>
      </c>
      <c r="G201" s="1" t="str">
        <f t="shared" si="349"/>
        <v>154, 990, 1, 1, 1, 1</v>
      </c>
      <c r="H201" s="1" t="str">
        <f t="shared" si="350"/>
        <v>284, 1685, 1, 1, 1, 1</v>
      </c>
      <c r="I201" s="3" t="s">
        <v>10</v>
      </c>
      <c r="K201" s="4" t="str">
        <f t="shared" si="351"/>
        <v/>
      </c>
      <c r="L201">
        <v>0.6</v>
      </c>
      <c r="M201">
        <f t="shared" si="352"/>
        <v>154</v>
      </c>
      <c r="N201">
        <f t="shared" si="353"/>
        <v>284</v>
      </c>
      <c r="O201" s="3" t="s">
        <v>10</v>
      </c>
      <c r="Q201" s="4" t="str">
        <f t="shared" si="354"/>
        <v/>
      </c>
      <c r="R201">
        <v>0.12</v>
      </c>
      <c r="S201">
        <f t="shared" si="355"/>
        <v>990</v>
      </c>
      <c r="T201">
        <f t="shared" si="342"/>
        <v>1685</v>
      </c>
      <c r="U201" s="3" t="s">
        <v>13</v>
      </c>
      <c r="V201" t="s">
        <v>222</v>
      </c>
      <c r="W201" s="4" t="str">
        <f t="shared" si="356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15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43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44"/>
        <v/>
      </c>
      <c r="AP201">
        <v>0.03</v>
      </c>
      <c r="AQ201">
        <v>1</v>
      </c>
      <c r="AR201">
        <v>1</v>
      </c>
      <c r="AS201" s="3"/>
      <c r="AU201" s="4" t="str">
        <f t="shared" si="357"/>
        <v/>
      </c>
      <c r="BA201" s="4" t="str">
        <f t="shared" si="358"/>
        <v/>
      </c>
      <c r="BE201" s="3"/>
      <c r="BG201" s="4" t="str">
        <f t="shared" si="359"/>
        <v/>
      </c>
    </row>
    <row r="202" spans="1:59">
      <c r="A202" t="s">
        <v>187</v>
      </c>
      <c r="C202" t="str">
        <f t="shared" si="345"/>
        <v>Gold, Gold, Gacha, Gacha, Diamond, Diamond</v>
      </c>
      <c r="D202" s="1" t="str">
        <f t="shared" ca="1" si="346"/>
        <v>2, 2, 5, 5, 8, 8</v>
      </c>
      <c r="E202" s="1" t="str">
        <f t="shared" si="347"/>
        <v xml:space="preserve">, , w, w, , </v>
      </c>
      <c r="F202" s="1" t="str">
        <f t="shared" si="348"/>
        <v>0.6, 0.12, 0.8, 0.5, 0.05, 0.03</v>
      </c>
      <c r="G202" s="1" t="str">
        <f t="shared" si="349"/>
        <v>157, 995, 1, 1, 1, 1</v>
      </c>
      <c r="H202" s="1" t="str">
        <f t="shared" si="350"/>
        <v>287, 1715, 1, 1, 1, 1</v>
      </c>
      <c r="I202" s="3" t="s">
        <v>10</v>
      </c>
      <c r="K202" s="4" t="str">
        <f t="shared" si="351"/>
        <v/>
      </c>
      <c r="L202">
        <v>0.6</v>
      </c>
      <c r="M202">
        <f t="shared" si="352"/>
        <v>157</v>
      </c>
      <c r="N202">
        <f t="shared" si="353"/>
        <v>287</v>
      </c>
      <c r="O202" s="3" t="s">
        <v>10</v>
      </c>
      <c r="Q202" s="4" t="str">
        <f t="shared" si="354"/>
        <v/>
      </c>
      <c r="R202">
        <v>0.12</v>
      </c>
      <c r="S202">
        <f t="shared" si="355"/>
        <v>995</v>
      </c>
      <c r="T202">
        <f t="shared" si="342"/>
        <v>1715</v>
      </c>
      <c r="U202" s="3" t="s">
        <v>13</v>
      </c>
      <c r="V202" t="s">
        <v>222</v>
      </c>
      <c r="W202" s="4" t="str">
        <f t="shared" si="356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15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43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44"/>
        <v/>
      </c>
      <c r="AP202">
        <v>0.03</v>
      </c>
      <c r="AQ202">
        <v>1</v>
      </c>
      <c r="AR202">
        <v>1</v>
      </c>
      <c r="AS202" s="3"/>
      <c r="AU202" s="4" t="str">
        <f t="shared" si="357"/>
        <v/>
      </c>
      <c r="BA202" s="4" t="str">
        <f t="shared" si="358"/>
        <v/>
      </c>
      <c r="BE202" s="3"/>
      <c r="BG202" s="4" t="str">
        <f t="shared" si="359"/>
        <v/>
      </c>
    </row>
    <row r="203" spans="1:59">
      <c r="A203" t="s">
        <v>188</v>
      </c>
      <c r="C203" t="str">
        <f t="shared" si="345"/>
        <v>Gold, Gold, Gacha, Gacha, Diamond, Diamond</v>
      </c>
      <c r="D203" s="1" t="str">
        <f t="shared" ca="1" si="346"/>
        <v>2, 2, 5, 5, 8, 8</v>
      </c>
      <c r="E203" s="1" t="str">
        <f t="shared" si="347"/>
        <v xml:space="preserve">, , w, w, , </v>
      </c>
      <c r="F203" s="1" t="str">
        <f t="shared" si="348"/>
        <v>0.6, 0.12, 0.8, 0.5, 0.05, 0.03</v>
      </c>
      <c r="G203" s="1" t="str">
        <f t="shared" si="349"/>
        <v>160, 1000, 1, 1, 1, 1</v>
      </c>
      <c r="H203" s="1" t="str">
        <f t="shared" si="350"/>
        <v>290, 1745, 1, 1, 1, 1</v>
      </c>
      <c r="I203" s="3" t="s">
        <v>10</v>
      </c>
      <c r="K203" s="4" t="str">
        <f t="shared" si="351"/>
        <v/>
      </c>
      <c r="L203">
        <v>0.6</v>
      </c>
      <c r="M203">
        <f t="shared" si="352"/>
        <v>160</v>
      </c>
      <c r="N203">
        <f t="shared" si="353"/>
        <v>290</v>
      </c>
      <c r="O203" s="3" t="s">
        <v>10</v>
      </c>
      <c r="Q203" s="4" t="str">
        <f t="shared" si="354"/>
        <v/>
      </c>
      <c r="R203">
        <v>0.12</v>
      </c>
      <c r="S203">
        <f t="shared" si="355"/>
        <v>1000</v>
      </c>
      <c r="T203">
        <f t="shared" si="342"/>
        <v>1745</v>
      </c>
      <c r="U203" s="3" t="s">
        <v>13</v>
      </c>
      <c r="V203" t="s">
        <v>222</v>
      </c>
      <c r="W203" s="4" t="str">
        <f t="shared" si="356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15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43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44"/>
        <v/>
      </c>
      <c r="AP203">
        <v>0.03</v>
      </c>
      <c r="AQ203">
        <v>1</v>
      </c>
      <c r="AR203">
        <v>1</v>
      </c>
      <c r="AS203" s="3"/>
      <c r="AU203" s="4" t="str">
        <f t="shared" si="357"/>
        <v/>
      </c>
      <c r="BA203" s="4" t="str">
        <f t="shared" si="358"/>
        <v/>
      </c>
      <c r="BE203" s="3"/>
      <c r="BG203" s="4" t="str">
        <f t="shared" si="359"/>
        <v/>
      </c>
    </row>
    <row r="204" spans="1:59">
      <c r="A204" t="s">
        <v>189</v>
      </c>
      <c r="C204" t="str">
        <f t="shared" si="345"/>
        <v>Gold, Gold, Gacha, Gacha, Diamond, Diamond</v>
      </c>
      <c r="D204" s="1" t="str">
        <f t="shared" ca="1" si="346"/>
        <v>2, 2, 5, 5, 8, 8</v>
      </c>
      <c r="E204" s="1" t="str">
        <f t="shared" si="347"/>
        <v xml:space="preserve">, , w, w, , </v>
      </c>
      <c r="F204" s="1" t="str">
        <f t="shared" si="348"/>
        <v>0.6, 0.12, 0.8, 0.5, 0.05, 0.03</v>
      </c>
      <c r="G204" s="1" t="str">
        <f t="shared" si="349"/>
        <v>163, 1005, 1, 1, 1, 1</v>
      </c>
      <c r="H204" s="1" t="str">
        <f t="shared" si="350"/>
        <v>293, 1775, 1, 1, 1, 1</v>
      </c>
      <c r="I204" s="3" t="s">
        <v>10</v>
      </c>
      <c r="K204" s="4" t="str">
        <f t="shared" si="351"/>
        <v/>
      </c>
      <c r="L204">
        <v>0.6</v>
      </c>
      <c r="M204">
        <f t="shared" si="352"/>
        <v>163</v>
      </c>
      <c r="N204">
        <f t="shared" si="353"/>
        <v>293</v>
      </c>
      <c r="O204" s="3" t="s">
        <v>10</v>
      </c>
      <c r="Q204" s="4" t="str">
        <f t="shared" si="354"/>
        <v/>
      </c>
      <c r="R204">
        <v>0.12</v>
      </c>
      <c r="S204">
        <f t="shared" si="355"/>
        <v>1005</v>
      </c>
      <c r="T204">
        <f t="shared" si="342"/>
        <v>1775</v>
      </c>
      <c r="U204" s="3" t="s">
        <v>13</v>
      </c>
      <c r="V204" t="s">
        <v>222</v>
      </c>
      <c r="W204" s="4" t="str">
        <f t="shared" si="356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15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43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44"/>
        <v/>
      </c>
      <c r="AP204">
        <v>0.03</v>
      </c>
      <c r="AQ204">
        <v>1</v>
      </c>
      <c r="AR204">
        <v>1</v>
      </c>
      <c r="AS204" s="3"/>
      <c r="AU204" s="4" t="str">
        <f t="shared" si="357"/>
        <v/>
      </c>
      <c r="BA204" s="4" t="str">
        <f t="shared" si="358"/>
        <v/>
      </c>
      <c r="BE204" s="3"/>
      <c r="BG204" s="4" t="str">
        <f t="shared" si="359"/>
        <v/>
      </c>
    </row>
    <row r="205" spans="1:59">
      <c r="A205" t="s">
        <v>190</v>
      </c>
      <c r="C205" t="str">
        <f t="shared" si="345"/>
        <v>Gold, Gold, Gacha, Gacha, Diamond, Diamond</v>
      </c>
      <c r="D205" s="1" t="str">
        <f t="shared" ca="1" si="346"/>
        <v>2, 2, 5, 5, 8, 8</v>
      </c>
      <c r="E205" s="1" t="str">
        <f t="shared" si="347"/>
        <v xml:space="preserve">, , w, w, , </v>
      </c>
      <c r="F205" s="1" t="str">
        <f t="shared" si="348"/>
        <v>0.6, 0.12, 0.8, 0.5, 0.05, 0.03</v>
      </c>
      <c r="G205" s="1" t="str">
        <f t="shared" si="349"/>
        <v>166, 1010, 1, 1, 1, 1</v>
      </c>
      <c r="H205" s="1" t="str">
        <f t="shared" si="350"/>
        <v>296, 1805, 1, 1, 1, 1</v>
      </c>
      <c r="I205" s="3" t="s">
        <v>10</v>
      </c>
      <c r="K205" s="4" t="str">
        <f t="shared" si="351"/>
        <v/>
      </c>
      <c r="L205">
        <v>0.6</v>
      </c>
      <c r="M205">
        <f t="shared" si="352"/>
        <v>166</v>
      </c>
      <c r="N205">
        <f t="shared" si="353"/>
        <v>296</v>
      </c>
      <c r="O205" s="3" t="s">
        <v>10</v>
      </c>
      <c r="Q205" s="4" t="str">
        <f t="shared" si="354"/>
        <v/>
      </c>
      <c r="R205">
        <v>0.12</v>
      </c>
      <c r="S205">
        <f t="shared" si="355"/>
        <v>1010</v>
      </c>
      <c r="T205">
        <f t="shared" si="342"/>
        <v>1805</v>
      </c>
      <c r="U205" s="3" t="s">
        <v>13</v>
      </c>
      <c r="V205" t="s">
        <v>222</v>
      </c>
      <c r="W205" s="4" t="str">
        <f t="shared" si="356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15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43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44"/>
        <v/>
      </c>
      <c r="AP205">
        <v>0.03</v>
      </c>
      <c r="AQ205">
        <v>1</v>
      </c>
      <c r="AR205">
        <v>1</v>
      </c>
      <c r="AS205" s="3"/>
      <c r="AU205" s="4" t="str">
        <f t="shared" si="357"/>
        <v/>
      </c>
      <c r="BA205" s="4" t="str">
        <f t="shared" si="358"/>
        <v/>
      </c>
      <c r="BE205" s="3"/>
      <c r="BG205" s="4" t="str">
        <f t="shared" si="359"/>
        <v/>
      </c>
    </row>
    <row r="206" spans="1:59">
      <c r="A206" t="s">
        <v>191</v>
      </c>
      <c r="C206" t="str">
        <f t="shared" si="345"/>
        <v>Gold, Gold, Gacha, Gacha, Diamond, Diamond</v>
      </c>
      <c r="D206" s="1" t="str">
        <f t="shared" ca="1" si="346"/>
        <v>2, 2, 5, 5, 8, 8</v>
      </c>
      <c r="E206" s="1" t="str">
        <f t="shared" si="347"/>
        <v xml:space="preserve">, , w, w, , </v>
      </c>
      <c r="F206" s="1" t="str">
        <f t="shared" si="348"/>
        <v>0.6, 0.12, 0.8, 0.5, 0.05, 0.03</v>
      </c>
      <c r="G206" s="1" t="str">
        <f t="shared" si="349"/>
        <v>169, 1015, 1, 1, 1, 1</v>
      </c>
      <c r="H206" s="1" t="str">
        <f t="shared" si="350"/>
        <v>299, 1835, 1, 1, 1, 1</v>
      </c>
      <c r="I206" s="3" t="s">
        <v>10</v>
      </c>
      <c r="K206" s="4" t="str">
        <f t="shared" si="351"/>
        <v/>
      </c>
      <c r="L206">
        <v>0.6</v>
      </c>
      <c r="M206">
        <f t="shared" si="352"/>
        <v>169</v>
      </c>
      <c r="N206">
        <f t="shared" si="353"/>
        <v>299</v>
      </c>
      <c r="O206" s="3" t="s">
        <v>10</v>
      </c>
      <c r="Q206" s="4" t="str">
        <f t="shared" si="354"/>
        <v/>
      </c>
      <c r="R206">
        <v>0.12</v>
      </c>
      <c r="S206">
        <f t="shared" si="355"/>
        <v>1015</v>
      </c>
      <c r="T206">
        <f t="shared" si="342"/>
        <v>1835</v>
      </c>
      <c r="U206" s="3" t="s">
        <v>13</v>
      </c>
      <c r="V206" t="s">
        <v>222</v>
      </c>
      <c r="W206" s="4" t="str">
        <f t="shared" si="356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15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43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44"/>
        <v/>
      </c>
      <c r="AP206">
        <v>0.03</v>
      </c>
      <c r="AQ206">
        <v>1</v>
      </c>
      <c r="AR206">
        <v>1</v>
      </c>
      <c r="AS206" s="3"/>
      <c r="AU206" s="4" t="str">
        <f t="shared" si="357"/>
        <v/>
      </c>
      <c r="BA206" s="4" t="str">
        <f t="shared" si="358"/>
        <v/>
      </c>
      <c r="BE206" s="3"/>
      <c r="BG206" s="4" t="str">
        <f t="shared" si="359"/>
        <v/>
      </c>
    </row>
    <row r="207" spans="1:59">
      <c r="A207" t="s">
        <v>192</v>
      </c>
      <c r="C207" t="str">
        <f t="shared" si="345"/>
        <v>Gold, Gold, Gacha, Gacha, Diamond, Diamond</v>
      </c>
      <c r="D207" s="1" t="str">
        <f t="shared" ca="1" si="346"/>
        <v>2, 2, 5, 5, 8, 8</v>
      </c>
      <c r="E207" s="1" t="str">
        <f t="shared" si="347"/>
        <v xml:space="preserve">, , w, w, , </v>
      </c>
      <c r="F207" s="1" t="str">
        <f t="shared" si="348"/>
        <v>0.6, 0.12, 0.8, 0.5, 0.05, 0.03</v>
      </c>
      <c r="G207" s="1" t="str">
        <f t="shared" si="349"/>
        <v>172, 1020, 1, 1, 1, 1</v>
      </c>
      <c r="H207" s="1" t="str">
        <f t="shared" si="350"/>
        <v>302, 1865, 1, 1, 1, 1</v>
      </c>
      <c r="I207" s="3" t="s">
        <v>10</v>
      </c>
      <c r="K207" s="4" t="str">
        <f t="shared" si="351"/>
        <v/>
      </c>
      <c r="L207">
        <v>0.6</v>
      </c>
      <c r="M207">
        <f t="shared" si="352"/>
        <v>172</v>
      </c>
      <c r="N207">
        <f t="shared" si="353"/>
        <v>302</v>
      </c>
      <c r="O207" s="3" t="s">
        <v>10</v>
      </c>
      <c r="Q207" s="4" t="str">
        <f t="shared" si="354"/>
        <v/>
      </c>
      <c r="R207">
        <v>0.12</v>
      </c>
      <c r="S207">
        <f t="shared" si="355"/>
        <v>1020</v>
      </c>
      <c r="T207">
        <f t="shared" si="342"/>
        <v>1865</v>
      </c>
      <c r="U207" s="3" t="s">
        <v>13</v>
      </c>
      <c r="V207" t="s">
        <v>222</v>
      </c>
      <c r="W207" s="4" t="str">
        <f t="shared" si="356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15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43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44"/>
        <v/>
      </c>
      <c r="AP207">
        <v>0.03</v>
      </c>
      <c r="AQ207">
        <v>1</v>
      </c>
      <c r="AR207">
        <v>1</v>
      </c>
      <c r="AS207" s="3"/>
      <c r="AU207" s="4" t="str">
        <f t="shared" si="357"/>
        <v/>
      </c>
      <c r="BA207" s="4" t="str">
        <f t="shared" si="358"/>
        <v/>
      </c>
      <c r="BE207" s="3"/>
      <c r="BG207" s="4" t="str">
        <f t="shared" si="359"/>
        <v/>
      </c>
    </row>
    <row r="208" spans="1:59">
      <c r="A208" t="s">
        <v>193</v>
      </c>
      <c r="C208" t="str">
        <f t="shared" si="345"/>
        <v>Gold, Gold, Gacha, Gacha, Diamond, Diamond</v>
      </c>
      <c r="D208" s="1" t="str">
        <f t="shared" ca="1" si="346"/>
        <v>2, 2, 5, 5, 8, 8</v>
      </c>
      <c r="E208" s="1" t="str">
        <f t="shared" si="347"/>
        <v xml:space="preserve">, , w, w, , </v>
      </c>
      <c r="F208" s="1" t="str">
        <f t="shared" si="348"/>
        <v>0.6, 0.12, 0.8, 0.5, 0.05, 0.03</v>
      </c>
      <c r="G208" s="1" t="str">
        <f t="shared" si="349"/>
        <v>175, 1025, 1, 1, 1, 1</v>
      </c>
      <c r="H208" s="1" t="str">
        <f t="shared" si="350"/>
        <v>305, 1895, 1, 1, 1, 1</v>
      </c>
      <c r="I208" s="3" t="s">
        <v>10</v>
      </c>
      <c r="K208" s="4" t="str">
        <f t="shared" si="351"/>
        <v/>
      </c>
      <c r="L208">
        <v>0.6</v>
      </c>
      <c r="M208">
        <f t="shared" si="352"/>
        <v>175</v>
      </c>
      <c r="N208" s="5">
        <v>305</v>
      </c>
      <c r="O208" s="3" t="s">
        <v>10</v>
      </c>
      <c r="Q208" s="4" t="str">
        <f t="shared" si="354"/>
        <v/>
      </c>
      <c r="R208">
        <v>0.12</v>
      </c>
      <c r="S208">
        <f t="shared" si="355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56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15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43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44"/>
        <v/>
      </c>
      <c r="AP208">
        <v>0.03</v>
      </c>
      <c r="AQ208">
        <v>1</v>
      </c>
      <c r="AR208">
        <v>1</v>
      </c>
      <c r="AS208" s="3"/>
      <c r="AU208" s="4" t="str">
        <f t="shared" si="357"/>
        <v/>
      </c>
      <c r="BA208" s="4" t="str">
        <f t="shared" si="358"/>
        <v/>
      </c>
      <c r="BE208" s="3"/>
      <c r="BG208" s="4" t="str">
        <f t="shared" si="359"/>
        <v/>
      </c>
    </row>
    <row r="209" spans="1:59">
      <c r="A209" t="s">
        <v>194</v>
      </c>
      <c r="B209" t="s">
        <v>221</v>
      </c>
      <c r="C209" t="str">
        <f t="shared" si="345"/>
        <v>Gold</v>
      </c>
      <c r="D209" s="1" t="str">
        <f t="shared" ca="1" si="346"/>
        <v>2</v>
      </c>
      <c r="E209" s="1" t="str">
        <f t="shared" si="347"/>
        <v/>
      </c>
      <c r="F209" s="1" t="str">
        <f t="shared" si="348"/>
        <v>1</v>
      </c>
      <c r="G209" s="1" t="str">
        <f t="shared" si="349"/>
        <v>100</v>
      </c>
      <c r="H209" s="1" t="str">
        <f t="shared" si="350"/>
        <v>230</v>
      </c>
      <c r="I209" s="3" t="s">
        <v>10</v>
      </c>
      <c r="K209" s="4" t="str">
        <f t="shared" ref="K209" si="360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61">IF(AND(OR(O209="Gacha",O209="Origin"),ISBLANK(P209)),"서브밸류 필요","")</f>
        <v/>
      </c>
      <c r="U209" s="3"/>
      <c r="W209" s="4" t="str">
        <f t="shared" ref="W209" si="362">IF(AND(OR(U209="Gacha",U209="Origin"),ISBLANK(V209)),"서브밸류 필요","")</f>
        <v/>
      </c>
      <c r="AA209" s="3"/>
      <c r="AC209" s="4" t="str">
        <f t="shared" ref="AC209" si="363">IF(AND(OR(AA209="Gacha",AA209="Origin"),ISBLANK(AB209)),"서브밸류 필요","")</f>
        <v/>
      </c>
      <c r="AG209" s="3"/>
      <c r="AI209" s="4" t="str">
        <f t="shared" si="343"/>
        <v/>
      </c>
      <c r="AM209" s="3"/>
      <c r="AO209" s="4" t="str">
        <f t="shared" si="344"/>
        <v/>
      </c>
      <c r="AS209" s="3"/>
      <c r="AU209" s="4" t="str">
        <f t="shared" ref="AU209" si="364">IF(AND(OR(AS209="Gacha",AS209="Origin"),ISBLANK(AT209)),"서브밸류 필요","")</f>
        <v/>
      </c>
      <c r="BA209" s="4" t="str">
        <f t="shared" ref="BA209" si="365">IF(AND(OR(AY209="Gacha",AY209="Origin"),ISBLANK(AZ209)),"서브밸류 필요","")</f>
        <v/>
      </c>
      <c r="BE209" s="3"/>
      <c r="BG209" s="4" t="str">
        <f t="shared" ref="BG209:BG234" si="366">IF(AND(OR(BE209="Gacha",BE209="Origin"),ISBLANK(BF209)),"서브밸류 필요","")</f>
        <v/>
      </c>
    </row>
    <row r="210" spans="1:59">
      <c r="A210" t="s">
        <v>195</v>
      </c>
      <c r="C210" t="str">
        <f t="shared" si="345"/>
        <v>Gold</v>
      </c>
      <c r="D210" s="1" t="str">
        <f t="shared" ca="1" si="346"/>
        <v>2</v>
      </c>
      <c r="E210" s="1" t="str">
        <f t="shared" si="347"/>
        <v/>
      </c>
      <c r="F210" s="1" t="str">
        <f t="shared" si="348"/>
        <v>1</v>
      </c>
      <c r="G210" s="1" t="str">
        <f t="shared" si="349"/>
        <v>103</v>
      </c>
      <c r="H210" s="1" t="str">
        <f t="shared" si="350"/>
        <v>233</v>
      </c>
      <c r="I210" s="3" t="s">
        <v>10</v>
      </c>
      <c r="K210" s="4" t="str">
        <f t="shared" ref="K210:K234" si="367">IF(AND(OR(I210="Gacha",I210="Origin"),ISBLANK(J210)),"서브밸류 필요","")</f>
        <v/>
      </c>
      <c r="L210">
        <v>1</v>
      </c>
      <c r="M210">
        <f t="shared" ref="M210:N210" si="368">M184</f>
        <v>103</v>
      </c>
      <c r="N210">
        <f t="shared" si="368"/>
        <v>233</v>
      </c>
      <c r="O210" s="3"/>
      <c r="Q210" s="4" t="str">
        <f t="shared" ref="Q210:Q234" si="369">IF(AND(OR(O210="Gacha",O210="Origin"),ISBLANK(P210)),"서브밸류 필요","")</f>
        <v/>
      </c>
      <c r="U210" s="3"/>
      <c r="W210" s="4" t="str">
        <f t="shared" ref="W210:W234" si="370">IF(AND(OR(U210="Gacha",U210="Origin"),ISBLANK(V210)),"서브밸류 필요","")</f>
        <v/>
      </c>
      <c r="AA210" s="3"/>
      <c r="AC210" s="4" t="str">
        <f t="shared" ref="AC210:AC234" si="371">IF(AND(OR(AA210="Gacha",AA210="Origin"),ISBLANK(AB210)),"서브밸류 필요","")</f>
        <v/>
      </c>
      <c r="AG210" s="3"/>
      <c r="AI210" s="4" t="str">
        <f t="shared" ref="AI210:AI234" si="372">IF(AND(OR(AG210="Gacha",AG210="Origin"),ISBLANK(AH210)),"서브밸류 필요","")</f>
        <v/>
      </c>
      <c r="AM210" s="3"/>
      <c r="AO210" s="4" t="str">
        <f t="shared" ref="AO210:AO234" si="373">IF(AND(OR(AM210="Gacha",AM210="Origin"),ISBLANK(AN210)),"서브밸류 필요","")</f>
        <v/>
      </c>
      <c r="AS210" s="3"/>
      <c r="AU210" s="4" t="str">
        <f t="shared" ref="AU210:AU234" si="374">IF(AND(OR(AS210="Gacha",AS210="Origin"),ISBLANK(AT210)),"서브밸류 필요","")</f>
        <v/>
      </c>
      <c r="BA210" s="4" t="str">
        <f t="shared" ref="BA210:BA234" si="375">IF(AND(OR(AY210="Gacha",AY210="Origin"),ISBLANK(AZ210)),"서브밸류 필요","")</f>
        <v/>
      </c>
      <c r="BE210" s="3"/>
      <c r="BG210" s="4" t="str">
        <f t="shared" si="366"/>
        <v/>
      </c>
    </row>
    <row r="211" spans="1:59">
      <c r="A211" t="s">
        <v>196</v>
      </c>
      <c r="C211" t="str">
        <f t="shared" si="345"/>
        <v>Gold</v>
      </c>
      <c r="D211" s="1" t="str">
        <f t="shared" ca="1" si="346"/>
        <v>2</v>
      </c>
      <c r="E211" s="1" t="str">
        <f t="shared" si="347"/>
        <v/>
      </c>
      <c r="F211" s="1" t="str">
        <f t="shared" si="348"/>
        <v>1</v>
      </c>
      <c r="G211" s="1" t="str">
        <f t="shared" si="349"/>
        <v>106</v>
      </c>
      <c r="H211" s="1" t="str">
        <f t="shared" si="350"/>
        <v>236</v>
      </c>
      <c r="I211" s="3" t="s">
        <v>10</v>
      </c>
      <c r="K211" s="4" t="str">
        <f t="shared" si="367"/>
        <v/>
      </c>
      <c r="L211">
        <v>1</v>
      </c>
      <c r="M211">
        <f t="shared" ref="M211:N211" si="376">M185</f>
        <v>106</v>
      </c>
      <c r="N211">
        <f t="shared" si="376"/>
        <v>236</v>
      </c>
      <c r="O211" s="3"/>
      <c r="Q211" s="4" t="str">
        <f t="shared" si="369"/>
        <v/>
      </c>
      <c r="U211" s="3"/>
      <c r="W211" s="4" t="str">
        <f t="shared" si="370"/>
        <v/>
      </c>
      <c r="AA211" s="3"/>
      <c r="AC211" s="4" t="str">
        <f t="shared" si="371"/>
        <v/>
      </c>
      <c r="AG211" s="3"/>
      <c r="AI211" s="4" t="str">
        <f t="shared" si="372"/>
        <v/>
      </c>
      <c r="AM211" s="3"/>
      <c r="AO211" s="4" t="str">
        <f t="shared" si="373"/>
        <v/>
      </c>
      <c r="AS211" s="3"/>
      <c r="AU211" s="4" t="str">
        <f t="shared" si="374"/>
        <v/>
      </c>
      <c r="BA211" s="4" t="str">
        <f t="shared" si="375"/>
        <v/>
      </c>
      <c r="BE211" s="3"/>
      <c r="BG211" s="4" t="str">
        <f t="shared" si="366"/>
        <v/>
      </c>
    </row>
    <row r="212" spans="1:59">
      <c r="A212" t="s">
        <v>197</v>
      </c>
      <c r="C212" t="str">
        <f t="shared" si="345"/>
        <v>Gold</v>
      </c>
      <c r="D212" s="1" t="str">
        <f t="shared" ca="1" si="346"/>
        <v>2</v>
      </c>
      <c r="E212" s="1" t="str">
        <f t="shared" si="347"/>
        <v/>
      </c>
      <c r="F212" s="1" t="str">
        <f t="shared" si="348"/>
        <v>1</v>
      </c>
      <c r="G212" s="1" t="str">
        <f t="shared" si="349"/>
        <v>109</v>
      </c>
      <c r="H212" s="1" t="str">
        <f t="shared" si="350"/>
        <v>239</v>
      </c>
      <c r="I212" s="3" t="s">
        <v>10</v>
      </c>
      <c r="K212" s="4" t="str">
        <f t="shared" si="367"/>
        <v/>
      </c>
      <c r="L212">
        <v>1</v>
      </c>
      <c r="M212">
        <f t="shared" ref="M212:N212" si="377">M186</f>
        <v>109</v>
      </c>
      <c r="N212">
        <f t="shared" si="377"/>
        <v>239</v>
      </c>
      <c r="O212" s="3"/>
      <c r="Q212" s="4" t="str">
        <f t="shared" si="369"/>
        <v/>
      </c>
      <c r="U212" s="3"/>
      <c r="W212" s="4" t="str">
        <f t="shared" si="370"/>
        <v/>
      </c>
      <c r="AA212" s="3"/>
      <c r="AC212" s="4" t="str">
        <f t="shared" si="371"/>
        <v/>
      </c>
      <c r="AG212" s="3"/>
      <c r="AI212" s="4" t="str">
        <f t="shared" si="372"/>
        <v/>
      </c>
      <c r="AM212" s="3"/>
      <c r="AO212" s="4" t="str">
        <f t="shared" si="373"/>
        <v/>
      </c>
      <c r="AS212" s="3"/>
      <c r="AU212" s="4" t="str">
        <f t="shared" si="374"/>
        <v/>
      </c>
      <c r="BA212" s="4" t="str">
        <f t="shared" si="375"/>
        <v/>
      </c>
      <c r="BE212" s="3"/>
      <c r="BG212" s="4" t="str">
        <f t="shared" si="366"/>
        <v/>
      </c>
    </row>
    <row r="213" spans="1:59">
      <c r="A213" t="s">
        <v>198</v>
      </c>
      <c r="C213" t="str">
        <f t="shared" si="345"/>
        <v>Gold</v>
      </c>
      <c r="D213" s="1" t="str">
        <f t="shared" ca="1" si="346"/>
        <v>2</v>
      </c>
      <c r="E213" s="1" t="str">
        <f t="shared" si="347"/>
        <v/>
      </c>
      <c r="F213" s="1" t="str">
        <f t="shared" si="348"/>
        <v>1</v>
      </c>
      <c r="G213" s="1" t="str">
        <f t="shared" si="349"/>
        <v>112</v>
      </c>
      <c r="H213" s="1" t="str">
        <f t="shared" si="350"/>
        <v>242</v>
      </c>
      <c r="I213" s="3" t="s">
        <v>10</v>
      </c>
      <c r="K213" s="4" t="str">
        <f t="shared" si="367"/>
        <v/>
      </c>
      <c r="L213">
        <v>1</v>
      </c>
      <c r="M213">
        <f t="shared" ref="M213:N213" si="378">M187</f>
        <v>112</v>
      </c>
      <c r="N213">
        <f t="shared" si="378"/>
        <v>242</v>
      </c>
      <c r="O213" s="3"/>
      <c r="Q213" s="4" t="str">
        <f t="shared" si="369"/>
        <v/>
      </c>
      <c r="U213" s="3"/>
      <c r="W213" s="4" t="str">
        <f t="shared" si="370"/>
        <v/>
      </c>
      <c r="AA213" s="3"/>
      <c r="AC213" s="4" t="str">
        <f t="shared" si="371"/>
        <v/>
      </c>
      <c r="AG213" s="3"/>
      <c r="AI213" s="4" t="str">
        <f t="shared" si="372"/>
        <v/>
      </c>
      <c r="AM213" s="3"/>
      <c r="AO213" s="4" t="str">
        <f t="shared" si="373"/>
        <v/>
      </c>
      <c r="AS213" s="3"/>
      <c r="AU213" s="4" t="str">
        <f t="shared" si="374"/>
        <v/>
      </c>
      <c r="BA213" s="4" t="str">
        <f t="shared" si="375"/>
        <v/>
      </c>
      <c r="BE213" s="3"/>
      <c r="BG213" s="4" t="str">
        <f t="shared" si="366"/>
        <v/>
      </c>
    </row>
    <row r="214" spans="1:59">
      <c r="A214" t="s">
        <v>199</v>
      </c>
      <c r="C214" t="str">
        <f t="shared" si="345"/>
        <v>Gold</v>
      </c>
      <c r="D214" s="1" t="str">
        <f t="shared" ca="1" si="346"/>
        <v>2</v>
      </c>
      <c r="E214" s="1" t="str">
        <f t="shared" si="347"/>
        <v/>
      </c>
      <c r="F214" s="1" t="str">
        <f t="shared" si="348"/>
        <v>1</v>
      </c>
      <c r="G214" s="1" t="str">
        <f t="shared" si="349"/>
        <v>115</v>
      </c>
      <c r="H214" s="1" t="str">
        <f t="shared" si="350"/>
        <v>245</v>
      </c>
      <c r="I214" s="3" t="s">
        <v>10</v>
      </c>
      <c r="K214" s="4" t="str">
        <f t="shared" si="367"/>
        <v/>
      </c>
      <c r="L214">
        <v>1</v>
      </c>
      <c r="M214">
        <f t="shared" ref="M214:N214" si="379">M188</f>
        <v>115</v>
      </c>
      <c r="N214">
        <f t="shared" si="379"/>
        <v>245</v>
      </c>
      <c r="O214" s="3"/>
      <c r="Q214" s="4" t="str">
        <f t="shared" si="369"/>
        <v/>
      </c>
      <c r="U214" s="3"/>
      <c r="W214" s="4" t="str">
        <f t="shared" si="370"/>
        <v/>
      </c>
      <c r="AA214" s="3"/>
      <c r="AC214" s="4" t="str">
        <f t="shared" si="371"/>
        <v/>
      </c>
      <c r="AG214" s="3"/>
      <c r="AI214" s="4" t="str">
        <f t="shared" si="372"/>
        <v/>
      </c>
      <c r="AM214" s="3"/>
      <c r="AO214" s="4" t="str">
        <f t="shared" si="373"/>
        <v/>
      </c>
      <c r="AS214" s="3"/>
      <c r="AU214" s="4" t="str">
        <f t="shared" si="374"/>
        <v/>
      </c>
      <c r="BA214" s="4" t="str">
        <f t="shared" si="375"/>
        <v/>
      </c>
      <c r="BE214" s="3"/>
      <c r="BG214" s="4" t="str">
        <f t="shared" si="366"/>
        <v/>
      </c>
    </row>
    <row r="215" spans="1:59">
      <c r="A215" t="s">
        <v>200</v>
      </c>
      <c r="C215" t="str">
        <f t="shared" si="345"/>
        <v>Gold</v>
      </c>
      <c r="D215" s="1" t="str">
        <f t="shared" ca="1" si="346"/>
        <v>2</v>
      </c>
      <c r="E215" s="1" t="str">
        <f t="shared" si="347"/>
        <v/>
      </c>
      <c r="F215" s="1" t="str">
        <f t="shared" si="348"/>
        <v>1</v>
      </c>
      <c r="G215" s="1" t="str">
        <f t="shared" si="349"/>
        <v>118</v>
      </c>
      <c r="H215" s="1" t="str">
        <f t="shared" si="350"/>
        <v>248</v>
      </c>
      <c r="I215" s="3" t="s">
        <v>10</v>
      </c>
      <c r="K215" s="4" t="str">
        <f t="shared" si="367"/>
        <v/>
      </c>
      <c r="L215">
        <v>1</v>
      </c>
      <c r="M215">
        <f t="shared" ref="M215:N215" si="380">M189</f>
        <v>118</v>
      </c>
      <c r="N215">
        <f t="shared" si="380"/>
        <v>248</v>
      </c>
      <c r="O215" s="3"/>
      <c r="Q215" s="4" t="str">
        <f t="shared" si="369"/>
        <v/>
      </c>
      <c r="U215" s="3"/>
      <c r="W215" s="4" t="str">
        <f t="shared" si="370"/>
        <v/>
      </c>
      <c r="AA215" s="3"/>
      <c r="AC215" s="4" t="str">
        <f t="shared" si="371"/>
        <v/>
      </c>
      <c r="AG215" s="3"/>
      <c r="AI215" s="4" t="str">
        <f t="shared" si="372"/>
        <v/>
      </c>
      <c r="AM215" s="3"/>
      <c r="AO215" s="4" t="str">
        <f t="shared" si="373"/>
        <v/>
      </c>
      <c r="AS215" s="3"/>
      <c r="AU215" s="4" t="str">
        <f t="shared" si="374"/>
        <v/>
      </c>
      <c r="BA215" s="4" t="str">
        <f t="shared" si="375"/>
        <v/>
      </c>
      <c r="BE215" s="3"/>
      <c r="BG215" s="4" t="str">
        <f t="shared" si="366"/>
        <v/>
      </c>
    </row>
    <row r="216" spans="1:59">
      <c r="A216" t="s">
        <v>201</v>
      </c>
      <c r="C216" t="str">
        <f t="shared" si="345"/>
        <v>Gold</v>
      </c>
      <c r="D216" s="1" t="str">
        <f t="shared" ca="1" si="346"/>
        <v>2</v>
      </c>
      <c r="E216" s="1" t="str">
        <f t="shared" si="347"/>
        <v/>
      </c>
      <c r="F216" s="1" t="str">
        <f t="shared" si="348"/>
        <v>1</v>
      </c>
      <c r="G216" s="1" t="str">
        <f t="shared" si="349"/>
        <v>121</v>
      </c>
      <c r="H216" s="1" t="str">
        <f t="shared" si="350"/>
        <v>251</v>
      </c>
      <c r="I216" s="3" t="s">
        <v>10</v>
      </c>
      <c r="K216" s="4" t="str">
        <f t="shared" si="367"/>
        <v/>
      </c>
      <c r="L216">
        <v>1</v>
      </c>
      <c r="M216">
        <f t="shared" ref="M216:N216" si="381">M190</f>
        <v>121</v>
      </c>
      <c r="N216">
        <f t="shared" si="381"/>
        <v>251</v>
      </c>
      <c r="O216" s="3"/>
      <c r="Q216" s="4" t="str">
        <f t="shared" si="369"/>
        <v/>
      </c>
      <c r="U216" s="3"/>
      <c r="W216" s="4" t="str">
        <f t="shared" si="370"/>
        <v/>
      </c>
      <c r="AA216" s="3"/>
      <c r="AC216" s="4" t="str">
        <f t="shared" si="371"/>
        <v/>
      </c>
      <c r="AG216" s="3"/>
      <c r="AI216" s="4" t="str">
        <f t="shared" si="372"/>
        <v/>
      </c>
      <c r="AM216" s="3"/>
      <c r="AO216" s="4" t="str">
        <f t="shared" si="373"/>
        <v/>
      </c>
      <c r="AS216" s="3"/>
      <c r="AU216" s="4" t="str">
        <f t="shared" si="374"/>
        <v/>
      </c>
      <c r="BA216" s="4" t="str">
        <f t="shared" si="375"/>
        <v/>
      </c>
      <c r="BE216" s="3"/>
      <c r="BG216" s="4" t="str">
        <f t="shared" si="366"/>
        <v/>
      </c>
    </row>
    <row r="217" spans="1:59">
      <c r="A217" t="s">
        <v>202</v>
      </c>
      <c r="C217" t="str">
        <f t="shared" si="345"/>
        <v>Gold</v>
      </c>
      <c r="D217" s="1" t="str">
        <f t="shared" ca="1" si="346"/>
        <v>2</v>
      </c>
      <c r="E217" s="1" t="str">
        <f t="shared" si="347"/>
        <v/>
      </c>
      <c r="F217" s="1" t="str">
        <f t="shared" si="348"/>
        <v>1</v>
      </c>
      <c r="G217" s="1" t="str">
        <f t="shared" si="349"/>
        <v>124</v>
      </c>
      <c r="H217" s="1" t="str">
        <f t="shared" si="350"/>
        <v>254</v>
      </c>
      <c r="I217" s="3" t="s">
        <v>10</v>
      </c>
      <c r="K217" s="4" t="str">
        <f t="shared" si="367"/>
        <v/>
      </c>
      <c r="L217">
        <v>1</v>
      </c>
      <c r="M217">
        <f t="shared" ref="M217:N217" si="382">M191</f>
        <v>124</v>
      </c>
      <c r="N217">
        <f t="shared" si="382"/>
        <v>254</v>
      </c>
      <c r="O217" s="3"/>
      <c r="Q217" s="4" t="str">
        <f t="shared" si="369"/>
        <v/>
      </c>
      <c r="U217" s="3"/>
      <c r="W217" s="4" t="str">
        <f t="shared" si="370"/>
        <v/>
      </c>
      <c r="AA217" s="3"/>
      <c r="AC217" s="4" t="str">
        <f t="shared" si="371"/>
        <v/>
      </c>
      <c r="AG217" s="3"/>
      <c r="AI217" s="4" t="str">
        <f t="shared" si="372"/>
        <v/>
      </c>
      <c r="AM217" s="3"/>
      <c r="AO217" s="4" t="str">
        <f t="shared" si="373"/>
        <v/>
      </c>
      <c r="AS217" s="3"/>
      <c r="AU217" s="4" t="str">
        <f t="shared" si="374"/>
        <v/>
      </c>
      <c r="BA217" s="4" t="str">
        <f t="shared" si="375"/>
        <v/>
      </c>
      <c r="BE217" s="3"/>
      <c r="BG217" s="4" t="str">
        <f t="shared" si="366"/>
        <v/>
      </c>
    </row>
    <row r="218" spans="1:59">
      <c r="A218" t="s">
        <v>203</v>
      </c>
      <c r="C218" t="str">
        <f t="shared" si="345"/>
        <v>Gold</v>
      </c>
      <c r="D218" s="1" t="str">
        <f t="shared" ca="1" si="346"/>
        <v>2</v>
      </c>
      <c r="E218" s="1" t="str">
        <f t="shared" si="347"/>
        <v/>
      </c>
      <c r="F218" s="1" t="str">
        <f t="shared" si="348"/>
        <v>1</v>
      </c>
      <c r="G218" s="1" t="str">
        <f t="shared" si="349"/>
        <v>127</v>
      </c>
      <c r="H218" s="1" t="str">
        <f t="shared" si="350"/>
        <v>257</v>
      </c>
      <c r="I218" s="3" t="s">
        <v>10</v>
      </c>
      <c r="K218" s="4" t="str">
        <f t="shared" si="367"/>
        <v/>
      </c>
      <c r="L218">
        <v>1</v>
      </c>
      <c r="M218">
        <f t="shared" ref="M218:N218" si="383">M192</f>
        <v>127</v>
      </c>
      <c r="N218">
        <f t="shared" si="383"/>
        <v>257</v>
      </c>
      <c r="O218" s="3"/>
      <c r="Q218" s="4" t="str">
        <f t="shared" si="369"/>
        <v/>
      </c>
      <c r="U218" s="3"/>
      <c r="W218" s="4" t="str">
        <f t="shared" si="370"/>
        <v/>
      </c>
      <c r="AA218" s="3"/>
      <c r="AC218" s="4" t="str">
        <f t="shared" si="371"/>
        <v/>
      </c>
      <c r="AG218" s="3"/>
      <c r="AI218" s="4" t="str">
        <f t="shared" si="372"/>
        <v/>
      </c>
      <c r="AM218" s="3"/>
      <c r="AO218" s="4" t="str">
        <f t="shared" si="373"/>
        <v/>
      </c>
      <c r="AS218" s="3"/>
      <c r="AU218" s="4" t="str">
        <f t="shared" si="374"/>
        <v/>
      </c>
      <c r="BA218" s="4" t="str">
        <f t="shared" si="375"/>
        <v/>
      </c>
      <c r="BE218" s="3"/>
      <c r="BG218" s="4" t="str">
        <f t="shared" si="366"/>
        <v/>
      </c>
    </row>
    <row r="219" spans="1:59">
      <c r="A219" t="s">
        <v>204</v>
      </c>
      <c r="C219" t="str">
        <f t="shared" si="345"/>
        <v>Gold</v>
      </c>
      <c r="D219" s="1" t="str">
        <f t="shared" ca="1" si="346"/>
        <v>2</v>
      </c>
      <c r="E219" s="1" t="str">
        <f t="shared" si="347"/>
        <v/>
      </c>
      <c r="F219" s="1" t="str">
        <f t="shared" si="348"/>
        <v>1</v>
      </c>
      <c r="G219" s="1" t="str">
        <f t="shared" si="349"/>
        <v>130</v>
      </c>
      <c r="H219" s="1" t="str">
        <f t="shared" si="350"/>
        <v>260</v>
      </c>
      <c r="I219" s="3" t="s">
        <v>10</v>
      </c>
      <c r="K219" s="4" t="str">
        <f t="shared" si="367"/>
        <v/>
      </c>
      <c r="L219">
        <v>1</v>
      </c>
      <c r="M219">
        <f t="shared" ref="M219:N219" si="384">M193</f>
        <v>130</v>
      </c>
      <c r="N219">
        <f t="shared" si="384"/>
        <v>260</v>
      </c>
      <c r="O219" s="3"/>
      <c r="Q219" s="4" t="str">
        <f t="shared" si="369"/>
        <v/>
      </c>
      <c r="U219" s="3"/>
      <c r="W219" s="4" t="str">
        <f t="shared" si="370"/>
        <v/>
      </c>
      <c r="AA219" s="3"/>
      <c r="AC219" s="4" t="str">
        <f t="shared" si="371"/>
        <v/>
      </c>
      <c r="AG219" s="3"/>
      <c r="AI219" s="4" t="str">
        <f t="shared" si="372"/>
        <v/>
      </c>
      <c r="AM219" s="3"/>
      <c r="AO219" s="4" t="str">
        <f t="shared" si="373"/>
        <v/>
      </c>
      <c r="AS219" s="3"/>
      <c r="AU219" s="4" t="str">
        <f t="shared" si="374"/>
        <v/>
      </c>
      <c r="BA219" s="4" t="str">
        <f t="shared" si="375"/>
        <v/>
      </c>
      <c r="BE219" s="3"/>
      <c r="BG219" s="4" t="str">
        <f t="shared" si="366"/>
        <v/>
      </c>
    </row>
    <row r="220" spans="1:59">
      <c r="A220" t="s">
        <v>205</v>
      </c>
      <c r="C220" t="str">
        <f t="shared" si="345"/>
        <v>Gold</v>
      </c>
      <c r="D220" s="1" t="str">
        <f t="shared" ca="1" si="346"/>
        <v>2</v>
      </c>
      <c r="E220" s="1" t="str">
        <f t="shared" si="347"/>
        <v/>
      </c>
      <c r="F220" s="1" t="str">
        <f t="shared" si="348"/>
        <v>1</v>
      </c>
      <c r="G220" s="1" t="str">
        <f t="shared" si="349"/>
        <v>133</v>
      </c>
      <c r="H220" s="1" t="str">
        <f t="shared" si="350"/>
        <v>263</v>
      </c>
      <c r="I220" s="3" t="s">
        <v>10</v>
      </c>
      <c r="K220" s="4" t="str">
        <f t="shared" si="367"/>
        <v/>
      </c>
      <c r="L220">
        <v>1</v>
      </c>
      <c r="M220">
        <f t="shared" ref="M220:N220" si="385">M194</f>
        <v>133</v>
      </c>
      <c r="N220">
        <f t="shared" si="385"/>
        <v>263</v>
      </c>
      <c r="O220" s="3"/>
      <c r="Q220" s="4" t="str">
        <f t="shared" si="369"/>
        <v/>
      </c>
      <c r="U220" s="3"/>
      <c r="W220" s="4" t="str">
        <f t="shared" si="370"/>
        <v/>
      </c>
      <c r="AA220" s="3"/>
      <c r="AC220" s="4" t="str">
        <f t="shared" si="371"/>
        <v/>
      </c>
      <c r="AG220" s="3"/>
      <c r="AI220" s="4" t="str">
        <f t="shared" si="372"/>
        <v/>
      </c>
      <c r="AM220" s="3"/>
      <c r="AO220" s="4" t="str">
        <f t="shared" si="373"/>
        <v/>
      </c>
      <c r="AS220" s="3"/>
      <c r="AU220" s="4" t="str">
        <f t="shared" si="374"/>
        <v/>
      </c>
      <c r="BA220" s="4" t="str">
        <f t="shared" si="375"/>
        <v/>
      </c>
      <c r="BE220" s="3"/>
      <c r="BG220" s="4" t="str">
        <f t="shared" si="366"/>
        <v/>
      </c>
    </row>
    <row r="221" spans="1:59">
      <c r="A221" t="s">
        <v>206</v>
      </c>
      <c r="C221" t="str">
        <f t="shared" si="345"/>
        <v>Gold</v>
      </c>
      <c r="D221" s="1" t="str">
        <f t="shared" ca="1" si="346"/>
        <v>2</v>
      </c>
      <c r="E221" s="1" t="str">
        <f t="shared" si="347"/>
        <v/>
      </c>
      <c r="F221" s="1" t="str">
        <f t="shared" si="348"/>
        <v>1</v>
      </c>
      <c r="G221" s="1" t="str">
        <f t="shared" si="349"/>
        <v>136</v>
      </c>
      <c r="H221" s="1" t="str">
        <f t="shared" si="350"/>
        <v>266</v>
      </c>
      <c r="I221" s="3" t="s">
        <v>10</v>
      </c>
      <c r="K221" s="4" t="str">
        <f t="shared" si="367"/>
        <v/>
      </c>
      <c r="L221">
        <v>1</v>
      </c>
      <c r="M221">
        <f t="shared" ref="M221:N221" si="386">M195</f>
        <v>136</v>
      </c>
      <c r="N221">
        <f t="shared" si="386"/>
        <v>266</v>
      </c>
      <c r="O221" s="3"/>
      <c r="Q221" s="4" t="str">
        <f t="shared" si="369"/>
        <v/>
      </c>
      <c r="U221" s="3"/>
      <c r="W221" s="4" t="str">
        <f t="shared" si="370"/>
        <v/>
      </c>
      <c r="AA221" s="3"/>
      <c r="AC221" s="4" t="str">
        <f t="shared" si="371"/>
        <v/>
      </c>
      <c r="AG221" s="3"/>
      <c r="AI221" s="4" t="str">
        <f t="shared" si="372"/>
        <v/>
      </c>
      <c r="AM221" s="3"/>
      <c r="AO221" s="4" t="str">
        <f t="shared" si="373"/>
        <v/>
      </c>
      <c r="AS221" s="3"/>
      <c r="AU221" s="4" t="str">
        <f t="shared" si="374"/>
        <v/>
      </c>
      <c r="BA221" s="4" t="str">
        <f t="shared" si="375"/>
        <v/>
      </c>
      <c r="BE221" s="3"/>
      <c r="BG221" s="4" t="str">
        <f t="shared" si="366"/>
        <v/>
      </c>
    </row>
    <row r="222" spans="1:59">
      <c r="A222" t="s">
        <v>207</v>
      </c>
      <c r="C222" t="str">
        <f t="shared" si="345"/>
        <v>Gold</v>
      </c>
      <c r="D222" s="1" t="str">
        <f t="shared" ca="1" si="346"/>
        <v>2</v>
      </c>
      <c r="E222" s="1" t="str">
        <f t="shared" si="347"/>
        <v/>
      </c>
      <c r="F222" s="1" t="str">
        <f t="shared" si="348"/>
        <v>1</v>
      </c>
      <c r="G222" s="1" t="str">
        <f t="shared" si="349"/>
        <v>139</v>
      </c>
      <c r="H222" s="1" t="str">
        <f t="shared" si="350"/>
        <v>269</v>
      </c>
      <c r="I222" s="3" t="s">
        <v>10</v>
      </c>
      <c r="K222" s="4" t="str">
        <f t="shared" si="367"/>
        <v/>
      </c>
      <c r="L222">
        <v>1</v>
      </c>
      <c r="M222">
        <f t="shared" ref="M222:N222" si="387">M196</f>
        <v>139</v>
      </c>
      <c r="N222">
        <f t="shared" si="387"/>
        <v>269</v>
      </c>
      <c r="O222" s="3"/>
      <c r="Q222" s="4" t="str">
        <f t="shared" si="369"/>
        <v/>
      </c>
      <c r="U222" s="3"/>
      <c r="W222" s="4" t="str">
        <f t="shared" si="370"/>
        <v/>
      </c>
      <c r="AA222" s="3"/>
      <c r="AC222" s="4" t="str">
        <f t="shared" si="371"/>
        <v/>
      </c>
      <c r="AG222" s="3"/>
      <c r="AI222" s="4" t="str">
        <f t="shared" si="372"/>
        <v/>
      </c>
      <c r="AM222" s="3"/>
      <c r="AO222" s="4" t="str">
        <f t="shared" si="373"/>
        <v/>
      </c>
      <c r="AS222" s="3"/>
      <c r="AU222" s="4" t="str">
        <f t="shared" si="374"/>
        <v/>
      </c>
      <c r="BA222" s="4" t="str">
        <f t="shared" si="375"/>
        <v/>
      </c>
      <c r="BE222" s="3"/>
      <c r="BG222" s="4" t="str">
        <f t="shared" si="366"/>
        <v/>
      </c>
    </row>
    <row r="223" spans="1:59">
      <c r="A223" t="s">
        <v>208</v>
      </c>
      <c r="C223" t="str">
        <f t="shared" si="345"/>
        <v>Gold</v>
      </c>
      <c r="D223" s="1" t="str">
        <f t="shared" ca="1" si="346"/>
        <v>2</v>
      </c>
      <c r="E223" s="1" t="str">
        <f t="shared" si="347"/>
        <v/>
      </c>
      <c r="F223" s="1" t="str">
        <f t="shared" si="348"/>
        <v>1</v>
      </c>
      <c r="G223" s="1" t="str">
        <f t="shared" si="349"/>
        <v>142</v>
      </c>
      <c r="H223" s="1" t="str">
        <f t="shared" si="350"/>
        <v>272</v>
      </c>
      <c r="I223" s="3" t="s">
        <v>10</v>
      </c>
      <c r="K223" s="4" t="str">
        <f t="shared" si="367"/>
        <v/>
      </c>
      <c r="L223">
        <v>1</v>
      </c>
      <c r="M223">
        <f t="shared" ref="M223:N223" si="388">M197</f>
        <v>142</v>
      </c>
      <c r="N223">
        <f t="shared" si="388"/>
        <v>272</v>
      </c>
      <c r="O223" s="3"/>
      <c r="Q223" s="4" t="str">
        <f t="shared" si="369"/>
        <v/>
      </c>
      <c r="U223" s="3"/>
      <c r="W223" s="4" t="str">
        <f t="shared" si="370"/>
        <v/>
      </c>
      <c r="AA223" s="3"/>
      <c r="AC223" s="4" t="str">
        <f t="shared" si="371"/>
        <v/>
      </c>
      <c r="AG223" s="3"/>
      <c r="AI223" s="4" t="str">
        <f t="shared" si="372"/>
        <v/>
      </c>
      <c r="AM223" s="3"/>
      <c r="AO223" s="4" t="str">
        <f t="shared" si="373"/>
        <v/>
      </c>
      <c r="AS223" s="3"/>
      <c r="AU223" s="4" t="str">
        <f t="shared" si="374"/>
        <v/>
      </c>
      <c r="BA223" s="4" t="str">
        <f t="shared" si="375"/>
        <v/>
      </c>
      <c r="BE223" s="3"/>
      <c r="BG223" s="4" t="str">
        <f t="shared" si="366"/>
        <v/>
      </c>
    </row>
    <row r="224" spans="1:59">
      <c r="A224" t="s">
        <v>209</v>
      </c>
      <c r="C224" t="str">
        <f t="shared" si="345"/>
        <v>Gold</v>
      </c>
      <c r="D224" s="1" t="str">
        <f t="shared" ca="1" si="346"/>
        <v>2</v>
      </c>
      <c r="E224" s="1" t="str">
        <f t="shared" si="347"/>
        <v/>
      </c>
      <c r="F224" s="1" t="str">
        <f t="shared" si="348"/>
        <v>1</v>
      </c>
      <c r="G224" s="1" t="str">
        <f t="shared" si="349"/>
        <v>145</v>
      </c>
      <c r="H224" s="1" t="str">
        <f t="shared" si="350"/>
        <v>275</v>
      </c>
      <c r="I224" s="3" t="s">
        <v>10</v>
      </c>
      <c r="K224" s="4" t="str">
        <f t="shared" si="367"/>
        <v/>
      </c>
      <c r="L224">
        <v>1</v>
      </c>
      <c r="M224">
        <f t="shared" ref="M224:N224" si="389">M198</f>
        <v>145</v>
      </c>
      <c r="N224">
        <f t="shared" si="389"/>
        <v>275</v>
      </c>
      <c r="O224" s="3"/>
      <c r="Q224" s="4" t="str">
        <f t="shared" si="369"/>
        <v/>
      </c>
      <c r="U224" s="3"/>
      <c r="W224" s="4" t="str">
        <f t="shared" si="370"/>
        <v/>
      </c>
      <c r="AA224" s="3"/>
      <c r="AC224" s="4" t="str">
        <f t="shared" si="371"/>
        <v/>
      </c>
      <c r="AG224" s="3"/>
      <c r="AI224" s="4" t="str">
        <f t="shared" si="372"/>
        <v/>
      </c>
      <c r="AM224" s="3"/>
      <c r="AO224" s="4" t="str">
        <f t="shared" si="373"/>
        <v/>
      </c>
      <c r="AS224" s="3"/>
      <c r="AU224" s="4" t="str">
        <f t="shared" si="374"/>
        <v/>
      </c>
      <c r="BA224" s="4" t="str">
        <f t="shared" si="375"/>
        <v/>
      </c>
      <c r="BE224" s="3"/>
      <c r="BG224" s="4" t="str">
        <f t="shared" si="366"/>
        <v/>
      </c>
    </row>
    <row r="225" spans="1:62">
      <c r="A225" t="s">
        <v>210</v>
      </c>
      <c r="C225" t="str">
        <f t="shared" si="345"/>
        <v>Gold</v>
      </c>
      <c r="D225" s="1" t="str">
        <f t="shared" ca="1" si="346"/>
        <v>2</v>
      </c>
      <c r="E225" s="1" t="str">
        <f t="shared" si="347"/>
        <v/>
      </c>
      <c r="F225" s="1" t="str">
        <f t="shared" si="348"/>
        <v>1</v>
      </c>
      <c r="G225" s="1" t="str">
        <f t="shared" si="349"/>
        <v>148</v>
      </c>
      <c r="H225" s="1" t="str">
        <f t="shared" si="350"/>
        <v>278</v>
      </c>
      <c r="I225" s="3" t="s">
        <v>10</v>
      </c>
      <c r="K225" s="4" t="str">
        <f t="shared" si="367"/>
        <v/>
      </c>
      <c r="L225">
        <v>1</v>
      </c>
      <c r="M225">
        <f t="shared" ref="M225:N225" si="390">M199</f>
        <v>148</v>
      </c>
      <c r="N225">
        <f t="shared" si="390"/>
        <v>278</v>
      </c>
      <c r="O225" s="3"/>
      <c r="Q225" s="4" t="str">
        <f t="shared" si="369"/>
        <v/>
      </c>
      <c r="U225" s="3"/>
      <c r="W225" s="4" t="str">
        <f t="shared" si="370"/>
        <v/>
      </c>
      <c r="AA225" s="3"/>
      <c r="AC225" s="4" t="str">
        <f t="shared" si="371"/>
        <v/>
      </c>
      <c r="AG225" s="3"/>
      <c r="AI225" s="4" t="str">
        <f t="shared" si="372"/>
        <v/>
      </c>
      <c r="AM225" s="3"/>
      <c r="AO225" s="4" t="str">
        <f t="shared" si="373"/>
        <v/>
      </c>
      <c r="AS225" s="3"/>
      <c r="AU225" s="4" t="str">
        <f t="shared" si="374"/>
        <v/>
      </c>
      <c r="BA225" s="4" t="str">
        <f t="shared" si="375"/>
        <v/>
      </c>
      <c r="BE225" s="3"/>
      <c r="BG225" s="4" t="str">
        <f t="shared" si="366"/>
        <v/>
      </c>
    </row>
    <row r="226" spans="1:62">
      <c r="A226" t="s">
        <v>211</v>
      </c>
      <c r="C226" t="str">
        <f t="shared" si="345"/>
        <v>Gold</v>
      </c>
      <c r="D226" s="1" t="str">
        <f t="shared" ca="1" si="346"/>
        <v>2</v>
      </c>
      <c r="E226" s="1" t="str">
        <f t="shared" si="347"/>
        <v/>
      </c>
      <c r="F226" s="1" t="str">
        <f t="shared" si="348"/>
        <v>1</v>
      </c>
      <c r="G226" s="1" t="str">
        <f t="shared" si="349"/>
        <v>151</v>
      </c>
      <c r="H226" s="1" t="str">
        <f t="shared" si="350"/>
        <v>281</v>
      </c>
      <c r="I226" s="3" t="s">
        <v>10</v>
      </c>
      <c r="K226" s="4" t="str">
        <f t="shared" si="367"/>
        <v/>
      </c>
      <c r="L226">
        <v>1</v>
      </c>
      <c r="M226">
        <f t="shared" ref="M226:N226" si="391">M200</f>
        <v>151</v>
      </c>
      <c r="N226">
        <f t="shared" si="391"/>
        <v>281</v>
      </c>
      <c r="O226" s="3"/>
      <c r="Q226" s="4" t="str">
        <f t="shared" si="369"/>
        <v/>
      </c>
      <c r="U226" s="3"/>
      <c r="W226" s="4" t="str">
        <f t="shared" si="370"/>
        <v/>
      </c>
      <c r="AA226" s="3"/>
      <c r="AC226" s="4" t="str">
        <f t="shared" si="371"/>
        <v/>
      </c>
      <c r="AG226" s="3"/>
      <c r="AI226" s="4" t="str">
        <f t="shared" si="372"/>
        <v/>
      </c>
      <c r="AM226" s="3"/>
      <c r="AO226" s="4" t="str">
        <f t="shared" si="373"/>
        <v/>
      </c>
      <c r="AS226" s="3"/>
      <c r="AU226" s="4" t="str">
        <f t="shared" si="374"/>
        <v/>
      </c>
      <c r="BA226" s="4" t="str">
        <f t="shared" si="375"/>
        <v/>
      </c>
      <c r="BE226" s="3"/>
      <c r="BG226" s="4" t="str">
        <f t="shared" si="366"/>
        <v/>
      </c>
    </row>
    <row r="227" spans="1:62">
      <c r="A227" t="s">
        <v>212</v>
      </c>
      <c r="C227" t="str">
        <f t="shared" si="345"/>
        <v>Gold</v>
      </c>
      <c r="D227" s="1" t="str">
        <f t="shared" ca="1" si="346"/>
        <v>2</v>
      </c>
      <c r="E227" s="1" t="str">
        <f t="shared" si="347"/>
        <v/>
      </c>
      <c r="F227" s="1" t="str">
        <f t="shared" si="348"/>
        <v>1</v>
      </c>
      <c r="G227" s="1" t="str">
        <f t="shared" si="349"/>
        <v>154</v>
      </c>
      <c r="H227" s="1" t="str">
        <f t="shared" si="350"/>
        <v>284</v>
      </c>
      <c r="I227" s="3" t="s">
        <v>10</v>
      </c>
      <c r="K227" s="4" t="str">
        <f t="shared" si="367"/>
        <v/>
      </c>
      <c r="L227">
        <v>1</v>
      </c>
      <c r="M227">
        <f t="shared" ref="M227:N227" si="392">M201</f>
        <v>154</v>
      </c>
      <c r="N227">
        <f t="shared" si="392"/>
        <v>284</v>
      </c>
      <c r="O227" s="3"/>
      <c r="Q227" s="4" t="str">
        <f t="shared" si="369"/>
        <v/>
      </c>
      <c r="U227" s="3"/>
      <c r="W227" s="4" t="str">
        <f t="shared" si="370"/>
        <v/>
      </c>
      <c r="AA227" s="3"/>
      <c r="AC227" s="4" t="str">
        <f t="shared" si="371"/>
        <v/>
      </c>
      <c r="AG227" s="3"/>
      <c r="AI227" s="4" t="str">
        <f t="shared" si="372"/>
        <v/>
      </c>
      <c r="AM227" s="3"/>
      <c r="AO227" s="4" t="str">
        <f t="shared" si="373"/>
        <v/>
      </c>
      <c r="AS227" s="3"/>
      <c r="AU227" s="4" t="str">
        <f t="shared" si="374"/>
        <v/>
      </c>
      <c r="BA227" s="4" t="str">
        <f t="shared" si="375"/>
        <v/>
      </c>
      <c r="BE227" s="3"/>
      <c r="BG227" s="4" t="str">
        <f t="shared" si="366"/>
        <v/>
      </c>
    </row>
    <row r="228" spans="1:62">
      <c r="A228" t="s">
        <v>213</v>
      </c>
      <c r="C228" t="str">
        <f t="shared" si="345"/>
        <v>Gold</v>
      </c>
      <c r="D228" s="1" t="str">
        <f t="shared" ca="1" si="346"/>
        <v>2</v>
      </c>
      <c r="E228" s="1" t="str">
        <f t="shared" si="347"/>
        <v/>
      </c>
      <c r="F228" s="1" t="str">
        <f t="shared" si="348"/>
        <v>1</v>
      </c>
      <c r="G228" s="1" t="str">
        <f t="shared" si="349"/>
        <v>157</v>
      </c>
      <c r="H228" s="1" t="str">
        <f t="shared" si="350"/>
        <v>287</v>
      </c>
      <c r="I228" s="3" t="s">
        <v>10</v>
      </c>
      <c r="K228" s="4" t="str">
        <f t="shared" si="367"/>
        <v/>
      </c>
      <c r="L228">
        <v>1</v>
      </c>
      <c r="M228">
        <f t="shared" ref="M228:N228" si="393">M202</f>
        <v>157</v>
      </c>
      <c r="N228">
        <f t="shared" si="393"/>
        <v>287</v>
      </c>
      <c r="O228" s="3"/>
      <c r="Q228" s="4" t="str">
        <f t="shared" si="369"/>
        <v/>
      </c>
      <c r="U228" s="3"/>
      <c r="W228" s="4" t="str">
        <f t="shared" si="370"/>
        <v/>
      </c>
      <c r="AA228" s="3"/>
      <c r="AC228" s="4" t="str">
        <f t="shared" si="371"/>
        <v/>
      </c>
      <c r="AG228" s="3"/>
      <c r="AI228" s="4" t="str">
        <f t="shared" si="372"/>
        <v/>
      </c>
      <c r="AM228" s="3"/>
      <c r="AO228" s="4" t="str">
        <f t="shared" si="373"/>
        <v/>
      </c>
      <c r="AS228" s="3"/>
      <c r="AU228" s="4" t="str">
        <f t="shared" si="374"/>
        <v/>
      </c>
      <c r="BA228" s="4" t="str">
        <f t="shared" si="375"/>
        <v/>
      </c>
      <c r="BE228" s="3"/>
      <c r="BG228" s="4" t="str">
        <f t="shared" si="366"/>
        <v/>
      </c>
    </row>
    <row r="229" spans="1:62">
      <c r="A229" t="s">
        <v>214</v>
      </c>
      <c r="C229" t="str">
        <f t="shared" si="345"/>
        <v>Gold</v>
      </c>
      <c r="D229" s="1" t="str">
        <f t="shared" ca="1" si="346"/>
        <v>2</v>
      </c>
      <c r="E229" s="1" t="str">
        <f t="shared" si="347"/>
        <v/>
      </c>
      <c r="F229" s="1" t="str">
        <f t="shared" si="348"/>
        <v>1</v>
      </c>
      <c r="G229" s="1" t="str">
        <f t="shared" si="349"/>
        <v>160</v>
      </c>
      <c r="H229" s="1" t="str">
        <f t="shared" si="350"/>
        <v>290</v>
      </c>
      <c r="I229" s="3" t="s">
        <v>10</v>
      </c>
      <c r="K229" s="4" t="str">
        <f t="shared" si="367"/>
        <v/>
      </c>
      <c r="L229">
        <v>1</v>
      </c>
      <c r="M229">
        <f t="shared" ref="M229:N229" si="394">M203</f>
        <v>160</v>
      </c>
      <c r="N229">
        <f t="shared" si="394"/>
        <v>290</v>
      </c>
      <c r="O229" s="3"/>
      <c r="Q229" s="4" t="str">
        <f t="shared" si="369"/>
        <v/>
      </c>
      <c r="U229" s="3"/>
      <c r="W229" s="4" t="str">
        <f t="shared" si="370"/>
        <v/>
      </c>
      <c r="AA229" s="3"/>
      <c r="AC229" s="4" t="str">
        <f t="shared" si="371"/>
        <v/>
      </c>
      <c r="AG229" s="3"/>
      <c r="AI229" s="4" t="str">
        <f t="shared" si="372"/>
        <v/>
      </c>
      <c r="AM229" s="3"/>
      <c r="AO229" s="4" t="str">
        <f t="shared" si="373"/>
        <v/>
      </c>
      <c r="AS229" s="3"/>
      <c r="AU229" s="4" t="str">
        <f t="shared" si="374"/>
        <v/>
      </c>
      <c r="BA229" s="4" t="str">
        <f t="shared" si="375"/>
        <v/>
      </c>
      <c r="BE229" s="3"/>
      <c r="BG229" s="4" t="str">
        <f t="shared" si="366"/>
        <v/>
      </c>
    </row>
    <row r="230" spans="1:62">
      <c r="A230" t="s">
        <v>215</v>
      </c>
      <c r="C230" t="str">
        <f t="shared" si="345"/>
        <v>Gold</v>
      </c>
      <c r="D230" s="1" t="str">
        <f t="shared" ca="1" si="346"/>
        <v>2</v>
      </c>
      <c r="E230" s="1" t="str">
        <f t="shared" si="347"/>
        <v/>
      </c>
      <c r="F230" s="1" t="str">
        <f t="shared" si="348"/>
        <v>1</v>
      </c>
      <c r="G230" s="1" t="str">
        <f t="shared" si="349"/>
        <v>163</v>
      </c>
      <c r="H230" s="1" t="str">
        <f t="shared" si="350"/>
        <v>293</v>
      </c>
      <c r="I230" s="3" t="s">
        <v>10</v>
      </c>
      <c r="K230" s="4" t="str">
        <f t="shared" si="367"/>
        <v/>
      </c>
      <c r="L230">
        <v>1</v>
      </c>
      <c r="M230">
        <f t="shared" ref="M230:N230" si="395">M204</f>
        <v>163</v>
      </c>
      <c r="N230">
        <f t="shared" si="395"/>
        <v>293</v>
      </c>
      <c r="O230" s="3"/>
      <c r="Q230" s="4" t="str">
        <f t="shared" si="369"/>
        <v/>
      </c>
      <c r="U230" s="3"/>
      <c r="W230" s="4" t="str">
        <f t="shared" si="370"/>
        <v/>
      </c>
      <c r="AA230" s="3"/>
      <c r="AC230" s="4" t="str">
        <f t="shared" si="371"/>
        <v/>
      </c>
      <c r="AG230" s="3"/>
      <c r="AI230" s="4" t="str">
        <f t="shared" si="372"/>
        <v/>
      </c>
      <c r="AM230" s="3"/>
      <c r="AO230" s="4" t="str">
        <f t="shared" si="373"/>
        <v/>
      </c>
      <c r="AS230" s="3"/>
      <c r="AU230" s="4" t="str">
        <f t="shared" si="374"/>
        <v/>
      </c>
      <c r="BA230" s="4" t="str">
        <f t="shared" si="375"/>
        <v/>
      </c>
      <c r="BE230" s="3"/>
      <c r="BG230" s="4" t="str">
        <f t="shared" si="366"/>
        <v/>
      </c>
    </row>
    <row r="231" spans="1:62">
      <c r="A231" t="s">
        <v>216</v>
      </c>
      <c r="C231" t="str">
        <f t="shared" si="345"/>
        <v>Gold</v>
      </c>
      <c r="D231" s="1" t="str">
        <f t="shared" ca="1" si="346"/>
        <v>2</v>
      </c>
      <c r="E231" s="1" t="str">
        <f t="shared" si="347"/>
        <v/>
      </c>
      <c r="F231" s="1" t="str">
        <f t="shared" si="348"/>
        <v>1</v>
      </c>
      <c r="G231" s="1" t="str">
        <f t="shared" si="349"/>
        <v>166</v>
      </c>
      <c r="H231" s="1" t="str">
        <f t="shared" si="350"/>
        <v>296</v>
      </c>
      <c r="I231" s="3" t="s">
        <v>10</v>
      </c>
      <c r="K231" s="4" t="str">
        <f t="shared" si="367"/>
        <v/>
      </c>
      <c r="L231">
        <v>1</v>
      </c>
      <c r="M231">
        <f t="shared" ref="M231:N231" si="396">M205</f>
        <v>166</v>
      </c>
      <c r="N231">
        <f t="shared" si="396"/>
        <v>296</v>
      </c>
      <c r="O231" s="3"/>
      <c r="Q231" s="4" t="str">
        <f t="shared" si="369"/>
        <v/>
      </c>
      <c r="U231" s="3"/>
      <c r="W231" s="4" t="str">
        <f t="shared" si="370"/>
        <v/>
      </c>
      <c r="AA231" s="3"/>
      <c r="AC231" s="4" t="str">
        <f t="shared" si="371"/>
        <v/>
      </c>
      <c r="AG231" s="3"/>
      <c r="AI231" s="4" t="str">
        <f t="shared" si="372"/>
        <v/>
      </c>
      <c r="AM231" s="3"/>
      <c r="AO231" s="4" t="str">
        <f t="shared" si="373"/>
        <v/>
      </c>
      <c r="AS231" s="3"/>
      <c r="AU231" s="4" t="str">
        <f t="shared" si="374"/>
        <v/>
      </c>
      <c r="BA231" s="4" t="str">
        <f t="shared" si="375"/>
        <v/>
      </c>
      <c r="BE231" s="3"/>
      <c r="BG231" s="4" t="str">
        <f t="shared" si="366"/>
        <v/>
      </c>
    </row>
    <row r="232" spans="1:62">
      <c r="A232" t="s">
        <v>217</v>
      </c>
      <c r="C232" t="str">
        <f t="shared" si="345"/>
        <v>Gold</v>
      </c>
      <c r="D232" s="1" t="str">
        <f t="shared" ca="1" si="346"/>
        <v>2</v>
      </c>
      <c r="E232" s="1" t="str">
        <f t="shared" si="347"/>
        <v/>
      </c>
      <c r="F232" s="1" t="str">
        <f t="shared" si="348"/>
        <v>1</v>
      </c>
      <c r="G232" s="1" t="str">
        <f t="shared" si="349"/>
        <v>169</v>
      </c>
      <c r="H232" s="1" t="str">
        <f t="shared" si="350"/>
        <v>299</v>
      </c>
      <c r="I232" s="3" t="s">
        <v>10</v>
      </c>
      <c r="K232" s="4" t="str">
        <f t="shared" si="367"/>
        <v/>
      </c>
      <c r="L232">
        <v>1</v>
      </c>
      <c r="M232">
        <f t="shared" ref="M232:N232" si="397">M206</f>
        <v>169</v>
      </c>
      <c r="N232">
        <f t="shared" si="397"/>
        <v>299</v>
      </c>
      <c r="O232" s="3"/>
      <c r="Q232" s="4" t="str">
        <f t="shared" si="369"/>
        <v/>
      </c>
      <c r="U232" s="3"/>
      <c r="W232" s="4" t="str">
        <f t="shared" si="370"/>
        <v/>
      </c>
      <c r="AA232" s="3"/>
      <c r="AC232" s="4" t="str">
        <f t="shared" si="371"/>
        <v/>
      </c>
      <c r="AG232" s="3"/>
      <c r="AI232" s="4" t="str">
        <f t="shared" si="372"/>
        <v/>
      </c>
      <c r="AM232" s="3"/>
      <c r="AO232" s="4" t="str">
        <f t="shared" si="373"/>
        <v/>
      </c>
      <c r="AS232" s="3"/>
      <c r="AU232" s="4" t="str">
        <f t="shared" si="374"/>
        <v/>
      </c>
      <c r="BA232" s="4" t="str">
        <f t="shared" si="375"/>
        <v/>
      </c>
      <c r="BE232" s="3"/>
      <c r="BG232" s="4" t="str">
        <f t="shared" si="366"/>
        <v/>
      </c>
    </row>
    <row r="233" spans="1:62">
      <c r="A233" t="s">
        <v>218</v>
      </c>
      <c r="C233" t="str">
        <f t="shared" si="345"/>
        <v>Gold</v>
      </c>
      <c r="D233" s="1" t="str">
        <f t="shared" ca="1" si="346"/>
        <v>2</v>
      </c>
      <c r="E233" s="1" t="str">
        <f t="shared" si="347"/>
        <v/>
      </c>
      <c r="F233" s="1" t="str">
        <f t="shared" si="348"/>
        <v>1</v>
      </c>
      <c r="G233" s="1" t="str">
        <f t="shared" si="349"/>
        <v>172</v>
      </c>
      <c r="H233" s="1" t="str">
        <f t="shared" si="350"/>
        <v>302</v>
      </c>
      <c r="I233" s="3" t="s">
        <v>10</v>
      </c>
      <c r="K233" s="4" t="str">
        <f t="shared" si="367"/>
        <v/>
      </c>
      <c r="L233">
        <v>1</v>
      </c>
      <c r="M233">
        <f t="shared" ref="M233:N233" si="398">M207</f>
        <v>172</v>
      </c>
      <c r="N233">
        <f t="shared" si="398"/>
        <v>302</v>
      </c>
      <c r="O233" s="3"/>
      <c r="Q233" s="4" t="str">
        <f t="shared" si="369"/>
        <v/>
      </c>
      <c r="U233" s="3"/>
      <c r="W233" s="4" t="str">
        <f t="shared" si="370"/>
        <v/>
      </c>
      <c r="AA233" s="3"/>
      <c r="AC233" s="4" t="str">
        <f t="shared" si="371"/>
        <v/>
      </c>
      <c r="AG233" s="3"/>
      <c r="AI233" s="4" t="str">
        <f t="shared" si="372"/>
        <v/>
      </c>
      <c r="AM233" s="3"/>
      <c r="AO233" s="4" t="str">
        <f t="shared" si="373"/>
        <v/>
      </c>
      <c r="AS233" s="3"/>
      <c r="AU233" s="4" t="str">
        <f t="shared" si="374"/>
        <v/>
      </c>
      <c r="BA233" s="4" t="str">
        <f t="shared" si="375"/>
        <v/>
      </c>
      <c r="BE233" s="3"/>
      <c r="BG233" s="4" t="str">
        <f t="shared" si="366"/>
        <v/>
      </c>
    </row>
    <row r="234" spans="1:62">
      <c r="A234" t="s">
        <v>219</v>
      </c>
      <c r="C234" t="str">
        <f t="shared" si="345"/>
        <v>Gold</v>
      </c>
      <c r="D234" s="1" t="str">
        <f t="shared" ca="1" si="346"/>
        <v>2</v>
      </c>
      <c r="E234" s="1" t="str">
        <f t="shared" si="347"/>
        <v/>
      </c>
      <c r="F234" s="1" t="str">
        <f t="shared" si="348"/>
        <v>1</v>
      </c>
      <c r="G234" s="1" t="str">
        <f t="shared" si="349"/>
        <v>175</v>
      </c>
      <c r="H234" s="1" t="str">
        <f t="shared" si="350"/>
        <v>305</v>
      </c>
      <c r="I234" s="3" t="s">
        <v>10</v>
      </c>
      <c r="K234" s="4" t="str">
        <f t="shared" si="367"/>
        <v/>
      </c>
      <c r="L234">
        <v>1</v>
      </c>
      <c r="M234">
        <f t="shared" ref="M234:N234" si="399">M208</f>
        <v>175</v>
      </c>
      <c r="N234">
        <f t="shared" si="399"/>
        <v>305</v>
      </c>
      <c r="O234" s="3"/>
      <c r="Q234" s="4" t="str">
        <f t="shared" si="369"/>
        <v/>
      </c>
      <c r="U234" s="3"/>
      <c r="W234" s="4" t="str">
        <f t="shared" si="370"/>
        <v/>
      </c>
      <c r="AA234" s="3"/>
      <c r="AC234" s="4" t="str">
        <f t="shared" si="371"/>
        <v/>
      </c>
      <c r="AG234" s="3"/>
      <c r="AI234" s="4" t="str">
        <f t="shared" si="372"/>
        <v/>
      </c>
      <c r="AM234" s="3"/>
      <c r="AO234" s="4" t="str">
        <f t="shared" si="373"/>
        <v/>
      </c>
      <c r="AS234" s="3"/>
      <c r="AU234" s="4" t="str">
        <f t="shared" si="374"/>
        <v/>
      </c>
      <c r="BA234" s="4" t="str">
        <f t="shared" si="375"/>
        <v/>
      </c>
      <c r="BE234" s="3"/>
      <c r="BG234" s="4" t="str">
        <f t="shared" si="366"/>
        <v/>
      </c>
    </row>
    <row r="235" spans="1:62">
      <c r="A235" s="9" t="s">
        <v>83</v>
      </c>
      <c r="B235" t="s">
        <v>80</v>
      </c>
      <c r="C235" t="str">
        <f t="shared" ref="C235" si="40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Gacha</v>
      </c>
      <c r="D235" s="1" t="str">
        <f t="shared" ca="1" si="1"/>
        <v>5</v>
      </c>
      <c r="E235" s="1" t="str">
        <f t="shared" ref="E235" si="40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>g</v>
      </c>
      <c r="F235" s="1" t="str">
        <f t="shared" ref="F235" si="40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40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1</v>
      </c>
      <c r="H235" s="1" t="str">
        <f t="shared" ref="H235" si="40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1</v>
      </c>
      <c r="I235" s="3" t="s">
        <v>81</v>
      </c>
      <c r="J235" t="s">
        <v>82</v>
      </c>
      <c r="K235" s="4" t="str">
        <f t="shared" si="48"/>
        <v/>
      </c>
      <c r="L235">
        <v>1</v>
      </c>
      <c r="M235">
        <v>1</v>
      </c>
      <c r="N235">
        <v>1</v>
      </c>
      <c r="O235" s="3"/>
      <c r="Q235" s="4" t="str">
        <f t="shared" si="49"/>
        <v/>
      </c>
      <c r="U235" s="3"/>
      <c r="W235" s="4" t="str">
        <f t="shared" si="50"/>
        <v/>
      </c>
      <c r="AA235" s="3"/>
      <c r="AC235" s="4" t="str">
        <f t="shared" si="51"/>
        <v/>
      </c>
      <c r="AG235" s="3"/>
      <c r="AI235" s="4" t="str">
        <f t="shared" si="52"/>
        <v/>
      </c>
      <c r="AM235" s="3"/>
      <c r="AO235" s="4" t="str">
        <f t="shared" si="53"/>
        <v/>
      </c>
      <c r="AS235" s="3"/>
      <c r="AU235" s="4" t="str">
        <f t="shared" si="54"/>
        <v/>
      </c>
      <c r="AY235" s="3"/>
      <c r="BA235" s="4" t="str">
        <f t="shared" si="55"/>
        <v/>
      </c>
      <c r="BE235" s="3"/>
      <c r="BG235" s="4" t="str">
        <f t="shared" si="56"/>
        <v/>
      </c>
    </row>
    <row r="236" spans="1:62">
      <c r="A236" s="9" t="s">
        <v>84</v>
      </c>
      <c r="B236" t="s">
        <v>85</v>
      </c>
      <c r="C236" t="str">
        <f t="shared" ref="C236:C240" si="405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Gacha, Gacha, Gacha, Gacha, Gacha, Gacha, Gacha, Gacha</v>
      </c>
      <c r="D236" s="1" t="str">
        <f t="shared" ca="1" si="1"/>
        <v>5, 5, 5, 5, 5, 5, 5, 5</v>
      </c>
      <c r="E236" s="1" t="str">
        <f t="shared" ref="E236:E240" si="406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>g, g, g, g, g, g, g, g</v>
      </c>
      <c r="F236" s="1" t="str">
        <f t="shared" ref="F236:F240" si="407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1, 1, 1, 1, 1, 1, 1, 1</v>
      </c>
      <c r="G236" s="1" t="str">
        <f t="shared" ref="G236:G240" si="408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1, 1, 1, 1, 1, 1, 1, 1</v>
      </c>
      <c r="H236" s="1" t="str">
        <f t="shared" ref="H236:H240" si="409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1, 1, 1, 1, 1, 1, 1, 1</v>
      </c>
      <c r="I236" s="3" t="s">
        <v>13</v>
      </c>
      <c r="J236" t="s">
        <v>82</v>
      </c>
      <c r="K236" s="4" t="str">
        <f t="shared" si="48"/>
        <v/>
      </c>
      <c r="L236">
        <v>1</v>
      </c>
      <c r="M236">
        <v>1</v>
      </c>
      <c r="N236">
        <v>1</v>
      </c>
      <c r="O236" s="3" t="s">
        <v>13</v>
      </c>
      <c r="P236" t="s">
        <v>82</v>
      </c>
      <c r="Q236" s="4" t="str">
        <f t="shared" si="49"/>
        <v/>
      </c>
      <c r="R236">
        <v>1</v>
      </c>
      <c r="S236">
        <v>1</v>
      </c>
      <c r="T236">
        <v>1</v>
      </c>
      <c r="U236" s="3" t="s">
        <v>13</v>
      </c>
      <c r="V236" t="s">
        <v>82</v>
      </c>
      <c r="W236" s="4" t="str">
        <f t="shared" si="50"/>
        <v/>
      </c>
      <c r="X236">
        <v>1</v>
      </c>
      <c r="Y236">
        <v>1</v>
      </c>
      <c r="Z236">
        <v>1</v>
      </c>
      <c r="AA236" s="3" t="s">
        <v>13</v>
      </c>
      <c r="AB236" t="s">
        <v>82</v>
      </c>
      <c r="AC236" s="4" t="str">
        <f t="shared" si="51"/>
        <v/>
      </c>
      <c r="AD236">
        <v>1</v>
      </c>
      <c r="AE236">
        <v>1</v>
      </c>
      <c r="AF236">
        <v>1</v>
      </c>
      <c r="AG236" s="3" t="s">
        <v>13</v>
      </c>
      <c r="AH236" t="s">
        <v>82</v>
      </c>
      <c r="AI236" s="4" t="str">
        <f t="shared" si="52"/>
        <v/>
      </c>
      <c r="AJ236">
        <v>1</v>
      </c>
      <c r="AK236">
        <v>1</v>
      </c>
      <c r="AL236">
        <v>1</v>
      </c>
      <c r="AM236" s="3" t="s">
        <v>13</v>
      </c>
      <c r="AN236" t="s">
        <v>82</v>
      </c>
      <c r="AO236" s="4" t="str">
        <f t="shared" si="53"/>
        <v/>
      </c>
      <c r="AP236">
        <v>1</v>
      </c>
      <c r="AQ236">
        <v>1</v>
      </c>
      <c r="AR236">
        <v>1</v>
      </c>
      <c r="AS236" s="3" t="s">
        <v>13</v>
      </c>
      <c r="AT236" t="s">
        <v>82</v>
      </c>
      <c r="AU236" s="4" t="str">
        <f t="shared" si="54"/>
        <v/>
      </c>
      <c r="AV236">
        <v>1</v>
      </c>
      <c r="AW236">
        <v>1</v>
      </c>
      <c r="AX236">
        <v>1</v>
      </c>
      <c r="AY236" s="3" t="s">
        <v>13</v>
      </c>
      <c r="AZ236" t="s">
        <v>82</v>
      </c>
      <c r="BA236" s="4" t="str">
        <f t="shared" si="55"/>
        <v/>
      </c>
      <c r="BB236">
        <v>1</v>
      </c>
      <c r="BC236">
        <v>1</v>
      </c>
      <c r="BD236">
        <v>1</v>
      </c>
      <c r="BE236" s="3"/>
      <c r="BG236" s="4" t="str">
        <f t="shared" si="56"/>
        <v/>
      </c>
    </row>
    <row r="237" spans="1:62">
      <c r="A237" s="9" t="s">
        <v>86</v>
      </c>
      <c r="B237" t="s">
        <v>87</v>
      </c>
      <c r="C237" t="str">
        <f t="shared" si="405"/>
        <v>Gold, Gold, Diamond, PowerPoint, PowerPoint, PowerPoint, PowerPoint, PowerPoint, Origin</v>
      </c>
      <c r="D237" s="1" t="str">
        <f t="shared" ca="1" si="1"/>
        <v>2, 2, 8, 10, 10, 10, 10, 10, 9</v>
      </c>
      <c r="E237" s="1" t="str">
        <f t="shared" si="406"/>
        <v>, , , f, f, f, f, f, x</v>
      </c>
      <c r="F237" s="1" t="str">
        <f t="shared" si="407"/>
        <v>1, 1, 1, 1, 1, 1, 1, 1, 0.046</v>
      </c>
      <c r="G237" s="1" t="str">
        <f t="shared" si="408"/>
        <v>1250, 1250, 3, 12, 12, 12, 12, 12, 1</v>
      </c>
      <c r="H237" s="1" t="str">
        <f t="shared" si="409"/>
        <v>1750, 1750, 3, 16, 16, 16, 16, 16, 1</v>
      </c>
      <c r="I237" s="3" t="s">
        <v>88</v>
      </c>
      <c r="K237" s="4" t="str">
        <f t="shared" si="48"/>
        <v/>
      </c>
      <c r="L237">
        <v>1</v>
      </c>
      <c r="M237">
        <v>1250</v>
      </c>
      <c r="N237" s="5">
        <v>1750</v>
      </c>
      <c r="O237" s="3" t="s">
        <v>88</v>
      </c>
      <c r="Q237" s="4" t="str">
        <f t="shared" si="49"/>
        <v/>
      </c>
      <c r="R237">
        <v>1</v>
      </c>
      <c r="S237">
        <v>1250</v>
      </c>
      <c r="T237">
        <v>1750</v>
      </c>
      <c r="U237" s="8" t="s">
        <v>90</v>
      </c>
      <c r="W237" s="4" t="str">
        <f t="shared" si="50"/>
        <v/>
      </c>
      <c r="X237">
        <v>1</v>
      </c>
      <c r="Y237">
        <v>3</v>
      </c>
      <c r="Z237" s="5">
        <v>3</v>
      </c>
      <c r="AA237" s="8" t="s">
        <v>93</v>
      </c>
      <c r="AB237" t="s">
        <v>166</v>
      </c>
      <c r="AC237" s="4" t="str">
        <f t="shared" si="51"/>
        <v/>
      </c>
      <c r="AD237">
        <v>1</v>
      </c>
      <c r="AE237">
        <v>12</v>
      </c>
      <c r="AF237" s="7">
        <v>16</v>
      </c>
      <c r="AG237" s="3" t="s">
        <v>93</v>
      </c>
      <c r="AH237" t="s">
        <v>166</v>
      </c>
      <c r="AI237" s="4" t="str">
        <f t="shared" si="52"/>
        <v/>
      </c>
      <c r="AJ237">
        <v>1</v>
      </c>
      <c r="AK237">
        <v>12</v>
      </c>
      <c r="AL237">
        <v>16</v>
      </c>
      <c r="AM237" s="3" t="s">
        <v>93</v>
      </c>
      <c r="AN237" t="s">
        <v>166</v>
      </c>
      <c r="AO237" s="4" t="str">
        <f t="shared" si="53"/>
        <v/>
      </c>
      <c r="AP237">
        <v>1</v>
      </c>
      <c r="AQ237">
        <v>12</v>
      </c>
      <c r="AR237">
        <v>16</v>
      </c>
      <c r="AS237" s="3" t="s">
        <v>93</v>
      </c>
      <c r="AT237" t="s">
        <v>166</v>
      </c>
      <c r="AU237" s="4" t="str">
        <f t="shared" si="54"/>
        <v/>
      </c>
      <c r="AV237">
        <v>1</v>
      </c>
      <c r="AW237">
        <v>12</v>
      </c>
      <c r="AX237">
        <v>16</v>
      </c>
      <c r="AY237" s="3" t="s">
        <v>93</v>
      </c>
      <c r="AZ237" t="s">
        <v>166</v>
      </c>
      <c r="BA237" s="4" t="str">
        <f t="shared" si="55"/>
        <v/>
      </c>
      <c r="BB237">
        <v>1</v>
      </c>
      <c r="BC237">
        <v>12</v>
      </c>
      <c r="BD237">
        <v>16</v>
      </c>
      <c r="BE237" s="3" t="s">
        <v>77</v>
      </c>
      <c r="BF237" t="s">
        <v>167</v>
      </c>
      <c r="BG237" s="4" t="str">
        <f t="shared" si="56"/>
        <v/>
      </c>
      <c r="BH237">
        <v>4.5999999999999999E-2</v>
      </c>
      <c r="BI237">
        <v>1</v>
      </c>
      <c r="BJ237">
        <v>1</v>
      </c>
    </row>
    <row r="238" spans="1:62">
      <c r="A238" s="9" t="s">
        <v>157</v>
      </c>
      <c r="B238" t="s">
        <v>156</v>
      </c>
      <c r="C238" t="str">
        <f t="shared" ref="C238" si="410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Gold, Gold, Diamond, PowerPoint, PowerPoint, PowerPoint, PowerPoint, PowerPoint, Origin</v>
      </c>
      <c r="D238" s="1" t="str">
        <f t="shared" ref="D238" ca="1" si="4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8" s="1" t="str">
        <f t="shared" ref="E238" si="412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>, , , , , , , , x</v>
      </c>
      <c r="F238" s="1" t="str">
        <f t="shared" ref="F238" si="413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1, 1, 1, 1, 1, 1, 1, 1, 0.046</v>
      </c>
      <c r="G238" s="1" t="str">
        <f t="shared" ref="G238" si="414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2500, 2500, 5, 24, 24, 24, 24, 24, 1</v>
      </c>
      <c r="H238" s="1" t="str">
        <f t="shared" ref="H238" si="415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3500, 3500, 5, 32, 32, 32, 32, 32, 1</v>
      </c>
      <c r="I238" s="3" t="s">
        <v>88</v>
      </c>
      <c r="K238" s="4" t="str">
        <f t="shared" ref="K238" si="416">IF(AND(OR(I238="Gacha",I238="Origin"),ISBLANK(J238)),"서브밸류 필요","")</f>
        <v/>
      </c>
      <c r="L238">
        <v>1</v>
      </c>
      <c r="M238">
        <v>2500</v>
      </c>
      <c r="N238" s="5">
        <v>3500</v>
      </c>
      <c r="O238" s="3" t="s">
        <v>88</v>
      </c>
      <c r="Q238" s="4" t="str">
        <f t="shared" ref="Q238" si="417">IF(AND(OR(O238="Gacha",O238="Origin"),ISBLANK(P238)),"서브밸류 필요","")</f>
        <v/>
      </c>
      <c r="R238">
        <v>1</v>
      </c>
      <c r="S238">
        <v>2500</v>
      </c>
      <c r="T238">
        <v>3500</v>
      </c>
      <c r="U238" s="8" t="s">
        <v>90</v>
      </c>
      <c r="W238" s="4" t="str">
        <f t="shared" ref="W238" si="418">IF(AND(OR(U238="Gacha",U238="Origin"),ISBLANK(V238)),"서브밸류 필요","")</f>
        <v/>
      </c>
      <c r="X238">
        <v>1</v>
      </c>
      <c r="Y238">
        <v>5</v>
      </c>
      <c r="Z238" s="5">
        <v>5</v>
      </c>
      <c r="AA238" s="8" t="s">
        <v>93</v>
      </c>
      <c r="AC238" s="4" t="str">
        <f t="shared" ref="AC238" si="419">IF(AND(OR(AA238="Gacha",AA238="Origin"),ISBLANK(AB238)),"서브밸류 필요","")</f>
        <v/>
      </c>
      <c r="AD238">
        <v>1</v>
      </c>
      <c r="AE238">
        <v>24</v>
      </c>
      <c r="AF238" s="7">
        <v>32</v>
      </c>
      <c r="AG238" s="3" t="s">
        <v>93</v>
      </c>
      <c r="AI238" s="4" t="str">
        <f t="shared" ref="AI238" si="420">IF(AND(OR(AG238="Gacha",AG238="Origin"),ISBLANK(AH238)),"서브밸류 필요","")</f>
        <v/>
      </c>
      <c r="AJ238">
        <v>1</v>
      </c>
      <c r="AK238">
        <v>24</v>
      </c>
      <c r="AL238">
        <v>32</v>
      </c>
      <c r="AM238" s="3" t="s">
        <v>93</v>
      </c>
      <c r="AO238" s="4" t="str">
        <f t="shared" ref="AO238" si="421">IF(AND(OR(AM238="Gacha",AM238="Origin"),ISBLANK(AN238)),"서브밸류 필요","")</f>
        <v/>
      </c>
      <c r="AP238">
        <v>1</v>
      </c>
      <c r="AQ238">
        <v>24</v>
      </c>
      <c r="AR238">
        <v>32</v>
      </c>
      <c r="AS238" s="3" t="s">
        <v>93</v>
      </c>
      <c r="AU238" s="4" t="str">
        <f t="shared" ref="AU238" si="422">IF(AND(OR(AS238="Gacha",AS238="Origin"),ISBLANK(AT238)),"서브밸류 필요","")</f>
        <v/>
      </c>
      <c r="AV238">
        <v>1</v>
      </c>
      <c r="AW238">
        <v>24</v>
      </c>
      <c r="AX238">
        <v>32</v>
      </c>
      <c r="AY238" s="3" t="s">
        <v>93</v>
      </c>
      <c r="BA238" s="4" t="str">
        <f t="shared" ref="BA238" si="423">IF(AND(OR(AY238="Gacha",AY238="Origin"),ISBLANK(AZ238)),"서브밸류 필요","")</f>
        <v/>
      </c>
      <c r="BB238">
        <v>1</v>
      </c>
      <c r="BC238">
        <v>24</v>
      </c>
      <c r="BD238">
        <v>32</v>
      </c>
      <c r="BE238" s="3" t="s">
        <v>77</v>
      </c>
      <c r="BF238" t="s">
        <v>167</v>
      </c>
      <c r="BG238" s="4" t="str">
        <f t="shared" ref="BG238" si="424">IF(AND(OR(BE238="Gacha",BE238="Origin"),ISBLANK(BF238)),"서브밸류 필요","")</f>
        <v/>
      </c>
      <c r="BH238">
        <v>4.5999999999999999E-2</v>
      </c>
      <c r="BI238">
        <v>1</v>
      </c>
      <c r="BJ238">
        <v>1</v>
      </c>
    </row>
    <row r="239" spans="1:62">
      <c r="A239" s="9" t="s">
        <v>89</v>
      </c>
      <c r="B239" t="s">
        <v>102</v>
      </c>
      <c r="C239" t="str">
        <f t="shared" si="405"/>
        <v>PowerPoint, PowerPoint, PowerPoint, PowerPoint, PowerPoint, PowerPoint, Origin, Origin</v>
      </c>
      <c r="D239" s="1" t="str">
        <f t="shared" ca="1" si="1"/>
        <v>10, 10, 10, 10, 10, 10, 9, 9</v>
      </c>
      <c r="E239" s="1" t="str">
        <f t="shared" si="406"/>
        <v>, , , , , , s, s</v>
      </c>
      <c r="F239" s="1" t="str">
        <f t="shared" si="407"/>
        <v>1, 1, 1, 1, 1, 1, 0.046, 0.046</v>
      </c>
      <c r="G239" s="1" t="str">
        <f t="shared" si="408"/>
        <v>7, 7, 7, 7, 7, 7, 1, 1</v>
      </c>
      <c r="H239" s="1" t="str">
        <f t="shared" si="409"/>
        <v>17, 17, 17, 17, 17, 17, 1, 1</v>
      </c>
      <c r="I239" s="3" t="s">
        <v>93</v>
      </c>
      <c r="K239" s="4" t="str">
        <f t="shared" si="48"/>
        <v/>
      </c>
      <c r="L239">
        <v>1</v>
      </c>
      <c r="M239">
        <v>7</v>
      </c>
      <c r="N239">
        <v>17</v>
      </c>
      <c r="O239" s="3" t="s">
        <v>93</v>
      </c>
      <c r="Q239" s="4" t="str">
        <f t="shared" si="49"/>
        <v/>
      </c>
      <c r="R239">
        <v>1</v>
      </c>
      <c r="S239">
        <v>7</v>
      </c>
      <c r="T239">
        <v>17</v>
      </c>
      <c r="U239" s="3" t="s">
        <v>93</v>
      </c>
      <c r="W239" s="4" t="str">
        <f t="shared" si="50"/>
        <v/>
      </c>
      <c r="X239">
        <v>1</v>
      </c>
      <c r="Y239">
        <v>7</v>
      </c>
      <c r="Z239">
        <v>17</v>
      </c>
      <c r="AA239" s="3" t="s">
        <v>93</v>
      </c>
      <c r="AC239" s="4" t="str">
        <f t="shared" si="51"/>
        <v/>
      </c>
      <c r="AD239">
        <v>1</v>
      </c>
      <c r="AE239">
        <v>7</v>
      </c>
      <c r="AF239" s="7">
        <v>17</v>
      </c>
      <c r="AG239" s="3" t="s">
        <v>93</v>
      </c>
      <c r="AI239" s="4" t="str">
        <f t="shared" si="52"/>
        <v/>
      </c>
      <c r="AJ239">
        <v>1</v>
      </c>
      <c r="AK239">
        <v>7</v>
      </c>
      <c r="AL239">
        <v>17</v>
      </c>
      <c r="AM239" s="3" t="s">
        <v>93</v>
      </c>
      <c r="AO239" s="4" t="str">
        <f t="shared" si="53"/>
        <v/>
      </c>
      <c r="AP239">
        <v>1</v>
      </c>
      <c r="AQ239">
        <v>7</v>
      </c>
      <c r="AR239">
        <v>17</v>
      </c>
      <c r="AS239" s="3" t="s">
        <v>77</v>
      </c>
      <c r="AT239" t="s">
        <v>95</v>
      </c>
      <c r="AU239" s="4" t="str">
        <f t="shared" si="54"/>
        <v/>
      </c>
      <c r="AV239">
        <v>4.5999999999999999E-2</v>
      </c>
      <c r="AW239">
        <v>1</v>
      </c>
      <c r="AX239">
        <v>1</v>
      </c>
      <c r="AY239" s="3" t="s">
        <v>77</v>
      </c>
      <c r="AZ239" t="s">
        <v>95</v>
      </c>
      <c r="BA239" s="4" t="str">
        <f t="shared" si="55"/>
        <v/>
      </c>
      <c r="BB239">
        <v>4.5999999999999999E-2</v>
      </c>
      <c r="BC239">
        <v>1</v>
      </c>
      <c r="BD239">
        <v>1</v>
      </c>
      <c r="BE239" s="3"/>
      <c r="BG239" s="4" t="str">
        <f t="shared" si="56"/>
        <v/>
      </c>
    </row>
    <row r="240" spans="1:62">
      <c r="A240" s="9" t="s">
        <v>104</v>
      </c>
      <c r="B240" t="s">
        <v>103</v>
      </c>
      <c r="C240" t="str">
        <f t="shared" si="405"/>
        <v>Gold</v>
      </c>
      <c r="D240" s="1" t="str">
        <f t="shared" ref="D240" ca="1" si="4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06"/>
        <v/>
      </c>
      <c r="F240" s="1" t="str">
        <f t="shared" si="407"/>
        <v>1</v>
      </c>
      <c r="G240" s="1" t="str">
        <f t="shared" si="408"/>
        <v>9999</v>
      </c>
      <c r="H240" s="1" t="str">
        <f t="shared" si="409"/>
        <v>9999</v>
      </c>
      <c r="I240" s="3" t="s">
        <v>10</v>
      </c>
      <c r="K240" s="4" t="str">
        <f t="shared" ref="K240" si="426">IF(AND(OR(I240="Gacha",I240="Origin"),ISBLANK(J240)),"서브밸류 필요","")</f>
        <v/>
      </c>
      <c r="L240">
        <v>1</v>
      </c>
      <c r="M240">
        <v>9999</v>
      </c>
      <c r="N240">
        <v>9999</v>
      </c>
      <c r="O240" s="3"/>
      <c r="Q240" s="4" t="str">
        <f t="shared" si="49"/>
        <v/>
      </c>
      <c r="W240" s="4" t="str">
        <f t="shared" si="50"/>
        <v/>
      </c>
      <c r="AC240" s="4" t="str">
        <f t="shared" si="51"/>
        <v/>
      </c>
      <c r="AI240" s="4" t="str">
        <f t="shared" si="52"/>
        <v/>
      </c>
      <c r="AO240" s="4" t="str">
        <f t="shared" si="53"/>
        <v/>
      </c>
      <c r="AU240" s="4" t="str">
        <f t="shared" si="54"/>
        <v/>
      </c>
      <c r="BA240" s="4" t="str">
        <f t="shared" si="55"/>
        <v/>
      </c>
      <c r="BG240" s="4" t="str">
        <f t="shared" si="56"/>
        <v/>
      </c>
    </row>
    <row r="241" spans="1:59">
      <c r="A241" s="9" t="s">
        <v>105</v>
      </c>
      <c r="B241" t="s">
        <v>106</v>
      </c>
      <c r="C241" t="str">
        <f t="shared" ref="C241" si="427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29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30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31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32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90</v>
      </c>
      <c r="K241" s="4" t="str">
        <f t="shared" ref="K241" si="433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:Q249" si="434">IF(AND(OR(O241="Gacha",O241="Origin"),ISBLANK(P241)),"서브밸류 필요","")</f>
        <v/>
      </c>
      <c r="W241" s="4" t="str">
        <f t="shared" ref="W241" si="435">IF(AND(OR(U241="Gacha",U241="Origin"),ISBLANK(V241)),"서브밸류 필요","")</f>
        <v/>
      </c>
      <c r="AC241" s="4" t="str">
        <f t="shared" ref="AC241:AC255" si="436">IF(AND(OR(AA241="Gacha",AA241="Origin"),ISBLANK(AB241)),"서브밸류 필요","")</f>
        <v/>
      </c>
      <c r="AI241" s="4" t="str">
        <f t="shared" si="52"/>
        <v/>
      </c>
      <c r="AO241" s="4" t="str">
        <f t="shared" si="53"/>
        <v/>
      </c>
      <c r="AU241" s="4" t="str">
        <f t="shared" si="54"/>
        <v/>
      </c>
      <c r="BA241" s="4" t="str">
        <f t="shared" si="55"/>
        <v/>
      </c>
      <c r="BG241" s="4" t="str">
        <f t="shared" si="56"/>
        <v/>
      </c>
    </row>
    <row r="242" spans="1:59">
      <c r="A242" s="9" t="s">
        <v>107</v>
      </c>
      <c r="B242" t="s">
        <v>108</v>
      </c>
      <c r="C242" t="str">
        <f t="shared" ref="C242:C249" si="437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Diamond, Gold</v>
      </c>
      <c r="D242" s="1" t="str">
        <f t="shared" ref="D242:D249" ca="1" si="4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2" s="1" t="str">
        <f t="shared" ref="E242:E249" si="439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 xml:space="preserve">, </v>
      </c>
      <c r="F242" s="1" t="str">
        <f t="shared" ref="F242:F249" si="440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</v>
      </c>
      <c r="G242" s="1" t="str">
        <f t="shared" ref="G242:G249" si="441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9999, 9999</v>
      </c>
      <c r="H242" s="1" t="str">
        <f t="shared" ref="H242:H249" si="442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9999, 9999</v>
      </c>
      <c r="I242" s="3" t="s">
        <v>90</v>
      </c>
      <c r="K242" s="4" t="str">
        <f t="shared" ref="K242:K249" si="443">IF(AND(OR(I242="Gacha",I242="Origin"),ISBLANK(J242)),"서브밸류 필요","")</f>
        <v/>
      </c>
      <c r="L242">
        <v>1</v>
      </c>
      <c r="M242">
        <v>9999</v>
      </c>
      <c r="N242">
        <v>9999</v>
      </c>
      <c r="O242" s="3" t="s">
        <v>10</v>
      </c>
      <c r="Q242" s="4" t="str">
        <f t="shared" si="434"/>
        <v/>
      </c>
      <c r="R242">
        <v>1</v>
      </c>
      <c r="S242">
        <v>9999</v>
      </c>
      <c r="T242">
        <v>9999</v>
      </c>
      <c r="W242" s="4" t="str">
        <f t="shared" ref="W242" si="444">IF(AND(OR(U242="Gacha",U242="Origin"),ISBLANK(V242)),"서브밸류 필요","")</f>
        <v/>
      </c>
      <c r="AC242" s="4" t="str">
        <f t="shared" si="436"/>
        <v/>
      </c>
      <c r="AI242" s="4" t="str">
        <f t="shared" si="52"/>
        <v/>
      </c>
      <c r="AO242" s="4" t="str">
        <f t="shared" si="53"/>
        <v/>
      </c>
      <c r="AU242" s="4" t="str">
        <f t="shared" si="54"/>
        <v/>
      </c>
      <c r="BA242" s="4" t="str">
        <f t="shared" si="55"/>
        <v/>
      </c>
      <c r="BG242" s="4" t="str">
        <f t="shared" si="56"/>
        <v/>
      </c>
    </row>
    <row r="243" spans="1:59">
      <c r="A243" s="9" t="s">
        <v>122</v>
      </c>
      <c r="B243" t="s">
        <v>123</v>
      </c>
      <c r="C243" t="str">
        <f t="shared" ref="C243" si="445">IF(ISBLANK(I243),"",I243)
&amp;IF(ISBLANK(O243),"",", "&amp;O243)
&amp;IF(ISBLANK(U243),"",", "&amp;U243)
&amp;IF(ISBLANK(AA243),"",", "&amp;AA243)
&amp;IF(ISBLANK(AG243),"",", "&amp;AG243)
&amp;IF(ISBLANK(AM243),"",", "&amp;AM243)
&amp;IF(ISBLANK(AS243),"",", "&amp;AS243)
&amp;IF(ISBLANK(AY243),"",", "&amp;AY243)
&amp;IF(ISBLANK(BE243),"",", "&amp;BE243)</f>
        <v>Diamond</v>
      </c>
      <c r="D2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3" s="1" t="str">
        <f t="shared" ref="E243" si="446">IF(ISBLANK(J243),"",J243)
&amp;IF(ISBLANK(O243),"",", "&amp;P243)
&amp;IF(ISBLANK(U243),"",", "&amp;V243)
&amp;IF(ISBLANK(AA243),"",", "&amp;AB243)
&amp;IF(ISBLANK(AG243),"",", "&amp;AH243)
&amp;IF(ISBLANK(AM243),"",", "&amp;AN243)
&amp;IF(ISBLANK(AS243),"",", "&amp;AT243)
&amp;IF(ISBLANK(AY243),"",", "&amp;AZ243)
&amp;IF(ISBLANK(BE243),"",", "&amp;BF243)</f>
        <v/>
      </c>
      <c r="F243" s="1" t="str">
        <f t="shared" ref="F243" si="447">IF(ISBLANK(L243),"",L243)
&amp;IF(ISBLANK(R243),"",", "&amp;R243)
&amp;IF(ISBLANK(X243),"",", "&amp;X243)
&amp;IF(ISBLANK(AD243),"",", "&amp;AD243)
&amp;IF(ISBLANK(AJ243),"",", "&amp;AJ243)
&amp;IF(ISBLANK(AP243),"",", "&amp;AP243)
&amp;IF(ISBLANK(AV243),"",", "&amp;AV243)
&amp;IF(ISBLANK(BB243),"",", "&amp;BB243)
&amp;IF(ISBLANK(BH243),"",", "&amp;BH243)</f>
        <v>1</v>
      </c>
      <c r="G243" s="1" t="str">
        <f t="shared" ref="G243" si="448">IF(ISBLANK(M243),"",M243)
&amp;IF(ISBLANK(S243),"",", "&amp;S243)
&amp;IF(ISBLANK(Y243),"",", "&amp;Y243)
&amp;IF(ISBLANK(AE243),"",", "&amp;AE243)
&amp;IF(ISBLANK(AK243),"",", "&amp;AK243)
&amp;IF(ISBLANK(AQ243),"",", "&amp;AQ243)
&amp;IF(ISBLANK(AW243),"",", "&amp;AW243)
&amp;IF(ISBLANK(BC243),"",", "&amp;BC243)
&amp;IF(ISBLANK(BI243),"",", "&amp;BI243)</f>
        <v>9999</v>
      </c>
      <c r="H243" s="1" t="str">
        <f t="shared" ref="H243" si="449">IF(ISBLANK(N243),"",N243)
&amp;IF(ISBLANK(T243),"",", "&amp;T243)
&amp;IF(ISBLANK(Z243),"",", "&amp;Z243)
&amp;IF(ISBLANK(AF243),"",", "&amp;AF243)
&amp;IF(ISBLANK(AL243),"",", "&amp;AL243)
&amp;IF(ISBLANK(AR243),"",", "&amp;AR243)
&amp;IF(ISBLANK(AX243),"",", "&amp;AX243)
&amp;IF(ISBLANK(BD243),"",", "&amp;BD243)
&amp;IF(ISBLANK(BJ243),"",", "&amp;BJ243)</f>
        <v>9999</v>
      </c>
      <c r="I243" s="3" t="s">
        <v>90</v>
      </c>
      <c r="K243" s="4" t="str">
        <f t="shared" ref="K243" si="450">IF(AND(OR(I243="Gacha",I243="Origin"),ISBLANK(J243)),"서브밸류 필요","")</f>
        <v/>
      </c>
      <c r="L243">
        <v>1</v>
      </c>
      <c r="M243">
        <v>9999</v>
      </c>
      <c r="N243">
        <v>9999</v>
      </c>
      <c r="O243" s="3"/>
      <c r="Q243" s="4" t="str">
        <f t="shared" ref="Q243" si="451">IF(AND(OR(O243="Gacha",O243="Origin"),ISBLANK(P243)),"서브밸류 필요","")</f>
        <v/>
      </c>
      <c r="W243" s="4" t="str">
        <f t="shared" ref="W243:W249" si="452">IF(AND(OR(U243="Gacha",U243="Origin"),ISBLANK(V243)),"서브밸류 필요","")</f>
        <v/>
      </c>
      <c r="AC243" s="4" t="str">
        <f t="shared" si="436"/>
        <v/>
      </c>
      <c r="AI243" s="4" t="str">
        <f t="shared" si="52"/>
        <v/>
      </c>
      <c r="AO243" s="4" t="str">
        <f t="shared" si="53"/>
        <v/>
      </c>
      <c r="AU243" s="4" t="str">
        <f t="shared" si="54"/>
        <v/>
      </c>
      <c r="BA243" s="4" t="str">
        <f t="shared" si="55"/>
        <v/>
      </c>
      <c r="BG243" s="4" t="str">
        <f t="shared" si="56"/>
        <v/>
      </c>
    </row>
    <row r="244" spans="1:59">
      <c r="A244" s="9" t="s">
        <v>227</v>
      </c>
      <c r="B244" t="s">
        <v>230</v>
      </c>
      <c r="C244" t="str">
        <f t="shared" ref="C244" si="453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ReturnScroll</v>
      </c>
      <c r="D2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44" s="1" t="str">
        <f t="shared" ref="E244" si="454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/>
      </c>
      <c r="F244" s="1" t="str">
        <f t="shared" ref="F244" si="455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" si="456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" si="457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226</v>
      </c>
      <c r="K244" s="4" t="str">
        <f t="shared" ref="K244" si="458">IF(AND(OR(I244="Gacha",I244="Origin"),ISBLANK(J244)),"서브밸류 필요","")</f>
        <v/>
      </c>
      <c r="L244">
        <v>1</v>
      </c>
      <c r="M244">
        <v>1</v>
      </c>
      <c r="N244">
        <v>1</v>
      </c>
      <c r="O244" s="3"/>
      <c r="Q244" s="4" t="str">
        <f t="shared" ref="Q244" si="459">IF(AND(OR(O244="Gacha",O244="Origin"),ISBLANK(P244)),"서브밸류 필요","")</f>
        <v/>
      </c>
      <c r="W244" s="4" t="str">
        <f t="shared" ref="W244" si="460">IF(AND(OR(U244="Gacha",U244="Origin"),ISBLANK(V244)),"서브밸류 필요","")</f>
        <v/>
      </c>
      <c r="AC244" s="4" t="str">
        <f t="shared" ref="AC244" si="461">IF(AND(OR(AA244="Gacha",AA244="Origin"),ISBLANK(AB244)),"서브밸류 필요","")</f>
        <v/>
      </c>
      <c r="AI244" s="4" t="str">
        <f t="shared" ref="AI244" si="462">IF(AND(OR(AG244="Gacha",AG244="Origin"),ISBLANK(AH244)),"서브밸류 필요","")</f>
        <v/>
      </c>
      <c r="AO244" s="4" t="str">
        <f t="shared" ref="AO244" si="463">IF(AND(OR(AM244="Gacha",AM244="Origin"),ISBLANK(AN244)),"서브밸류 필요","")</f>
        <v/>
      </c>
      <c r="AU244" s="4" t="str">
        <f t="shared" ref="AU244" si="464">IF(AND(OR(AS244="Gacha",AS244="Origin"),ISBLANK(AT244)),"서브밸류 필요","")</f>
        <v/>
      </c>
      <c r="BA244" s="4" t="str">
        <f t="shared" ref="BA244" si="465">IF(AND(OR(AY244="Gacha",AY244="Origin"),ISBLANK(AZ244)),"서브밸류 필요","")</f>
        <v/>
      </c>
      <c r="BG244" s="4" t="str">
        <f t="shared" ref="BG244" si="466">IF(AND(OR(BE244="Gacha",BE244="Origin"),ISBLANK(BF244)),"서브밸류 필요","")</f>
        <v/>
      </c>
    </row>
    <row r="245" spans="1:59">
      <c r="A245" s="9" t="s">
        <v>229</v>
      </c>
      <c r="B245" t="s">
        <v>231</v>
      </c>
      <c r="C245" t="str">
        <f t="shared" ref="C245:C246" si="467">IF(ISBLANK(I245),"",I245)
&amp;IF(ISBLANK(O245),"",", "&amp;O245)
&amp;IF(ISBLANK(U245),"",", "&amp;U245)
&amp;IF(ISBLANK(AA245),"",", "&amp;AA245)
&amp;IF(ISBLANK(AG245),"",", "&amp;AG245)
&amp;IF(ISBLANK(AM245),"",", "&amp;AM245)
&amp;IF(ISBLANK(AS245),"",", "&amp;AS245)
&amp;IF(ISBLANK(AY245),"",", "&amp;AY245)
&amp;IF(ISBLANK(BE245),"",", "&amp;BE245)</f>
        <v>Gold, ReturnScroll</v>
      </c>
      <c r="D2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45" s="1" t="str">
        <f t="shared" ref="E245:E246" si="468">IF(ISBLANK(J245),"",J245)
&amp;IF(ISBLANK(O245),"",", "&amp;P245)
&amp;IF(ISBLANK(U245),"",", "&amp;V245)
&amp;IF(ISBLANK(AA245),"",", "&amp;AB245)
&amp;IF(ISBLANK(AG245),"",", "&amp;AH245)
&amp;IF(ISBLANK(AM245),"",", "&amp;AN245)
&amp;IF(ISBLANK(AS245),"",", "&amp;AT245)
&amp;IF(ISBLANK(AY245),"",", "&amp;AZ245)
&amp;IF(ISBLANK(BE245),"",", "&amp;BF245)</f>
        <v xml:space="preserve">, </v>
      </c>
      <c r="F245" s="1" t="str">
        <f t="shared" ref="F245:F246" si="469">IF(ISBLANK(L245),"",L245)
&amp;IF(ISBLANK(R245),"",", "&amp;R245)
&amp;IF(ISBLANK(X245),"",", "&amp;X245)
&amp;IF(ISBLANK(AD245),"",", "&amp;AD245)
&amp;IF(ISBLANK(AJ245),"",", "&amp;AJ245)
&amp;IF(ISBLANK(AP245),"",", "&amp;AP245)
&amp;IF(ISBLANK(AV245),"",", "&amp;AV245)
&amp;IF(ISBLANK(BB245),"",", "&amp;BB245)
&amp;IF(ISBLANK(BH245),"",", "&amp;BH245)</f>
        <v>1, 1</v>
      </c>
      <c r="G245" s="1" t="str">
        <f t="shared" ref="G245:G246" si="470">IF(ISBLANK(M245),"",M245)
&amp;IF(ISBLANK(S245),"",", "&amp;S245)
&amp;IF(ISBLANK(Y245),"",", "&amp;Y245)
&amp;IF(ISBLANK(AE245),"",", "&amp;AE245)
&amp;IF(ISBLANK(AK245),"",", "&amp;AK245)
&amp;IF(ISBLANK(AQ245),"",", "&amp;AQ245)
&amp;IF(ISBLANK(AW245),"",", "&amp;AW245)
&amp;IF(ISBLANK(BC245),"",", "&amp;BC245)
&amp;IF(ISBLANK(BI245),"",", "&amp;BI245)</f>
        <v>9999, 5</v>
      </c>
      <c r="H245" s="1" t="str">
        <f t="shared" ref="H245:H246" si="471">IF(ISBLANK(N245),"",N245)
&amp;IF(ISBLANK(T245),"",", "&amp;T245)
&amp;IF(ISBLANK(Z245),"",", "&amp;Z245)
&amp;IF(ISBLANK(AF245),"",", "&amp;AF245)
&amp;IF(ISBLANK(AL245),"",", "&amp;AL245)
&amp;IF(ISBLANK(AR245),"",", "&amp;AR245)
&amp;IF(ISBLANK(AX245),"",", "&amp;AX245)
&amp;IF(ISBLANK(BD245),"",", "&amp;BD245)
&amp;IF(ISBLANK(BJ245),"",", "&amp;BJ245)</f>
        <v>9999, 5</v>
      </c>
      <c r="I245" s="3" t="s">
        <v>232</v>
      </c>
      <c r="K245" s="4" t="str">
        <f t="shared" ref="K245:K246" si="472">IF(AND(OR(I245="Gacha",I245="Origin"),ISBLANK(J245)),"서브밸류 필요","")</f>
        <v/>
      </c>
      <c r="L245">
        <v>1</v>
      </c>
      <c r="M245">
        <v>9999</v>
      </c>
      <c r="N245">
        <v>9999</v>
      </c>
      <c r="O245" s="3" t="s">
        <v>226</v>
      </c>
      <c r="Q245" s="4" t="str">
        <f t="shared" si="434"/>
        <v/>
      </c>
      <c r="R245">
        <v>1</v>
      </c>
      <c r="S245">
        <v>5</v>
      </c>
      <c r="T245">
        <v>5</v>
      </c>
      <c r="U245" s="3"/>
      <c r="W245" s="4" t="str">
        <f t="shared" ref="W245:W246" si="473">IF(AND(OR(U245="Gacha",U245="Origin"),ISBLANK(V245)),"서브밸류 필요","")</f>
        <v/>
      </c>
      <c r="AC245" s="4" t="str">
        <f t="shared" ref="AC245:AC246" si="474">IF(AND(OR(AA245="Gacha",AA245="Origin"),ISBLANK(AB245)),"서브밸류 필요","")</f>
        <v/>
      </c>
      <c r="AI245" s="4" t="str">
        <f t="shared" ref="AI245:AI246" si="475">IF(AND(OR(AG245="Gacha",AG245="Origin"),ISBLANK(AH245)),"서브밸류 필요","")</f>
        <v/>
      </c>
      <c r="AO245" s="4" t="str">
        <f t="shared" ref="AO245:AO246" si="476">IF(AND(OR(AM245="Gacha",AM245="Origin"),ISBLANK(AN245)),"서브밸류 필요","")</f>
        <v/>
      </c>
      <c r="AU245" s="4" t="str">
        <f t="shared" ref="AU245:AU246" si="477">IF(AND(OR(AS245="Gacha",AS245="Origin"),ISBLANK(AT245)),"서브밸류 필요","")</f>
        <v/>
      </c>
      <c r="BA245" s="4" t="str">
        <f t="shared" ref="BA245:BA246" si="478">IF(AND(OR(AY245="Gacha",AY245="Origin"),ISBLANK(AZ245)),"서브밸류 필요","")</f>
        <v/>
      </c>
      <c r="BG245" s="4" t="str">
        <f t="shared" ref="BG245:BG246" si="479">IF(AND(OR(BE245="Gacha",BE245="Origin"),ISBLANK(BF245)),"서브밸류 필요","")</f>
        <v/>
      </c>
    </row>
    <row r="246" spans="1:59">
      <c r="A246" s="9" t="s">
        <v>234</v>
      </c>
      <c r="B246" t="s">
        <v>233</v>
      </c>
      <c r="C246" t="str">
        <f t="shared" si="467"/>
        <v>Gold</v>
      </c>
      <c r="D246" s="1" t="str">
        <f t="shared" ref="D246" ca="1" si="4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6" s="1" t="str">
        <f t="shared" si="468"/>
        <v/>
      </c>
      <c r="F246" s="1" t="str">
        <f t="shared" si="469"/>
        <v>1</v>
      </c>
      <c r="G246" s="1" t="str">
        <f t="shared" si="470"/>
        <v>9999</v>
      </c>
      <c r="H246" s="1" t="str">
        <f t="shared" si="471"/>
        <v>9999</v>
      </c>
      <c r="I246" s="3" t="s">
        <v>10</v>
      </c>
      <c r="K246" s="4" t="str">
        <f t="shared" si="472"/>
        <v/>
      </c>
      <c r="L246">
        <v>1</v>
      </c>
      <c r="M246">
        <v>9999</v>
      </c>
      <c r="N246">
        <v>9999</v>
      </c>
      <c r="O246" s="3"/>
      <c r="Q246" s="4" t="str">
        <f t="shared" si="434"/>
        <v/>
      </c>
      <c r="U246" s="3"/>
      <c r="W246" s="4" t="str">
        <f t="shared" si="473"/>
        <v/>
      </c>
      <c r="AC246" s="4" t="str">
        <f t="shared" si="474"/>
        <v/>
      </c>
      <c r="AI246" s="4" t="str">
        <f t="shared" si="475"/>
        <v/>
      </c>
      <c r="AO246" s="4" t="str">
        <f t="shared" si="476"/>
        <v/>
      </c>
      <c r="AU246" s="4" t="str">
        <f t="shared" si="477"/>
        <v/>
      </c>
      <c r="BA246" s="4" t="str">
        <f t="shared" si="478"/>
        <v/>
      </c>
      <c r="BG246" s="4" t="str">
        <f t="shared" si="479"/>
        <v/>
      </c>
    </row>
    <row r="247" spans="1:59">
      <c r="A247" s="9" t="s">
        <v>245</v>
      </c>
      <c r="B247" t="s">
        <v>243</v>
      </c>
      <c r="C247" t="str">
        <f t="shared" ref="C247" si="481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Diamond</v>
      </c>
      <c r="D247" s="1" t="str">
        <f t="shared" ref="D247" ca="1" si="4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7" s="1" t="str">
        <f t="shared" ref="E247" si="483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/>
      </c>
      <c r="F247" s="1" t="str">
        <f t="shared" ref="F247" si="484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" si="485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9999</v>
      </c>
      <c r="H247" s="1" t="str">
        <f t="shared" ref="H247" si="486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9999</v>
      </c>
      <c r="I247" s="3" t="s">
        <v>244</v>
      </c>
      <c r="K247" s="4" t="str">
        <f t="shared" ref="K247" si="487">IF(AND(OR(I247="Gacha",I247="Origin"),ISBLANK(J247)),"서브밸류 필요","")</f>
        <v/>
      </c>
      <c r="L247">
        <v>1</v>
      </c>
      <c r="M247">
        <v>9999</v>
      </c>
      <c r="N247">
        <v>9999</v>
      </c>
      <c r="O247" s="3"/>
      <c r="Q247" s="4" t="str">
        <f t="shared" ref="Q247" si="488">IF(AND(OR(O247="Gacha",O247="Origin"),ISBLANK(P247)),"서브밸류 필요","")</f>
        <v/>
      </c>
      <c r="U247" s="3"/>
      <c r="W247" s="4" t="str">
        <f t="shared" ref="W247" si="489">IF(AND(OR(U247="Gacha",U247="Origin"),ISBLANK(V247)),"서브밸류 필요","")</f>
        <v/>
      </c>
      <c r="AC247" s="4" t="str">
        <f t="shared" ref="AC247" si="490">IF(AND(OR(AA247="Gacha",AA247="Origin"),ISBLANK(AB247)),"서브밸류 필요","")</f>
        <v/>
      </c>
      <c r="AI247" s="4" t="str">
        <f t="shared" ref="AI247" si="491">IF(AND(OR(AG247="Gacha",AG247="Origin"),ISBLANK(AH247)),"서브밸류 필요","")</f>
        <v/>
      </c>
      <c r="AO247" s="4" t="str">
        <f t="shared" ref="AO247" si="492">IF(AND(OR(AM247="Gacha",AM247="Origin"),ISBLANK(AN247)),"서브밸류 필요","")</f>
        <v/>
      </c>
      <c r="AU247" s="4" t="str">
        <f t="shared" ref="AU247" si="493">IF(AND(OR(AS247="Gacha",AS247="Origin"),ISBLANK(AT247)),"서브밸류 필요","")</f>
        <v/>
      </c>
      <c r="BA247" s="4" t="str">
        <f t="shared" ref="BA247" si="494">IF(AND(OR(AY247="Gacha",AY247="Origin"),ISBLANK(AZ247)),"서브밸류 필요","")</f>
        <v/>
      </c>
      <c r="BG247" s="4" t="str">
        <f t="shared" ref="BG247" si="495">IF(AND(OR(BE247="Gacha",BE247="Origin"),ISBLANK(BF247)),"서브밸류 필요","")</f>
        <v/>
      </c>
    </row>
    <row r="248" spans="1:59">
      <c r="A248" s="9" t="s">
        <v>242</v>
      </c>
      <c r="B248" t="s">
        <v>241</v>
      </c>
      <c r="C248" t="str">
        <f t="shared" ref="C248" si="496">IF(ISBLANK(I248),"",I248)
&amp;IF(ISBLANK(O248),"",", "&amp;O248)
&amp;IF(ISBLANK(U248),"",", "&amp;U248)
&amp;IF(ISBLANK(AA248),"",", "&amp;AA248)
&amp;IF(ISBLANK(AG248),"",", "&amp;AG248)
&amp;IF(ISBLANK(AM248),"",", "&amp;AM248)
&amp;IF(ISBLANK(AS248),"",", "&amp;AS248)
&amp;IF(ISBLANK(AY248),"",", "&amp;AY248)
&amp;IF(ISBLANK(BE248),"",", "&amp;BE248)</f>
        <v>Gacha</v>
      </c>
      <c r="D248" s="1" t="str">
        <f t="shared" ref="D248" ca="1" si="4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8" s="1" t="str">
        <f t="shared" ref="E248" si="498">IF(ISBLANK(J248),"",J248)
&amp;IF(ISBLANK(O248),"",", "&amp;P248)
&amp;IF(ISBLANK(U248),"",", "&amp;V248)
&amp;IF(ISBLANK(AA248),"",", "&amp;AB248)
&amp;IF(ISBLANK(AG248),"",", "&amp;AH248)
&amp;IF(ISBLANK(AM248),"",", "&amp;AN248)
&amp;IF(ISBLANK(AS248),"",", "&amp;AT248)
&amp;IF(ISBLANK(AY248),"",", "&amp;AZ248)
&amp;IF(ISBLANK(BE248),"",", "&amp;BF248)</f>
        <v>o</v>
      </c>
      <c r="F248" s="1" t="str">
        <f t="shared" ref="F248" si="499">IF(ISBLANK(L248),"",L248)
&amp;IF(ISBLANK(R248),"",", "&amp;R248)
&amp;IF(ISBLANK(X248),"",", "&amp;X248)
&amp;IF(ISBLANK(AD248),"",", "&amp;AD248)
&amp;IF(ISBLANK(AJ248),"",", "&amp;AJ248)
&amp;IF(ISBLANK(AP248),"",", "&amp;AP248)
&amp;IF(ISBLANK(AV248),"",", "&amp;AV248)
&amp;IF(ISBLANK(BB248),"",", "&amp;BB248)
&amp;IF(ISBLANK(BH248),"",", "&amp;BH248)</f>
        <v>1</v>
      </c>
      <c r="G248" s="1" t="str">
        <f t="shared" ref="G248" si="500">IF(ISBLANK(M248),"",M248)
&amp;IF(ISBLANK(S248),"",", "&amp;S248)
&amp;IF(ISBLANK(Y248),"",", "&amp;Y248)
&amp;IF(ISBLANK(AE248),"",", "&amp;AE248)
&amp;IF(ISBLANK(AK248),"",", "&amp;AK248)
&amp;IF(ISBLANK(AQ248),"",", "&amp;AQ248)
&amp;IF(ISBLANK(AW248),"",", "&amp;AW248)
&amp;IF(ISBLANK(BC248),"",", "&amp;BC248)
&amp;IF(ISBLANK(BI248),"",", "&amp;BI248)</f>
        <v>1</v>
      </c>
      <c r="H248" s="1" t="str">
        <f t="shared" ref="H248" si="501">IF(ISBLANK(N248),"",N248)
&amp;IF(ISBLANK(T248),"",", "&amp;T248)
&amp;IF(ISBLANK(Z248),"",", "&amp;Z248)
&amp;IF(ISBLANK(AF248),"",", "&amp;AF248)
&amp;IF(ISBLANK(AL248),"",", "&amp;AL248)
&amp;IF(ISBLANK(AR248),"",", "&amp;AR248)
&amp;IF(ISBLANK(AX248),"",", "&amp;AX248)
&amp;IF(ISBLANK(BD248),"",", "&amp;BD248)
&amp;IF(ISBLANK(BJ248),"",", "&amp;BJ248)</f>
        <v>1</v>
      </c>
      <c r="I248" s="3" t="s">
        <v>13</v>
      </c>
      <c r="J248" t="s">
        <v>240</v>
      </c>
      <c r="K248" s="4" t="str">
        <f t="shared" ref="K248" si="502">IF(AND(OR(I248="Gacha",I248="Origin"),ISBLANK(J248)),"서브밸류 필요","")</f>
        <v/>
      </c>
      <c r="L248">
        <v>1</v>
      </c>
      <c r="M248">
        <v>1</v>
      </c>
      <c r="N248">
        <v>1</v>
      </c>
      <c r="O248" s="3"/>
      <c r="Q248" s="4" t="str">
        <f t="shared" ref="Q248" si="503">IF(AND(OR(O248="Gacha",O248="Origin"),ISBLANK(P248)),"서브밸류 필요","")</f>
        <v/>
      </c>
      <c r="U248" s="3"/>
      <c r="W248" s="4" t="str">
        <f t="shared" ref="W248" si="504">IF(AND(OR(U248="Gacha",U248="Origin"),ISBLANK(V248)),"서브밸류 필요","")</f>
        <v/>
      </c>
      <c r="AC248" s="4" t="str">
        <f t="shared" ref="AC248" si="505">IF(AND(OR(AA248="Gacha",AA248="Origin"),ISBLANK(AB248)),"서브밸류 필요","")</f>
        <v/>
      </c>
      <c r="AI248" s="4" t="str">
        <f t="shared" ref="AI248" si="506">IF(AND(OR(AG248="Gacha",AG248="Origin"),ISBLANK(AH248)),"서브밸류 필요","")</f>
        <v/>
      </c>
      <c r="AO248" s="4" t="str">
        <f t="shared" ref="AO248" si="507">IF(AND(OR(AM248="Gacha",AM248="Origin"),ISBLANK(AN248)),"서브밸류 필요","")</f>
        <v/>
      </c>
      <c r="AU248" s="4" t="str">
        <f t="shared" ref="AU248" si="508">IF(AND(OR(AS248="Gacha",AS248="Origin"),ISBLANK(AT248)),"서브밸류 필요","")</f>
        <v/>
      </c>
      <c r="BA248" s="4" t="str">
        <f t="shared" ref="BA248" si="509">IF(AND(OR(AY248="Gacha",AY248="Origin"),ISBLANK(AZ248)),"서브밸류 필요","")</f>
        <v/>
      </c>
      <c r="BG248" s="4" t="str">
        <f t="shared" ref="BG248" si="510">IF(AND(OR(BE248="Gacha",BE248="Origin"),ISBLANK(BF248)),"서브밸류 필요","")</f>
        <v/>
      </c>
    </row>
    <row r="249" spans="1:59">
      <c r="A249" s="9" t="s">
        <v>110</v>
      </c>
      <c r="B249" t="s">
        <v>109</v>
      </c>
      <c r="C249" t="str">
        <f t="shared" si="437"/>
        <v>Gacha, Gacha</v>
      </c>
      <c r="D249" s="1" t="str">
        <f t="shared" ca="1" si="438"/>
        <v>5, 5</v>
      </c>
      <c r="E249" s="1" t="str">
        <f t="shared" si="439"/>
        <v>o, o</v>
      </c>
      <c r="F249" s="1" t="str">
        <f t="shared" si="440"/>
        <v>1, 1</v>
      </c>
      <c r="G249" s="1" t="str">
        <f t="shared" si="441"/>
        <v>1, 1</v>
      </c>
      <c r="H249" s="1" t="str">
        <f t="shared" si="442"/>
        <v>1, 1</v>
      </c>
      <c r="I249" s="3" t="s">
        <v>13</v>
      </c>
      <c r="J249" t="s">
        <v>111</v>
      </c>
      <c r="K249" s="4" t="str">
        <f t="shared" si="443"/>
        <v/>
      </c>
      <c r="L249">
        <v>1</v>
      </c>
      <c r="M249">
        <v>1</v>
      </c>
      <c r="N249">
        <v>1</v>
      </c>
      <c r="O249" s="3" t="s">
        <v>13</v>
      </c>
      <c r="P249" t="s">
        <v>111</v>
      </c>
      <c r="Q249" s="4" t="str">
        <f t="shared" si="434"/>
        <v/>
      </c>
      <c r="R249">
        <v>1</v>
      </c>
      <c r="S249">
        <v>1</v>
      </c>
      <c r="T249">
        <v>1</v>
      </c>
      <c r="U249" s="3"/>
      <c r="W249" s="4" t="str">
        <f t="shared" si="452"/>
        <v/>
      </c>
      <c r="AA249" s="3"/>
      <c r="AC249" s="4" t="str">
        <f t="shared" si="436"/>
        <v/>
      </c>
      <c r="AG249" s="3"/>
      <c r="AI249" s="4" t="str">
        <f t="shared" si="52"/>
        <v/>
      </c>
      <c r="AM249" s="3"/>
      <c r="AO249" s="4" t="str">
        <f t="shared" si="53"/>
        <v/>
      </c>
      <c r="AS249" s="3"/>
      <c r="AU249" s="4" t="str">
        <f t="shared" si="54"/>
        <v/>
      </c>
      <c r="AY249" s="3"/>
      <c r="BA249" s="4" t="str">
        <f t="shared" si="55"/>
        <v/>
      </c>
      <c r="BE249" s="3"/>
      <c r="BG249" s="4" t="str">
        <f t="shared" si="56"/>
        <v/>
      </c>
    </row>
    <row r="250" spans="1:59">
      <c r="A250" s="9" t="s">
        <v>112</v>
      </c>
      <c r="B250" t="s">
        <v>117</v>
      </c>
      <c r="C250" t="str">
        <f t="shared" ref="C250:C254" si="511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Gacha, Gacha, Gacha</v>
      </c>
      <c r="D250" s="1" t="str">
        <f t="shared" ref="D250:D254" ca="1" si="5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0" s="1" t="str">
        <f t="shared" ref="E250:E254" si="513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o, o, o</v>
      </c>
      <c r="F250" s="1" t="str">
        <f t="shared" ref="F250:F254" si="514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</v>
      </c>
      <c r="G250" s="1" t="str">
        <f t="shared" ref="G250:G254" si="515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1, 1, 1</v>
      </c>
      <c r="H250" s="1" t="str">
        <f t="shared" ref="H250:H254" si="516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1, 1, 1</v>
      </c>
      <c r="I250" s="3" t="s">
        <v>13</v>
      </c>
      <c r="J250" t="s">
        <v>111</v>
      </c>
      <c r="K250" s="4" t="str">
        <f t="shared" ref="K250:K256" si="517">IF(AND(OR(I250="Gacha",I250="Origin"),ISBLANK(J250)),"서브밸류 필요","")</f>
        <v/>
      </c>
      <c r="L250">
        <v>1</v>
      </c>
      <c r="M250">
        <v>1</v>
      </c>
      <c r="N250">
        <v>1</v>
      </c>
      <c r="O250" s="3" t="s">
        <v>13</v>
      </c>
      <c r="P250" t="s">
        <v>111</v>
      </c>
      <c r="Q250" s="4" t="str">
        <f t="shared" ref="Q250:Q263" si="518">IF(AND(OR(O250="Gacha",O250="Origin"),ISBLANK(P250)),"서브밸류 필요","")</f>
        <v/>
      </c>
      <c r="R250">
        <v>1</v>
      </c>
      <c r="S250">
        <v>1</v>
      </c>
      <c r="T250">
        <v>1</v>
      </c>
      <c r="U250" s="3" t="s">
        <v>13</v>
      </c>
      <c r="V250" t="s">
        <v>111</v>
      </c>
      <c r="W250" s="4" t="str">
        <f t="shared" ref="W250:W255" si="519">IF(AND(OR(U250="Gacha",U250="Origin"),ISBLANK(V250)),"서브밸류 필요","")</f>
        <v/>
      </c>
      <c r="X250">
        <v>1</v>
      </c>
      <c r="Y250">
        <v>1</v>
      </c>
      <c r="Z250">
        <v>1</v>
      </c>
      <c r="AC250" s="4" t="str">
        <f t="shared" si="436"/>
        <v/>
      </c>
      <c r="AI250" s="4" t="str">
        <f t="shared" si="52"/>
        <v/>
      </c>
      <c r="AO250" s="4" t="str">
        <f t="shared" si="53"/>
        <v/>
      </c>
      <c r="AU250" s="4" t="str">
        <f t="shared" si="54"/>
        <v/>
      </c>
      <c r="BA250" s="4" t="str">
        <f t="shared" si="55"/>
        <v/>
      </c>
      <c r="BG250" s="4" t="str">
        <f t="shared" si="56"/>
        <v/>
      </c>
    </row>
    <row r="251" spans="1:59">
      <c r="A251" s="9" t="s">
        <v>113</v>
      </c>
      <c r="B251" t="s">
        <v>118</v>
      </c>
      <c r="C251" t="str">
        <f t="shared" si="511"/>
        <v>Gacha, Gacha, Gacha, Gacha</v>
      </c>
      <c r="D251" s="1" t="str">
        <f t="shared" ca="1" si="512"/>
        <v>5, 5, 5, 5</v>
      </c>
      <c r="E251" s="1" t="str">
        <f t="shared" si="513"/>
        <v>o, o, o, o</v>
      </c>
      <c r="F251" s="1" t="str">
        <f t="shared" si="514"/>
        <v>1, 1, 1, 1</v>
      </c>
      <c r="G251" s="1" t="str">
        <f t="shared" si="515"/>
        <v>1, 1, 1, 1</v>
      </c>
      <c r="H251" s="1" t="str">
        <f t="shared" si="516"/>
        <v>1, 1, 1, 1</v>
      </c>
      <c r="I251" s="3" t="s">
        <v>13</v>
      </c>
      <c r="J251" t="s">
        <v>111</v>
      </c>
      <c r="K251" s="4" t="str">
        <f t="shared" si="517"/>
        <v/>
      </c>
      <c r="L251">
        <v>1</v>
      </c>
      <c r="M251">
        <v>1</v>
      </c>
      <c r="N251">
        <v>1</v>
      </c>
      <c r="O251" s="3" t="s">
        <v>13</v>
      </c>
      <c r="P251" t="s">
        <v>111</v>
      </c>
      <c r="Q251" s="4" t="str">
        <f t="shared" si="518"/>
        <v/>
      </c>
      <c r="R251">
        <v>1</v>
      </c>
      <c r="S251">
        <v>1</v>
      </c>
      <c r="T251">
        <v>1</v>
      </c>
      <c r="U251" s="3" t="s">
        <v>13</v>
      </c>
      <c r="V251" t="s">
        <v>111</v>
      </c>
      <c r="W251" s="4" t="str">
        <f t="shared" si="519"/>
        <v/>
      </c>
      <c r="X251">
        <v>1</v>
      </c>
      <c r="Y251">
        <v>1</v>
      </c>
      <c r="Z251">
        <v>1</v>
      </c>
      <c r="AA251" s="3" t="s">
        <v>13</v>
      </c>
      <c r="AB251" t="s">
        <v>111</v>
      </c>
      <c r="AC251" s="4" t="str">
        <f t="shared" si="436"/>
        <v/>
      </c>
      <c r="AD251">
        <v>1</v>
      </c>
      <c r="AE251">
        <v>1</v>
      </c>
      <c r="AF251">
        <v>1</v>
      </c>
      <c r="AI251" s="4" t="str">
        <f t="shared" si="52"/>
        <v/>
      </c>
      <c r="AO251" s="4" t="str">
        <f t="shared" si="53"/>
        <v/>
      </c>
      <c r="AU251" s="4" t="str">
        <f t="shared" si="54"/>
        <v/>
      </c>
      <c r="BA251" s="4" t="str">
        <f t="shared" si="55"/>
        <v/>
      </c>
      <c r="BG251" s="4" t="str">
        <f t="shared" si="56"/>
        <v/>
      </c>
    </row>
    <row r="252" spans="1:59">
      <c r="A252" s="9" t="s">
        <v>114</v>
      </c>
      <c r="B252" t="s">
        <v>119</v>
      </c>
      <c r="C252" t="str">
        <f t="shared" si="511"/>
        <v>Gacha, Gacha, Gacha, Gacha, Gacha</v>
      </c>
      <c r="D252" s="1" t="str">
        <f t="shared" ca="1" si="512"/>
        <v>5, 5, 5, 5, 5</v>
      </c>
      <c r="E252" s="1" t="str">
        <f t="shared" si="513"/>
        <v>o, o, o, o, o</v>
      </c>
      <c r="F252" s="1" t="str">
        <f t="shared" si="514"/>
        <v>1, 1, 1, 1, 1</v>
      </c>
      <c r="G252" s="1" t="str">
        <f t="shared" si="515"/>
        <v>1, 1, 1, 1, 1</v>
      </c>
      <c r="H252" s="1" t="str">
        <f t="shared" si="516"/>
        <v>1, 1, 1, 1, 1</v>
      </c>
      <c r="I252" s="3" t="s">
        <v>13</v>
      </c>
      <c r="J252" t="s">
        <v>111</v>
      </c>
      <c r="K252" s="4" t="str">
        <f t="shared" si="517"/>
        <v/>
      </c>
      <c r="L252">
        <v>1</v>
      </c>
      <c r="M252">
        <v>1</v>
      </c>
      <c r="N252">
        <v>1</v>
      </c>
      <c r="O252" s="3" t="s">
        <v>13</v>
      </c>
      <c r="P252" t="s">
        <v>111</v>
      </c>
      <c r="Q252" s="4" t="str">
        <f t="shared" si="518"/>
        <v/>
      </c>
      <c r="R252">
        <v>1</v>
      </c>
      <c r="S252">
        <v>1</v>
      </c>
      <c r="T252">
        <v>1</v>
      </c>
      <c r="U252" s="3" t="s">
        <v>13</v>
      </c>
      <c r="V252" t="s">
        <v>111</v>
      </c>
      <c r="W252" s="4" t="str">
        <f t="shared" si="519"/>
        <v/>
      </c>
      <c r="X252">
        <v>1</v>
      </c>
      <c r="Y252">
        <v>1</v>
      </c>
      <c r="Z252">
        <v>1</v>
      </c>
      <c r="AA252" s="3" t="s">
        <v>13</v>
      </c>
      <c r="AB252" t="s">
        <v>111</v>
      </c>
      <c r="AC252" s="4" t="str">
        <f t="shared" si="436"/>
        <v/>
      </c>
      <c r="AD252">
        <v>1</v>
      </c>
      <c r="AE252">
        <v>1</v>
      </c>
      <c r="AF252">
        <v>1</v>
      </c>
      <c r="AG252" s="3" t="s">
        <v>13</v>
      </c>
      <c r="AH252" t="s">
        <v>111</v>
      </c>
      <c r="AI252" s="4" t="str">
        <f t="shared" si="52"/>
        <v/>
      </c>
      <c r="AJ252">
        <v>1</v>
      </c>
      <c r="AK252">
        <v>1</v>
      </c>
      <c r="AL252">
        <v>1</v>
      </c>
      <c r="AO252" s="4" t="str">
        <f t="shared" si="53"/>
        <v/>
      </c>
      <c r="AU252" s="4" t="str">
        <f t="shared" si="54"/>
        <v/>
      </c>
      <c r="BA252" s="4" t="str">
        <f t="shared" si="55"/>
        <v/>
      </c>
      <c r="BG252" s="4" t="str">
        <f t="shared" si="56"/>
        <v/>
      </c>
    </row>
    <row r="253" spans="1:59">
      <c r="A253" s="9" t="s">
        <v>115</v>
      </c>
      <c r="B253" t="s">
        <v>120</v>
      </c>
      <c r="C253" t="str">
        <f t="shared" si="511"/>
        <v>Gacha, Gacha, Gacha, Gacha, Gacha, Gacha</v>
      </c>
      <c r="D253" s="1" t="str">
        <f t="shared" ca="1" si="512"/>
        <v>5, 5, 5, 5, 5, 5</v>
      </c>
      <c r="E253" s="1" t="str">
        <f t="shared" si="513"/>
        <v>o, o, o, o, o, o</v>
      </c>
      <c r="F253" s="1" t="str">
        <f t="shared" si="514"/>
        <v>1, 1, 1, 1, 1, 1</v>
      </c>
      <c r="G253" s="1" t="str">
        <f t="shared" si="515"/>
        <v>1, 1, 1, 1, 1, 1</v>
      </c>
      <c r="H253" s="1" t="str">
        <f t="shared" si="516"/>
        <v>1, 1, 1, 1, 1, 1</v>
      </c>
      <c r="I253" s="3" t="s">
        <v>13</v>
      </c>
      <c r="J253" t="s">
        <v>111</v>
      </c>
      <c r="K253" s="4" t="str">
        <f t="shared" si="517"/>
        <v/>
      </c>
      <c r="L253">
        <v>1</v>
      </c>
      <c r="M253">
        <v>1</v>
      </c>
      <c r="N253">
        <v>1</v>
      </c>
      <c r="O253" s="3" t="s">
        <v>13</v>
      </c>
      <c r="P253" t="s">
        <v>111</v>
      </c>
      <c r="Q253" s="4" t="str">
        <f t="shared" si="518"/>
        <v/>
      </c>
      <c r="R253">
        <v>1</v>
      </c>
      <c r="S253">
        <v>1</v>
      </c>
      <c r="T253">
        <v>1</v>
      </c>
      <c r="U253" s="3" t="s">
        <v>13</v>
      </c>
      <c r="V253" t="s">
        <v>111</v>
      </c>
      <c r="W253" s="4" t="str">
        <f t="shared" si="519"/>
        <v/>
      </c>
      <c r="X253">
        <v>1</v>
      </c>
      <c r="Y253">
        <v>1</v>
      </c>
      <c r="Z253">
        <v>1</v>
      </c>
      <c r="AA253" s="3" t="s">
        <v>13</v>
      </c>
      <c r="AB253" t="s">
        <v>111</v>
      </c>
      <c r="AC253" s="4" t="str">
        <f t="shared" si="436"/>
        <v/>
      </c>
      <c r="AD253">
        <v>1</v>
      </c>
      <c r="AE253">
        <v>1</v>
      </c>
      <c r="AF253">
        <v>1</v>
      </c>
      <c r="AG253" s="3" t="s">
        <v>13</v>
      </c>
      <c r="AH253" t="s">
        <v>111</v>
      </c>
      <c r="AI253" s="4" t="str">
        <f t="shared" si="52"/>
        <v/>
      </c>
      <c r="AJ253">
        <v>1</v>
      </c>
      <c r="AK253">
        <v>1</v>
      </c>
      <c r="AL253">
        <v>1</v>
      </c>
      <c r="AM253" s="3" t="s">
        <v>13</v>
      </c>
      <c r="AN253" t="s">
        <v>111</v>
      </c>
      <c r="AO253" s="4" t="str">
        <f t="shared" si="53"/>
        <v/>
      </c>
      <c r="AP253">
        <v>1</v>
      </c>
      <c r="AQ253">
        <v>1</v>
      </c>
      <c r="AR253">
        <v>1</v>
      </c>
      <c r="AU253" s="4" t="str">
        <f t="shared" si="54"/>
        <v/>
      </c>
      <c r="BA253" s="4" t="str">
        <f t="shared" si="55"/>
        <v/>
      </c>
      <c r="BG253" s="4" t="str">
        <f t="shared" si="56"/>
        <v/>
      </c>
    </row>
    <row r="254" spans="1:59">
      <c r="A254" s="9" t="s">
        <v>116</v>
      </c>
      <c r="B254" t="s">
        <v>121</v>
      </c>
      <c r="C254" t="str">
        <f t="shared" si="511"/>
        <v>Gacha, Gacha, Gacha, Gacha, Gacha, Gacha, Gacha</v>
      </c>
      <c r="D254" s="1" t="str">
        <f t="shared" ca="1" si="512"/>
        <v>5, 5, 5, 5, 5, 5, 5</v>
      </c>
      <c r="E254" s="1" t="str">
        <f t="shared" si="513"/>
        <v>o, o, o, o, o, o, o</v>
      </c>
      <c r="F254" s="1" t="str">
        <f t="shared" si="514"/>
        <v>1, 1, 1, 1, 1, 1, 1</v>
      </c>
      <c r="G254" s="1" t="str">
        <f t="shared" si="515"/>
        <v>1, 1, 1, 1, 1, 1, 1</v>
      </c>
      <c r="H254" s="1" t="str">
        <f t="shared" si="516"/>
        <v>1, 1, 1, 1, 1, 1, 1</v>
      </c>
      <c r="I254" s="3" t="s">
        <v>13</v>
      </c>
      <c r="J254" t="s">
        <v>111</v>
      </c>
      <c r="K254" s="4" t="str">
        <f t="shared" si="517"/>
        <v/>
      </c>
      <c r="L254">
        <v>1</v>
      </c>
      <c r="M254">
        <v>1</v>
      </c>
      <c r="N254">
        <v>1</v>
      </c>
      <c r="O254" s="3" t="s">
        <v>13</v>
      </c>
      <c r="P254" t="s">
        <v>111</v>
      </c>
      <c r="Q254" s="4" t="str">
        <f t="shared" si="518"/>
        <v/>
      </c>
      <c r="R254">
        <v>1</v>
      </c>
      <c r="S254">
        <v>1</v>
      </c>
      <c r="T254">
        <v>1</v>
      </c>
      <c r="U254" s="3" t="s">
        <v>13</v>
      </c>
      <c r="V254" t="s">
        <v>111</v>
      </c>
      <c r="W254" s="4" t="str">
        <f t="shared" si="519"/>
        <v/>
      </c>
      <c r="X254">
        <v>1</v>
      </c>
      <c r="Y254">
        <v>1</v>
      </c>
      <c r="Z254">
        <v>1</v>
      </c>
      <c r="AA254" s="3" t="s">
        <v>13</v>
      </c>
      <c r="AB254" t="s">
        <v>111</v>
      </c>
      <c r="AC254" s="4" t="str">
        <f t="shared" si="436"/>
        <v/>
      </c>
      <c r="AD254">
        <v>1</v>
      </c>
      <c r="AE254">
        <v>1</v>
      </c>
      <c r="AF254">
        <v>1</v>
      </c>
      <c r="AG254" s="3" t="s">
        <v>13</v>
      </c>
      <c r="AH254" t="s">
        <v>111</v>
      </c>
      <c r="AI254" s="4" t="str">
        <f t="shared" si="52"/>
        <v/>
      </c>
      <c r="AJ254">
        <v>1</v>
      </c>
      <c r="AK254">
        <v>1</v>
      </c>
      <c r="AL254">
        <v>1</v>
      </c>
      <c r="AM254" s="3" t="s">
        <v>13</v>
      </c>
      <c r="AN254" t="s">
        <v>111</v>
      </c>
      <c r="AO254" s="4" t="str">
        <f t="shared" si="53"/>
        <v/>
      </c>
      <c r="AP254">
        <v>1</v>
      </c>
      <c r="AQ254">
        <v>1</v>
      </c>
      <c r="AR254">
        <v>1</v>
      </c>
      <c r="AS254" s="3" t="s">
        <v>13</v>
      </c>
      <c r="AT254" t="s">
        <v>111</v>
      </c>
      <c r="AU254" s="4" t="str">
        <f t="shared" si="54"/>
        <v/>
      </c>
      <c r="AV254">
        <v>1</v>
      </c>
      <c r="AW254">
        <v>1</v>
      </c>
      <c r="AX254">
        <v>1</v>
      </c>
      <c r="BA254" s="4" t="str">
        <f t="shared" si="55"/>
        <v/>
      </c>
      <c r="BG254" s="4" t="str">
        <f t="shared" si="56"/>
        <v/>
      </c>
    </row>
    <row r="255" spans="1:59">
      <c r="A255" s="9" t="s">
        <v>124</v>
      </c>
      <c r="B255" t="s">
        <v>126</v>
      </c>
      <c r="C255" t="str">
        <f t="shared" ref="C255:C256" si="520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Origin</v>
      </c>
      <c r="D255" s="1" t="str">
        <f t="shared" ref="D255:D256" ca="1" si="52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55" s="1" t="str">
        <f t="shared" ref="E255:E256" si="522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l</v>
      </c>
      <c r="F255" s="1" t="str">
        <f t="shared" ref="F255:F256" si="523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</v>
      </c>
      <c r="G255" s="1" t="str">
        <f t="shared" ref="G255:G256" si="524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1</v>
      </c>
      <c r="H255" s="1" t="str">
        <f t="shared" ref="H255:H256" si="525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1</v>
      </c>
      <c r="I255" s="3" t="s">
        <v>77</v>
      </c>
      <c r="J255" t="s">
        <v>128</v>
      </c>
      <c r="K255" s="4" t="str">
        <f t="shared" si="517"/>
        <v/>
      </c>
      <c r="L255">
        <v>1</v>
      </c>
      <c r="M255">
        <v>1</v>
      </c>
      <c r="N255">
        <v>1</v>
      </c>
      <c r="O255" s="3"/>
      <c r="Q255" s="4" t="str">
        <f t="shared" si="518"/>
        <v/>
      </c>
      <c r="U255" s="3"/>
      <c r="W255" s="4" t="str">
        <f t="shared" si="519"/>
        <v/>
      </c>
      <c r="AA255" s="3"/>
      <c r="AC255" s="4" t="str">
        <f t="shared" si="436"/>
        <v/>
      </c>
      <c r="AG255" s="3"/>
      <c r="AI255" s="4" t="str">
        <f t="shared" si="52"/>
        <v/>
      </c>
      <c r="AM255" s="3"/>
      <c r="AO255" s="4" t="str">
        <f t="shared" si="53"/>
        <v/>
      </c>
      <c r="AS255" s="3"/>
      <c r="AU255" s="4" t="str">
        <f t="shared" si="54"/>
        <v/>
      </c>
      <c r="AY255" s="3"/>
      <c r="BA255" s="4" t="str">
        <f t="shared" si="55"/>
        <v/>
      </c>
      <c r="BE255" s="3"/>
      <c r="BG255" s="4" t="str">
        <f t="shared" si="56"/>
        <v/>
      </c>
    </row>
    <row r="256" spans="1:59">
      <c r="A256" s="9" t="s">
        <v>125</v>
      </c>
      <c r="B256" t="s">
        <v>127</v>
      </c>
      <c r="C256" t="str">
        <f t="shared" si="520"/>
        <v>Origin</v>
      </c>
      <c r="D256" s="1" t="str">
        <f t="shared" ca="1" si="521"/>
        <v>9</v>
      </c>
      <c r="E256" s="1" t="str">
        <f t="shared" si="522"/>
        <v>u</v>
      </c>
      <c r="F256" s="1" t="str">
        <f t="shared" si="523"/>
        <v>1</v>
      </c>
      <c r="G256" s="1" t="str">
        <f t="shared" si="524"/>
        <v>1</v>
      </c>
      <c r="H256" s="1" t="str">
        <f t="shared" si="525"/>
        <v>1</v>
      </c>
      <c r="I256" s="3" t="s">
        <v>77</v>
      </c>
      <c r="J256" t="s">
        <v>129</v>
      </c>
      <c r="K256" s="4" t="str">
        <f t="shared" si="517"/>
        <v/>
      </c>
      <c r="L256">
        <v>1</v>
      </c>
      <c r="M256">
        <v>1</v>
      </c>
      <c r="N256">
        <v>1</v>
      </c>
      <c r="O256" s="3"/>
      <c r="Q256" s="4" t="str">
        <f t="shared" si="518"/>
        <v/>
      </c>
      <c r="U256" s="3"/>
      <c r="W256" s="4" t="str">
        <f t="shared" ref="W256:W259" si="526">IF(AND(OR(U256="Gacha",U256="Origin"),ISBLANK(V256)),"서브밸류 필요","")</f>
        <v/>
      </c>
      <c r="AA256" s="3"/>
      <c r="AC256" s="4" t="str">
        <f t="shared" ref="AC256:AC260" si="527">IF(AND(OR(AA256="Gacha",AA256="Origin"),ISBLANK(AB256)),"서브밸류 필요","")</f>
        <v/>
      </c>
      <c r="AG256" s="3"/>
      <c r="AI256" s="4" t="str">
        <f t="shared" ref="AI256:AI259" si="528">IF(AND(OR(AG256="Gacha",AG256="Origin"),ISBLANK(AH256)),"서브밸류 필요","")</f>
        <v/>
      </c>
      <c r="AM256" s="3"/>
      <c r="AO256" s="4" t="str">
        <f t="shared" ref="AO256:AO259" si="529">IF(AND(OR(AM256="Gacha",AM256="Origin"),ISBLANK(AN256)),"서브밸류 필요","")</f>
        <v/>
      </c>
      <c r="AS256" s="3"/>
      <c r="AU256" s="4" t="str">
        <f t="shared" ref="AU256:AU265" si="530">IF(AND(OR(AS256="Gacha",AS256="Origin"),ISBLANK(AT256)),"서브밸류 필요","")</f>
        <v/>
      </c>
      <c r="AY256" s="3"/>
      <c r="BA256" s="4" t="str">
        <f t="shared" ref="BA256:BA263" si="531">IF(AND(OR(AY256="Gacha",AY256="Origin"),ISBLANK(AZ256)),"서브밸류 필요","")</f>
        <v/>
      </c>
      <c r="BE256" s="3"/>
      <c r="BG256" s="4" t="str">
        <f t="shared" ref="BG256:BG263" si="532">IF(AND(OR(BE256="Gacha",BE256="Origin"),ISBLANK(BF256)),"서브밸류 필요","")</f>
        <v/>
      </c>
    </row>
    <row r="257" spans="1:59">
      <c r="A257" s="9" t="s">
        <v>153</v>
      </c>
      <c r="B257" t="s">
        <v>147</v>
      </c>
      <c r="C257" t="str">
        <f t="shared" ref="C257:C260" si="533">IF(ISBLANK(I257),"",I257)
&amp;IF(ISBLANK(O257),"",", "&amp;O257)
&amp;IF(ISBLANK(U257),"",", "&amp;U257)
&amp;IF(ISBLANK(AA257),"",", "&amp;AA257)
&amp;IF(ISBLANK(AG257),"",", "&amp;AG257)
&amp;IF(ISBLANK(AM257),"",", "&amp;AM257)
&amp;IF(ISBLANK(AS257),"",", "&amp;AS257)
&amp;IF(ISBLANK(AY257),"",", "&amp;AY257)
&amp;IF(ISBLANK(BE257),"",", "&amp;BE257)</f>
        <v>Gacha</v>
      </c>
      <c r="D257" s="1" t="str">
        <f t="shared" ref="D257:D260" ca="1" si="53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7" s="1" t="str">
        <f t="shared" ref="E257:E260" si="535">IF(ISBLANK(J257),"",J257)
&amp;IF(ISBLANK(O257),"",", "&amp;P257)
&amp;IF(ISBLANK(U257),"",", "&amp;V257)
&amp;IF(ISBLANK(AA257),"",", "&amp;AB257)
&amp;IF(ISBLANK(AG257),"",", "&amp;AH257)
&amp;IF(ISBLANK(AM257),"",", "&amp;AN257)
&amp;IF(ISBLANK(AS257),"",", "&amp;AT257)
&amp;IF(ISBLANK(AY257),"",", "&amp;AZ257)
&amp;IF(ISBLANK(BE257),"",", "&amp;BF257)</f>
        <v>n</v>
      </c>
      <c r="F257" s="1" t="str">
        <f t="shared" ref="F257:F260" si="536">IF(ISBLANK(L257),"",L257)
&amp;IF(ISBLANK(R257),"",", "&amp;R257)
&amp;IF(ISBLANK(X257),"",", "&amp;X257)
&amp;IF(ISBLANK(AD257),"",", "&amp;AD257)
&amp;IF(ISBLANK(AJ257),"",", "&amp;AJ257)
&amp;IF(ISBLANK(AP257),"",", "&amp;AP257)
&amp;IF(ISBLANK(AV257),"",", "&amp;AV257)
&amp;IF(ISBLANK(BB257),"",", "&amp;BB257)
&amp;IF(ISBLANK(BH257),"",", "&amp;BH257)</f>
        <v>1</v>
      </c>
      <c r="G257" s="1" t="str">
        <f t="shared" ref="G257:G260" si="537">IF(ISBLANK(M257),"",M257)
&amp;IF(ISBLANK(S257),"",", "&amp;S257)
&amp;IF(ISBLANK(Y257),"",", "&amp;Y257)
&amp;IF(ISBLANK(AE257),"",", "&amp;AE257)
&amp;IF(ISBLANK(AK257),"",", "&amp;AK257)
&amp;IF(ISBLANK(AQ257),"",", "&amp;AQ257)
&amp;IF(ISBLANK(AW257),"",", "&amp;AW257)
&amp;IF(ISBLANK(BC257),"",", "&amp;BC257)
&amp;IF(ISBLANK(BI257),"",", "&amp;BI257)</f>
        <v>1</v>
      </c>
      <c r="H257" s="1" t="str">
        <f t="shared" ref="H257:H260" si="538">IF(ISBLANK(N257),"",N257)
&amp;IF(ISBLANK(T257),"",", "&amp;T257)
&amp;IF(ISBLANK(Z257),"",", "&amp;Z257)
&amp;IF(ISBLANK(AF257),"",", "&amp;AF257)
&amp;IF(ISBLANK(AL257),"",", "&amp;AL257)
&amp;IF(ISBLANK(AR257),"",", "&amp;AR257)
&amp;IF(ISBLANK(AX257),"",", "&amp;AX257)
&amp;IF(ISBLANK(BD257),"",", "&amp;BD257)
&amp;IF(ISBLANK(BJ257),"",", "&amp;BJ257)</f>
        <v>1</v>
      </c>
      <c r="I257" s="3" t="s">
        <v>13</v>
      </c>
      <c r="J257" t="s">
        <v>150</v>
      </c>
      <c r="K257" s="4" t="str">
        <f t="shared" ref="K257:K260" si="539">IF(AND(OR(I257="Gacha",I257="Origin"),ISBLANK(J257)),"서브밸류 필요","")</f>
        <v/>
      </c>
      <c r="L257">
        <v>1</v>
      </c>
      <c r="M257">
        <v>1</v>
      </c>
      <c r="N257">
        <v>1</v>
      </c>
      <c r="O257" s="3"/>
      <c r="Q257" s="4" t="str">
        <f t="shared" si="518"/>
        <v/>
      </c>
      <c r="U257" s="3"/>
      <c r="W257" s="4" t="str">
        <f t="shared" si="526"/>
        <v/>
      </c>
      <c r="AA257" s="3"/>
      <c r="AC257" s="4" t="str">
        <f t="shared" si="527"/>
        <v/>
      </c>
      <c r="AG257" s="3"/>
      <c r="AI257" s="4" t="str">
        <f t="shared" si="528"/>
        <v/>
      </c>
      <c r="AM257" s="3"/>
      <c r="AO257" s="4" t="str">
        <f t="shared" si="529"/>
        <v/>
      </c>
      <c r="AS257" s="3"/>
      <c r="AU257" s="4" t="str">
        <f t="shared" si="530"/>
        <v/>
      </c>
      <c r="AY257" s="3"/>
      <c r="BA257" s="4" t="str">
        <f t="shared" si="531"/>
        <v/>
      </c>
      <c r="BE257" s="3"/>
      <c r="BG257" s="4" t="str">
        <f t="shared" si="532"/>
        <v/>
      </c>
    </row>
    <row r="258" spans="1:59">
      <c r="A258" s="9" t="s">
        <v>154</v>
      </c>
      <c r="B258" t="s">
        <v>148</v>
      </c>
      <c r="C258" t="str">
        <f t="shared" si="533"/>
        <v>Gacha</v>
      </c>
      <c r="D258" s="1" t="str">
        <f t="shared" ca="1" si="534"/>
        <v>5</v>
      </c>
      <c r="E258" s="1" t="str">
        <f t="shared" si="535"/>
        <v>j</v>
      </c>
      <c r="F258" s="1" t="str">
        <f t="shared" si="536"/>
        <v>1</v>
      </c>
      <c r="G258" s="1" t="str">
        <f t="shared" si="537"/>
        <v>1</v>
      </c>
      <c r="H258" s="1" t="str">
        <f t="shared" si="538"/>
        <v>1</v>
      </c>
      <c r="I258" s="3" t="s">
        <v>13</v>
      </c>
      <c r="J258" t="s">
        <v>151</v>
      </c>
      <c r="K258" s="4" t="str">
        <f t="shared" si="539"/>
        <v/>
      </c>
      <c r="L258">
        <v>1</v>
      </c>
      <c r="M258">
        <v>1</v>
      </c>
      <c r="N258">
        <v>1</v>
      </c>
      <c r="O258" s="3"/>
      <c r="Q258" s="4" t="str">
        <f t="shared" si="518"/>
        <v/>
      </c>
      <c r="U258" s="3"/>
      <c r="W258" s="4" t="str">
        <f t="shared" si="526"/>
        <v/>
      </c>
      <c r="AA258" s="3"/>
      <c r="AC258" s="4" t="str">
        <f t="shared" si="527"/>
        <v/>
      </c>
      <c r="AG258" s="3"/>
      <c r="AI258" s="4" t="str">
        <f t="shared" si="528"/>
        <v/>
      </c>
      <c r="AM258" s="3"/>
      <c r="AO258" s="4" t="str">
        <f t="shared" si="529"/>
        <v/>
      </c>
      <c r="AS258" s="3"/>
      <c r="AU258" s="4" t="str">
        <f t="shared" si="530"/>
        <v/>
      </c>
      <c r="AY258" s="3"/>
      <c r="BA258" s="4" t="str">
        <f t="shared" si="531"/>
        <v/>
      </c>
      <c r="BE258" s="3"/>
      <c r="BG258" s="4" t="str">
        <f t="shared" si="532"/>
        <v/>
      </c>
    </row>
    <row r="259" spans="1:59">
      <c r="A259" s="9" t="s">
        <v>155</v>
      </c>
      <c r="B259" t="s">
        <v>149</v>
      </c>
      <c r="C259" t="str">
        <f t="shared" si="533"/>
        <v>Gacha</v>
      </c>
      <c r="D259" s="1" t="str">
        <f t="shared" ca="1" si="534"/>
        <v>5</v>
      </c>
      <c r="E259" s="1" t="str">
        <f t="shared" si="535"/>
        <v>q</v>
      </c>
      <c r="F259" s="1" t="str">
        <f t="shared" si="536"/>
        <v>1</v>
      </c>
      <c r="G259" s="1" t="str">
        <f t="shared" si="537"/>
        <v>1</v>
      </c>
      <c r="H259" s="1" t="str">
        <f t="shared" si="538"/>
        <v>1</v>
      </c>
      <c r="I259" s="3" t="s">
        <v>13</v>
      </c>
      <c r="J259" t="s">
        <v>152</v>
      </c>
      <c r="K259" s="4" t="str">
        <f t="shared" si="539"/>
        <v/>
      </c>
      <c r="L259">
        <v>1</v>
      </c>
      <c r="M259">
        <v>1</v>
      </c>
      <c r="N259">
        <v>1</v>
      </c>
      <c r="O259" s="3"/>
      <c r="Q259" s="4" t="str">
        <f t="shared" si="518"/>
        <v/>
      </c>
      <c r="U259" s="3"/>
      <c r="W259" s="4" t="str">
        <f t="shared" si="526"/>
        <v/>
      </c>
      <c r="AA259" s="3"/>
      <c r="AC259" s="4" t="str">
        <f t="shared" si="527"/>
        <v/>
      </c>
      <c r="AG259" s="3"/>
      <c r="AI259" s="4" t="str">
        <f t="shared" si="528"/>
        <v/>
      </c>
      <c r="AM259" s="3"/>
      <c r="AO259" s="4" t="str">
        <f t="shared" si="529"/>
        <v/>
      </c>
      <c r="AS259" s="3"/>
      <c r="AU259" s="4" t="str">
        <f t="shared" si="530"/>
        <v/>
      </c>
      <c r="AY259" s="3"/>
      <c r="BA259" s="4" t="str">
        <f t="shared" si="531"/>
        <v/>
      </c>
      <c r="BE259" s="3"/>
      <c r="BG259" s="4" t="str">
        <f t="shared" si="532"/>
        <v/>
      </c>
    </row>
    <row r="260" spans="1:59">
      <c r="A260" s="9" t="s">
        <v>158</v>
      </c>
      <c r="B260" t="s">
        <v>248</v>
      </c>
      <c r="C260" t="str">
        <f t="shared" si="533"/>
        <v>Gold, Gold, Gacha, Gacha</v>
      </c>
      <c r="D260" s="1" t="str">
        <f t="shared" ca="1" si="534"/>
        <v>2, 2, 5, 5</v>
      </c>
      <c r="E260" s="1" t="str">
        <f t="shared" si="535"/>
        <v>, , k, k</v>
      </c>
      <c r="F260" s="1" t="str">
        <f t="shared" si="536"/>
        <v>1, 1, 1, 1</v>
      </c>
      <c r="G260" s="1" t="str">
        <f t="shared" si="537"/>
        <v>9, 9, 1, 1</v>
      </c>
      <c r="H260" s="1" t="str">
        <f t="shared" si="538"/>
        <v>9, 9, 1, 1</v>
      </c>
      <c r="I260" s="3" t="s">
        <v>88</v>
      </c>
      <c r="K260" s="4" t="str">
        <f t="shared" si="539"/>
        <v/>
      </c>
      <c r="L260">
        <v>1</v>
      </c>
      <c r="M260">
        <v>9</v>
      </c>
      <c r="N260">
        <v>9</v>
      </c>
      <c r="O260" s="3" t="s">
        <v>88</v>
      </c>
      <c r="Q260" s="4" t="str">
        <f t="shared" si="518"/>
        <v/>
      </c>
      <c r="R260">
        <v>1</v>
      </c>
      <c r="S260">
        <v>9</v>
      </c>
      <c r="T260">
        <v>9</v>
      </c>
      <c r="U260" s="3" t="s">
        <v>81</v>
      </c>
      <c r="V260" t="s">
        <v>165</v>
      </c>
      <c r="W260" s="4" t="str">
        <f t="shared" ref="W260:W263" si="540">IF(AND(OR(U260="Gacha",U260="Origin"),ISBLANK(V260)),"서브밸류 필요","")</f>
        <v/>
      </c>
      <c r="X260">
        <v>1</v>
      </c>
      <c r="Y260">
        <v>1</v>
      </c>
      <c r="Z260">
        <v>1</v>
      </c>
      <c r="AA260" s="3" t="s">
        <v>81</v>
      </c>
      <c r="AB260" t="s">
        <v>165</v>
      </c>
      <c r="AC260" s="4" t="str">
        <f t="shared" si="527"/>
        <v/>
      </c>
      <c r="AD260">
        <v>1</v>
      </c>
      <c r="AE260">
        <v>1</v>
      </c>
      <c r="AF260">
        <v>1</v>
      </c>
      <c r="AI260" s="4" t="str">
        <f t="shared" ref="AI260:AI263" si="541">IF(AND(OR(AG260="Gacha",AG260="Origin"),ISBLANK(AH260)),"서브밸류 필요","")</f>
        <v/>
      </c>
      <c r="AM260" s="3"/>
      <c r="AO260" s="4" t="str">
        <f t="shared" ref="AO260:AO263" si="542">IF(AND(OR(AM260="Gacha",AM260="Origin"),ISBLANK(AN260)),"서브밸류 필요","")</f>
        <v/>
      </c>
      <c r="AS260" s="3"/>
      <c r="AU260" s="4" t="str">
        <f t="shared" si="530"/>
        <v/>
      </c>
      <c r="AY260" s="3"/>
      <c r="BA260" s="4" t="str">
        <f t="shared" si="531"/>
        <v/>
      </c>
      <c r="BE260" s="3"/>
      <c r="BG260" s="4" t="str">
        <f t="shared" si="532"/>
        <v/>
      </c>
    </row>
    <row r="261" spans="1:59">
      <c r="A261" s="9" t="s">
        <v>159</v>
      </c>
      <c r="B261" t="s">
        <v>249</v>
      </c>
      <c r="C261" t="str">
        <f t="shared" ref="C261:C263" si="543">IF(ISBLANK(I261),"",I261)
&amp;IF(ISBLANK(O261),"",", "&amp;O261)
&amp;IF(ISBLANK(U261),"",", "&amp;U261)
&amp;IF(ISBLANK(AA261),"",", "&amp;AA261)
&amp;IF(ISBLANK(AG261),"",", "&amp;AG261)
&amp;IF(ISBLANK(AM261),"",", "&amp;AM261)
&amp;IF(ISBLANK(AS261),"",", "&amp;AS261)
&amp;IF(ISBLANK(AY261),"",", "&amp;AY261)
&amp;IF(ISBLANK(BE261),"",", "&amp;BE261)</f>
        <v>Gold, Gold, Gacha, Gacha, Gacha</v>
      </c>
      <c r="D261" s="1" t="str">
        <f t="shared" ref="D261:D263" ca="1" si="5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</v>
      </c>
      <c r="E261" s="1" t="str">
        <f t="shared" ref="E261:E263" si="545">IF(ISBLANK(J261),"",J261)
&amp;IF(ISBLANK(O261),"",", "&amp;P261)
&amp;IF(ISBLANK(U261),"",", "&amp;V261)
&amp;IF(ISBLANK(AA261),"",", "&amp;AB261)
&amp;IF(ISBLANK(AG261),"",", "&amp;AH261)
&amp;IF(ISBLANK(AM261),"",", "&amp;AN261)
&amp;IF(ISBLANK(AS261),"",", "&amp;AT261)
&amp;IF(ISBLANK(AY261),"",", "&amp;AZ261)
&amp;IF(ISBLANK(BE261),"",", "&amp;BF261)</f>
        <v>, , k, k, k</v>
      </c>
      <c r="F261" s="1" t="str">
        <f t="shared" ref="F261:F263" si="546">IF(ISBLANK(L261),"",L261)
&amp;IF(ISBLANK(R261),"",", "&amp;R261)
&amp;IF(ISBLANK(X261),"",", "&amp;X261)
&amp;IF(ISBLANK(AD261),"",", "&amp;AD261)
&amp;IF(ISBLANK(AJ261),"",", "&amp;AJ261)
&amp;IF(ISBLANK(AP261),"",", "&amp;AP261)
&amp;IF(ISBLANK(AV261),"",", "&amp;AV261)
&amp;IF(ISBLANK(BB261),"",", "&amp;BB261)
&amp;IF(ISBLANK(BH261),"",", "&amp;BH261)</f>
        <v>1, 1, 1, 1, 1</v>
      </c>
      <c r="G261" s="1" t="str">
        <f t="shared" ref="G261:G263" si="547">IF(ISBLANK(M261),"",M261)
&amp;IF(ISBLANK(S261),"",", "&amp;S261)
&amp;IF(ISBLANK(Y261),"",", "&amp;Y261)
&amp;IF(ISBLANK(AE261),"",", "&amp;AE261)
&amp;IF(ISBLANK(AK261),"",", "&amp;AK261)
&amp;IF(ISBLANK(AQ261),"",", "&amp;AQ261)
&amp;IF(ISBLANK(AW261),"",", "&amp;AW261)
&amp;IF(ISBLANK(BC261),"",", "&amp;BC261)
&amp;IF(ISBLANK(BI261),"",", "&amp;BI261)</f>
        <v>9, 9, 1, 1, 1</v>
      </c>
      <c r="H261" s="1" t="str">
        <f t="shared" ref="H261:H263" si="548">IF(ISBLANK(N261),"",N261)
&amp;IF(ISBLANK(T261),"",", "&amp;T261)
&amp;IF(ISBLANK(Z261),"",", "&amp;Z261)
&amp;IF(ISBLANK(AF261),"",", "&amp;AF261)
&amp;IF(ISBLANK(AL261),"",", "&amp;AL261)
&amp;IF(ISBLANK(AR261),"",", "&amp;AR261)
&amp;IF(ISBLANK(AX261),"",", "&amp;AX261)
&amp;IF(ISBLANK(BD261),"",", "&amp;BD261)
&amp;IF(ISBLANK(BJ261),"",", "&amp;BJ261)</f>
        <v>9, 9, 1, 1, 1</v>
      </c>
      <c r="I261" s="3" t="s">
        <v>88</v>
      </c>
      <c r="K261" s="4" t="str">
        <f t="shared" ref="K261:K263" si="549">IF(AND(OR(I261="Gacha",I261="Origin"),ISBLANK(J261)),"서브밸류 필요","")</f>
        <v/>
      </c>
      <c r="L261">
        <v>1</v>
      </c>
      <c r="M261">
        <v>9</v>
      </c>
      <c r="N261">
        <v>9</v>
      </c>
      <c r="O261" s="3" t="s">
        <v>88</v>
      </c>
      <c r="Q261" s="4" t="str">
        <f t="shared" si="518"/>
        <v/>
      </c>
      <c r="R261">
        <v>1</v>
      </c>
      <c r="S261">
        <v>9</v>
      </c>
      <c r="T261">
        <v>9</v>
      </c>
      <c r="U261" s="3" t="s">
        <v>81</v>
      </c>
      <c r="V261" t="s">
        <v>165</v>
      </c>
      <c r="W261" s="4" t="str">
        <f t="shared" si="540"/>
        <v/>
      </c>
      <c r="X261">
        <v>1</v>
      </c>
      <c r="Y261">
        <v>1</v>
      </c>
      <c r="Z261">
        <v>1</v>
      </c>
      <c r="AA261" s="3" t="s">
        <v>81</v>
      </c>
      <c r="AB261" t="s">
        <v>165</v>
      </c>
      <c r="AC261" s="4" t="str">
        <f t="shared" ref="AC261:AC263" si="550">IF(AND(OR(AA261="Gacha",AA261="Origin"),ISBLANK(AB261)),"서브밸류 필요","")</f>
        <v/>
      </c>
      <c r="AD261">
        <v>1</v>
      </c>
      <c r="AE261">
        <v>1</v>
      </c>
      <c r="AF261">
        <v>1</v>
      </c>
      <c r="AG261" s="3" t="s">
        <v>81</v>
      </c>
      <c r="AH261" t="s">
        <v>165</v>
      </c>
      <c r="AI261" s="4" t="str">
        <f t="shared" si="541"/>
        <v/>
      </c>
      <c r="AJ261">
        <v>1</v>
      </c>
      <c r="AK261">
        <v>1</v>
      </c>
      <c r="AL261">
        <v>1</v>
      </c>
      <c r="AM261" s="3"/>
      <c r="AO261" s="4" t="str">
        <f t="shared" si="542"/>
        <v/>
      </c>
      <c r="AS261" s="3"/>
      <c r="AU261" s="4" t="str">
        <f t="shared" si="530"/>
        <v/>
      </c>
      <c r="AY261" s="3"/>
      <c r="BA261" s="4" t="str">
        <f t="shared" si="531"/>
        <v/>
      </c>
      <c r="BE261" s="3"/>
      <c r="BG261" s="4" t="str">
        <f t="shared" si="532"/>
        <v/>
      </c>
    </row>
    <row r="262" spans="1:59">
      <c r="A262" s="9" t="s">
        <v>160</v>
      </c>
      <c r="B262" t="s">
        <v>250</v>
      </c>
      <c r="C262" t="str">
        <f t="shared" si="543"/>
        <v>Gold, Gold, Gacha, Gacha, Gacha, Gacha</v>
      </c>
      <c r="D262" s="1" t="str">
        <f t="shared" ca="1" si="544"/>
        <v>2, 2, 5, 5, 5, 5</v>
      </c>
      <c r="E262" s="1" t="str">
        <f t="shared" si="545"/>
        <v>, , k, k, k, k</v>
      </c>
      <c r="F262" s="1" t="str">
        <f t="shared" si="546"/>
        <v>1, 1, 1, 1, 1, 1</v>
      </c>
      <c r="G262" s="1" t="str">
        <f t="shared" si="547"/>
        <v>9, 9, 1, 1, 1, 1</v>
      </c>
      <c r="H262" s="1" t="str">
        <f t="shared" si="548"/>
        <v>9, 9, 1, 1, 1, 1</v>
      </c>
      <c r="I262" s="3" t="s">
        <v>88</v>
      </c>
      <c r="K262" s="4" t="str">
        <f t="shared" si="549"/>
        <v/>
      </c>
      <c r="L262">
        <v>1</v>
      </c>
      <c r="M262">
        <v>9</v>
      </c>
      <c r="N262">
        <v>9</v>
      </c>
      <c r="O262" s="3" t="s">
        <v>88</v>
      </c>
      <c r="Q262" s="4" t="str">
        <f t="shared" si="518"/>
        <v/>
      </c>
      <c r="R262">
        <v>1</v>
      </c>
      <c r="S262">
        <v>9</v>
      </c>
      <c r="T262">
        <v>9</v>
      </c>
      <c r="U262" s="3" t="s">
        <v>81</v>
      </c>
      <c r="V262" t="s">
        <v>165</v>
      </c>
      <c r="W262" s="4" t="str">
        <f t="shared" si="540"/>
        <v/>
      </c>
      <c r="X262">
        <v>1</v>
      </c>
      <c r="Y262">
        <v>1</v>
      </c>
      <c r="Z262">
        <v>1</v>
      </c>
      <c r="AA262" s="3" t="s">
        <v>81</v>
      </c>
      <c r="AB262" t="s">
        <v>165</v>
      </c>
      <c r="AC262" s="4" t="str">
        <f t="shared" si="550"/>
        <v/>
      </c>
      <c r="AD262">
        <v>1</v>
      </c>
      <c r="AE262">
        <v>1</v>
      </c>
      <c r="AF262">
        <v>1</v>
      </c>
      <c r="AG262" s="3" t="s">
        <v>81</v>
      </c>
      <c r="AH262" t="s">
        <v>165</v>
      </c>
      <c r="AI262" s="4" t="str">
        <f t="shared" si="541"/>
        <v/>
      </c>
      <c r="AJ262">
        <v>1</v>
      </c>
      <c r="AK262">
        <v>1</v>
      </c>
      <c r="AL262">
        <v>1</v>
      </c>
      <c r="AM262" s="3" t="s">
        <v>81</v>
      </c>
      <c r="AN262" t="s">
        <v>165</v>
      </c>
      <c r="AO262" s="4" t="str">
        <f t="shared" si="542"/>
        <v/>
      </c>
      <c r="AP262">
        <v>1</v>
      </c>
      <c r="AQ262">
        <v>1</v>
      </c>
      <c r="AR262">
        <v>1</v>
      </c>
      <c r="AS262" s="3"/>
      <c r="AU262" s="4" t="str">
        <f t="shared" si="530"/>
        <v/>
      </c>
      <c r="AY262" s="3"/>
      <c r="BA262" s="4" t="str">
        <f t="shared" si="531"/>
        <v/>
      </c>
      <c r="BE262" s="3"/>
      <c r="BG262" s="4" t="str">
        <f t="shared" si="532"/>
        <v/>
      </c>
    </row>
    <row r="263" spans="1:59">
      <c r="A263" s="9" t="s">
        <v>161</v>
      </c>
      <c r="B263" t="s">
        <v>251</v>
      </c>
      <c r="C263" t="str">
        <f t="shared" si="543"/>
        <v>Gold, Gold, Gacha, Gacha, Gacha, Gacha</v>
      </c>
      <c r="D263" s="1" t="str">
        <f t="shared" ca="1" si="544"/>
        <v>2, 2, 5, 5, 5, 5</v>
      </c>
      <c r="E263" s="1" t="str">
        <f t="shared" si="545"/>
        <v>, , k, k, k, k</v>
      </c>
      <c r="F263" s="1" t="str">
        <f t="shared" si="546"/>
        <v>1, 1, 1, 1, 1, 1</v>
      </c>
      <c r="G263" s="1" t="str">
        <f t="shared" si="547"/>
        <v>9, 9, 1, 1, 1, 1</v>
      </c>
      <c r="H263" s="1" t="str">
        <f t="shared" si="548"/>
        <v>9, 9, 1, 1, 1, 1</v>
      </c>
      <c r="I263" s="3" t="s">
        <v>88</v>
      </c>
      <c r="K263" s="4" t="str">
        <f t="shared" si="549"/>
        <v/>
      </c>
      <c r="L263">
        <v>1</v>
      </c>
      <c r="M263">
        <v>9</v>
      </c>
      <c r="N263">
        <v>9</v>
      </c>
      <c r="O263" s="3" t="s">
        <v>88</v>
      </c>
      <c r="Q263" s="4" t="str">
        <f t="shared" si="518"/>
        <v/>
      </c>
      <c r="R263">
        <v>1</v>
      </c>
      <c r="S263">
        <v>9</v>
      </c>
      <c r="T263">
        <v>9</v>
      </c>
      <c r="U263" s="3" t="s">
        <v>81</v>
      </c>
      <c r="V263" t="s">
        <v>165</v>
      </c>
      <c r="W263" s="4" t="str">
        <f t="shared" si="540"/>
        <v/>
      </c>
      <c r="X263">
        <v>1</v>
      </c>
      <c r="Y263">
        <v>1</v>
      </c>
      <c r="Z263">
        <v>1</v>
      </c>
      <c r="AA263" s="3" t="s">
        <v>81</v>
      </c>
      <c r="AB263" t="s">
        <v>165</v>
      </c>
      <c r="AC263" s="4" t="str">
        <f t="shared" si="550"/>
        <v/>
      </c>
      <c r="AD263">
        <v>1</v>
      </c>
      <c r="AE263">
        <v>1</v>
      </c>
      <c r="AF263">
        <v>1</v>
      </c>
      <c r="AG263" s="3" t="s">
        <v>81</v>
      </c>
      <c r="AH263" t="s">
        <v>165</v>
      </c>
      <c r="AI263" s="4" t="str">
        <f t="shared" si="541"/>
        <v/>
      </c>
      <c r="AJ263">
        <v>1</v>
      </c>
      <c r="AK263">
        <v>1</v>
      </c>
      <c r="AL263">
        <v>1</v>
      </c>
      <c r="AM263" s="3" t="s">
        <v>81</v>
      </c>
      <c r="AN263" t="s">
        <v>165</v>
      </c>
      <c r="AO263" s="4" t="str">
        <f t="shared" si="542"/>
        <v/>
      </c>
      <c r="AP263">
        <v>1</v>
      </c>
      <c r="AQ263">
        <v>1</v>
      </c>
      <c r="AR263">
        <v>1</v>
      </c>
      <c r="AS263" s="3"/>
      <c r="AU263" s="4" t="str">
        <f t="shared" si="530"/>
        <v/>
      </c>
      <c r="AY263" s="3"/>
      <c r="BA263" s="4" t="str">
        <f t="shared" si="531"/>
        <v/>
      </c>
      <c r="BE263" s="3"/>
      <c r="BG263" s="4" t="str">
        <f t="shared" si="532"/>
        <v/>
      </c>
    </row>
    <row r="264" spans="1:59">
      <c r="A264" s="9" t="s">
        <v>246</v>
      </c>
      <c r="B264" t="s">
        <v>252</v>
      </c>
      <c r="C264" t="str">
        <f t="shared" ref="C264:C265" si="551">IF(ISBLANK(I264),"",I264)
&amp;IF(ISBLANK(O264),"",", "&amp;O264)
&amp;IF(ISBLANK(U264),"",", "&amp;U264)
&amp;IF(ISBLANK(AA264),"",", "&amp;AA264)
&amp;IF(ISBLANK(AG264),"",", "&amp;AG264)
&amp;IF(ISBLANK(AM264),"",", "&amp;AM264)
&amp;IF(ISBLANK(AS264),"",", "&amp;AS264)
&amp;IF(ISBLANK(AY264),"",", "&amp;AY264)
&amp;IF(ISBLANK(BE264),"",", "&amp;BE264)</f>
        <v>Gold, Gold, Gacha, Gacha, Gacha, Gacha, Gacha</v>
      </c>
      <c r="D264" s="1" t="str">
        <f t="shared" ref="D264:D265" ca="1" si="5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264" s="1" t="str">
        <f t="shared" ref="E264:E265" si="553">IF(ISBLANK(J264),"",J264)
&amp;IF(ISBLANK(O264),"",", "&amp;P264)
&amp;IF(ISBLANK(U264),"",", "&amp;V264)
&amp;IF(ISBLANK(AA264),"",", "&amp;AB264)
&amp;IF(ISBLANK(AG264),"",", "&amp;AH264)
&amp;IF(ISBLANK(AM264),"",", "&amp;AN264)
&amp;IF(ISBLANK(AS264),"",", "&amp;AT264)
&amp;IF(ISBLANK(AY264),"",", "&amp;AZ264)
&amp;IF(ISBLANK(BE264),"",", "&amp;BF264)</f>
        <v>, , k, k, k, k, k</v>
      </c>
      <c r="F264" s="1" t="str">
        <f t="shared" ref="F264:F265" si="554">IF(ISBLANK(L264),"",L264)
&amp;IF(ISBLANK(R264),"",", "&amp;R264)
&amp;IF(ISBLANK(X264),"",", "&amp;X264)
&amp;IF(ISBLANK(AD264),"",", "&amp;AD264)
&amp;IF(ISBLANK(AJ264),"",", "&amp;AJ264)
&amp;IF(ISBLANK(AP264),"",", "&amp;AP264)
&amp;IF(ISBLANK(AV264),"",", "&amp;AV264)
&amp;IF(ISBLANK(BB264),"",", "&amp;BB264)
&amp;IF(ISBLANK(BH264),"",", "&amp;BH264)</f>
        <v>1, 1, 1, 1, 1, 1, 1</v>
      </c>
      <c r="G264" s="1" t="str">
        <f t="shared" ref="G264:G265" si="555">IF(ISBLANK(M264),"",M264)
&amp;IF(ISBLANK(S264),"",", "&amp;S264)
&amp;IF(ISBLANK(Y264),"",", "&amp;Y264)
&amp;IF(ISBLANK(AE264),"",", "&amp;AE264)
&amp;IF(ISBLANK(AK264),"",", "&amp;AK264)
&amp;IF(ISBLANK(AQ264),"",", "&amp;AQ264)
&amp;IF(ISBLANK(AW264),"",", "&amp;AW264)
&amp;IF(ISBLANK(BC264),"",", "&amp;BC264)
&amp;IF(ISBLANK(BI264),"",", "&amp;BI264)</f>
        <v>9, 9, 1, 1, 1, 1, 1</v>
      </c>
      <c r="H264" s="1" t="str">
        <f t="shared" ref="H264:H265" si="556">IF(ISBLANK(N264),"",N264)
&amp;IF(ISBLANK(T264),"",", "&amp;T264)
&amp;IF(ISBLANK(Z264),"",", "&amp;Z264)
&amp;IF(ISBLANK(AF264),"",", "&amp;AF264)
&amp;IF(ISBLANK(AL264),"",", "&amp;AL264)
&amp;IF(ISBLANK(AR264),"",", "&amp;AR264)
&amp;IF(ISBLANK(AX264),"",", "&amp;AX264)
&amp;IF(ISBLANK(BD264),"",", "&amp;BD264)
&amp;IF(ISBLANK(BJ264),"",", "&amp;BJ264)</f>
        <v>9, 9, 1, 1, 1, 1, 1</v>
      </c>
      <c r="I264" s="3" t="s">
        <v>88</v>
      </c>
      <c r="K264" s="4" t="str">
        <f t="shared" ref="K264:K265" si="557">IF(AND(OR(I264="Gacha",I264="Origin"),ISBLANK(J264)),"서브밸류 필요","")</f>
        <v/>
      </c>
      <c r="L264">
        <v>1</v>
      </c>
      <c r="M264">
        <v>9</v>
      </c>
      <c r="N264">
        <v>9</v>
      </c>
      <c r="O264" s="3" t="s">
        <v>88</v>
      </c>
      <c r="Q264" s="4" t="str">
        <f t="shared" ref="Q264:Q265" si="558">IF(AND(OR(O264="Gacha",O264="Origin"),ISBLANK(P264)),"서브밸류 필요","")</f>
        <v/>
      </c>
      <c r="R264">
        <v>1</v>
      </c>
      <c r="S264">
        <v>9</v>
      </c>
      <c r="T264">
        <v>9</v>
      </c>
      <c r="U264" s="3" t="s">
        <v>81</v>
      </c>
      <c r="V264" t="s">
        <v>165</v>
      </c>
      <c r="W264" s="4" t="str">
        <f t="shared" ref="W264:W265" si="559">IF(AND(OR(U264="Gacha",U264="Origin"),ISBLANK(V264)),"서브밸류 필요","")</f>
        <v/>
      </c>
      <c r="X264">
        <v>1</v>
      </c>
      <c r="Y264">
        <v>1</v>
      </c>
      <c r="Z264">
        <v>1</v>
      </c>
      <c r="AA264" s="3" t="s">
        <v>81</v>
      </c>
      <c r="AB264" t="s">
        <v>165</v>
      </c>
      <c r="AC264" s="4" t="str">
        <f t="shared" ref="AC264:AC265" si="560">IF(AND(OR(AA264="Gacha",AA264="Origin"),ISBLANK(AB264)),"서브밸류 필요","")</f>
        <v/>
      </c>
      <c r="AD264">
        <v>1</v>
      </c>
      <c r="AE264">
        <v>1</v>
      </c>
      <c r="AF264">
        <v>1</v>
      </c>
      <c r="AG264" s="3" t="s">
        <v>81</v>
      </c>
      <c r="AH264" t="s">
        <v>165</v>
      </c>
      <c r="AI264" s="4" t="str">
        <f t="shared" ref="AI264:AI265" si="561">IF(AND(OR(AG264="Gacha",AG264="Origin"),ISBLANK(AH264)),"서브밸류 필요","")</f>
        <v/>
      </c>
      <c r="AJ264">
        <v>1</v>
      </c>
      <c r="AK264">
        <v>1</v>
      </c>
      <c r="AL264">
        <v>1</v>
      </c>
      <c r="AM264" s="3" t="s">
        <v>81</v>
      </c>
      <c r="AN264" t="s">
        <v>165</v>
      </c>
      <c r="AO264" s="4" t="str">
        <f t="shared" ref="AO264:AO265" si="562">IF(AND(OR(AM264="Gacha",AM264="Origin"),ISBLANK(AN264)),"서브밸류 필요","")</f>
        <v/>
      </c>
      <c r="AP264">
        <v>1</v>
      </c>
      <c r="AQ264">
        <v>1</v>
      </c>
      <c r="AR264">
        <v>1</v>
      </c>
      <c r="AS264" s="3" t="s">
        <v>81</v>
      </c>
      <c r="AT264" t="s">
        <v>165</v>
      </c>
      <c r="AU264" s="4" t="str">
        <f t="shared" si="530"/>
        <v/>
      </c>
      <c r="AV264">
        <v>1</v>
      </c>
      <c r="AW264">
        <v>1</v>
      </c>
      <c r="AX264">
        <v>1</v>
      </c>
      <c r="AY264" s="3"/>
      <c r="BA264" s="4" t="str">
        <f t="shared" ref="BA264:BA265" si="563">IF(AND(OR(AY264="Gacha",AY264="Origin"),ISBLANK(AZ264)),"서브밸류 필요","")</f>
        <v/>
      </c>
      <c r="BE264" s="3"/>
      <c r="BG264" s="4" t="str">
        <f t="shared" ref="BG264:BG265" si="564">IF(AND(OR(BE264="Gacha",BE264="Origin"),ISBLANK(BF264)),"서브밸류 필요","")</f>
        <v/>
      </c>
    </row>
    <row r="265" spans="1:59">
      <c r="A265" s="9" t="s">
        <v>247</v>
      </c>
      <c r="B265" t="s">
        <v>253</v>
      </c>
      <c r="C265" t="str">
        <f t="shared" si="551"/>
        <v>Gold, Gold, Gacha, Gacha, Gacha, Gacha, Gacha, Gacha</v>
      </c>
      <c r="D265" s="1" t="str">
        <f t="shared" ca="1" si="552"/>
        <v>2, 2, 5, 5, 5, 5, 5, 5</v>
      </c>
      <c r="E265" s="1" t="str">
        <f t="shared" si="553"/>
        <v>, , k, k, k, k, k, k</v>
      </c>
      <c r="F265" s="1" t="str">
        <f t="shared" si="554"/>
        <v>1, 1, 1, 1, 1, 1, 1, 1</v>
      </c>
      <c r="G265" s="1" t="str">
        <f t="shared" si="555"/>
        <v>9, 9, 1, 1, 1, 1, 1, 1</v>
      </c>
      <c r="H265" s="1" t="str">
        <f t="shared" si="556"/>
        <v>9, 9, 1, 1, 1, 1, 1, 1</v>
      </c>
      <c r="I265" s="3" t="s">
        <v>88</v>
      </c>
      <c r="K265" s="4" t="str">
        <f t="shared" si="557"/>
        <v/>
      </c>
      <c r="L265">
        <v>1</v>
      </c>
      <c r="M265">
        <v>9</v>
      </c>
      <c r="N265">
        <v>9</v>
      </c>
      <c r="O265" s="3" t="s">
        <v>88</v>
      </c>
      <c r="Q265" s="4" t="str">
        <f t="shared" si="558"/>
        <v/>
      </c>
      <c r="R265">
        <v>1</v>
      </c>
      <c r="S265">
        <v>9</v>
      </c>
      <c r="T265">
        <v>9</v>
      </c>
      <c r="U265" s="3" t="s">
        <v>81</v>
      </c>
      <c r="V265" t="s">
        <v>165</v>
      </c>
      <c r="W265" s="4" t="str">
        <f t="shared" si="559"/>
        <v/>
      </c>
      <c r="X265">
        <v>1</v>
      </c>
      <c r="Y265">
        <v>1</v>
      </c>
      <c r="Z265">
        <v>1</v>
      </c>
      <c r="AA265" s="3" t="s">
        <v>81</v>
      </c>
      <c r="AB265" t="s">
        <v>165</v>
      </c>
      <c r="AC265" s="4" t="str">
        <f t="shared" si="560"/>
        <v/>
      </c>
      <c r="AD265">
        <v>1</v>
      </c>
      <c r="AE265">
        <v>1</v>
      </c>
      <c r="AF265">
        <v>1</v>
      </c>
      <c r="AG265" s="3" t="s">
        <v>81</v>
      </c>
      <c r="AH265" t="s">
        <v>165</v>
      </c>
      <c r="AI265" s="4" t="str">
        <f t="shared" si="561"/>
        <v/>
      </c>
      <c r="AJ265">
        <v>1</v>
      </c>
      <c r="AK265">
        <v>1</v>
      </c>
      <c r="AL265">
        <v>1</v>
      </c>
      <c r="AM265" s="3" t="s">
        <v>81</v>
      </c>
      <c r="AN265" t="s">
        <v>165</v>
      </c>
      <c r="AO265" s="4" t="str">
        <f t="shared" si="562"/>
        <v/>
      </c>
      <c r="AP265">
        <v>1</v>
      </c>
      <c r="AQ265">
        <v>1</v>
      </c>
      <c r="AR265">
        <v>1</v>
      </c>
      <c r="AS265" s="3" t="s">
        <v>81</v>
      </c>
      <c r="AT265" t="s">
        <v>165</v>
      </c>
      <c r="AU265" s="4" t="str">
        <f t="shared" si="530"/>
        <v/>
      </c>
      <c r="AV265">
        <v>1</v>
      </c>
      <c r="AW265">
        <v>1</v>
      </c>
      <c r="AX265">
        <v>1</v>
      </c>
      <c r="AY265" s="3" t="s">
        <v>81</v>
      </c>
      <c r="AZ265" t="s">
        <v>165</v>
      </c>
      <c r="BA265" s="4" t="str">
        <f t="shared" si="563"/>
        <v/>
      </c>
      <c r="BB265">
        <v>1</v>
      </c>
      <c r="BC265">
        <v>1</v>
      </c>
      <c r="BD265">
        <v>1</v>
      </c>
      <c r="BE265" s="3"/>
      <c r="BG265" s="4" t="str">
        <f t="shared" si="564"/>
        <v/>
      </c>
    </row>
  </sheetData>
  <sortState xmlns:xlrd2="http://schemas.microsoft.com/office/spreadsheetml/2017/richdata2" ref="BN2:BP19">
    <sortCondition descending="1" ref="BP2:BP19"/>
    <sortCondition ref="BO2:BO19"/>
  </sortState>
  <phoneticPr fontId="1" type="noConversion"/>
  <dataValidations count="1">
    <dataValidation type="list" showInputMessage="1" showErrorMessage="1" sqref="AY249 AM249 AG249 AA249 AS249 BE249 BE255:BE265 U245:U265 AG252:AG259 AY235:AY239 AS254:AS265 AA251:AA265 AG261:AG265 AY255:AY265 AM253:AM265 AY96:AY153 AA2:AA239 AS2:AS239 AM2:AM239 AG2:AG239 U2:U239 BE2:BE239 AY2:AY66 I2:I265 O2:O26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2021-06-03T07:39:28Z</dcterms:modified>
</cp:coreProperties>
</file>