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885DBE1-8FB1-4343-BFA5-BB1C508EE5E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5" i="5" l="1"/>
  <c r="A155" i="5"/>
  <c r="S154" i="5"/>
  <c r="O154" i="5"/>
  <c r="H154" i="5"/>
  <c r="E154" i="5"/>
  <c r="C154" i="5"/>
  <c r="A154" i="5"/>
  <c r="O153" i="5"/>
  <c r="H153" i="5"/>
  <c r="E153" i="5"/>
  <c r="A153" i="5"/>
  <c r="O152" i="5"/>
  <c r="H152" i="5"/>
  <c r="E152" i="5"/>
  <c r="C152" i="5"/>
  <c r="A152" i="5"/>
  <c r="E151" i="5"/>
  <c r="E150" i="5"/>
  <c r="E149" i="5"/>
  <c r="A151" i="5"/>
  <c r="A149" i="5"/>
  <c r="S150" i="5"/>
  <c r="O150" i="5"/>
  <c r="H150" i="5"/>
  <c r="O149" i="5"/>
  <c r="H149" i="5"/>
  <c r="O148" i="5"/>
  <c r="H148" i="5"/>
  <c r="H147" i="5"/>
  <c r="O147" i="5"/>
  <c r="S147" i="5"/>
  <c r="E148" i="5"/>
  <c r="C150" i="5"/>
  <c r="C148" i="5"/>
  <c r="C147" i="5"/>
  <c r="A150" i="5"/>
  <c r="A148" i="5"/>
  <c r="S152" i="5"/>
  <c r="S153" i="5"/>
  <c r="C44" i="1"/>
  <c r="C45" i="1"/>
  <c r="S149" i="5"/>
  <c r="S148" i="5"/>
  <c r="H128" i="5" l="1"/>
  <c r="E128" i="5"/>
  <c r="C128" i="5"/>
  <c r="A128" i="5"/>
  <c r="H127" i="5"/>
  <c r="E127" i="5"/>
  <c r="C127" i="5"/>
  <c r="A127" i="5"/>
  <c r="H126" i="5"/>
  <c r="E126" i="5"/>
  <c r="C126" i="5"/>
  <c r="A126" i="5"/>
  <c r="H125" i="5"/>
  <c r="E125" i="5"/>
  <c r="C125" i="5"/>
  <c r="A125" i="5"/>
  <c r="H124" i="5"/>
  <c r="E124" i="5"/>
  <c r="C124" i="5"/>
  <c r="A124" i="5"/>
  <c r="H119" i="5"/>
  <c r="E119" i="5"/>
  <c r="C119" i="5"/>
  <c r="A119" i="5"/>
  <c r="H118" i="5"/>
  <c r="E118" i="5"/>
  <c r="C118" i="5"/>
  <c r="A118" i="5"/>
  <c r="H117" i="5"/>
  <c r="E117" i="5"/>
  <c r="C117" i="5"/>
  <c r="A117" i="5"/>
  <c r="H116" i="5"/>
  <c r="E116" i="5"/>
  <c r="C116" i="5"/>
  <c r="A116" i="5"/>
  <c r="H115" i="5"/>
  <c r="E115" i="5"/>
  <c r="C115" i="5"/>
  <c r="A115" i="5"/>
  <c r="H132" i="5"/>
  <c r="H131" i="5"/>
  <c r="H130" i="5"/>
  <c r="H129" i="5"/>
  <c r="H123" i="5"/>
  <c r="H122" i="5"/>
  <c r="H121" i="5"/>
  <c r="H120" i="5"/>
  <c r="H114" i="5"/>
  <c r="H113" i="5"/>
  <c r="H112" i="5"/>
  <c r="H111" i="5"/>
  <c r="E123" i="5"/>
  <c r="E122" i="5"/>
  <c r="E121" i="5"/>
  <c r="E120" i="5"/>
  <c r="E114" i="5"/>
  <c r="E113" i="5"/>
  <c r="E112" i="5"/>
  <c r="E111" i="5"/>
  <c r="C123" i="5"/>
  <c r="C122" i="5"/>
  <c r="C121" i="5"/>
  <c r="C120" i="5"/>
  <c r="C114" i="5"/>
  <c r="C113" i="5"/>
  <c r="C112" i="5"/>
  <c r="C111" i="5"/>
  <c r="A113" i="5"/>
  <c r="A114" i="5"/>
  <c r="A121" i="5"/>
  <c r="A123" i="5"/>
  <c r="A122" i="5"/>
  <c r="A120" i="5"/>
  <c r="A112" i="5"/>
  <c r="A111" i="5"/>
  <c r="S32" i="5"/>
  <c r="H32" i="5"/>
  <c r="E32" i="5"/>
  <c r="C32" i="5"/>
  <c r="A32" i="5"/>
  <c r="S31" i="5"/>
  <c r="H31" i="5"/>
  <c r="E31" i="5"/>
  <c r="C31" i="5"/>
  <c r="A31" i="5"/>
  <c r="C43" i="1"/>
  <c r="C42" i="1"/>
  <c r="O31" i="5"/>
  <c r="C29" i="1"/>
  <c r="C23" i="1"/>
  <c r="C30" i="1"/>
  <c r="O32" i="5"/>
  <c r="S146" i="5" l="1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9" i="5"/>
  <c r="S8" i="5"/>
  <c r="S6" i="5"/>
  <c r="S5" i="5"/>
  <c r="S4" i="5"/>
  <c r="S3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1" i="5"/>
  <c r="O10" i="5"/>
  <c r="O9" i="5"/>
  <c r="O8" i="5"/>
  <c r="O7" i="5"/>
  <c r="O6" i="5"/>
  <c r="O5" i="5"/>
  <c r="O4" i="5"/>
  <c r="O3" i="5"/>
  <c r="O35" i="5"/>
  <c r="O93" i="5"/>
  <c r="O74" i="5"/>
  <c r="C12" i="1"/>
  <c r="C28" i="1"/>
  <c r="O56" i="5"/>
  <c r="O73" i="5"/>
  <c r="O67" i="5"/>
  <c r="O50" i="5"/>
  <c r="O94" i="5"/>
  <c r="O81" i="5"/>
  <c r="O64" i="5"/>
  <c r="O63" i="5"/>
  <c r="C10" i="1"/>
  <c r="S7" i="5"/>
  <c r="O47" i="5"/>
  <c r="O104" i="5"/>
  <c r="O103" i="5"/>
  <c r="C39" i="1"/>
  <c r="O68" i="5"/>
  <c r="C14" i="1"/>
  <c r="O42" i="5"/>
  <c r="O85" i="5"/>
  <c r="C26" i="1"/>
  <c r="O13" i="5"/>
  <c r="O77" i="5"/>
  <c r="O40" i="5"/>
  <c r="O51" i="5"/>
  <c r="O14" i="5"/>
  <c r="C21" i="1"/>
  <c r="O98" i="5"/>
  <c r="O88" i="5"/>
  <c r="O19" i="5"/>
  <c r="O38" i="5"/>
  <c r="O110" i="5"/>
  <c r="O18" i="5"/>
  <c r="O37" i="5"/>
  <c r="O15" i="5"/>
  <c r="C11" i="1"/>
  <c r="O87" i="5"/>
  <c r="O65" i="5"/>
  <c r="O57" i="5"/>
  <c r="O99" i="5"/>
  <c r="O60" i="5"/>
  <c r="O17" i="5"/>
  <c r="O45" i="5"/>
  <c r="O23" i="5"/>
  <c r="O53" i="5"/>
  <c r="O84" i="5"/>
  <c r="O54" i="5"/>
  <c r="O96" i="5"/>
  <c r="C16" i="1"/>
  <c r="C32" i="1"/>
  <c r="O82" i="5"/>
  <c r="O30" i="5"/>
  <c r="C8" i="1"/>
  <c r="C18" i="1"/>
  <c r="O72" i="5"/>
  <c r="C13" i="1"/>
  <c r="C4" i="1"/>
  <c r="O100" i="5"/>
  <c r="O25" i="5"/>
  <c r="O58" i="5"/>
  <c r="O101" i="5"/>
  <c r="O83" i="5"/>
  <c r="O24" i="5"/>
  <c r="O33" i="5"/>
  <c r="C6" i="1"/>
  <c r="O61" i="5"/>
  <c r="C22" i="1"/>
  <c r="O27" i="5"/>
  <c r="S10" i="5"/>
  <c r="O107" i="5"/>
  <c r="C25" i="1"/>
  <c r="O108" i="5"/>
  <c r="C31" i="1"/>
  <c r="O48" i="5"/>
  <c r="O28" i="5"/>
  <c r="C40" i="1"/>
  <c r="O95" i="5"/>
  <c r="C41" i="1"/>
  <c r="O92" i="5"/>
  <c r="O109" i="5"/>
  <c r="O69" i="5"/>
  <c r="O34" i="5"/>
  <c r="O90" i="5"/>
  <c r="O41" i="5"/>
  <c r="O21" i="5"/>
  <c r="O59" i="5"/>
  <c r="C7" i="1"/>
  <c r="O62" i="5"/>
  <c r="O105" i="5"/>
  <c r="C9" i="1"/>
  <c r="O97" i="5"/>
  <c r="O70" i="5"/>
  <c r="C5" i="1"/>
  <c r="O44" i="5"/>
  <c r="O39" i="5"/>
  <c r="O43" i="5"/>
  <c r="O29" i="5"/>
  <c r="O91" i="5"/>
  <c r="C24" i="1"/>
  <c r="O12" i="5"/>
  <c r="O22" i="5"/>
  <c r="O49" i="5"/>
  <c r="C19" i="1"/>
  <c r="O79" i="5"/>
  <c r="O86" i="5"/>
  <c r="C3" i="1"/>
  <c r="O66" i="5"/>
  <c r="O46" i="5"/>
  <c r="O55" i="5"/>
  <c r="O52" i="5"/>
  <c r="O76" i="5"/>
  <c r="C34" i="1"/>
  <c r="O106" i="5"/>
  <c r="O78" i="5"/>
  <c r="O102" i="5"/>
  <c r="O36" i="5"/>
  <c r="C37" i="1"/>
  <c r="O80" i="5"/>
  <c r="O26" i="5"/>
  <c r="O20" i="5"/>
  <c r="C36" i="1"/>
  <c r="C33" i="1"/>
  <c r="C35" i="1"/>
  <c r="C15" i="1"/>
  <c r="C27" i="1"/>
  <c r="C38" i="1"/>
  <c r="C20" i="1"/>
  <c r="O71" i="5"/>
  <c r="O75" i="5"/>
  <c r="C17" i="1"/>
  <c r="O89" i="5"/>
  <c r="Q2" i="5" l="1"/>
  <c r="M2" i="5"/>
  <c r="O16" i="5"/>
  <c r="C2" i="1"/>
  <c r="C3" i="6"/>
  <c r="E4" i="6"/>
  <c r="C2" i="6"/>
  <c r="E3" i="6"/>
  <c r="C4" i="6"/>
  <c r="E2" i="6"/>
  <c r="E147" i="5" l="1"/>
  <c r="A147" i="5"/>
  <c r="H146" i="5"/>
  <c r="E146" i="5"/>
  <c r="C146" i="5"/>
  <c r="A146" i="5"/>
  <c r="H145" i="5"/>
  <c r="E145" i="5"/>
  <c r="C145" i="5"/>
  <c r="A145" i="5"/>
  <c r="H144" i="5"/>
  <c r="E144" i="5"/>
  <c r="C144" i="5"/>
  <c r="A144" i="5"/>
  <c r="H143" i="5"/>
  <c r="E143" i="5"/>
  <c r="C143" i="5"/>
  <c r="A143" i="5"/>
  <c r="H142" i="5"/>
  <c r="E142" i="5"/>
  <c r="C142" i="5"/>
  <c r="A142" i="5"/>
  <c r="H141" i="5"/>
  <c r="E141" i="5"/>
  <c r="C141" i="5"/>
  <c r="A141" i="5"/>
  <c r="H140" i="5"/>
  <c r="E140" i="5"/>
  <c r="C140" i="5"/>
  <c r="A140" i="5"/>
  <c r="H139" i="5"/>
  <c r="E139" i="5"/>
  <c r="C139" i="5"/>
  <c r="A139" i="5"/>
  <c r="H138" i="5"/>
  <c r="E138" i="5"/>
  <c r="C138" i="5"/>
  <c r="A138" i="5"/>
  <c r="H137" i="5"/>
  <c r="E137" i="5"/>
  <c r="C137" i="5"/>
  <c r="A137" i="5"/>
  <c r="H136" i="5"/>
  <c r="E136" i="5"/>
  <c r="C136" i="5"/>
  <c r="A136" i="5"/>
  <c r="H135" i="5"/>
  <c r="E135" i="5"/>
  <c r="C135" i="5"/>
  <c r="A135" i="5"/>
  <c r="H134" i="5"/>
  <c r="E134" i="5"/>
  <c r="C134" i="5"/>
  <c r="A134" i="5"/>
  <c r="H133" i="5"/>
  <c r="E133" i="5"/>
  <c r="C133" i="5"/>
  <c r="A133" i="5"/>
  <c r="E132" i="5"/>
  <c r="C132" i="5"/>
  <c r="A132" i="5"/>
  <c r="E131" i="5"/>
  <c r="C131" i="5"/>
  <c r="A131" i="5"/>
  <c r="E130" i="5"/>
  <c r="C130" i="5"/>
  <c r="A130" i="5"/>
  <c r="E129" i="5"/>
  <c r="C129" i="5"/>
  <c r="A129" i="5"/>
  <c r="F2" i="5" l="1"/>
  <c r="I2" i="5"/>
  <c r="J2" i="5"/>
  <c r="K2" i="5"/>
  <c r="L2" i="5"/>
  <c r="O2" i="5"/>
  <c r="N2" i="5" s="1"/>
  <c r="A3" i="5"/>
  <c r="C3" i="5"/>
  <c r="E3" i="5"/>
  <c r="H3" i="5"/>
  <c r="A4" i="5"/>
  <c r="C4" i="5"/>
  <c r="E4" i="5"/>
  <c r="H4" i="5"/>
  <c r="I4" i="5"/>
  <c r="A5" i="5"/>
  <c r="C5" i="5"/>
  <c r="E5" i="5"/>
  <c r="A6" i="5"/>
  <c r="C6" i="5"/>
  <c r="E6" i="5"/>
  <c r="H6" i="5"/>
  <c r="A7" i="5"/>
  <c r="C7" i="5"/>
  <c r="E7" i="5"/>
  <c r="H7" i="5"/>
  <c r="A8" i="5"/>
  <c r="C8" i="5"/>
  <c r="E8" i="5"/>
  <c r="H8" i="5"/>
  <c r="A9" i="5"/>
  <c r="C9" i="5"/>
  <c r="E9" i="5"/>
  <c r="H9" i="5"/>
  <c r="A10" i="5"/>
  <c r="C10" i="5"/>
  <c r="E10" i="5"/>
  <c r="H10" i="5"/>
  <c r="A11" i="5"/>
  <c r="C11" i="5"/>
  <c r="E11" i="5"/>
  <c r="H11" i="5"/>
  <c r="A12" i="5"/>
  <c r="C12" i="5"/>
  <c r="E12" i="5"/>
  <c r="H12" i="5"/>
  <c r="A13" i="5"/>
  <c r="C13" i="5"/>
  <c r="E13" i="5"/>
  <c r="H13" i="5"/>
  <c r="A14" i="5"/>
  <c r="C14" i="5"/>
  <c r="E14" i="5"/>
  <c r="H14" i="5"/>
  <c r="A15" i="5"/>
  <c r="C15" i="5"/>
  <c r="E15" i="5"/>
  <c r="H15" i="5"/>
  <c r="A16" i="5"/>
  <c r="C16" i="5"/>
  <c r="E16" i="5"/>
  <c r="H16" i="5"/>
  <c r="A17" i="5"/>
  <c r="C17" i="5"/>
  <c r="E17" i="5"/>
  <c r="H17" i="5"/>
  <c r="A18" i="5"/>
  <c r="C18" i="5"/>
  <c r="E18" i="5"/>
  <c r="H18" i="5"/>
  <c r="A19" i="5"/>
  <c r="C19" i="5"/>
  <c r="E19" i="5"/>
  <c r="H19" i="5"/>
  <c r="A20" i="5"/>
  <c r="C20" i="5"/>
  <c r="E20" i="5"/>
  <c r="H20" i="5"/>
  <c r="A21" i="5"/>
  <c r="C21" i="5"/>
  <c r="E21" i="5"/>
  <c r="H21" i="5"/>
  <c r="A22" i="5"/>
  <c r="C22" i="5"/>
  <c r="E22" i="5"/>
  <c r="H22" i="5"/>
  <c r="A23" i="5"/>
  <c r="C23" i="5"/>
  <c r="E23" i="5"/>
  <c r="H23" i="5"/>
  <c r="A24" i="5"/>
  <c r="C24" i="5"/>
  <c r="E24" i="5"/>
  <c r="H24" i="5"/>
  <c r="A25" i="5"/>
  <c r="C25" i="5"/>
  <c r="E25" i="5"/>
  <c r="H25" i="5"/>
  <c r="A26" i="5"/>
  <c r="C26" i="5"/>
  <c r="E26" i="5"/>
  <c r="H26" i="5"/>
  <c r="A27" i="5"/>
  <c r="C27" i="5"/>
  <c r="E27" i="5"/>
  <c r="H27" i="5"/>
  <c r="A28" i="5"/>
  <c r="C28" i="5"/>
  <c r="E28" i="5"/>
  <c r="H28" i="5"/>
  <c r="A29" i="5"/>
  <c r="C29" i="5"/>
  <c r="E29" i="5"/>
  <c r="H29" i="5"/>
  <c r="A30" i="5"/>
  <c r="C30" i="5"/>
  <c r="E30" i="5"/>
  <c r="H30" i="5"/>
  <c r="A33" i="5"/>
  <c r="C33" i="5"/>
  <c r="E33" i="5"/>
  <c r="H33" i="5"/>
  <c r="A34" i="5"/>
  <c r="C34" i="5"/>
  <c r="E34" i="5"/>
  <c r="H34" i="5"/>
  <c r="A35" i="5"/>
  <c r="C35" i="5"/>
  <c r="E35" i="5"/>
  <c r="H35" i="5"/>
  <c r="A36" i="5"/>
  <c r="C36" i="5"/>
  <c r="E36" i="5"/>
  <c r="H36" i="5"/>
  <c r="A37" i="5"/>
  <c r="C37" i="5"/>
  <c r="E37" i="5"/>
  <c r="H37" i="5"/>
  <c r="A38" i="5"/>
  <c r="C38" i="5"/>
  <c r="E38" i="5"/>
  <c r="H38" i="5"/>
  <c r="A39" i="5"/>
  <c r="C39" i="5"/>
  <c r="E39" i="5"/>
  <c r="H39" i="5"/>
  <c r="A40" i="5"/>
  <c r="C40" i="5"/>
  <c r="E40" i="5"/>
  <c r="H40" i="5"/>
  <c r="A41" i="5"/>
  <c r="C41" i="5"/>
  <c r="E41" i="5"/>
  <c r="H41" i="5"/>
  <c r="A42" i="5"/>
  <c r="C42" i="5"/>
  <c r="E42" i="5"/>
  <c r="H42" i="5"/>
  <c r="A43" i="5"/>
  <c r="C43" i="5"/>
  <c r="E43" i="5"/>
  <c r="H43" i="5"/>
  <c r="A44" i="5"/>
  <c r="C44" i="5"/>
  <c r="E44" i="5"/>
  <c r="H44" i="5"/>
  <c r="A45" i="5"/>
  <c r="C45" i="5"/>
  <c r="E45" i="5"/>
  <c r="H45" i="5"/>
  <c r="A46" i="5"/>
  <c r="C46" i="5"/>
  <c r="E46" i="5"/>
  <c r="H46" i="5"/>
  <c r="A47" i="5"/>
  <c r="C47" i="5"/>
  <c r="E47" i="5"/>
  <c r="H47" i="5"/>
  <c r="A48" i="5"/>
  <c r="C48" i="5"/>
  <c r="E48" i="5"/>
  <c r="H48" i="5"/>
  <c r="A49" i="5"/>
  <c r="C49" i="5"/>
  <c r="E49" i="5"/>
  <c r="H49" i="5"/>
  <c r="A50" i="5"/>
  <c r="C50" i="5"/>
  <c r="E50" i="5"/>
  <c r="H50" i="5"/>
  <c r="A51" i="5"/>
  <c r="C51" i="5"/>
  <c r="E51" i="5"/>
  <c r="H51" i="5"/>
  <c r="A52" i="5"/>
  <c r="C52" i="5"/>
  <c r="E52" i="5"/>
  <c r="H52" i="5"/>
  <c r="A53" i="5"/>
  <c r="C53" i="5"/>
  <c r="E53" i="5"/>
  <c r="H53" i="5"/>
  <c r="A54" i="5"/>
  <c r="C54" i="5"/>
  <c r="E54" i="5"/>
  <c r="H54" i="5"/>
  <c r="A55" i="5"/>
  <c r="C55" i="5"/>
  <c r="E55" i="5"/>
  <c r="H55" i="5"/>
  <c r="A56" i="5"/>
  <c r="C56" i="5"/>
  <c r="E56" i="5"/>
  <c r="H56" i="5"/>
  <c r="A57" i="5"/>
  <c r="C57" i="5"/>
  <c r="E57" i="5"/>
  <c r="H57" i="5"/>
  <c r="A58" i="5"/>
  <c r="C58" i="5"/>
  <c r="E58" i="5"/>
  <c r="H58" i="5"/>
  <c r="A59" i="5"/>
  <c r="C59" i="5"/>
  <c r="E59" i="5"/>
  <c r="H59" i="5"/>
  <c r="A60" i="5"/>
  <c r="C60" i="5"/>
  <c r="E60" i="5"/>
  <c r="H60" i="5"/>
  <c r="A61" i="5"/>
  <c r="C61" i="5"/>
  <c r="E61" i="5"/>
  <c r="H61" i="5"/>
  <c r="A62" i="5"/>
  <c r="C62" i="5"/>
  <c r="E62" i="5"/>
  <c r="H62" i="5"/>
  <c r="A63" i="5"/>
  <c r="C63" i="5"/>
  <c r="E63" i="5"/>
  <c r="H63" i="5"/>
  <c r="A64" i="5"/>
  <c r="C64" i="5"/>
  <c r="E64" i="5"/>
  <c r="H64" i="5"/>
  <c r="A65" i="5"/>
  <c r="C65" i="5"/>
  <c r="E65" i="5"/>
  <c r="H65" i="5"/>
  <c r="A66" i="5"/>
  <c r="C66" i="5"/>
  <c r="E66" i="5"/>
  <c r="H66" i="5"/>
  <c r="A67" i="5"/>
  <c r="C67" i="5"/>
  <c r="E67" i="5"/>
  <c r="H67" i="5"/>
  <c r="A68" i="5"/>
  <c r="C68" i="5"/>
  <c r="E68" i="5"/>
  <c r="H68" i="5"/>
  <c r="A69" i="5"/>
  <c r="C69" i="5"/>
  <c r="E69" i="5"/>
  <c r="H69" i="5"/>
  <c r="A70" i="5"/>
  <c r="C70" i="5"/>
  <c r="E70" i="5"/>
  <c r="H70" i="5"/>
  <c r="A71" i="5"/>
  <c r="C71" i="5"/>
  <c r="E71" i="5"/>
  <c r="H71" i="5"/>
  <c r="A72" i="5"/>
  <c r="C72" i="5"/>
  <c r="E72" i="5"/>
  <c r="H72" i="5"/>
  <c r="A73" i="5"/>
  <c r="C73" i="5"/>
  <c r="E73" i="5"/>
  <c r="H73" i="5"/>
  <c r="A74" i="5"/>
  <c r="C74" i="5"/>
  <c r="E74" i="5"/>
  <c r="H74" i="5"/>
  <c r="A75" i="5"/>
  <c r="C75" i="5"/>
  <c r="E75" i="5"/>
  <c r="H75" i="5"/>
  <c r="A76" i="5"/>
  <c r="C76" i="5"/>
  <c r="E76" i="5"/>
  <c r="H76" i="5"/>
  <c r="A77" i="5"/>
  <c r="C77" i="5"/>
  <c r="E77" i="5"/>
  <c r="H77" i="5"/>
  <c r="A78" i="5"/>
  <c r="C78" i="5"/>
  <c r="E78" i="5"/>
  <c r="H78" i="5"/>
  <c r="A79" i="5"/>
  <c r="C79" i="5"/>
  <c r="E79" i="5"/>
  <c r="H79" i="5"/>
  <c r="A80" i="5"/>
  <c r="C80" i="5"/>
  <c r="E80" i="5"/>
  <c r="H80" i="5"/>
  <c r="A81" i="5"/>
  <c r="C81" i="5"/>
  <c r="E81" i="5"/>
  <c r="H81" i="5"/>
  <c r="A82" i="5"/>
  <c r="C82" i="5"/>
  <c r="E82" i="5"/>
  <c r="H82" i="5"/>
  <c r="A83" i="5"/>
  <c r="C83" i="5"/>
  <c r="E83" i="5"/>
  <c r="H83" i="5"/>
  <c r="A84" i="5"/>
  <c r="C84" i="5"/>
  <c r="E84" i="5"/>
  <c r="H84" i="5"/>
  <c r="A85" i="5"/>
  <c r="C85" i="5"/>
  <c r="E85" i="5"/>
  <c r="H85" i="5"/>
  <c r="A86" i="5"/>
  <c r="C86" i="5"/>
  <c r="E86" i="5"/>
  <c r="H86" i="5"/>
  <c r="A87" i="5"/>
  <c r="C87" i="5"/>
  <c r="E87" i="5"/>
  <c r="H87" i="5"/>
  <c r="A88" i="5"/>
  <c r="C88" i="5"/>
  <c r="E88" i="5"/>
  <c r="H88" i="5"/>
  <c r="A89" i="5"/>
  <c r="C89" i="5"/>
  <c r="E89" i="5"/>
  <c r="H89" i="5"/>
  <c r="A90" i="5"/>
  <c r="C90" i="5"/>
  <c r="E90" i="5"/>
  <c r="H90" i="5"/>
  <c r="A91" i="5"/>
  <c r="C91" i="5"/>
  <c r="E91" i="5"/>
  <c r="H91" i="5"/>
  <c r="A92" i="5"/>
  <c r="C92" i="5"/>
  <c r="E92" i="5"/>
  <c r="H92" i="5"/>
  <c r="A93" i="5"/>
  <c r="C93" i="5"/>
  <c r="E93" i="5"/>
  <c r="H93" i="5"/>
  <c r="A94" i="5"/>
  <c r="C94" i="5"/>
  <c r="E94" i="5"/>
  <c r="H94" i="5"/>
  <c r="A95" i="5"/>
  <c r="C95" i="5"/>
  <c r="E95" i="5"/>
  <c r="H95" i="5"/>
  <c r="A96" i="5"/>
  <c r="C96" i="5"/>
  <c r="E96" i="5"/>
  <c r="H96" i="5"/>
  <c r="A97" i="5"/>
  <c r="C97" i="5"/>
  <c r="E97" i="5"/>
  <c r="H97" i="5"/>
  <c r="A98" i="5"/>
  <c r="C98" i="5"/>
  <c r="E98" i="5"/>
  <c r="H98" i="5"/>
  <c r="A99" i="5"/>
  <c r="C99" i="5"/>
  <c r="E99" i="5"/>
  <c r="H99" i="5"/>
  <c r="A100" i="5"/>
  <c r="C100" i="5"/>
  <c r="E100" i="5"/>
  <c r="H100" i="5"/>
  <c r="A101" i="5"/>
  <c r="C101" i="5"/>
  <c r="E101" i="5"/>
  <c r="H101" i="5"/>
  <c r="A102" i="5"/>
  <c r="C102" i="5"/>
  <c r="E102" i="5"/>
  <c r="H102" i="5"/>
  <c r="A103" i="5"/>
  <c r="C103" i="5"/>
  <c r="E103" i="5"/>
  <c r="H103" i="5"/>
  <c r="A104" i="5"/>
  <c r="C104" i="5"/>
  <c r="E104" i="5"/>
  <c r="H104" i="5"/>
  <c r="A105" i="5"/>
  <c r="C105" i="5"/>
  <c r="E105" i="5"/>
  <c r="H105" i="5"/>
  <c r="A106" i="5"/>
  <c r="C106" i="5"/>
  <c r="E106" i="5"/>
  <c r="H106" i="5"/>
  <c r="A107" i="5"/>
  <c r="C107" i="5"/>
  <c r="E107" i="5"/>
  <c r="H107" i="5"/>
  <c r="A108" i="5"/>
  <c r="C108" i="5"/>
  <c r="E108" i="5"/>
  <c r="H108" i="5"/>
  <c r="A109" i="5"/>
  <c r="C109" i="5"/>
  <c r="E109" i="5"/>
  <c r="H109" i="5"/>
  <c r="H110" i="5" l="1"/>
  <c r="E110" i="5"/>
  <c r="C110" i="5"/>
  <c r="A110" i="5"/>
  <c r="W2" i="5" l="1"/>
  <c r="V2" i="5"/>
  <c r="U2" i="5"/>
  <c r="T2" i="5"/>
  <c r="S2" i="5"/>
  <c r="R2" i="5" s="1"/>
  <c r="E2" i="4" l="1"/>
  <c r="D2" i="4" l="1"/>
  <c r="P2" i="5" l="1"/>
  <c r="G4" i="6" l="1"/>
  <c r="G3" i="6"/>
  <c r="G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J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<sst xmlns="http://schemas.openxmlformats.org/spreadsheetml/2006/main" count="670" uniqueCount="331">
  <si>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</si>
  <si>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</si>
  <si>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</si>
  <si>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</si>
  <si>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</si>
  <si>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</si>
  <si>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</si>
  <si>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</si>
  <si>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</si>
  <si>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</si>
  <si>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</si>
  <si>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</si>
  <si>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</si>
  <si>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</si>
  <si>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</si>
  <si>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</si>
  <si>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</si>
  <si>
    <t>AddActorState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</si>
  <si>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</si>
  <si>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</si>
  <si>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</si>
  <si>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</si>
  <si>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</si>
  <si>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</si>
  <si>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</si>
  <si>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MoveToTarget</t>
    <phoneticPr fontId="1" type="noConversion"/>
  </si>
  <si>
    <t>DotDamage</t>
  </si>
  <si>
    <t>DotDamage</t>
    <phoneticPr fontId="1" type="noConversion"/>
  </si>
  <si>
    <t>ChangeActorStatus</t>
  </si>
  <si>
    <t>ChangeActorStatus</t>
    <phoneticPr fontId="1" type="noConversion"/>
  </si>
  <si>
    <t>DropItem</t>
  </si>
  <si>
    <t>DropItem</t>
    <phoneticPr fontId="1" type="noConversion"/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</si>
  <si>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</si>
  <si>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</si>
  <si>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</si>
  <si>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</si>
  <si>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</si>
  <si>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</si>
  <si>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</si>
  <si>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</si>
  <si>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</si>
  <si>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</si>
  <si>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</si>
  <si>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</si>
  <si>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</si>
  <si>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</si>
  <si>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</si>
  <si>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</si>
  <si>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</si>
  <si>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</si>
  <si>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</si>
  <si>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CannotAction</t>
    <phoneticPr fontId="1" type="noConversion"/>
  </si>
  <si>
    <t>CannotMove</t>
    <phoneticPr fontId="1" type="noConversion"/>
  </si>
  <si>
    <t>DefaultContainer</t>
    <phoneticPr fontId="1" type="noConversion"/>
  </si>
  <si>
    <t>Heal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</si>
  <si>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</si>
  <si>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</si>
  <si>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</si>
  <si>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</si>
  <si>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</si>
  <si>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</si>
  <si>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</si>
  <si>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</si>
  <si>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</si>
  <si>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</si>
  <si>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</si>
  <si>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</si>
  <si>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</si>
  <si>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</si>
  <si>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</si>
  <si>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</si>
  <si>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</si>
  <si>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</si>
  <si>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</si>
  <si>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</si>
  <si>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</si>
  <si>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</si>
  <si>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틱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</si>
  <si>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</si>
  <si>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</si>
  <si>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</si>
  <si>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</si>
  <si>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</si>
  <si>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</si>
  <si>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</si>
  <si>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</si>
  <si>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</si>
  <si>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</si>
  <si>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</si>
  <si>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</si>
  <si>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</si>
  <si>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</si>
  <si>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</si>
  <si>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</si>
  <si>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</si>
  <si>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</si>
  <si>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</si>
  <si>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</si>
  <si>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</si>
  <si>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</si>
  <si>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</si>
  <si>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</si>
  <si>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</si>
  <si>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</si>
  <si>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</si>
  <si>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</si>
  <si>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</si>
  <si>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</si>
  <si>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</si>
  <si>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</si>
  <si>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</si>
  <si>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</si>
  <si>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무적이 된다</t>
    <phoneticPr fontId="1" type="noConversion"/>
  </si>
  <si>
    <t>횟수 보호막을 입는다</t>
    <phoneticPr fontId="1" type="noConversion"/>
  </si>
  <si>
    <t>온킬 시 불려질
어펙터밸류 아이디들</t>
    <phoneticPr fontId="1" type="noConversion"/>
  </si>
  <si>
    <t>어펙터밸류아이디들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</si>
  <si>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</si>
  <si>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</si>
  <si>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</si>
  <si>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</si>
  <si>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적 피격 이벤트 이펙트</t>
    <phoneticPr fontId="1" type="noConversion"/>
  </si>
  <si>
    <t>Headshot</t>
    <phoneticPr fontId="1" type="noConversion"/>
  </si>
  <si>
    <t>즉사로 죽인다</t>
    <phoneticPr fontId="1" type="noConversion"/>
  </si>
  <si>
    <t>즉사 확률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</si>
  <si>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</si>
  <si>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</si>
  <si>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</si>
  <si>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</si>
  <si>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</si>
  <si>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거북이 전용 컨티뉴어스 무적 어펙터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</si>
  <si>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</si>
  <si>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</si>
  <si>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</si>
  <si>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</si>
  <si>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</si>
  <si>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</si>
  <si>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</si>
  <si>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</si>
  <si>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</si>
  <si>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</si>
  <si>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</si>
  <si>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</si>
  <si>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</si>
  <si>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</si>
  <si>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</si>
  <si>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</si>
  <si>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</si>
  <si>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</si>
  <si>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</si>
  <si>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</si>
  <si>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</si>
  <si>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</si>
  <si>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</si>
  <si>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</si>
  <si>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</si>
  <si>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</si>
  <si>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</si>
  <si>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</si>
  <si>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</si>
  <si>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</si>
  <si>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</si>
  <si>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</si>
  <si>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</si>
  <si>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</si>
  <si>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</si>
  <si>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</si>
  <si>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</si>
  <si>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</si>
  <si>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LP_AtkLow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</si>
  <si>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</si>
  <si>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</si>
  <si>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</si>
  <si>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</si>
  <si>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</si>
  <si>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</si>
  <si>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</si>
  <si>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</si>
  <si>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</si>
  <si>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</si>
  <si>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</si>
  <si>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</si>
  <si>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</si>
  <si>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</si>
  <si>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</si>
  <si>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</si>
  <si>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</si>
  <si>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</si>
  <si>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</si>
  <si>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</si>
  <si>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</si>
  <si>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</si>
  <si>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CriticalRate</t>
    <phoneticPr fontId="1" type="noConversion"/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</si>
  <si>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</si>
  <si>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</si>
  <si>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</si>
  <si>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</si>
  <si>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골드 획득량 증가</t>
    <phoneticPr fontId="1" type="noConversion"/>
  </si>
  <si>
    <t>아이템 드랍 확률 증가</t>
    <phoneticPr fontId="1" type="noConversion"/>
  </si>
  <si>
    <t>하트 드랍 확률 증가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</si>
  <si>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</si>
  <si>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</si>
  <si>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</si>
  <si>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</si>
  <si>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</si>
  <si>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</si>
  <si>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</si>
  <si>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</si>
  <si>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</si>
  <si>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</si>
  <si>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</si>
  <si>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</si>
  <si>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</si>
  <si>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</si>
  <si>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</si>
  <si>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</si>
  <si>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</si>
  <si>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</si>
  <si>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</si>
  <si>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</si>
  <si>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</si>
  <si>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</si>
  <si>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</si>
  <si>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</si>
  <si>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</si>
  <si>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</si>
  <si>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</si>
  <si>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</si>
  <si>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</si>
  <si>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</si>
  <si>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</si>
  <si>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</si>
  <si>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</si>
  <si>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</si>
  <si>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</si>
  <si>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</si>
  <si>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</si>
  <si>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</si>
  <si>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</si>
  <si>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</si>
  <si>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특정 상황의 대미지를 경감함</t>
    <phoneticPr fontId="1" type="noConversion"/>
  </si>
  <si>
    <t>발사체 대미지 경감 추가율</t>
    <phoneticPr fontId="1" type="noConversion"/>
  </si>
  <si>
    <t>충돌 대미지 경감 추가율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</si>
  <si>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</si>
  <si>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</si>
  <si>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</si>
  <si>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</si>
  <si>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</si>
  <si>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</si>
  <si>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</si>
  <si>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</si>
  <si>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</si>
  <si>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</si>
  <si>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</si>
  <si>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</si>
  <si>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</si>
  <si>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</si>
  <si>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</si>
  <si>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</si>
  <si>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</si>
  <si>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</si>
  <si>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</si>
  <si>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</si>
  <si>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</si>
  <si>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</si>
  <si>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</si>
  <si>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</si>
  <si>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</si>
  <si>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</si>
  <si>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</si>
  <si>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</si>
  <si>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</si>
  <si>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</si>
  <si>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</si>
  <si>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</si>
  <si>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즉사 확률</t>
    <phoneticPr fontId="1" type="noConversion"/>
  </si>
  <si>
    <t>즉사로 죽인다
HP가 최대일 때만 적용한다
즉사 텍스트가 뜬다
돈다이 시그널 중에는 작동 안 함</t>
    <phoneticPr fontId="1" type="noConversion"/>
  </si>
  <si>
    <t>ImmortalWill</t>
  </si>
  <si>
    <t>ImmortalWill</t>
    <phoneticPr fontId="1" type="noConversion"/>
  </si>
  <si>
    <t>SlowHitObjectSpeed</t>
  </si>
  <si>
    <t>SlowHitObjectSpeed</t>
    <phoneticPr fontId="1" type="noConversion"/>
  </si>
  <si>
    <t>HP 가 0 이 될 때 확률적으로 죽지 않음(캐릭전용)</t>
    <phoneticPr fontId="1" type="noConversion"/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</si>
  <si>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</si>
  <si>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</si>
  <si>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</si>
  <si>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</si>
  <si>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</si>
  <si>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</si>
  <si>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</si>
  <si>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</si>
  <si>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</si>
  <si>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</si>
  <si>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LP_CritDmg</t>
  </si>
  <si>
    <t>LP_CritDmgBetter</t>
  </si>
  <si>
    <t>LP_CritDmgBest</t>
  </si>
  <si>
    <t>LP_MaxHp</t>
  </si>
  <si>
    <t>LP_MaxHpBetter</t>
  </si>
  <si>
    <t>LP_MaxHpBest</t>
  </si>
  <si>
    <t>LP_CritDmg_Crit</t>
    <phoneticPr fontId="1" type="noConversion"/>
  </si>
  <si>
    <t>LP_CritDmg_Crit</t>
    <phoneticPr fontId="1" type="noConversion"/>
  </si>
  <si>
    <t>LP_CritDmgBetter_Crit</t>
    <phoneticPr fontId="1" type="noConversion"/>
  </si>
  <si>
    <t>LP_CritDmgBest_Crit</t>
    <phoneticPr fontId="1" type="noConversion"/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</si>
  <si>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</si>
  <si>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</si>
  <si>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</si>
  <si>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</si>
  <si>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</si>
  <si>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</si>
  <si>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</si>
  <si>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</si>
  <si>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</si>
  <si>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LP_CritDmg</t>
    <phoneticPr fontId="1" type="noConversion"/>
  </si>
  <si>
    <t>LP_CritDmgBetter</t>
    <phoneticPr fontId="1" type="noConversion"/>
  </si>
  <si>
    <t>LP_CritDmgBest</t>
    <phoneticPr fontId="1" type="noConversion"/>
  </si>
  <si>
    <t>LP_CritDmgBetter_Crit</t>
    <phoneticPr fontId="1" type="noConversion"/>
  </si>
  <si>
    <t>LP_CritDmgBest_Crit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</si>
  <si>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</si>
  <si>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</si>
  <si>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</si>
  <si>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</si>
  <si>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</si>
  <si>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</si>
  <si>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HoldHitObject</t>
    <phoneticPr fontId="1" type="noConversion"/>
  </si>
  <si>
    <t>공격에 이동 불가 기능을 부여함</t>
    <phoneticPr fontId="1" type="noConversion"/>
  </si>
  <si>
    <t>확률</t>
    <phoneticPr fontId="1" type="noConversion"/>
  </si>
  <si>
    <t>이동 불가를 가진 어펙터 아이디
레벨은 전달된다</t>
    <phoneticPr fontId="1" type="noConversion"/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</si>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</sst>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45"/>
  <sheetViews>
    <sheetView workbookViewId="0">
      <pane ySplit="1" topLeftCell="A2" activePane="bottomLeft" state="frozen"/>
      <selection pane="bottomLeft"/>
    </sheetView>
  </sheetViews>
  <sheetFormatPr defaultRowHeight="16.5" outlineLevelCol="1" x14ac:dyDescent="0.3"/>
  <cols>
    <col min="1" max="1" width="24.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23</v>
      </c>
      <c r="F1" t="s">
        <v>11</v>
      </c>
      <c r="G1" t="s">
        <v>243</v>
      </c>
      <c r="H1" t="s">
        <v>50</v>
      </c>
    </row>
    <row r="2" spans="1:8" x14ac:dyDescent="0.3">
      <c r="A2" t="s">
        <v>38</v>
      </c>
      <c r="B2" t="s">
        <v>13</v>
      </c>
      <c r="C2" s="6">
        <f ca="1">VLOOKUP(B2,OFFSET(INDIRECT("$A:$B"),0,MATCH(B$1&amp;"_Verify",INDIRECT("$1:$1"),0)-1),2,0)</f>
        <v>3</v>
      </c>
      <c r="F2" t="s">
        <v>14</v>
      </c>
      <c r="G2">
        <v>1</v>
      </c>
    </row>
    <row r="3" spans="1:8" x14ac:dyDescent="0.3">
      <c r="A3" t="s">
        <v>143</v>
      </c>
      <c r="B3" t="s">
        <v>13</v>
      </c>
      <c r="C3" s="6">
        <f t="shared" ref="C3:C41" ca="1" si="0">VLOOKUP(B3,OFFSET(INDIRECT("$A:$B"),0,MATCH(B$1&amp;"_Verify",INDIRECT("$1:$1"),0)-1),2,0)</f>
        <v>3</v>
      </c>
      <c r="F3" t="s">
        <v>15</v>
      </c>
      <c r="G3">
        <v>2</v>
      </c>
    </row>
    <row r="4" spans="1:8" x14ac:dyDescent="0.3">
      <c r="A4" t="s">
        <v>144</v>
      </c>
      <c r="B4" t="s">
        <v>13</v>
      </c>
      <c r="C4" s="6">
        <f t="shared" ca="1" si="0"/>
        <v>3</v>
      </c>
      <c r="F4" t="s">
        <v>16</v>
      </c>
      <c r="G4">
        <v>3</v>
      </c>
    </row>
    <row r="5" spans="1:8" x14ac:dyDescent="0.3">
      <c r="A5" t="s">
        <v>159</v>
      </c>
      <c r="B5" t="s">
        <v>34</v>
      </c>
      <c r="C5" s="6">
        <f t="shared" ca="1" si="0"/>
        <v>3</v>
      </c>
      <c r="F5" t="s">
        <v>27</v>
      </c>
      <c r="G5">
        <v>4</v>
      </c>
      <c r="H5">
        <v>1</v>
      </c>
    </row>
    <row r="6" spans="1:8" x14ac:dyDescent="0.3">
      <c r="A6" t="s">
        <v>133</v>
      </c>
      <c r="B6" t="s">
        <v>111</v>
      </c>
      <c r="C6" s="6">
        <f t="shared" ca="1" si="0"/>
        <v>13</v>
      </c>
      <c r="F6" t="s">
        <v>25</v>
      </c>
      <c r="G6">
        <v>5</v>
      </c>
      <c r="H6">
        <v>1</v>
      </c>
    </row>
    <row r="7" spans="1:8" x14ac:dyDescent="0.3">
      <c r="A7" t="s">
        <v>132</v>
      </c>
      <c r="B7" t="s">
        <v>131</v>
      </c>
      <c r="C7" s="6">
        <f t="shared" ca="1" si="0"/>
        <v>54</v>
      </c>
      <c r="F7" t="s">
        <v>17</v>
      </c>
      <c r="G7">
        <v>6</v>
      </c>
    </row>
    <row r="8" spans="1:8" x14ac:dyDescent="0.3">
      <c r="A8" t="s">
        <v>139</v>
      </c>
      <c r="B8" t="s">
        <v>138</v>
      </c>
      <c r="C8" s="6">
        <f t="shared" ca="1" si="0"/>
        <v>53</v>
      </c>
      <c r="F8" t="s">
        <v>29</v>
      </c>
      <c r="G8">
        <v>7</v>
      </c>
      <c r="H8">
        <v>1</v>
      </c>
    </row>
    <row r="9" spans="1:8" x14ac:dyDescent="0.3">
      <c r="A9" t="s">
        <v>145</v>
      </c>
      <c r="B9" t="s">
        <v>111</v>
      </c>
      <c r="C9" s="6">
        <f t="shared" ca="1" si="0"/>
        <v>13</v>
      </c>
      <c r="F9" t="s">
        <v>51</v>
      </c>
      <c r="G9">
        <v>8</v>
      </c>
      <c r="H9">
        <v>1</v>
      </c>
    </row>
    <row r="10" spans="1:8" x14ac:dyDescent="0.3">
      <c r="A10" t="s">
        <v>142</v>
      </c>
      <c r="B10" t="s">
        <v>162</v>
      </c>
      <c r="C10" s="6">
        <f t="shared" ca="1" si="0"/>
        <v>55</v>
      </c>
      <c r="F10" t="s">
        <v>52</v>
      </c>
      <c r="G10">
        <v>9</v>
      </c>
      <c r="H10">
        <v>1</v>
      </c>
    </row>
    <row r="11" spans="1:8" x14ac:dyDescent="0.3">
      <c r="A11" t="s">
        <v>282</v>
      </c>
      <c r="B11" t="s">
        <v>28</v>
      </c>
      <c r="C11" s="6">
        <f t="shared" ca="1" si="0"/>
        <v>7</v>
      </c>
      <c r="F11" t="s">
        <v>53</v>
      </c>
      <c r="G11">
        <v>10</v>
      </c>
      <c r="H11">
        <v>1</v>
      </c>
    </row>
    <row r="12" spans="1:8" x14ac:dyDescent="0.3">
      <c r="A12" t="s">
        <v>283</v>
      </c>
      <c r="B12" t="s">
        <v>28</v>
      </c>
      <c r="C12" s="6">
        <f t="shared" ca="1" si="0"/>
        <v>7</v>
      </c>
      <c r="F12" t="s">
        <v>54</v>
      </c>
      <c r="G12">
        <v>11</v>
      </c>
    </row>
    <row r="13" spans="1:8" x14ac:dyDescent="0.3">
      <c r="A13" t="s">
        <v>284</v>
      </c>
      <c r="B13" t="s">
        <v>28</v>
      </c>
      <c r="C13" s="6">
        <f t="shared" ca="1" si="0"/>
        <v>7</v>
      </c>
      <c r="F13" t="s">
        <v>71</v>
      </c>
      <c r="G13">
        <v>12</v>
      </c>
      <c r="H13">
        <v>1</v>
      </c>
    </row>
    <row r="14" spans="1:8" x14ac:dyDescent="0.3">
      <c r="A14" t="s">
        <v>285</v>
      </c>
      <c r="B14" t="s">
        <v>28</v>
      </c>
      <c r="C14" s="6">
        <f t="shared" ca="1" si="0"/>
        <v>7</v>
      </c>
      <c r="F14" t="s">
        <v>111</v>
      </c>
      <c r="G14">
        <v>13</v>
      </c>
      <c r="H14">
        <v>1</v>
      </c>
    </row>
    <row r="15" spans="1:8" x14ac:dyDescent="0.3">
      <c r="A15" t="s">
        <v>286</v>
      </c>
      <c r="B15" t="s">
        <v>28</v>
      </c>
      <c r="C15" s="6">
        <f t="shared" ca="1" si="0"/>
        <v>7</v>
      </c>
      <c r="F15" t="s">
        <v>242</v>
      </c>
      <c r="G15">
        <v>14</v>
      </c>
      <c r="H15">
        <v>1</v>
      </c>
    </row>
    <row r="16" spans="1:8" x14ac:dyDescent="0.3">
      <c r="A16" t="s">
        <v>287</v>
      </c>
      <c r="B16" t="s">
        <v>28</v>
      </c>
      <c r="C16" s="6">
        <f t="shared" ca="1" si="0"/>
        <v>7</v>
      </c>
      <c r="F16" t="s">
        <v>259</v>
      </c>
      <c r="G16">
        <v>15</v>
      </c>
      <c r="H16">
        <v>1</v>
      </c>
    </row>
    <row r="17" spans="1:8" x14ac:dyDescent="0.3">
      <c r="A17" t="s">
        <v>288</v>
      </c>
      <c r="B17" t="s">
        <v>28</v>
      </c>
      <c r="C17" s="6">
        <f t="shared" ca="1" si="0"/>
        <v>7</v>
      </c>
      <c r="F17" t="s">
        <v>262</v>
      </c>
      <c r="G17">
        <v>16</v>
      </c>
      <c r="H17">
        <v>1</v>
      </c>
    </row>
    <row r="18" spans="1:8" x14ac:dyDescent="0.3">
      <c r="A18" t="s">
        <v>289</v>
      </c>
      <c r="B18" t="s">
        <v>28</v>
      </c>
      <c r="C18" s="6">
        <f t="shared" ca="1" si="0"/>
        <v>7</v>
      </c>
      <c r="F18" t="s">
        <v>263</v>
      </c>
      <c r="G18">
        <v>17</v>
      </c>
      <c r="H18">
        <v>1</v>
      </c>
    </row>
    <row r="19" spans="1:8" x14ac:dyDescent="0.3">
      <c r="A19" t="s">
        <v>290</v>
      </c>
      <c r="B19" t="s">
        <v>28</v>
      </c>
      <c r="C19" s="6">
        <f t="shared" ca="1" si="0"/>
        <v>7</v>
      </c>
      <c r="F19" t="s">
        <v>264</v>
      </c>
      <c r="G19">
        <v>18</v>
      </c>
      <c r="H19">
        <v>1</v>
      </c>
    </row>
    <row r="20" spans="1:8" x14ac:dyDescent="0.3">
      <c r="A20" t="s">
        <v>291</v>
      </c>
      <c r="B20" t="s">
        <v>28</v>
      </c>
      <c r="C20" s="6">
        <f t="shared" ca="1" si="0"/>
        <v>7</v>
      </c>
      <c r="F20" t="s">
        <v>265</v>
      </c>
      <c r="G20">
        <v>19</v>
      </c>
      <c r="H20">
        <v>1</v>
      </c>
    </row>
    <row r="21" spans="1:8" x14ac:dyDescent="0.3">
      <c r="A21" t="s">
        <v>292</v>
      </c>
      <c r="B21" t="s">
        <v>28</v>
      </c>
      <c r="C21" s="6">
        <f t="shared" ca="1" si="0"/>
        <v>7</v>
      </c>
      <c r="F21" t="s">
        <v>277</v>
      </c>
      <c r="G21">
        <v>20</v>
      </c>
      <c r="H21">
        <v>1</v>
      </c>
    </row>
    <row r="22" spans="1:8" x14ac:dyDescent="0.3">
      <c r="A22" t="s">
        <v>293</v>
      </c>
      <c r="B22" t="s">
        <v>28</v>
      </c>
      <c r="C22" s="6">
        <f t="shared" ca="1" si="0"/>
        <v>7</v>
      </c>
      <c r="F22" t="s">
        <v>215</v>
      </c>
      <c r="G22">
        <v>31</v>
      </c>
      <c r="H22">
        <v>1</v>
      </c>
    </row>
    <row r="23" spans="1:8" x14ac:dyDescent="0.3">
      <c r="A23" t="s">
        <v>298</v>
      </c>
      <c r="B23" t="s">
        <v>28</v>
      </c>
      <c r="C23" s="6">
        <f t="shared" ca="1" si="0"/>
        <v>7</v>
      </c>
      <c r="F23" t="s">
        <v>213</v>
      </c>
      <c r="G23">
        <v>32</v>
      </c>
      <c r="H23">
        <v>1</v>
      </c>
    </row>
    <row r="24" spans="1:8" x14ac:dyDescent="0.3">
      <c r="A24" t="s">
        <v>299</v>
      </c>
      <c r="B24" t="s">
        <v>28</v>
      </c>
      <c r="C24" s="6">
        <f t="shared" ca="1" si="0"/>
        <v>7</v>
      </c>
      <c r="F24" t="s">
        <v>216</v>
      </c>
      <c r="G24">
        <v>33</v>
      </c>
      <c r="H24">
        <v>1</v>
      </c>
    </row>
    <row r="25" spans="1:8" x14ac:dyDescent="0.3">
      <c r="A25" t="s">
        <v>300</v>
      </c>
      <c r="B25" t="s">
        <v>28</v>
      </c>
      <c r="C25" s="6">
        <f t="shared" ca="1" si="0"/>
        <v>7</v>
      </c>
      <c r="F25" t="s">
        <v>217</v>
      </c>
      <c r="G25">
        <v>34</v>
      </c>
      <c r="H25">
        <v>1</v>
      </c>
    </row>
    <row r="26" spans="1:8" x14ac:dyDescent="0.3">
      <c r="A26" t="s">
        <v>294</v>
      </c>
      <c r="B26" t="s">
        <v>28</v>
      </c>
      <c r="C26" s="6">
        <f t="shared" ca="1" si="0"/>
        <v>7</v>
      </c>
      <c r="F26" t="s">
        <v>218</v>
      </c>
      <c r="G26">
        <v>35</v>
      </c>
      <c r="H26">
        <v>1</v>
      </c>
    </row>
    <row r="27" spans="1:8" x14ac:dyDescent="0.3">
      <c r="A27" t="s">
        <v>295</v>
      </c>
      <c r="B27" t="s">
        <v>28</v>
      </c>
      <c r="C27" s="6">
        <f t="shared" ca="1" si="0"/>
        <v>7</v>
      </c>
      <c r="F27" t="s">
        <v>219</v>
      </c>
      <c r="G27">
        <v>36</v>
      </c>
      <c r="H27">
        <v>1</v>
      </c>
    </row>
    <row r="28" spans="1:8" x14ac:dyDescent="0.3">
      <c r="A28" t="s">
        <v>296</v>
      </c>
      <c r="B28" t="s">
        <v>28</v>
      </c>
      <c r="C28" s="6">
        <f t="shared" ca="1" si="0"/>
        <v>7</v>
      </c>
      <c r="F28" t="s">
        <v>220</v>
      </c>
      <c r="G28">
        <v>37</v>
      </c>
      <c r="H28">
        <v>1</v>
      </c>
    </row>
    <row r="29" spans="1:8" x14ac:dyDescent="0.3">
      <c r="A29" t="s">
        <v>318</v>
      </c>
      <c r="B29" t="s">
        <v>320</v>
      </c>
      <c r="C29" s="6">
        <f t="shared" ca="1" si="0"/>
        <v>14</v>
      </c>
      <c r="F29" t="s">
        <v>221</v>
      </c>
      <c r="G29">
        <v>38</v>
      </c>
      <c r="H29">
        <v>1</v>
      </c>
    </row>
    <row r="30" spans="1:8" x14ac:dyDescent="0.3">
      <c r="A30" t="s">
        <v>319</v>
      </c>
      <c r="B30" t="s">
        <v>320</v>
      </c>
      <c r="C30" s="6">
        <f t="shared" ca="1" si="0"/>
        <v>14</v>
      </c>
      <c r="F30" t="s">
        <v>31</v>
      </c>
      <c r="G30">
        <v>51</v>
      </c>
    </row>
    <row r="31" spans="1:8" x14ac:dyDescent="0.3">
      <c r="A31" t="s">
        <v>202</v>
      </c>
      <c r="B31" t="s">
        <v>193</v>
      </c>
      <c r="C31" s="6">
        <f t="shared" ca="1" si="0"/>
        <v>57</v>
      </c>
      <c r="F31" t="s">
        <v>199</v>
      </c>
      <c r="G31">
        <v>52</v>
      </c>
      <c r="H31">
        <v>1</v>
      </c>
    </row>
    <row r="32" spans="1:8" x14ac:dyDescent="0.3">
      <c r="A32" t="s">
        <v>203</v>
      </c>
      <c r="B32" t="s">
        <v>193</v>
      </c>
      <c r="C32" s="6">
        <f t="shared" ca="1" si="0"/>
        <v>57</v>
      </c>
      <c r="F32" t="s">
        <v>138</v>
      </c>
      <c r="G32">
        <v>53</v>
      </c>
      <c r="H32">
        <v>1</v>
      </c>
    </row>
    <row r="33" spans="1:8" x14ac:dyDescent="0.3">
      <c r="A33" t="s">
        <v>204</v>
      </c>
      <c r="B33" t="s">
        <v>193</v>
      </c>
      <c r="C33" s="6">
        <f t="shared" ca="1" si="0"/>
        <v>57</v>
      </c>
      <c r="F33" t="s">
        <v>131</v>
      </c>
      <c r="G33">
        <v>54</v>
      </c>
      <c r="H33">
        <v>1</v>
      </c>
    </row>
    <row r="34" spans="1:8" x14ac:dyDescent="0.3">
      <c r="A34" t="s">
        <v>205</v>
      </c>
      <c r="B34" t="s">
        <v>215</v>
      </c>
      <c r="C34" s="6">
        <f t="shared" ca="1" si="0"/>
        <v>31</v>
      </c>
      <c r="F34" t="s">
        <v>200</v>
      </c>
      <c r="G34">
        <v>55</v>
      </c>
      <c r="H34">
        <v>1</v>
      </c>
    </row>
    <row r="35" spans="1:8" x14ac:dyDescent="0.3">
      <c r="A35" t="s">
        <v>206</v>
      </c>
      <c r="B35" t="s">
        <v>213</v>
      </c>
      <c r="C35" s="6">
        <f t="shared" ca="1" si="0"/>
        <v>32</v>
      </c>
      <c r="F35" t="s">
        <v>201</v>
      </c>
      <c r="G35">
        <v>56</v>
      </c>
      <c r="H35">
        <v>1</v>
      </c>
    </row>
    <row r="36" spans="1:8" x14ac:dyDescent="0.3">
      <c r="A36" t="s">
        <v>207</v>
      </c>
      <c r="B36" t="s">
        <v>216</v>
      </c>
      <c r="C36" s="6">
        <f t="shared" ca="1" si="0"/>
        <v>33</v>
      </c>
      <c r="F36" t="s">
        <v>193</v>
      </c>
      <c r="G36">
        <v>57</v>
      </c>
      <c r="H36">
        <v>1</v>
      </c>
    </row>
    <row r="37" spans="1:8" x14ac:dyDescent="0.3">
      <c r="A37" t="s">
        <v>208</v>
      </c>
      <c r="B37" t="s">
        <v>217</v>
      </c>
      <c r="C37" s="6">
        <f t="shared" ca="1" si="0"/>
        <v>34</v>
      </c>
      <c r="F37" t="s">
        <v>279</v>
      </c>
      <c r="G37">
        <v>58</v>
      </c>
      <c r="H37">
        <v>1</v>
      </c>
    </row>
    <row r="38" spans="1:8" x14ac:dyDescent="0.3">
      <c r="A38" t="s">
        <v>209</v>
      </c>
      <c r="B38" t="s">
        <v>218</v>
      </c>
      <c r="C38" s="6">
        <f t="shared" ca="1" si="0"/>
        <v>35</v>
      </c>
    </row>
    <row r="39" spans="1:8" x14ac:dyDescent="0.3">
      <c r="A39" t="s">
        <v>210</v>
      </c>
      <c r="B39" t="s">
        <v>219</v>
      </c>
      <c r="C39" s="6">
        <f t="shared" ca="1" si="0"/>
        <v>36</v>
      </c>
    </row>
    <row r="40" spans="1:8" x14ac:dyDescent="0.3">
      <c r="A40" t="s">
        <v>211</v>
      </c>
      <c r="B40" t="s">
        <v>220</v>
      </c>
      <c r="C40" s="6">
        <f t="shared" ca="1" si="0"/>
        <v>37</v>
      </c>
    </row>
    <row r="41" spans="1:8" x14ac:dyDescent="0.3">
      <c r="A41" t="s">
        <v>212</v>
      </c>
      <c r="B41" t="s">
        <v>221</v>
      </c>
      <c r="C41" s="6">
        <f t="shared" ca="1" si="0"/>
        <v>38</v>
      </c>
    </row>
    <row r="42" spans="1:8" x14ac:dyDescent="0.3">
      <c r="A42" t="s">
        <v>325</v>
      </c>
      <c r="B42" t="s">
        <v>111</v>
      </c>
      <c r="C42" s="6">
        <f t="shared" ref="C42" ca="1" si="1">VLOOKUP(B42,OFFSET(INDIRECT("$A:$B"),0,MATCH(B$1&amp;"_Verify",INDIRECT("$1:$1"),0)-1),2,0)</f>
        <v>13</v>
      </c>
    </row>
    <row r="43" spans="1:8" x14ac:dyDescent="0.3">
      <c r="A43" t="s">
        <v>327</v>
      </c>
      <c r="B43" t="s">
        <v>70</v>
      </c>
      <c r="C43" s="6">
        <f t="shared" ref="C43:C44" ca="1" si="2">VLOOKUP(B43,OFFSET(INDIRECT("$A:$B"),0,MATCH(B$1&amp;"_Verify",INDIRECT("$1:$1"),0)-1),2,0)</f>
        <v>11</v>
      </c>
    </row>
    <row r="44" spans="1:8" x14ac:dyDescent="0.3">
      <c r="A44" t="s">
        <v>329</v>
      </c>
      <c r="B44" t="s">
        <v>111</v>
      </c>
      <c r="C44" s="6">
        <f t="shared" ca="1" si="2"/>
        <v>13</v>
      </c>
    </row>
    <row r="45" spans="1:8" x14ac:dyDescent="0.3">
      <c r="A45" t="s">
        <v>330</v>
      </c>
      <c r="B45" t="s">
        <v>70</v>
      </c>
      <c r="C45" s="6">
        <f t="shared" ref="C45" ca="1" si="3">VLOOKUP(B45,OFFSET(INDIRECT("$A:$B"),0,MATCH(B$1&amp;"_Verify",INDIRECT("$1:$1"),0)-1),2,0)</f>
        <v>11</v>
      </c>
    </row>
  </sheetData>
  <phoneticPr fontId="1" type="noConversion"/>
  <dataValidations count="1">
    <dataValidation type="list" allowBlank="1" showInputMessage="1" showErrorMessage="1" sqref="B2:B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155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26.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136</v>
      </c>
      <c r="B1" s="1" t="s">
        <v>36</v>
      </c>
      <c r="C1" s="1" t="s">
        <v>137</v>
      </c>
      <c r="D1" s="1" t="s">
        <v>37</v>
      </c>
      <c r="E1" s="1" t="s">
        <v>60</v>
      </c>
      <c r="F1" s="1" t="s">
        <v>65</v>
      </c>
      <c r="G1" s="1" t="s">
        <v>45</v>
      </c>
      <c r="H1" s="1" t="s">
        <v>66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169</v>
      </c>
      <c r="N1" s="1" t="s">
        <v>170</v>
      </c>
      <c r="O1" s="7" t="s">
        <v>5</v>
      </c>
      <c r="P1" s="1" t="s">
        <v>6</v>
      </c>
      <c r="Q1" s="1" t="s">
        <v>248</v>
      </c>
      <c r="R1" s="1" t="s">
        <v>249</v>
      </c>
      <c r="S1" s="7" t="s">
        <v>92</v>
      </c>
      <c r="T1" s="1" t="s">
        <v>7</v>
      </c>
      <c r="U1" s="1" t="s">
        <v>8</v>
      </c>
      <c r="V1" s="1" t="s">
        <v>93</v>
      </c>
      <c r="W1" s="1" t="s">
        <v>118</v>
      </c>
      <c r="Y1" s="1" t="s">
        <v>171</v>
      </c>
      <c r="Z1" s="1" t="s">
        <v>243</v>
      </c>
      <c r="AB1" s="1" t="s">
        <v>251</v>
      </c>
      <c r="AC1" s="1" t="s">
        <v>250</v>
      </c>
    </row>
    <row r="2" spans="1:29" ht="89.25" hidden="1" customHeight="1" outlineLevel="1" x14ac:dyDescent="0.3">
      <c r="E2" s="1" t="s">
        <v>70</v>
      </c>
      <c r="F2" s="4" t="str">
        <f>IF(ISBLANK(VLOOKUP($E2,어펙터인자!$1:$1048576,MATCH(F$1,어펙터인자!$1:$1,0),0)),"",VLOOKUP($E2,어펙터인자!$1:$1048576,MATCH(F$1,어펙터인자!$1:$1,0),0))</f>
        <v>회복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피격자 MaxHP 비례 힐 비율</v>
      </c>
      <c r="L2" s="4" t="str">
        <f>IF(ISBLANK(VLOOKUP($E2,어펙터인자!$1:$1048576,MATCH(L$1,어펙터인자!$1:$1,0),0)),"",VLOOKUP($E2,어펙터인자!$1:$1048576,MATCH(L$1,어펙터인자!$1:$1,0),0))</f>
        <v>대미지 비례 힐 비율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IF($E2&lt;&gt;어펙터인자!$A$15,"","이벤트타입"&amp;CHAR(10)&amp;"유효성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172</v>
      </c>
      <c r="Z2" s="1">
        <v>0</v>
      </c>
      <c r="AB2" s="1" t="s">
        <v>252</v>
      </c>
      <c r="AC2" s="1">
        <v>1</v>
      </c>
    </row>
    <row r="3" spans="1:29" collapsed="1" x14ac:dyDescent="0.3">
      <c r="A3" s="1" t="str">
        <f t="shared" ref="A3:A13" si="0">B3&amp;"_"&amp;TEXT(D3,"00")</f>
        <v>NormalAttack01_01</v>
      </c>
      <c r="B3" s="1" t="s">
        <v>38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15" ca="1" si="1">IF(NOT(ISBLANK(N3)),N3,
IF(ISBLANK(M3),"",
VLOOKUP(M3,OFFSET(INDIRECT("$A:$B"),0,MATCH(M$1&amp;"_Verify",INDIRECT("$1:$1"),0)-1),2,0)
))</f>
        <v/>
      </c>
      <c r="S3" s="7" t="str">
        <f t="shared" ref="S3:S15" ca="1" si="2">IF(NOT(ISBLANK(R3)),R3,
IF(ISBLANK(Q3),"",
VLOOKUP(Q3,OFFSET(INDIRECT("$A:$B"),0,MATCH(Q$1&amp;"_Verify",INDIRECT("$1:$1"),0)-1),2,0)
))</f>
        <v/>
      </c>
      <c r="Y3" s="1" t="s">
        <v>173</v>
      </c>
      <c r="Z3" s="1">
        <v>1</v>
      </c>
      <c r="AB3" s="1" t="s">
        <v>253</v>
      </c>
      <c r="AC3" s="1">
        <v>2</v>
      </c>
    </row>
    <row r="4" spans="1:29" x14ac:dyDescent="0.3">
      <c r="A4" s="1" t="str">
        <f t="shared" si="0"/>
        <v>NormalAttackKeepSeries_01</v>
      </c>
      <c r="B4" t="s">
        <v>143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f>(1/0.8)*0.45</f>
        <v>0.5625</v>
      </c>
      <c r="O4" s="7" t="str">
        <f t="shared" ca="1" si="1"/>
        <v/>
      </c>
      <c r="S4" s="7" t="str">
        <f t="shared" ca="1" si="2"/>
        <v/>
      </c>
      <c r="Y4" s="1" t="s">
        <v>174</v>
      </c>
      <c r="Z4" s="1">
        <v>2</v>
      </c>
      <c r="AB4" s="1" t="s">
        <v>254</v>
      </c>
      <c r="AC4" s="1">
        <v>3</v>
      </c>
    </row>
    <row r="5" spans="1:29" x14ac:dyDescent="0.3">
      <c r="A5" s="1" t="str">
        <f t="shared" si="0"/>
        <v>NormalAttackBigBatSuccubus_01</v>
      </c>
      <c r="B5" t="s">
        <v>144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I5" s="1">
        <v>0.33333333329999998</v>
      </c>
      <c r="O5" s="7" t="str">
        <f t="shared" ca="1" si="1"/>
        <v/>
      </c>
      <c r="S5" s="7" t="str">
        <f t="shared" ca="1" si="2"/>
        <v/>
      </c>
      <c r="Y5" s="1" t="s">
        <v>175</v>
      </c>
      <c r="Z5" s="1">
        <v>3</v>
      </c>
      <c r="AB5" s="1" t="s">
        <v>255</v>
      </c>
      <c r="AC5" s="1">
        <v>4</v>
      </c>
    </row>
    <row r="6" spans="1:29" x14ac:dyDescent="0.3">
      <c r="A6" s="1" t="str">
        <f t="shared" si="0"/>
        <v>NormalAttackBei_01</v>
      </c>
      <c r="B6" t="s">
        <v>160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O6" s="7" t="str">
        <f t="shared" ca="1" si="1"/>
        <v/>
      </c>
      <c r="S6" s="7" t="str">
        <f t="shared" ca="1" si="2"/>
        <v/>
      </c>
      <c r="Y6" s="1" t="s">
        <v>176</v>
      </c>
      <c r="Z6" s="1">
        <v>4</v>
      </c>
      <c r="AB6" s="1" t="s">
        <v>256</v>
      </c>
      <c r="AC6" s="1">
        <v>5</v>
      </c>
    </row>
    <row r="7" spans="1:29" x14ac:dyDescent="0.3">
      <c r="A7" s="1" t="str">
        <f t="shared" si="0"/>
        <v>CallInvincibleTortoise_01</v>
      </c>
      <c r="B7" t="s">
        <v>133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CallAffectorValue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-1</v>
      </c>
      <c r="O7" s="7" t="str">
        <f t="shared" ca="1" si="1"/>
        <v/>
      </c>
      <c r="Q7" s="1" t="s">
        <v>258</v>
      </c>
      <c r="S7" s="7">
        <f t="shared" ca="1" si="2"/>
        <v>4</v>
      </c>
      <c r="U7" s="1" t="s">
        <v>132</v>
      </c>
      <c r="Y7" s="1" t="s">
        <v>177</v>
      </c>
      <c r="Z7" s="1">
        <v>5</v>
      </c>
      <c r="AB7" s="1" t="s">
        <v>257</v>
      </c>
      <c r="AC7" s="1">
        <v>6</v>
      </c>
    </row>
    <row r="8" spans="1:29" x14ac:dyDescent="0.3">
      <c r="A8" s="1" t="str">
        <f t="shared" si="0"/>
        <v>InvincibleTortoise_01</v>
      </c>
      <c r="B8" t="s">
        <v>132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InvincibleTortoise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O8" s="7" t="str">
        <f t="shared" ca="1" si="1"/>
        <v/>
      </c>
      <c r="S8" s="7" t="str">
        <f t="shared" ca="1" si="2"/>
        <v/>
      </c>
      <c r="T8" s="1" t="s">
        <v>134</v>
      </c>
      <c r="U8" s="1" t="s">
        <v>135</v>
      </c>
      <c r="Y8" s="1" t="s">
        <v>178</v>
      </c>
      <c r="Z8" s="1">
        <v>6</v>
      </c>
    </row>
    <row r="9" spans="1:29" x14ac:dyDescent="0.3">
      <c r="A9" s="1" t="str">
        <f t="shared" si="0"/>
        <v>CountBarrier5Times_01</v>
      </c>
      <c r="B9" t="s">
        <v>140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CountBarrier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-1</v>
      </c>
      <c r="O9" s="7" t="str">
        <f t="shared" ca="1" si="1"/>
        <v/>
      </c>
      <c r="P9" s="1">
        <v>5</v>
      </c>
      <c r="S9" s="7" t="str">
        <f t="shared" ca="1" si="2"/>
        <v/>
      </c>
      <c r="V9" s="1" t="s">
        <v>141</v>
      </c>
      <c r="Y9" s="1" t="s">
        <v>179</v>
      </c>
      <c r="Z9" s="1">
        <v>7</v>
      </c>
    </row>
    <row r="10" spans="1:29" x14ac:dyDescent="0.3">
      <c r="A10" s="1" t="str">
        <f t="shared" si="0"/>
        <v>CallBurrowNinjaAssassin_01</v>
      </c>
      <c r="B10" t="s">
        <v>145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CallAffectorValue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-1</v>
      </c>
      <c r="O10" s="7" t="str">
        <f t="shared" ca="1" si="1"/>
        <v/>
      </c>
      <c r="Q10" s="1" t="s">
        <v>258</v>
      </c>
      <c r="S10" s="7">
        <f t="shared" ca="1" si="2"/>
        <v>4</v>
      </c>
      <c r="U10" s="1" t="s">
        <v>142</v>
      </c>
      <c r="Y10" s="1" t="s">
        <v>180</v>
      </c>
      <c r="Z10" s="1">
        <v>8</v>
      </c>
    </row>
    <row r="11" spans="1:29" x14ac:dyDescent="0.3">
      <c r="A11" s="1" t="str">
        <f t="shared" si="0"/>
        <v>BurrowNinjaAssassin_01</v>
      </c>
      <c r="B11" t="s">
        <v>142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Burrow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3</v>
      </c>
      <c r="K11" s="1">
        <v>0.5</v>
      </c>
      <c r="L11" s="1">
        <v>1</v>
      </c>
      <c r="O11" s="7" t="str">
        <f t="shared" ca="1" si="1"/>
        <v/>
      </c>
      <c r="P11" s="1">
        <v>2</v>
      </c>
      <c r="S11" s="7" t="str">
        <f t="shared" ca="1" si="2"/>
        <v/>
      </c>
      <c r="T11" s="1" t="s">
        <v>155</v>
      </c>
      <c r="U11" s="1" t="s">
        <v>156</v>
      </c>
      <c r="V11" s="1" t="s">
        <v>157</v>
      </c>
      <c r="W11" s="1" t="s">
        <v>158</v>
      </c>
      <c r="Y11" s="1" t="s">
        <v>181</v>
      </c>
      <c r="Z11" s="1">
        <v>9</v>
      </c>
    </row>
    <row r="12" spans="1:29" x14ac:dyDescent="0.3">
      <c r="A12" s="1" t="str">
        <f t="shared" si="0"/>
        <v>LP_Atk_01</v>
      </c>
      <c r="B12" s="1" t="s">
        <v>301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ChangeActorStatus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-1</v>
      </c>
      <c r="J12" s="1">
        <v>0.1</v>
      </c>
      <c r="M12" s="1" t="s">
        <v>190</v>
      </c>
      <c r="O12" s="7">
        <f t="shared" ca="1" si="1"/>
        <v>18</v>
      </c>
      <c r="S12" s="7" t="str">
        <f t="shared" ca="1" si="2"/>
        <v/>
      </c>
      <c r="Y12" s="1" t="s">
        <v>182</v>
      </c>
      <c r="Z12" s="1">
        <v>10</v>
      </c>
    </row>
    <row r="13" spans="1:29" x14ac:dyDescent="0.3">
      <c r="A13" s="1" t="str">
        <f t="shared" si="0"/>
        <v>LP_Atk_02</v>
      </c>
      <c r="B13" s="1" t="s">
        <v>301</v>
      </c>
      <c r="C13" s="1" t="str">
        <f>IF(ISERROR(VLOOKUP(B13,AffectorValueTable!$A:$A,1,0)),"어펙터밸류없음","")</f>
        <v/>
      </c>
      <c r="D13" s="1">
        <v>2</v>
      </c>
      <c r="E13" s="1" t="str">
        <f>VLOOKUP($B13,AffectorValueTable!$1:$1048576,MATCH(AffectorValueTable!$B$1,AffectorValueTable!$1:$1,0),0)</f>
        <v>ChangeActorStatus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J13" s="1">
        <v>0.2</v>
      </c>
      <c r="M13" s="1" t="s">
        <v>190</v>
      </c>
      <c r="O13" s="7">
        <f t="shared" ca="1" si="1"/>
        <v>18</v>
      </c>
      <c r="S13" s="7" t="str">
        <f t="shared" ca="1" si="2"/>
        <v/>
      </c>
      <c r="Y13" s="1" t="s">
        <v>183</v>
      </c>
      <c r="Z13" s="1">
        <v>11</v>
      </c>
    </row>
    <row r="14" spans="1:29" x14ac:dyDescent="0.3">
      <c r="A14" s="1" t="str">
        <f t="shared" ref="A14:A22" si="3">B14&amp;"_"&amp;TEXT(D14,"00")</f>
        <v>LP_Atk_03</v>
      </c>
      <c r="B14" s="1" t="s">
        <v>301</v>
      </c>
      <c r="C14" s="1" t="str">
        <f>IF(ISERROR(VLOOKUP(B14,AffectorValueTable!$A:$A,1,0)),"어펙터밸류없음","")</f>
        <v/>
      </c>
      <c r="D14" s="1">
        <v>3</v>
      </c>
      <c r="E14" s="1" t="str">
        <f>VLOOKUP($B14,AffectorValueTable!$1:$1048576,MATCH(AffectorValueTable!$B$1,AffectorValueTable!$1:$1,0),0)</f>
        <v>ChangeActorStatus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-1</v>
      </c>
      <c r="J14" s="1">
        <v>0.3</v>
      </c>
      <c r="M14" s="1" t="s">
        <v>190</v>
      </c>
      <c r="N14" s="6"/>
      <c r="O14" s="7">
        <f t="shared" ca="1" si="1"/>
        <v>18</v>
      </c>
      <c r="S14" s="7" t="str">
        <f t="shared" ca="1" si="2"/>
        <v/>
      </c>
      <c r="Y14" s="1" t="s">
        <v>184</v>
      </c>
      <c r="Z14" s="1">
        <v>12</v>
      </c>
    </row>
    <row r="15" spans="1:29" x14ac:dyDescent="0.3">
      <c r="A15" s="1" t="str">
        <f t="shared" si="3"/>
        <v>LP_Atk_04</v>
      </c>
      <c r="B15" s="1" t="s">
        <v>301</v>
      </c>
      <c r="C15" s="1" t="str">
        <f>IF(ISERROR(VLOOKUP(B15,AffectorValueTable!$A:$A,1,0)),"어펙터밸류없음","")</f>
        <v/>
      </c>
      <c r="D15" s="1">
        <v>4</v>
      </c>
      <c r="E15" s="1" t="str">
        <f>VLOOKUP($B15,AffectorValueTable!$1:$1048576,MATCH(AffectorValueTable!$B$1,AffectorValueTable!$1:$1,0),0)</f>
        <v>ChangeActorStatus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J15" s="1">
        <v>0.4</v>
      </c>
      <c r="M15" s="1" t="s">
        <v>190</v>
      </c>
      <c r="O15" s="7">
        <f t="shared" ca="1" si="1"/>
        <v>18</v>
      </c>
      <c r="S15" s="7" t="str">
        <f t="shared" ca="1" si="2"/>
        <v/>
      </c>
      <c r="Y15" s="1" t="s">
        <v>185</v>
      </c>
      <c r="Z15" s="1">
        <v>13</v>
      </c>
    </row>
    <row r="16" spans="1:29" x14ac:dyDescent="0.3">
      <c r="A16" s="1" t="str">
        <f t="shared" si="3"/>
        <v>LP_Atk_05</v>
      </c>
      <c r="B16" s="1" t="s">
        <v>301</v>
      </c>
      <c r="C16" s="1" t="str">
        <f>IF(ISERROR(VLOOKUP(B16,AffectorValueTable!$A:$A,1,0)),"어펙터밸류없음","")</f>
        <v/>
      </c>
      <c r="D16" s="1">
        <v>5</v>
      </c>
      <c r="E16" s="1" t="str">
        <f>VLOOKUP($B16,AffectorValueTable!$1:$1048576,MATCH(AffectorValueTable!$B$1,AffectorValueTable!$1:$1,0),0)</f>
        <v>ChangeActorStatus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J16" s="1">
        <v>0.5</v>
      </c>
      <c r="M16" s="1" t="s">
        <v>190</v>
      </c>
      <c r="O16" s="7">
        <f ca="1">IF(NOT(ISBLANK(N16)),N16,
IF(ISBLANK(M16),"",
VLOOKUP(M16,OFFSET(INDIRECT("$A:$B"),0,MATCH(M$1&amp;"_Verify",INDIRECT("$1:$1"),0)-1),2,0)
))</f>
        <v>18</v>
      </c>
      <c r="S16" s="7" t="str">
        <f ca="1">IF(NOT(ISBLANK(R16)),R16,
IF(ISBLANK(Q16),"",
VLOOKUP(Q16,OFFSET(INDIRECT("$A:$B"),0,MATCH(Q$1&amp;"_Verify",INDIRECT("$1:$1"),0)-1),2,0)
))</f>
        <v/>
      </c>
      <c r="Y16" s="1" t="s">
        <v>186</v>
      </c>
      <c r="Z16" s="1">
        <v>14</v>
      </c>
    </row>
    <row r="17" spans="1:26" x14ac:dyDescent="0.3">
      <c r="A17" s="1" t="str">
        <f t="shared" si="3"/>
        <v>LP_Atk_06</v>
      </c>
      <c r="B17" s="1" t="s">
        <v>301</v>
      </c>
      <c r="C17" s="1" t="str">
        <f>IF(ISERROR(VLOOKUP(B17,AffectorValueTable!$A:$A,1,0)),"어펙터밸류없음","")</f>
        <v/>
      </c>
      <c r="D17" s="1">
        <v>6</v>
      </c>
      <c r="E17" s="1" t="str">
        <f>VLOOKUP($B17,AffectorValueTable!$1:$1048576,MATCH(AffectorValueTable!$B$1,AffectorValueTable!$1:$1,0),0)</f>
        <v>ChangeActorStatus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-1</v>
      </c>
      <c r="J17" s="1">
        <v>0.6</v>
      </c>
      <c r="M17" s="1" t="s">
        <v>190</v>
      </c>
      <c r="O17" s="7">
        <f t="shared" ref="O17:O82" ca="1" si="4">IF(NOT(ISBLANK(N17)),N17,
IF(ISBLANK(M17),"",
VLOOKUP(M17,OFFSET(INDIRECT("$A:$B"),0,MATCH(M$1&amp;"_Verify",INDIRECT("$1:$1"),0)-1),2,0)
))</f>
        <v>18</v>
      </c>
      <c r="S17" s="7" t="str">
        <f t="shared" ref="S17:S82" ca="1" si="5">IF(NOT(ISBLANK(R17)),R17,
IF(ISBLANK(Q17),"",
VLOOKUP(Q17,OFFSET(INDIRECT("$A:$B"),0,MATCH(Q$1&amp;"_Verify",INDIRECT("$1:$1"),0)-1),2,0)
))</f>
        <v/>
      </c>
      <c r="Y17" s="1" t="s">
        <v>187</v>
      </c>
      <c r="Z17" s="1">
        <v>15</v>
      </c>
    </row>
    <row r="18" spans="1:26" x14ac:dyDescent="0.3">
      <c r="A18" s="1" t="str">
        <f t="shared" si="3"/>
        <v>LP_Atk_07</v>
      </c>
      <c r="B18" s="1" t="s">
        <v>301</v>
      </c>
      <c r="C18" s="1" t="str">
        <f>IF(ISERROR(VLOOKUP(B18,AffectorValueTable!$A:$A,1,0)),"어펙터밸류없음","")</f>
        <v/>
      </c>
      <c r="D18" s="1">
        <v>7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0.7</v>
      </c>
      <c r="M18" s="1" t="s">
        <v>190</v>
      </c>
      <c r="O18" s="7">
        <f t="shared" ca="1" si="4"/>
        <v>18</v>
      </c>
      <c r="S18" s="7" t="str">
        <f t="shared" ca="1" si="5"/>
        <v/>
      </c>
      <c r="Y18" s="1" t="s">
        <v>188</v>
      </c>
      <c r="Z18" s="1">
        <v>16</v>
      </c>
    </row>
    <row r="19" spans="1:26" x14ac:dyDescent="0.3">
      <c r="A19" s="1" t="str">
        <f t="shared" si="3"/>
        <v>LP_Atk_08</v>
      </c>
      <c r="B19" s="1" t="s">
        <v>301</v>
      </c>
      <c r="C19" s="1" t="str">
        <f>IF(ISERROR(VLOOKUP(B19,AffectorValueTable!$A:$A,1,0)),"어펙터밸류없음","")</f>
        <v/>
      </c>
      <c r="D19" s="1">
        <v>8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0.8</v>
      </c>
      <c r="M19" s="1" t="s">
        <v>190</v>
      </c>
      <c r="O19" s="7">
        <f t="shared" ca="1" si="4"/>
        <v>18</v>
      </c>
      <c r="S19" s="7" t="str">
        <f t="shared" ca="1" si="5"/>
        <v/>
      </c>
      <c r="Y19" s="1" t="s">
        <v>189</v>
      </c>
      <c r="Z19" s="1">
        <v>17</v>
      </c>
    </row>
    <row r="20" spans="1:26" x14ac:dyDescent="0.3">
      <c r="A20" s="1" t="str">
        <f t="shared" si="3"/>
        <v>LP_Atk_09</v>
      </c>
      <c r="B20" s="1" t="s">
        <v>301</v>
      </c>
      <c r="C20" s="1" t="str">
        <f>IF(ISERROR(VLOOKUP(B20,AffectorValueTable!$A:$A,1,0)),"어펙터밸류없음","")</f>
        <v/>
      </c>
      <c r="D20" s="1">
        <v>9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0.9</v>
      </c>
      <c r="M20" s="1" t="s">
        <v>190</v>
      </c>
      <c r="O20" s="7">
        <f t="shared" ca="1" si="4"/>
        <v>18</v>
      </c>
      <c r="S20" s="7" t="str">
        <f t="shared" ca="1" si="5"/>
        <v/>
      </c>
      <c r="Y20" s="1" t="s">
        <v>190</v>
      </c>
      <c r="Z20" s="1">
        <v>18</v>
      </c>
    </row>
    <row r="21" spans="1:26" x14ac:dyDescent="0.3">
      <c r="A21" s="1" t="str">
        <f t="shared" si="3"/>
        <v>LP_AtkBetter_01</v>
      </c>
      <c r="B21" s="1" t="s">
        <v>302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0.2</v>
      </c>
      <c r="M21" s="1" t="s">
        <v>190</v>
      </c>
      <c r="O21" s="7">
        <f t="shared" ca="1" si="4"/>
        <v>18</v>
      </c>
      <c r="S21" s="7" t="str">
        <f t="shared" ca="1" si="5"/>
        <v/>
      </c>
    </row>
    <row r="22" spans="1:26" x14ac:dyDescent="0.3">
      <c r="A22" s="1" t="str">
        <f t="shared" si="3"/>
        <v>LP_AtkBetter_02</v>
      </c>
      <c r="B22" s="1" t="s">
        <v>302</v>
      </c>
      <c r="C22" s="1" t="str">
        <f>IF(ISERROR(VLOOKUP(B22,AffectorValueTable!$A:$A,1,0)),"어펙터밸류없음","")</f>
        <v/>
      </c>
      <c r="D22" s="1">
        <v>2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0.4</v>
      </c>
      <c r="M22" s="1" t="s">
        <v>190</v>
      </c>
      <c r="O22" s="7">
        <f t="shared" ca="1" si="4"/>
        <v>18</v>
      </c>
      <c r="S22" s="7" t="str">
        <f t="shared" ca="1" si="5"/>
        <v/>
      </c>
    </row>
    <row r="23" spans="1:26" x14ac:dyDescent="0.3">
      <c r="A23" s="1" t="str">
        <f t="shared" ref="A23:A43" si="6">B23&amp;"_"&amp;TEXT(D23,"00")</f>
        <v>LP_AtkBetter_03</v>
      </c>
      <c r="B23" s="1" t="s">
        <v>302</v>
      </c>
      <c r="C23" s="1" t="str">
        <f>IF(ISERROR(VLOOKUP(B23,AffectorValueTable!$A:$A,1,0)),"어펙터밸류없음","")</f>
        <v/>
      </c>
      <c r="D23" s="1">
        <v>3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0.6</v>
      </c>
      <c r="M23" s="1" t="s">
        <v>190</v>
      </c>
      <c r="O23" s="7">
        <f t="shared" ca="1" si="4"/>
        <v>18</v>
      </c>
      <c r="S23" s="7" t="str">
        <f t="shared" ca="1" si="5"/>
        <v/>
      </c>
    </row>
    <row r="24" spans="1:26" x14ac:dyDescent="0.3">
      <c r="A24" s="1" t="str">
        <f t="shared" si="6"/>
        <v>LP_AtkBetter_04</v>
      </c>
      <c r="B24" s="1" t="s">
        <v>302</v>
      </c>
      <c r="C24" s="1" t="str">
        <f>IF(ISERROR(VLOOKUP(B24,AffectorValueTable!$A:$A,1,0)),"어펙터밸류없음","")</f>
        <v/>
      </c>
      <c r="D24" s="1">
        <v>4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0.8</v>
      </c>
      <c r="M24" s="1" t="s">
        <v>190</v>
      </c>
      <c r="O24" s="7">
        <f t="shared" ca="1" si="4"/>
        <v>18</v>
      </c>
      <c r="S24" s="7" t="str">
        <f t="shared" ca="1" si="5"/>
        <v/>
      </c>
    </row>
    <row r="25" spans="1:26" x14ac:dyDescent="0.3">
      <c r="A25" s="1" t="str">
        <f t="shared" si="6"/>
        <v>LP_AtkBetter_05</v>
      </c>
      <c r="B25" s="1" t="s">
        <v>302</v>
      </c>
      <c r="C25" s="1" t="str">
        <f>IF(ISERROR(VLOOKUP(B25,AffectorValueTable!$A:$A,1,0)),"어펙터밸류없음","")</f>
        <v/>
      </c>
      <c r="D25" s="1">
        <v>5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1</v>
      </c>
      <c r="M25" s="1" t="s">
        <v>190</v>
      </c>
      <c r="O25" s="7">
        <f t="shared" ca="1" si="4"/>
        <v>18</v>
      </c>
      <c r="S25" s="7" t="str">
        <f t="shared" ca="1" si="5"/>
        <v/>
      </c>
    </row>
    <row r="26" spans="1:26" x14ac:dyDescent="0.3">
      <c r="A26" s="1" t="str">
        <f t="shared" si="6"/>
        <v>LP_AtkBetter_06</v>
      </c>
      <c r="B26" s="1" t="s">
        <v>302</v>
      </c>
      <c r="C26" s="1" t="str">
        <f>IF(ISERROR(VLOOKUP(B26,AffectorValueTable!$A:$A,1,0)),"어펙터밸류없음","")</f>
        <v/>
      </c>
      <c r="D26" s="1">
        <v>6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1.2</v>
      </c>
      <c r="M26" s="1" t="s">
        <v>190</v>
      </c>
      <c r="O26" s="7">
        <f t="shared" ca="1" si="4"/>
        <v>18</v>
      </c>
      <c r="S26" s="7" t="str">
        <f t="shared" ca="1" si="5"/>
        <v/>
      </c>
    </row>
    <row r="27" spans="1:26" x14ac:dyDescent="0.3">
      <c r="A27" s="1" t="str">
        <f t="shared" si="6"/>
        <v>LP_AtkBetter_07</v>
      </c>
      <c r="B27" s="1" t="s">
        <v>302</v>
      </c>
      <c r="C27" s="1" t="str">
        <f>IF(ISERROR(VLOOKUP(B27,AffectorValueTable!$A:$A,1,0)),"어펙터밸류없음","")</f>
        <v/>
      </c>
      <c r="D27" s="1">
        <v>7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1.4</v>
      </c>
      <c r="M27" s="1" t="s">
        <v>190</v>
      </c>
      <c r="O27" s="7">
        <f t="shared" ca="1" si="4"/>
        <v>18</v>
      </c>
      <c r="S27" s="7" t="str">
        <f t="shared" ca="1" si="5"/>
        <v/>
      </c>
    </row>
    <row r="28" spans="1:26" x14ac:dyDescent="0.3">
      <c r="A28" s="1" t="str">
        <f t="shared" si="6"/>
        <v>LP_AtkBetter_08</v>
      </c>
      <c r="B28" s="1" t="s">
        <v>302</v>
      </c>
      <c r="C28" s="1" t="str">
        <f>IF(ISERROR(VLOOKUP(B28,AffectorValueTable!$A:$A,1,0)),"어펙터밸류없음","")</f>
        <v/>
      </c>
      <c r="D28" s="1">
        <v>8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1.6</v>
      </c>
      <c r="M28" s="1" t="s">
        <v>190</v>
      </c>
      <c r="O28" s="7">
        <f t="shared" ca="1" si="4"/>
        <v>18</v>
      </c>
      <c r="S28" s="7" t="str">
        <f t="shared" ca="1" si="5"/>
        <v/>
      </c>
    </row>
    <row r="29" spans="1:26" x14ac:dyDescent="0.3">
      <c r="A29" s="1" t="str">
        <f t="shared" si="6"/>
        <v>LP_AtkBetter_09</v>
      </c>
      <c r="B29" s="1" t="s">
        <v>302</v>
      </c>
      <c r="C29" s="1" t="str">
        <f>IF(ISERROR(VLOOKUP(B29,AffectorValueTable!$A:$A,1,0)),"어펙터밸류없음","")</f>
        <v/>
      </c>
      <c r="D29" s="1">
        <v>9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1.8</v>
      </c>
      <c r="M29" s="1" t="s">
        <v>190</v>
      </c>
      <c r="O29" s="7">
        <f t="shared" ca="1" si="4"/>
        <v>18</v>
      </c>
      <c r="S29" s="7" t="str">
        <f t="shared" ca="1" si="5"/>
        <v/>
      </c>
    </row>
    <row r="30" spans="1:26" x14ac:dyDescent="0.3">
      <c r="A30" s="1" t="str">
        <f t="shared" si="6"/>
        <v>LP_AtkBest_01</v>
      </c>
      <c r="B30" s="1" t="s">
        <v>303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0.5</v>
      </c>
      <c r="M30" s="1" t="s">
        <v>190</v>
      </c>
      <c r="O30" s="7">
        <f t="shared" ca="1" si="4"/>
        <v>18</v>
      </c>
      <c r="S30" s="7" t="str">
        <f t="shared" ca="1" si="5"/>
        <v/>
      </c>
    </row>
    <row r="31" spans="1:26" x14ac:dyDescent="0.3">
      <c r="A31" s="1" t="str">
        <f t="shared" ref="A31:A32" si="7">B31&amp;"_"&amp;TEXT(D31,"00")</f>
        <v>LP_AtkBest_02</v>
      </c>
      <c r="B31" s="1" t="s">
        <v>303</v>
      </c>
      <c r="C31" s="1" t="str">
        <f>IF(ISERROR(VLOOKUP(B31,AffectorValueTable!$A:$A,1,0)),"어펙터밸류없음","")</f>
        <v/>
      </c>
      <c r="D31" s="1">
        <v>2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</v>
      </c>
      <c r="M31" s="1" t="s">
        <v>190</v>
      </c>
      <c r="O31" s="7">
        <f t="shared" ref="O31:O32" ca="1" si="8">IF(NOT(ISBLANK(N31)),N31,
IF(ISBLANK(M31),"",
VLOOKUP(M31,OFFSET(INDIRECT("$A:$B"),0,MATCH(M$1&amp;"_Verify",INDIRECT("$1:$1"),0)-1),2,0)
))</f>
        <v>18</v>
      </c>
      <c r="S31" s="7" t="str">
        <f t="shared" ref="S31:S32" ca="1" si="9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7"/>
        <v>LP_AtkBest_03</v>
      </c>
      <c r="B32" s="1" t="s">
        <v>303</v>
      </c>
      <c r="C32" s="1" t="str">
        <f>IF(ISERROR(VLOOKUP(B32,AffectorValueTable!$A:$A,1,0)),"어펙터밸류없음","")</f>
        <v/>
      </c>
      <c r="D32" s="1">
        <v>3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1.5</v>
      </c>
      <c r="M32" s="1" t="s">
        <v>190</v>
      </c>
      <c r="O32" s="7">
        <f t="shared" ca="1" si="8"/>
        <v>18</v>
      </c>
      <c r="S32" s="7" t="str">
        <f t="shared" ca="1" si="9"/>
        <v/>
      </c>
    </row>
    <row r="33" spans="1:19" x14ac:dyDescent="0.3">
      <c r="A33" s="1" t="str">
        <f t="shared" si="6"/>
        <v>LP_AtkSpeed_01</v>
      </c>
      <c r="B33" s="1" t="s">
        <v>304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8.5000000000000006E-2</v>
      </c>
      <c r="M33" s="1" t="s">
        <v>175</v>
      </c>
      <c r="O33" s="7">
        <f t="shared" ca="1" si="4"/>
        <v>3</v>
      </c>
      <c r="S33" s="7" t="str">
        <f t="shared" ca="1" si="5"/>
        <v/>
      </c>
    </row>
    <row r="34" spans="1:19" x14ac:dyDescent="0.3">
      <c r="A34" s="1" t="str">
        <f t="shared" si="6"/>
        <v>LP_AtkSpeed_02</v>
      </c>
      <c r="B34" s="1" t="s">
        <v>304</v>
      </c>
      <c r="C34" s="1" t="str">
        <f>IF(ISERROR(VLOOKUP(B34,AffectorValueTable!$A:$A,1,0)),"어펙터밸류없음","")</f>
        <v/>
      </c>
      <c r="D34" s="1">
        <v>2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0.17</v>
      </c>
      <c r="M34" s="1" t="s">
        <v>175</v>
      </c>
      <c r="O34" s="7">
        <f t="shared" ca="1" si="4"/>
        <v>3</v>
      </c>
      <c r="S34" s="7" t="str">
        <f t="shared" ca="1" si="5"/>
        <v/>
      </c>
    </row>
    <row r="35" spans="1:19" x14ac:dyDescent="0.3">
      <c r="A35" s="1" t="str">
        <f t="shared" si="6"/>
        <v>LP_AtkSpeed_03</v>
      </c>
      <c r="B35" s="1" t="s">
        <v>304</v>
      </c>
      <c r="C35" s="1" t="str">
        <f>IF(ISERROR(VLOOKUP(B35,AffectorValueTable!$A:$A,1,0)),"어펙터밸류없음","")</f>
        <v/>
      </c>
      <c r="D35" s="1">
        <v>3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0.255</v>
      </c>
      <c r="M35" s="1" t="s">
        <v>175</v>
      </c>
      <c r="O35" s="7">
        <f t="shared" ca="1" si="4"/>
        <v>3</v>
      </c>
      <c r="S35" s="7" t="str">
        <f t="shared" ca="1" si="5"/>
        <v/>
      </c>
    </row>
    <row r="36" spans="1:19" x14ac:dyDescent="0.3">
      <c r="A36" s="1" t="str">
        <f t="shared" si="6"/>
        <v>LP_AtkSpeed_04</v>
      </c>
      <c r="B36" s="1" t="s">
        <v>304</v>
      </c>
      <c r="C36" s="1" t="str">
        <f>IF(ISERROR(VLOOKUP(B36,AffectorValueTable!$A:$A,1,0)),"어펙터밸류없음","")</f>
        <v/>
      </c>
      <c r="D36" s="1">
        <v>4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0.34</v>
      </c>
      <c r="M36" s="1" t="s">
        <v>175</v>
      </c>
      <c r="O36" s="7">
        <f t="shared" ca="1" si="4"/>
        <v>3</v>
      </c>
      <c r="S36" s="7" t="str">
        <f t="shared" ca="1" si="5"/>
        <v/>
      </c>
    </row>
    <row r="37" spans="1:19" x14ac:dyDescent="0.3">
      <c r="A37" s="1" t="str">
        <f t="shared" si="6"/>
        <v>LP_AtkSpeed_05</v>
      </c>
      <c r="B37" s="1" t="s">
        <v>304</v>
      </c>
      <c r="C37" s="1" t="str">
        <f>IF(ISERROR(VLOOKUP(B37,AffectorValueTable!$A:$A,1,0)),"어펙터밸류없음","")</f>
        <v/>
      </c>
      <c r="D37" s="1">
        <v>5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0.42500000000000004</v>
      </c>
      <c r="M37" s="1" t="s">
        <v>175</v>
      </c>
      <c r="O37" s="7">
        <f t="shared" ca="1" si="4"/>
        <v>3</v>
      </c>
      <c r="S37" s="7" t="str">
        <f t="shared" ca="1" si="5"/>
        <v/>
      </c>
    </row>
    <row r="38" spans="1:19" x14ac:dyDescent="0.3">
      <c r="A38" s="1" t="str">
        <f t="shared" si="6"/>
        <v>LP_AtkSpeed_06</v>
      </c>
      <c r="B38" s="1" t="s">
        <v>304</v>
      </c>
      <c r="C38" s="1" t="str">
        <f>IF(ISERROR(VLOOKUP(B38,AffectorValueTable!$A:$A,1,0)),"어펙터밸류없음","")</f>
        <v/>
      </c>
      <c r="D38" s="1">
        <v>6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0.51</v>
      </c>
      <c r="M38" s="1" t="s">
        <v>175</v>
      </c>
      <c r="O38" s="7">
        <f t="shared" ca="1" si="4"/>
        <v>3</v>
      </c>
      <c r="S38" s="7" t="str">
        <f t="shared" ca="1" si="5"/>
        <v/>
      </c>
    </row>
    <row r="39" spans="1:19" x14ac:dyDescent="0.3">
      <c r="A39" s="1" t="str">
        <f t="shared" si="6"/>
        <v>LP_AtkSpeed_07</v>
      </c>
      <c r="B39" s="1" t="s">
        <v>304</v>
      </c>
      <c r="C39" s="1" t="str">
        <f>IF(ISERROR(VLOOKUP(B39,AffectorValueTable!$A:$A,1,0)),"어펙터밸류없음","")</f>
        <v/>
      </c>
      <c r="D39" s="1">
        <v>7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v>0.59499999999999997</v>
      </c>
      <c r="M39" s="1" t="s">
        <v>175</v>
      </c>
      <c r="O39" s="7">
        <f t="shared" ca="1" si="4"/>
        <v>3</v>
      </c>
      <c r="S39" s="7" t="str">
        <f t="shared" ca="1" si="5"/>
        <v/>
      </c>
    </row>
    <row r="40" spans="1:19" x14ac:dyDescent="0.3">
      <c r="A40" s="1" t="str">
        <f t="shared" si="6"/>
        <v>LP_AtkSpeed_08</v>
      </c>
      <c r="B40" s="1" t="s">
        <v>304</v>
      </c>
      <c r="C40" s="1" t="str">
        <f>IF(ISERROR(VLOOKUP(B40,AffectorValueTable!$A:$A,1,0)),"어펙터밸류없음","")</f>
        <v/>
      </c>
      <c r="D40" s="1">
        <v>8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v>0.67999999999999994</v>
      </c>
      <c r="M40" s="1" t="s">
        <v>175</v>
      </c>
      <c r="O40" s="7">
        <f t="shared" ca="1" si="4"/>
        <v>3</v>
      </c>
      <c r="S40" s="7" t="str">
        <f t="shared" ca="1" si="5"/>
        <v/>
      </c>
    </row>
    <row r="41" spans="1:19" x14ac:dyDescent="0.3">
      <c r="A41" s="1" t="str">
        <f t="shared" si="6"/>
        <v>LP_AtkSpeed_09</v>
      </c>
      <c r="B41" s="1" t="s">
        <v>304</v>
      </c>
      <c r="C41" s="1" t="str">
        <f>IF(ISERROR(VLOOKUP(B41,AffectorValueTable!$A:$A,1,0)),"어펙터밸류없음","")</f>
        <v/>
      </c>
      <c r="D41" s="1">
        <v>9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v>0.7649999999999999</v>
      </c>
      <c r="M41" s="1" t="s">
        <v>175</v>
      </c>
      <c r="O41" s="7">
        <f t="shared" ca="1" si="4"/>
        <v>3</v>
      </c>
      <c r="S41" s="7" t="str">
        <f t="shared" ca="1" si="5"/>
        <v/>
      </c>
    </row>
    <row r="42" spans="1:19" x14ac:dyDescent="0.3">
      <c r="A42" s="1" t="str">
        <f t="shared" si="6"/>
        <v>LP_AtkSpeedBetter_01</v>
      </c>
      <c r="B42" s="1" t="s">
        <v>305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v>0.17</v>
      </c>
      <c r="M42" s="1" t="s">
        <v>175</v>
      </c>
      <c r="O42" s="7">
        <f t="shared" ca="1" si="4"/>
        <v>3</v>
      </c>
      <c r="S42" s="7" t="str">
        <f t="shared" ca="1" si="5"/>
        <v/>
      </c>
    </row>
    <row r="43" spans="1:19" x14ac:dyDescent="0.3">
      <c r="A43" s="1" t="str">
        <f t="shared" si="6"/>
        <v>LP_AtkSpeedBetter_02</v>
      </c>
      <c r="B43" s="1" t="s">
        <v>305</v>
      </c>
      <c r="C43" s="1" t="str">
        <f>IF(ISERROR(VLOOKUP(B43,AffectorValueTable!$A:$A,1,0)),"어펙터밸류없음","")</f>
        <v/>
      </c>
      <c r="D43" s="1">
        <v>2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v>0.34</v>
      </c>
      <c r="M43" s="1" t="s">
        <v>175</v>
      </c>
      <c r="O43" s="7">
        <f t="shared" ca="1" si="4"/>
        <v>3</v>
      </c>
      <c r="S43" s="7" t="str">
        <f t="shared" ca="1" si="5"/>
        <v/>
      </c>
    </row>
    <row r="44" spans="1:19" x14ac:dyDescent="0.3">
      <c r="A44" s="1" t="str">
        <f t="shared" ref="A44:A59" si="10">B44&amp;"_"&amp;TEXT(D44,"00")</f>
        <v>LP_AtkSpeedBetter_03</v>
      </c>
      <c r="B44" s="1" t="s">
        <v>305</v>
      </c>
      <c r="C44" s="1" t="str">
        <f>IF(ISERROR(VLOOKUP(B44,AffectorValueTable!$A:$A,1,0)),"어펙터밸류없음","")</f>
        <v/>
      </c>
      <c r="D44" s="1">
        <v>3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v>0.51</v>
      </c>
      <c r="M44" s="1" t="s">
        <v>175</v>
      </c>
      <c r="O44" s="7">
        <f t="shared" ca="1" si="4"/>
        <v>3</v>
      </c>
      <c r="S44" s="7" t="str">
        <f t="shared" ca="1" si="5"/>
        <v/>
      </c>
    </row>
    <row r="45" spans="1:19" x14ac:dyDescent="0.3">
      <c r="A45" s="1" t="str">
        <f t="shared" si="10"/>
        <v>LP_AtkSpeedBetter_04</v>
      </c>
      <c r="B45" s="1" t="s">
        <v>305</v>
      </c>
      <c r="C45" s="1" t="str">
        <f>IF(ISERROR(VLOOKUP(B45,AffectorValueTable!$A:$A,1,0)),"어펙터밸류없음","")</f>
        <v/>
      </c>
      <c r="D45" s="1">
        <v>4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v>0.68</v>
      </c>
      <c r="M45" s="1" t="s">
        <v>175</v>
      </c>
      <c r="O45" s="7">
        <f t="shared" ca="1" si="4"/>
        <v>3</v>
      </c>
      <c r="S45" s="7" t="str">
        <f t="shared" ca="1" si="5"/>
        <v/>
      </c>
    </row>
    <row r="46" spans="1:19" x14ac:dyDescent="0.3">
      <c r="A46" s="1" t="str">
        <f t="shared" si="10"/>
        <v>LP_AtkSpeedBetter_05</v>
      </c>
      <c r="B46" s="1" t="s">
        <v>305</v>
      </c>
      <c r="C46" s="1" t="str">
        <f>IF(ISERROR(VLOOKUP(B46,AffectorValueTable!$A:$A,1,0)),"어펙터밸류없음","")</f>
        <v/>
      </c>
      <c r="D46" s="1">
        <v>5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0.85</v>
      </c>
      <c r="M46" s="1" t="s">
        <v>175</v>
      </c>
      <c r="O46" s="7">
        <f t="shared" ca="1" si="4"/>
        <v>3</v>
      </c>
      <c r="S46" s="7" t="str">
        <f t="shared" ca="1" si="5"/>
        <v/>
      </c>
    </row>
    <row r="47" spans="1:19" x14ac:dyDescent="0.3">
      <c r="A47" s="1" t="str">
        <f t="shared" si="10"/>
        <v>LP_AtkSpeedBetter_06</v>
      </c>
      <c r="B47" s="1" t="s">
        <v>305</v>
      </c>
      <c r="C47" s="1" t="str">
        <f>IF(ISERROR(VLOOKUP(B47,AffectorValueTable!$A:$A,1,0)),"어펙터밸류없음","")</f>
        <v/>
      </c>
      <c r="D47" s="1">
        <v>6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v>1.02</v>
      </c>
      <c r="M47" s="1" t="s">
        <v>175</v>
      </c>
      <c r="O47" s="7">
        <f t="shared" ca="1" si="4"/>
        <v>3</v>
      </c>
      <c r="S47" s="7" t="str">
        <f t="shared" ca="1" si="5"/>
        <v/>
      </c>
    </row>
    <row r="48" spans="1:19" x14ac:dyDescent="0.3">
      <c r="A48" s="1" t="str">
        <f t="shared" si="10"/>
        <v>LP_AtkSpeedBetter_07</v>
      </c>
      <c r="B48" s="1" t="s">
        <v>305</v>
      </c>
      <c r="C48" s="1" t="str">
        <f>IF(ISERROR(VLOOKUP(B48,AffectorValueTable!$A:$A,1,0)),"어펙터밸류없음","")</f>
        <v/>
      </c>
      <c r="D48" s="1">
        <v>7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v>1.19</v>
      </c>
      <c r="M48" s="1" t="s">
        <v>175</v>
      </c>
      <c r="O48" s="7">
        <f t="shared" ca="1" si="4"/>
        <v>3</v>
      </c>
      <c r="S48" s="7" t="str">
        <f t="shared" ca="1" si="5"/>
        <v/>
      </c>
    </row>
    <row r="49" spans="1:19" x14ac:dyDescent="0.3">
      <c r="A49" s="1" t="str">
        <f t="shared" si="10"/>
        <v>LP_AtkSpeedBetter_08</v>
      </c>
      <c r="B49" s="1" t="s">
        <v>305</v>
      </c>
      <c r="C49" s="1" t="str">
        <f>IF(ISERROR(VLOOKUP(B49,AffectorValueTable!$A:$A,1,0)),"어펙터밸류없음","")</f>
        <v/>
      </c>
      <c r="D49" s="1">
        <v>8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1.36</v>
      </c>
      <c r="M49" s="1" t="s">
        <v>175</v>
      </c>
      <c r="O49" s="7">
        <f t="shared" ca="1" si="4"/>
        <v>3</v>
      </c>
      <c r="S49" s="7" t="str">
        <f t="shared" ca="1" si="5"/>
        <v/>
      </c>
    </row>
    <row r="50" spans="1:19" x14ac:dyDescent="0.3">
      <c r="A50" s="1" t="str">
        <f t="shared" si="10"/>
        <v>LP_AtkSpeedBetter_09</v>
      </c>
      <c r="B50" s="1" t="s">
        <v>305</v>
      </c>
      <c r="C50" s="1" t="str">
        <f>IF(ISERROR(VLOOKUP(B50,AffectorValueTable!$A:$A,1,0)),"어펙터밸류없음","")</f>
        <v/>
      </c>
      <c r="D50" s="1">
        <v>9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1.53</v>
      </c>
      <c r="M50" s="1" t="s">
        <v>175</v>
      </c>
      <c r="O50" s="7">
        <f t="shared" ca="1" si="4"/>
        <v>3</v>
      </c>
      <c r="S50" s="7" t="str">
        <f t="shared" ca="1" si="5"/>
        <v/>
      </c>
    </row>
    <row r="51" spans="1:19" x14ac:dyDescent="0.3">
      <c r="A51" s="1" t="str">
        <f t="shared" si="10"/>
        <v>LP_AtkSpeedBest_01</v>
      </c>
      <c r="B51" s="1" t="s">
        <v>306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v>0.42500000000000004</v>
      </c>
      <c r="M51" s="1" t="s">
        <v>175</v>
      </c>
      <c r="O51" s="7">
        <f t="shared" ca="1" si="4"/>
        <v>3</v>
      </c>
      <c r="S51" s="7" t="str">
        <f t="shared" ca="1" si="5"/>
        <v/>
      </c>
    </row>
    <row r="52" spans="1:19" x14ac:dyDescent="0.3">
      <c r="A52" s="1" t="str">
        <f t="shared" si="10"/>
        <v>LP_Crit_01</v>
      </c>
      <c r="B52" s="1" t="s">
        <v>307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v>0.15</v>
      </c>
      <c r="M52" s="1" t="s">
        <v>180</v>
      </c>
      <c r="O52" s="7">
        <f t="shared" ca="1" si="4"/>
        <v>8</v>
      </c>
      <c r="S52" s="7" t="str">
        <f t="shared" ca="1" si="5"/>
        <v/>
      </c>
    </row>
    <row r="53" spans="1:19" x14ac:dyDescent="0.3">
      <c r="A53" s="1" t="str">
        <f t="shared" si="10"/>
        <v>LP_Crit_02</v>
      </c>
      <c r="B53" s="1" t="s">
        <v>307</v>
      </c>
      <c r="C53" s="1" t="str">
        <f>IF(ISERROR(VLOOKUP(B53,AffectorValueTable!$A:$A,1,0)),"어펙터밸류없음","")</f>
        <v/>
      </c>
      <c r="D53" s="1">
        <v>2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0.3</v>
      </c>
      <c r="M53" s="1" t="s">
        <v>180</v>
      </c>
      <c r="O53" s="7">
        <f t="shared" ca="1" si="4"/>
        <v>8</v>
      </c>
      <c r="S53" s="7" t="str">
        <f t="shared" ca="1" si="5"/>
        <v/>
      </c>
    </row>
    <row r="54" spans="1:19" x14ac:dyDescent="0.3">
      <c r="A54" s="1" t="str">
        <f t="shared" si="10"/>
        <v>LP_Crit_03</v>
      </c>
      <c r="B54" s="1" t="s">
        <v>307</v>
      </c>
      <c r="C54" s="1" t="str">
        <f>IF(ISERROR(VLOOKUP(B54,AffectorValueTable!$A:$A,1,0)),"어펙터밸류없음","")</f>
        <v/>
      </c>
      <c r="D54" s="1">
        <v>3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v>0.45</v>
      </c>
      <c r="M54" s="1" t="s">
        <v>180</v>
      </c>
      <c r="O54" s="7">
        <f t="shared" ca="1" si="4"/>
        <v>8</v>
      </c>
      <c r="S54" s="7" t="str">
        <f t="shared" ca="1" si="5"/>
        <v/>
      </c>
    </row>
    <row r="55" spans="1:19" x14ac:dyDescent="0.3">
      <c r="A55" s="1" t="str">
        <f t="shared" si="10"/>
        <v>LP_Crit_04</v>
      </c>
      <c r="B55" s="1" t="s">
        <v>307</v>
      </c>
      <c r="C55" s="1" t="str">
        <f>IF(ISERROR(VLOOKUP(B55,AffectorValueTable!$A:$A,1,0)),"어펙터밸류없음","")</f>
        <v/>
      </c>
      <c r="D55" s="1">
        <v>4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v>0.6</v>
      </c>
      <c r="M55" s="1" t="s">
        <v>180</v>
      </c>
      <c r="O55" s="7">
        <f t="shared" ca="1" si="4"/>
        <v>8</v>
      </c>
      <c r="S55" s="7" t="str">
        <f t="shared" ca="1" si="5"/>
        <v/>
      </c>
    </row>
    <row r="56" spans="1:19" x14ac:dyDescent="0.3">
      <c r="A56" s="1" t="str">
        <f t="shared" si="10"/>
        <v>LP_Crit_05</v>
      </c>
      <c r="B56" s="1" t="s">
        <v>307</v>
      </c>
      <c r="C56" s="1" t="str">
        <f>IF(ISERROR(VLOOKUP(B56,AffectorValueTable!$A:$A,1,0)),"어펙터밸류없음","")</f>
        <v/>
      </c>
      <c r="D56" s="1">
        <v>5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v>0.75</v>
      </c>
      <c r="M56" s="1" t="s">
        <v>180</v>
      </c>
      <c r="O56" s="7">
        <f t="shared" ca="1" si="4"/>
        <v>8</v>
      </c>
      <c r="S56" s="7" t="str">
        <f t="shared" ca="1" si="5"/>
        <v/>
      </c>
    </row>
    <row r="57" spans="1:19" x14ac:dyDescent="0.3">
      <c r="A57" s="1" t="str">
        <f t="shared" si="10"/>
        <v>LP_Crit_06</v>
      </c>
      <c r="B57" s="1" t="s">
        <v>307</v>
      </c>
      <c r="C57" s="1" t="str">
        <f>IF(ISERROR(VLOOKUP(B57,AffectorValueTable!$A:$A,1,0)),"어펙터밸류없음","")</f>
        <v/>
      </c>
      <c r="D57" s="1">
        <v>6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v>0.9</v>
      </c>
      <c r="M57" s="1" t="s">
        <v>180</v>
      </c>
      <c r="O57" s="7">
        <f t="shared" ca="1" si="4"/>
        <v>8</v>
      </c>
      <c r="S57" s="7" t="str">
        <f t="shared" ca="1" si="5"/>
        <v/>
      </c>
    </row>
    <row r="58" spans="1:19" x14ac:dyDescent="0.3">
      <c r="A58" s="1" t="str">
        <f t="shared" si="10"/>
        <v>LP_CritBetter_01</v>
      </c>
      <c r="B58" s="1" t="s">
        <v>308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180</v>
      </c>
      <c r="O58" s="7">
        <f t="shared" ca="1" si="4"/>
        <v>8</v>
      </c>
      <c r="S58" s="7" t="str">
        <f t="shared" ca="1" si="5"/>
        <v/>
      </c>
    </row>
    <row r="59" spans="1:19" x14ac:dyDescent="0.3">
      <c r="A59" s="1" t="str">
        <f t="shared" si="10"/>
        <v>LP_CritBetter_02</v>
      </c>
      <c r="B59" s="1" t="s">
        <v>308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0.45</v>
      </c>
      <c r="M59" s="1" t="s">
        <v>180</v>
      </c>
      <c r="O59" s="7">
        <f t="shared" ca="1" si="4"/>
        <v>8</v>
      </c>
      <c r="S59" s="7" t="str">
        <f t="shared" ca="1" si="5"/>
        <v/>
      </c>
    </row>
    <row r="60" spans="1:19" x14ac:dyDescent="0.3">
      <c r="A60" s="1" t="str">
        <f t="shared" ref="A60:A71" si="11">B60&amp;"_"&amp;TEXT(D60,"00")</f>
        <v>LP_CritBetter_03</v>
      </c>
      <c r="B60" s="1" t="s">
        <v>308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0.75</v>
      </c>
      <c r="M60" s="1" t="s">
        <v>180</v>
      </c>
      <c r="O60" s="7">
        <f t="shared" ca="1" si="4"/>
        <v>8</v>
      </c>
      <c r="S60" s="7" t="str">
        <f t="shared" ca="1" si="5"/>
        <v/>
      </c>
    </row>
    <row r="61" spans="1:19" x14ac:dyDescent="0.3">
      <c r="A61" s="1" t="str">
        <f t="shared" si="11"/>
        <v>LP_CritBest_01</v>
      </c>
      <c r="B61" s="1" t="s">
        <v>309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0.75</v>
      </c>
      <c r="M61" s="1" t="s">
        <v>180</v>
      </c>
      <c r="O61" s="7">
        <f t="shared" ca="1" si="4"/>
        <v>8</v>
      </c>
      <c r="S61" s="7" t="str">
        <f t="shared" ca="1" si="5"/>
        <v/>
      </c>
    </row>
    <row r="62" spans="1:19" x14ac:dyDescent="0.3">
      <c r="A62" s="1" t="str">
        <f t="shared" si="11"/>
        <v>LP_CritDmg_01</v>
      </c>
      <c r="B62" s="1" t="s">
        <v>310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</v>
      </c>
      <c r="M62" s="1" t="s">
        <v>181</v>
      </c>
      <c r="O62" s="7">
        <f t="shared" ca="1" si="4"/>
        <v>9</v>
      </c>
      <c r="S62" s="7" t="str">
        <f t="shared" ca="1" si="5"/>
        <v/>
      </c>
    </row>
    <row r="63" spans="1:19" x14ac:dyDescent="0.3">
      <c r="A63" s="1" t="str">
        <f t="shared" si="11"/>
        <v>LP_CritDmg_02</v>
      </c>
      <c r="B63" s="1" t="s">
        <v>310</v>
      </c>
      <c r="C63" s="1" t="str">
        <f>IF(ISERROR(VLOOKUP(B63,AffectorValueTable!$A:$A,1,0)),"어펙터밸류없음","")</f>
        <v/>
      </c>
      <c r="D63" s="1">
        <v>2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181</v>
      </c>
      <c r="O63" s="7">
        <f t="shared" ca="1" si="4"/>
        <v>9</v>
      </c>
      <c r="S63" s="7" t="str">
        <f t="shared" ca="1" si="5"/>
        <v/>
      </c>
    </row>
    <row r="64" spans="1:19" x14ac:dyDescent="0.3">
      <c r="A64" s="1" t="str">
        <f t="shared" si="11"/>
        <v>LP_CritDmg_03</v>
      </c>
      <c r="B64" s="1" t="s">
        <v>310</v>
      </c>
      <c r="C64" s="1" t="str">
        <f>IF(ISERROR(VLOOKUP(B64,AffectorValueTable!$A:$A,1,0)),"어펙터밸류없음","")</f>
        <v/>
      </c>
      <c r="D64" s="1">
        <v>3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1.1000000000000001</v>
      </c>
      <c r="M64" s="1" t="s">
        <v>181</v>
      </c>
      <c r="O64" s="7">
        <f t="shared" ca="1" si="4"/>
        <v>9</v>
      </c>
      <c r="S64" s="7" t="str">
        <f t="shared" ca="1" si="5"/>
        <v/>
      </c>
    </row>
    <row r="65" spans="1:19" x14ac:dyDescent="0.3">
      <c r="A65" s="1" t="str">
        <f t="shared" si="11"/>
        <v>LP_CritDmg_04</v>
      </c>
      <c r="B65" s="1" t="s">
        <v>310</v>
      </c>
      <c r="C65" s="1" t="str">
        <f>IF(ISERROR(VLOOKUP(B65,AffectorValueTable!$A:$A,1,0)),"어펙터밸류없음","")</f>
        <v/>
      </c>
      <c r="D65" s="1">
        <v>4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1.3</v>
      </c>
      <c r="M65" s="1" t="s">
        <v>181</v>
      </c>
      <c r="O65" s="7">
        <f t="shared" ca="1" si="4"/>
        <v>9</v>
      </c>
      <c r="S65" s="7" t="str">
        <f t="shared" ca="1" si="5"/>
        <v/>
      </c>
    </row>
    <row r="66" spans="1:19" x14ac:dyDescent="0.3">
      <c r="A66" s="1" t="str">
        <f t="shared" si="11"/>
        <v>LP_CritDmg_05</v>
      </c>
      <c r="B66" s="1" t="s">
        <v>310</v>
      </c>
      <c r="C66" s="1" t="str">
        <f>IF(ISERROR(VLOOKUP(B66,AffectorValueTable!$A:$A,1,0)),"어펙터밸류없음","")</f>
        <v/>
      </c>
      <c r="D66" s="1">
        <v>5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1.5</v>
      </c>
      <c r="M66" s="1" t="s">
        <v>181</v>
      </c>
      <c r="O66" s="7">
        <f t="shared" ca="1" si="4"/>
        <v>9</v>
      </c>
      <c r="S66" s="7" t="str">
        <f t="shared" ca="1" si="5"/>
        <v/>
      </c>
    </row>
    <row r="67" spans="1:19" x14ac:dyDescent="0.3">
      <c r="A67" s="1" t="str">
        <f t="shared" si="11"/>
        <v>LP_CritDmg_06</v>
      </c>
      <c r="B67" s="1" t="s">
        <v>310</v>
      </c>
      <c r="C67" s="1" t="str">
        <f>IF(ISERROR(VLOOKUP(B67,AffectorValueTable!$A:$A,1,0)),"어펙터밸류없음","")</f>
        <v/>
      </c>
      <c r="D67" s="1">
        <v>6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1.7</v>
      </c>
      <c r="M67" s="1" t="s">
        <v>181</v>
      </c>
      <c r="O67" s="7">
        <f t="shared" ca="1" si="4"/>
        <v>9</v>
      </c>
      <c r="S67" s="7" t="str">
        <f t="shared" ca="1" si="5"/>
        <v/>
      </c>
    </row>
    <row r="68" spans="1:19" x14ac:dyDescent="0.3">
      <c r="A68" s="1" t="str">
        <f t="shared" si="11"/>
        <v>LP_CritDmg_07</v>
      </c>
      <c r="B68" s="1" t="s">
        <v>310</v>
      </c>
      <c r="C68" s="1" t="str">
        <f>IF(ISERROR(VLOOKUP(B68,AffectorValueTable!$A:$A,1,0)),"어펙터밸류없음","")</f>
        <v/>
      </c>
      <c r="D68" s="1">
        <v>7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1.9</v>
      </c>
      <c r="M68" s="1" t="s">
        <v>181</v>
      </c>
      <c r="O68" s="7">
        <f t="shared" ca="1" si="4"/>
        <v>9</v>
      </c>
      <c r="S68" s="7" t="str">
        <f t="shared" ca="1" si="5"/>
        <v/>
      </c>
    </row>
    <row r="69" spans="1:19" x14ac:dyDescent="0.3">
      <c r="A69" s="1" t="str">
        <f t="shared" si="11"/>
        <v>LP_CritDmg_08</v>
      </c>
      <c r="B69" s="1" t="s">
        <v>310</v>
      </c>
      <c r="C69" s="1" t="str">
        <f>IF(ISERROR(VLOOKUP(B69,AffectorValueTable!$A:$A,1,0)),"어펙터밸류없음","")</f>
        <v/>
      </c>
      <c r="D69" s="1">
        <v>8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2</v>
      </c>
      <c r="M69" s="1" t="s">
        <v>181</v>
      </c>
      <c r="O69" s="7">
        <f t="shared" ca="1" si="4"/>
        <v>9</v>
      </c>
      <c r="S69" s="7" t="str">
        <f t="shared" ca="1" si="5"/>
        <v/>
      </c>
    </row>
    <row r="70" spans="1:19" x14ac:dyDescent="0.3">
      <c r="A70" s="1" t="str">
        <f t="shared" si="11"/>
        <v>LP_CritDmgBetter_01</v>
      </c>
      <c r="B70" s="1" t="s">
        <v>311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0.9</v>
      </c>
      <c r="M70" s="1" t="s">
        <v>181</v>
      </c>
      <c r="O70" s="7">
        <f t="shared" ca="1" si="4"/>
        <v>9</v>
      </c>
      <c r="S70" s="7" t="str">
        <f t="shared" ca="1" si="5"/>
        <v/>
      </c>
    </row>
    <row r="71" spans="1:19" x14ac:dyDescent="0.3">
      <c r="A71" s="1" t="str">
        <f t="shared" si="11"/>
        <v>LP_CritDmgBetter_02</v>
      </c>
      <c r="B71" s="1" t="s">
        <v>311</v>
      </c>
      <c r="C71" s="1" t="str">
        <f>IF(ISERROR(VLOOKUP(B71,AffectorValueTable!$A:$A,1,0)),"어펙터밸류없음","")</f>
        <v/>
      </c>
      <c r="D71" s="1">
        <v>2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1.3</v>
      </c>
      <c r="M71" s="1" t="s">
        <v>181</v>
      </c>
      <c r="O71" s="7">
        <f t="shared" ca="1" si="4"/>
        <v>9</v>
      </c>
      <c r="S71" s="7" t="str">
        <f t="shared" ca="1" si="5"/>
        <v/>
      </c>
    </row>
    <row r="72" spans="1:19" x14ac:dyDescent="0.3">
      <c r="A72" s="1" t="str">
        <f t="shared" ref="A72:A84" si="12">B72&amp;"_"&amp;TEXT(D72,"00")</f>
        <v>LP_CritDmgBetter_03</v>
      </c>
      <c r="B72" s="1" t="s">
        <v>311</v>
      </c>
      <c r="C72" s="1" t="str">
        <f>IF(ISERROR(VLOOKUP(B72,AffectorValueTable!$A:$A,1,0)),"어펙터밸류없음","")</f>
        <v/>
      </c>
      <c r="D72" s="1">
        <v>3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1.7</v>
      </c>
      <c r="M72" s="1" t="s">
        <v>181</v>
      </c>
      <c r="O72" s="7">
        <f t="shared" ca="1" si="4"/>
        <v>9</v>
      </c>
      <c r="S72" s="7" t="str">
        <f t="shared" ca="1" si="5"/>
        <v/>
      </c>
    </row>
    <row r="73" spans="1:19" x14ac:dyDescent="0.3">
      <c r="A73" s="1" t="str">
        <f t="shared" si="12"/>
        <v>LP_CritDmgBetter_04</v>
      </c>
      <c r="B73" s="1" t="s">
        <v>311</v>
      </c>
      <c r="C73" s="1" t="str">
        <f>IF(ISERROR(VLOOKUP(B73,AffectorValueTable!$A:$A,1,0)),"어펙터밸류없음","")</f>
        <v/>
      </c>
      <c r="D73" s="1">
        <v>4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2</v>
      </c>
      <c r="M73" s="1" t="s">
        <v>181</v>
      </c>
      <c r="O73" s="7">
        <f t="shared" ca="1" si="4"/>
        <v>9</v>
      </c>
      <c r="S73" s="7" t="str">
        <f t="shared" ca="1" si="5"/>
        <v/>
      </c>
    </row>
    <row r="74" spans="1:19" x14ac:dyDescent="0.3">
      <c r="A74" s="1" t="str">
        <f t="shared" si="12"/>
        <v>LP_CritDmgBest_01</v>
      </c>
      <c r="B74" s="1" t="s">
        <v>312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1.5</v>
      </c>
      <c r="M74" s="1" t="s">
        <v>181</v>
      </c>
      <c r="O74" s="7">
        <f t="shared" ca="1" si="4"/>
        <v>9</v>
      </c>
      <c r="S74" s="7" t="str">
        <f t="shared" ca="1" si="5"/>
        <v/>
      </c>
    </row>
    <row r="75" spans="1:19" x14ac:dyDescent="0.3">
      <c r="A75" s="1" t="str">
        <f t="shared" si="12"/>
        <v>LP_CritDmg_Crit_01</v>
      </c>
      <c r="B75" s="1" t="s">
        <v>297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7.0999999999999994E-2</v>
      </c>
      <c r="M75" s="1" t="s">
        <v>191</v>
      </c>
      <c r="O75" s="7">
        <f t="shared" ca="1" si="4"/>
        <v>8</v>
      </c>
      <c r="S75" s="7" t="str">
        <f t="shared" ca="1" si="5"/>
        <v/>
      </c>
    </row>
    <row r="76" spans="1:19" x14ac:dyDescent="0.3">
      <c r="A76" s="1" t="str">
        <f t="shared" si="12"/>
        <v>LP_CritDmg_Crit_02</v>
      </c>
      <c r="B76" s="1" t="s">
        <v>297</v>
      </c>
      <c r="C76" s="1" t="str">
        <f>IF(ISERROR(VLOOKUP(B76,AffectorValueTable!$A:$A,1,0)),"어펙터밸류없음","")</f>
        <v/>
      </c>
      <c r="D76" s="1">
        <v>2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0.111</v>
      </c>
      <c r="M76" s="1" t="s">
        <v>191</v>
      </c>
      <c r="O76" s="7">
        <f t="shared" ca="1" si="4"/>
        <v>8</v>
      </c>
      <c r="S76" s="7" t="str">
        <f t="shared" ca="1" si="5"/>
        <v/>
      </c>
    </row>
    <row r="77" spans="1:19" x14ac:dyDescent="0.3">
      <c r="A77" s="1" t="str">
        <f t="shared" si="12"/>
        <v>LP_CritDmg_Crit_03</v>
      </c>
      <c r="B77" s="1" t="s">
        <v>297</v>
      </c>
      <c r="C77" s="1" t="str">
        <f>IF(ISERROR(VLOOKUP(B77,AffectorValueTable!$A:$A,1,0)),"어펙터밸류없음","")</f>
        <v/>
      </c>
      <c r="D77" s="1">
        <v>3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0.13600000000000001</v>
      </c>
      <c r="M77" s="1" t="s">
        <v>191</v>
      </c>
      <c r="O77" s="7">
        <f t="shared" ca="1" si="4"/>
        <v>8</v>
      </c>
      <c r="S77" s="7" t="str">
        <f t="shared" ca="1" si="5"/>
        <v/>
      </c>
    </row>
    <row r="78" spans="1:19" x14ac:dyDescent="0.3">
      <c r="A78" s="1" t="str">
        <f t="shared" si="12"/>
        <v>LP_CritDmg_Crit_04</v>
      </c>
      <c r="B78" s="1" t="s">
        <v>297</v>
      </c>
      <c r="C78" s="1" t="str">
        <f>IF(ISERROR(VLOOKUP(B78,AffectorValueTable!$A:$A,1,0)),"어펙터밸류없음","")</f>
        <v/>
      </c>
      <c r="D78" s="1">
        <v>4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0.154</v>
      </c>
      <c r="M78" s="1" t="s">
        <v>191</v>
      </c>
      <c r="O78" s="7">
        <f t="shared" ca="1" si="4"/>
        <v>8</v>
      </c>
      <c r="S78" s="7" t="str">
        <f t="shared" ca="1" si="5"/>
        <v/>
      </c>
    </row>
    <row r="79" spans="1:19" x14ac:dyDescent="0.3">
      <c r="A79" s="1" t="str">
        <f t="shared" si="12"/>
        <v>LP_CritDmg_Crit_05</v>
      </c>
      <c r="B79" s="1" t="s">
        <v>297</v>
      </c>
      <c r="C79" s="1" t="str">
        <f>IF(ISERROR(VLOOKUP(B79,AffectorValueTable!$A:$A,1,0)),"어펙터밸류없음","")</f>
        <v/>
      </c>
      <c r="D79" s="1">
        <v>5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0.16700000000000001</v>
      </c>
      <c r="M79" s="1" t="s">
        <v>191</v>
      </c>
      <c r="O79" s="7">
        <f t="shared" ca="1" si="4"/>
        <v>8</v>
      </c>
      <c r="S79" s="7" t="str">
        <f t="shared" ca="1" si="5"/>
        <v/>
      </c>
    </row>
    <row r="80" spans="1:19" x14ac:dyDescent="0.3">
      <c r="A80" s="1" t="str">
        <f t="shared" si="12"/>
        <v>LP_CritDmg_Crit_06</v>
      </c>
      <c r="B80" s="1" t="s">
        <v>297</v>
      </c>
      <c r="C80" s="1" t="str">
        <f>IF(ISERROR(VLOOKUP(B80,AffectorValueTable!$A:$A,1,0)),"어펙터밸류없음","")</f>
        <v/>
      </c>
      <c r="D80" s="1">
        <v>6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0.17599999999999999</v>
      </c>
      <c r="M80" s="1" t="s">
        <v>191</v>
      </c>
      <c r="O80" s="7">
        <f t="shared" ca="1" si="4"/>
        <v>8</v>
      </c>
      <c r="S80" s="7" t="str">
        <f t="shared" ca="1" si="5"/>
        <v/>
      </c>
    </row>
    <row r="81" spans="1:19" x14ac:dyDescent="0.3">
      <c r="A81" s="1" t="str">
        <f t="shared" si="12"/>
        <v>LP_CritDmg_Crit_07</v>
      </c>
      <c r="B81" s="1" t="s">
        <v>297</v>
      </c>
      <c r="C81" s="1" t="str">
        <f>IF(ISERROR(VLOOKUP(B81,AffectorValueTable!$A:$A,1,0)),"어펙터밸류없음","")</f>
        <v/>
      </c>
      <c r="D81" s="1">
        <v>7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0.184</v>
      </c>
      <c r="M81" s="1" t="s">
        <v>191</v>
      </c>
      <c r="O81" s="7">
        <f t="shared" ca="1" si="4"/>
        <v>8</v>
      </c>
      <c r="S81" s="7" t="str">
        <f t="shared" ca="1" si="5"/>
        <v/>
      </c>
    </row>
    <row r="82" spans="1:19" x14ac:dyDescent="0.3">
      <c r="A82" s="1" t="str">
        <f t="shared" si="12"/>
        <v>LP_CritDmg_Crit_08</v>
      </c>
      <c r="B82" s="1" t="s">
        <v>297</v>
      </c>
      <c r="C82" s="1" t="str">
        <f>IF(ISERROR(VLOOKUP(B82,AffectorValueTable!$A:$A,1,0)),"어펙터밸류없음","")</f>
        <v/>
      </c>
      <c r="D82" s="1">
        <v>8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0.2</v>
      </c>
      <c r="M82" s="1" t="s">
        <v>191</v>
      </c>
      <c r="O82" s="7">
        <f t="shared" ca="1" si="4"/>
        <v>8</v>
      </c>
      <c r="S82" s="7" t="str">
        <f t="shared" ca="1" si="5"/>
        <v/>
      </c>
    </row>
    <row r="83" spans="1:19" x14ac:dyDescent="0.3">
      <c r="A83" s="1" t="str">
        <f t="shared" si="12"/>
        <v>LP_CritDmgBetter_Crit_01</v>
      </c>
      <c r="B83" s="1" t="s">
        <v>313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0.111</v>
      </c>
      <c r="M83" s="1" t="s">
        <v>191</v>
      </c>
      <c r="O83" s="7">
        <f t="shared" ref="O83:O147" ca="1" si="13">IF(NOT(ISBLANK(N83)),N83,
IF(ISBLANK(M83),"",
VLOOKUP(M83,OFFSET(INDIRECT("$A:$B"),0,MATCH(M$1&amp;"_Verify",INDIRECT("$1:$1"),0)-1),2,0)
))</f>
        <v>8</v>
      </c>
      <c r="S83" s="7" t="str">
        <f t="shared" ref="S83:S147" ca="1" si="14">IF(NOT(ISBLANK(R83)),R83,
IF(ISBLANK(Q83),"",
VLOOKUP(Q83,OFFSET(INDIRECT("$A:$B"),0,MATCH(Q$1&amp;"_Verify",INDIRECT("$1:$1"),0)-1),2,0)
))</f>
        <v/>
      </c>
    </row>
    <row r="84" spans="1:19" x14ac:dyDescent="0.3">
      <c r="A84" s="1" t="str">
        <f t="shared" si="12"/>
        <v>LP_CritDmgBetter_Crit_02</v>
      </c>
      <c r="B84" s="1" t="s">
        <v>313</v>
      </c>
      <c r="C84" s="1" t="str">
        <f>IF(ISERROR(VLOOKUP(B84,AffectorValueTable!$A:$A,1,0)),"어펙터밸류없음","")</f>
        <v/>
      </c>
      <c r="D84" s="1">
        <v>2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0.154</v>
      </c>
      <c r="M84" s="1" t="s">
        <v>191</v>
      </c>
      <c r="O84" s="7">
        <f t="shared" ca="1" si="13"/>
        <v>8</v>
      </c>
      <c r="S84" s="7" t="str">
        <f t="shared" ca="1" si="14"/>
        <v/>
      </c>
    </row>
    <row r="85" spans="1:19" x14ac:dyDescent="0.3">
      <c r="A85" s="1" t="str">
        <f t="shared" ref="A85:A106" si="15">B85&amp;"_"&amp;TEXT(D85,"00")</f>
        <v>LP_CritDmgBetter_Crit_03</v>
      </c>
      <c r="B85" s="1" t="s">
        <v>313</v>
      </c>
      <c r="C85" s="1" t="str">
        <f>IF(ISERROR(VLOOKUP(B85,AffectorValueTable!$A:$A,1,0)),"어펙터밸류없음","")</f>
        <v/>
      </c>
      <c r="D85" s="1">
        <v>3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0.17599999999999999</v>
      </c>
      <c r="M85" s="1" t="s">
        <v>191</v>
      </c>
      <c r="O85" s="7">
        <f t="shared" ca="1" si="13"/>
        <v>8</v>
      </c>
      <c r="S85" s="7" t="str">
        <f t="shared" ca="1" si="14"/>
        <v/>
      </c>
    </row>
    <row r="86" spans="1:19" x14ac:dyDescent="0.3">
      <c r="A86" s="1" t="str">
        <f t="shared" si="15"/>
        <v>LP_CritDmgBetter_Crit_04</v>
      </c>
      <c r="B86" s="1" t="s">
        <v>313</v>
      </c>
      <c r="C86" s="1" t="str">
        <f>IF(ISERROR(VLOOKUP(B86,AffectorValueTable!$A:$A,1,0)),"어펙터밸류없음","")</f>
        <v/>
      </c>
      <c r="D86" s="1">
        <v>4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0.2</v>
      </c>
      <c r="M86" s="1" t="s">
        <v>191</v>
      </c>
      <c r="O86" s="7">
        <f t="shared" ca="1" si="13"/>
        <v>8</v>
      </c>
      <c r="S86" s="7" t="str">
        <f t="shared" ca="1" si="14"/>
        <v/>
      </c>
    </row>
    <row r="87" spans="1:19" x14ac:dyDescent="0.3">
      <c r="A87" s="1" t="str">
        <f t="shared" si="15"/>
        <v>LP_CritDmgBest_Crit_01</v>
      </c>
      <c r="B87" s="1" t="s">
        <v>314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0.16700000000000001</v>
      </c>
      <c r="M87" s="1" t="s">
        <v>191</v>
      </c>
      <c r="O87" s="7">
        <f t="shared" ca="1" si="13"/>
        <v>8</v>
      </c>
      <c r="S87" s="7" t="str">
        <f t="shared" ca="1" si="14"/>
        <v/>
      </c>
    </row>
    <row r="88" spans="1:19" x14ac:dyDescent="0.3">
      <c r="A88" s="1" t="str">
        <f t="shared" si="15"/>
        <v>LP_MaxHp_01</v>
      </c>
      <c r="B88" s="1" t="s">
        <v>315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0.1</v>
      </c>
      <c r="M88" s="1" t="s">
        <v>189</v>
      </c>
      <c r="O88" s="7">
        <f t="shared" ca="1" si="13"/>
        <v>17</v>
      </c>
      <c r="S88" s="7" t="str">
        <f t="shared" ca="1" si="14"/>
        <v/>
      </c>
    </row>
    <row r="89" spans="1:19" x14ac:dyDescent="0.3">
      <c r="A89" s="1" t="str">
        <f t="shared" si="15"/>
        <v>LP_MaxHp_02</v>
      </c>
      <c r="B89" s="1" t="s">
        <v>315</v>
      </c>
      <c r="C89" s="1" t="str">
        <f>IF(ISERROR(VLOOKUP(B89,AffectorValueTable!$A:$A,1,0)),"어펙터밸류없음","")</f>
        <v/>
      </c>
      <c r="D89" s="1">
        <v>2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0.2</v>
      </c>
      <c r="M89" s="1" t="s">
        <v>189</v>
      </c>
      <c r="O89" s="7">
        <f t="shared" ca="1" si="13"/>
        <v>17</v>
      </c>
      <c r="S89" s="7" t="str">
        <f t="shared" ca="1" si="14"/>
        <v/>
      </c>
    </row>
    <row r="90" spans="1:19" x14ac:dyDescent="0.3">
      <c r="A90" s="1" t="str">
        <f t="shared" si="15"/>
        <v>LP_MaxHp_03</v>
      </c>
      <c r="B90" s="1" t="s">
        <v>315</v>
      </c>
      <c r="C90" s="1" t="str">
        <f>IF(ISERROR(VLOOKUP(B90,AffectorValueTable!$A:$A,1,0)),"어펙터밸류없음","")</f>
        <v/>
      </c>
      <c r="D90" s="1">
        <v>3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0.3</v>
      </c>
      <c r="M90" s="1" t="s">
        <v>189</v>
      </c>
      <c r="O90" s="7">
        <f t="shared" ca="1" si="13"/>
        <v>17</v>
      </c>
      <c r="S90" s="7" t="str">
        <f t="shared" ca="1" si="14"/>
        <v/>
      </c>
    </row>
    <row r="91" spans="1:19" x14ac:dyDescent="0.3">
      <c r="A91" s="1" t="str">
        <f t="shared" si="15"/>
        <v>LP_MaxHp_04</v>
      </c>
      <c r="B91" s="1" t="s">
        <v>315</v>
      </c>
      <c r="C91" s="1" t="str">
        <f>IF(ISERROR(VLOOKUP(B91,AffectorValueTable!$A:$A,1,0)),"어펙터밸류없음","")</f>
        <v/>
      </c>
      <c r="D91" s="1">
        <v>4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0.4</v>
      </c>
      <c r="M91" s="1" t="s">
        <v>189</v>
      </c>
      <c r="O91" s="7">
        <f t="shared" ca="1" si="13"/>
        <v>17</v>
      </c>
      <c r="S91" s="7" t="str">
        <f t="shared" ca="1" si="14"/>
        <v/>
      </c>
    </row>
    <row r="92" spans="1:19" x14ac:dyDescent="0.3">
      <c r="A92" s="1" t="str">
        <f t="shared" si="15"/>
        <v>LP_MaxHp_05</v>
      </c>
      <c r="B92" s="1" t="s">
        <v>315</v>
      </c>
      <c r="C92" s="1" t="str">
        <f>IF(ISERROR(VLOOKUP(B92,AffectorValueTable!$A:$A,1,0)),"어펙터밸류없음","")</f>
        <v/>
      </c>
      <c r="D92" s="1">
        <v>5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0.5</v>
      </c>
      <c r="M92" s="1" t="s">
        <v>189</v>
      </c>
      <c r="O92" s="7">
        <f t="shared" ca="1" si="13"/>
        <v>17</v>
      </c>
      <c r="S92" s="7" t="str">
        <f t="shared" ca="1" si="14"/>
        <v/>
      </c>
    </row>
    <row r="93" spans="1:19" x14ac:dyDescent="0.3">
      <c r="A93" s="1" t="str">
        <f t="shared" si="15"/>
        <v>LP_MaxHp_06</v>
      </c>
      <c r="B93" s="1" t="s">
        <v>315</v>
      </c>
      <c r="C93" s="1" t="str">
        <f>IF(ISERROR(VLOOKUP(B93,AffectorValueTable!$A:$A,1,0)),"어펙터밸류없음","")</f>
        <v/>
      </c>
      <c r="D93" s="1">
        <v>6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0.6</v>
      </c>
      <c r="M93" s="1" t="s">
        <v>189</v>
      </c>
      <c r="O93" s="7">
        <f t="shared" ca="1" si="13"/>
        <v>17</v>
      </c>
      <c r="S93" s="7" t="str">
        <f t="shared" ca="1" si="14"/>
        <v/>
      </c>
    </row>
    <row r="94" spans="1:19" x14ac:dyDescent="0.3">
      <c r="A94" s="1" t="str">
        <f t="shared" si="15"/>
        <v>LP_MaxHp_07</v>
      </c>
      <c r="B94" s="1" t="s">
        <v>315</v>
      </c>
      <c r="C94" s="1" t="str">
        <f>IF(ISERROR(VLOOKUP(B94,AffectorValueTable!$A:$A,1,0)),"어펙터밸류없음","")</f>
        <v/>
      </c>
      <c r="D94" s="1">
        <v>7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</v>
      </c>
      <c r="M94" s="1" t="s">
        <v>189</v>
      </c>
      <c r="O94" s="7">
        <f t="shared" ca="1" si="13"/>
        <v>17</v>
      </c>
      <c r="S94" s="7" t="str">
        <f t="shared" ca="1" si="14"/>
        <v/>
      </c>
    </row>
    <row r="95" spans="1:19" x14ac:dyDescent="0.3">
      <c r="A95" s="1" t="str">
        <f t="shared" si="15"/>
        <v>LP_MaxHp_08</v>
      </c>
      <c r="B95" s="1" t="s">
        <v>315</v>
      </c>
      <c r="C95" s="1" t="str">
        <f>IF(ISERROR(VLOOKUP(B95,AffectorValueTable!$A:$A,1,0)),"어펙터밸류없음","")</f>
        <v/>
      </c>
      <c r="D95" s="1">
        <v>8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0.8</v>
      </c>
      <c r="M95" s="1" t="s">
        <v>189</v>
      </c>
      <c r="O95" s="7">
        <f t="shared" ca="1" si="13"/>
        <v>17</v>
      </c>
      <c r="S95" s="7" t="str">
        <f t="shared" ca="1" si="14"/>
        <v/>
      </c>
    </row>
    <row r="96" spans="1:19" x14ac:dyDescent="0.3">
      <c r="A96" s="1" t="str">
        <f t="shared" si="15"/>
        <v>LP_MaxHp_09</v>
      </c>
      <c r="B96" s="1" t="s">
        <v>315</v>
      </c>
      <c r="C96" s="1" t="str">
        <f>IF(ISERROR(VLOOKUP(B96,AffectorValueTable!$A:$A,1,0)),"어펙터밸류없음","")</f>
        <v/>
      </c>
      <c r="D96" s="1">
        <v>9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0.9</v>
      </c>
      <c r="M96" s="1" t="s">
        <v>189</v>
      </c>
      <c r="O96" s="7">
        <f t="shared" ca="1" si="13"/>
        <v>17</v>
      </c>
      <c r="S96" s="7" t="str">
        <f t="shared" ca="1" si="14"/>
        <v/>
      </c>
    </row>
    <row r="97" spans="1:19" x14ac:dyDescent="0.3">
      <c r="A97" s="1" t="str">
        <f t="shared" si="15"/>
        <v>LP_MaxHpBetter_01</v>
      </c>
      <c r="B97" s="1" t="s">
        <v>316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0.2</v>
      </c>
      <c r="M97" s="1" t="s">
        <v>189</v>
      </c>
      <c r="O97" s="7">
        <f t="shared" ca="1" si="13"/>
        <v>17</v>
      </c>
      <c r="S97" s="7" t="str">
        <f t="shared" ca="1" si="14"/>
        <v/>
      </c>
    </row>
    <row r="98" spans="1:19" x14ac:dyDescent="0.3">
      <c r="A98" s="1" t="str">
        <f t="shared" si="15"/>
        <v>LP_MaxHpBetter_02</v>
      </c>
      <c r="B98" s="1" t="s">
        <v>316</v>
      </c>
      <c r="C98" s="1" t="str">
        <f>IF(ISERROR(VLOOKUP(B98,AffectorValueTable!$A:$A,1,0)),"어펙터밸류없음","")</f>
        <v/>
      </c>
      <c r="D98" s="1">
        <v>2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0.4</v>
      </c>
      <c r="M98" s="1" t="s">
        <v>189</v>
      </c>
      <c r="O98" s="7">
        <f t="shared" ca="1" si="13"/>
        <v>17</v>
      </c>
      <c r="S98" s="7" t="str">
        <f t="shared" ca="1" si="14"/>
        <v/>
      </c>
    </row>
    <row r="99" spans="1:19" x14ac:dyDescent="0.3">
      <c r="A99" s="1" t="str">
        <f t="shared" si="15"/>
        <v>LP_MaxHpBetter_03</v>
      </c>
      <c r="B99" s="1" t="s">
        <v>316</v>
      </c>
      <c r="C99" s="1" t="str">
        <f>IF(ISERROR(VLOOKUP(B99,AffectorValueTable!$A:$A,1,0)),"어펙터밸류없음","")</f>
        <v/>
      </c>
      <c r="D99" s="1">
        <v>3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0.6</v>
      </c>
      <c r="M99" s="1" t="s">
        <v>189</v>
      </c>
      <c r="O99" s="7">
        <f t="shared" ca="1" si="13"/>
        <v>17</v>
      </c>
      <c r="S99" s="7" t="str">
        <f t="shared" ca="1" si="14"/>
        <v/>
      </c>
    </row>
    <row r="100" spans="1:19" x14ac:dyDescent="0.3">
      <c r="A100" s="1" t="str">
        <f t="shared" si="15"/>
        <v>LP_MaxHpBetter_04</v>
      </c>
      <c r="B100" s="1" t="s">
        <v>316</v>
      </c>
      <c r="C100" s="1" t="str">
        <f>IF(ISERROR(VLOOKUP(B100,AffectorValueTable!$A:$A,1,0)),"어펙터밸류없음","")</f>
        <v/>
      </c>
      <c r="D100" s="1">
        <v>4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0.8</v>
      </c>
      <c r="M100" s="1" t="s">
        <v>189</v>
      </c>
      <c r="O100" s="7">
        <f t="shared" ca="1" si="13"/>
        <v>17</v>
      </c>
      <c r="S100" s="7" t="str">
        <f t="shared" ca="1" si="14"/>
        <v/>
      </c>
    </row>
    <row r="101" spans="1:19" x14ac:dyDescent="0.3">
      <c r="A101" s="1" t="str">
        <f t="shared" si="15"/>
        <v>LP_MaxHpBetter_05</v>
      </c>
      <c r="B101" s="1" t="s">
        <v>316</v>
      </c>
      <c r="C101" s="1" t="str">
        <f>IF(ISERROR(VLOOKUP(B101,AffectorValueTable!$A:$A,1,0)),"어펙터밸류없음","")</f>
        <v/>
      </c>
      <c r="D101" s="1">
        <v>5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1</v>
      </c>
      <c r="M101" s="1" t="s">
        <v>189</v>
      </c>
      <c r="O101" s="7">
        <f t="shared" ca="1" si="13"/>
        <v>17</v>
      </c>
      <c r="S101" s="7" t="str">
        <f t="shared" ca="1" si="14"/>
        <v/>
      </c>
    </row>
    <row r="102" spans="1:19" x14ac:dyDescent="0.3">
      <c r="A102" s="1" t="str">
        <f t="shared" si="15"/>
        <v>LP_MaxHpBetter_06</v>
      </c>
      <c r="B102" s="1" t="s">
        <v>316</v>
      </c>
      <c r="C102" s="1" t="str">
        <f>IF(ISERROR(VLOOKUP(B102,AffectorValueTable!$A:$A,1,0)),"어펙터밸류없음","")</f>
        <v/>
      </c>
      <c r="D102" s="1">
        <v>6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1.2</v>
      </c>
      <c r="M102" s="1" t="s">
        <v>189</v>
      </c>
      <c r="O102" s="7">
        <f t="shared" ca="1" si="13"/>
        <v>17</v>
      </c>
      <c r="S102" s="7" t="str">
        <f t="shared" ca="1" si="14"/>
        <v/>
      </c>
    </row>
    <row r="103" spans="1:19" x14ac:dyDescent="0.3">
      <c r="A103" s="1" t="str">
        <f t="shared" si="15"/>
        <v>LP_MaxHpBetter_07</v>
      </c>
      <c r="B103" s="1" t="s">
        <v>316</v>
      </c>
      <c r="C103" s="1" t="str">
        <f>IF(ISERROR(VLOOKUP(B103,AffectorValueTable!$A:$A,1,0)),"어펙터밸류없음","")</f>
        <v/>
      </c>
      <c r="D103" s="1">
        <v>7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1.4</v>
      </c>
      <c r="M103" s="1" t="s">
        <v>189</v>
      </c>
      <c r="O103" s="7">
        <f t="shared" ca="1" si="13"/>
        <v>17</v>
      </c>
      <c r="S103" s="7" t="str">
        <f t="shared" ca="1" si="14"/>
        <v/>
      </c>
    </row>
    <row r="104" spans="1:19" x14ac:dyDescent="0.3">
      <c r="A104" s="1" t="str">
        <f t="shared" si="15"/>
        <v>LP_MaxHpBetter_08</v>
      </c>
      <c r="B104" s="1" t="s">
        <v>316</v>
      </c>
      <c r="C104" s="1" t="str">
        <f>IF(ISERROR(VLOOKUP(B104,AffectorValueTable!$A:$A,1,0)),"어펙터밸류없음","")</f>
        <v/>
      </c>
      <c r="D104" s="1">
        <v>8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1.6</v>
      </c>
      <c r="M104" s="1" t="s">
        <v>189</v>
      </c>
      <c r="O104" s="7">
        <f t="shared" ca="1" si="13"/>
        <v>17</v>
      </c>
      <c r="S104" s="7" t="str">
        <f t="shared" ca="1" si="14"/>
        <v/>
      </c>
    </row>
    <row r="105" spans="1:19" x14ac:dyDescent="0.3">
      <c r="A105" s="1" t="str">
        <f t="shared" si="15"/>
        <v>LP_MaxHpBetter_09</v>
      </c>
      <c r="B105" s="1" t="s">
        <v>316</v>
      </c>
      <c r="C105" s="1" t="str">
        <f>IF(ISERROR(VLOOKUP(B105,AffectorValueTable!$A:$A,1,0)),"어펙터밸류없음","")</f>
        <v/>
      </c>
      <c r="D105" s="1">
        <v>9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1.8</v>
      </c>
      <c r="M105" s="1" t="s">
        <v>189</v>
      </c>
      <c r="O105" s="7">
        <f t="shared" ca="1" si="13"/>
        <v>17</v>
      </c>
      <c r="S105" s="7" t="str">
        <f t="shared" ca="1" si="14"/>
        <v/>
      </c>
    </row>
    <row r="106" spans="1:19" x14ac:dyDescent="0.3">
      <c r="A106" s="1" t="str">
        <f t="shared" si="15"/>
        <v>LP_MaxHpBest_01</v>
      </c>
      <c r="B106" s="1" t="s">
        <v>317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0.3</v>
      </c>
      <c r="M106" s="1" t="s">
        <v>189</v>
      </c>
      <c r="O106" s="7">
        <f t="shared" ca="1" si="13"/>
        <v>17</v>
      </c>
      <c r="S106" s="7" t="str">
        <f t="shared" ca="1" si="14"/>
        <v/>
      </c>
    </row>
    <row r="107" spans="1:19" x14ac:dyDescent="0.3">
      <c r="A107" s="1" t="str">
        <f t="shared" ref="A107:A123" si="16">B107&amp;"_"&amp;TEXT(D107,"00")</f>
        <v>LP_MaxHpBest_02</v>
      </c>
      <c r="B107" s="1" t="s">
        <v>317</v>
      </c>
      <c r="C107" s="1" t="str">
        <f>IF(ISERROR(VLOOKUP(B107,AffectorValueTable!$A:$A,1,0)),"어펙터밸류없음","")</f>
        <v/>
      </c>
      <c r="D107" s="1">
        <v>2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0.6</v>
      </c>
      <c r="M107" s="1" t="s">
        <v>189</v>
      </c>
      <c r="O107" s="7">
        <f t="shared" ca="1" si="13"/>
        <v>17</v>
      </c>
      <c r="S107" s="7" t="str">
        <f t="shared" ca="1" si="14"/>
        <v/>
      </c>
    </row>
    <row r="108" spans="1:19" x14ac:dyDescent="0.3">
      <c r="A108" s="1" t="str">
        <f t="shared" si="16"/>
        <v>LP_MaxHpBest_03</v>
      </c>
      <c r="B108" s="1" t="s">
        <v>317</v>
      </c>
      <c r="C108" s="1" t="str">
        <f>IF(ISERROR(VLOOKUP(B108,AffectorValueTable!$A:$A,1,0)),"어펙터밸류없음","")</f>
        <v/>
      </c>
      <c r="D108" s="1">
        <v>3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0.85</v>
      </c>
      <c r="M108" s="1" t="s">
        <v>189</v>
      </c>
      <c r="O108" s="7">
        <f t="shared" ca="1" si="13"/>
        <v>17</v>
      </c>
      <c r="S108" s="7" t="str">
        <f t="shared" ca="1" si="14"/>
        <v/>
      </c>
    </row>
    <row r="109" spans="1:19" x14ac:dyDescent="0.3">
      <c r="A109" s="1" t="str">
        <f t="shared" si="16"/>
        <v>LP_MaxHpBest_04</v>
      </c>
      <c r="B109" s="1" t="s">
        <v>317</v>
      </c>
      <c r="C109" s="1" t="str">
        <f>IF(ISERROR(VLOOKUP(B109,AffectorValueTable!$A:$A,1,0)),"어펙터밸류없음","")</f>
        <v/>
      </c>
      <c r="D109" s="1">
        <v>4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1.1000000000000001</v>
      </c>
      <c r="M109" s="1" t="s">
        <v>189</v>
      </c>
      <c r="O109" s="7">
        <f t="shared" ca="1" si="13"/>
        <v>17</v>
      </c>
      <c r="S109" s="7" t="str">
        <f t="shared" ca="1" si="14"/>
        <v/>
      </c>
    </row>
    <row r="110" spans="1:19" x14ac:dyDescent="0.3">
      <c r="A110" s="1" t="str">
        <f t="shared" si="16"/>
        <v>LP_MaxHpBest_05</v>
      </c>
      <c r="B110" s="1" t="s">
        <v>317</v>
      </c>
      <c r="C110" s="1" t="str">
        <f>IF(ISERROR(VLOOKUP(B110,AffectorValueTable!$A:$A,1,0)),"어펙터밸류없음","")</f>
        <v/>
      </c>
      <c r="D110" s="1">
        <v>5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1.35</v>
      </c>
      <c r="M110" s="1" t="s">
        <v>189</v>
      </c>
      <c r="O110" s="7">
        <f t="shared" ca="1" si="13"/>
        <v>17</v>
      </c>
      <c r="S110" s="7" t="str">
        <f t="shared" ca="1" si="14"/>
        <v/>
      </c>
    </row>
    <row r="111" spans="1:19" x14ac:dyDescent="0.3">
      <c r="A111" s="1" t="str">
        <f t="shared" si="16"/>
        <v>LP_ReduceDmgProjectile_01</v>
      </c>
      <c r="B111" s="1" t="s">
        <v>318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ReduceDamage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0.13039999999999999</v>
      </c>
    </row>
    <row r="112" spans="1:19" x14ac:dyDescent="0.3">
      <c r="A112" s="1" t="str">
        <f t="shared" si="16"/>
        <v>LP_ReduceDmgProjectile_02</v>
      </c>
      <c r="B112" s="1" t="s">
        <v>318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ReduceDamage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0.23080000000000001</v>
      </c>
    </row>
    <row r="113" spans="1:11" x14ac:dyDescent="0.3">
      <c r="A113" s="1" t="str">
        <f t="shared" si="16"/>
        <v>LP_ReduceDmgProjectile_03</v>
      </c>
      <c r="B113" s="1" t="s">
        <v>318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ReduceDamage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0.31030000000000002</v>
      </c>
    </row>
    <row r="114" spans="1:11" x14ac:dyDescent="0.3">
      <c r="A114" s="1" t="str">
        <f t="shared" si="16"/>
        <v>LP_ReduceDmgProjectile_04</v>
      </c>
      <c r="B114" s="1" t="s">
        <v>318</v>
      </c>
      <c r="C114" s="1" t="str">
        <f>IF(ISERROR(VLOOKUP(B114,AffectorValueTable!$A:$A,1,0)),"어펙터밸류없음","")</f>
        <v/>
      </c>
      <c r="D114" s="1">
        <v>4</v>
      </c>
      <c r="E114" s="1" t="str">
        <f>VLOOKUP($B114,AffectorValueTable!$1:$1048576,MATCH(AffectorValueTable!$B$1,AffectorValueTable!$1:$1,0),0)</f>
        <v>ReduceDamage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0.375</v>
      </c>
    </row>
    <row r="115" spans="1:11" x14ac:dyDescent="0.3">
      <c r="A115" s="1" t="str">
        <f t="shared" ref="A115:A118" si="17">B115&amp;"_"&amp;TEXT(D115,"00")</f>
        <v>LP_ReduceDmgProjectile_05</v>
      </c>
      <c r="B115" s="1" t="s">
        <v>318</v>
      </c>
      <c r="C115" s="1" t="str">
        <f>IF(ISERROR(VLOOKUP(B115,AffectorValueTable!$A:$A,1,0)),"어펙터밸류없음","")</f>
        <v/>
      </c>
      <c r="D115" s="1">
        <v>5</v>
      </c>
      <c r="E115" s="1" t="str">
        <f>VLOOKUP($B115,AffectorValueTable!$1:$1048576,MATCH(AffectorValueTable!$B$1,AffectorValueTable!$1:$1,0),0)</f>
        <v>ReduceDamage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0.42859999999999998</v>
      </c>
    </row>
    <row r="116" spans="1:11" x14ac:dyDescent="0.3">
      <c r="A116" s="1" t="str">
        <f t="shared" si="17"/>
        <v>LP_ReduceDmgProjectile_06</v>
      </c>
      <c r="B116" s="1" t="s">
        <v>318</v>
      </c>
      <c r="C116" s="1" t="str">
        <f>IF(ISERROR(VLOOKUP(B116,AffectorValueTable!$A:$A,1,0)),"어펙터밸류없음","")</f>
        <v/>
      </c>
      <c r="D116" s="1">
        <v>6</v>
      </c>
      <c r="E116" s="1" t="str">
        <f>VLOOKUP($B116,AffectorValueTable!$1:$1048576,MATCH(AffectorValueTable!$B$1,AffectorValueTable!$1:$1,0),0)</f>
        <v>ReduceDamage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0.47370000000000001</v>
      </c>
    </row>
    <row r="117" spans="1:11" x14ac:dyDescent="0.3">
      <c r="A117" s="1" t="str">
        <f t="shared" si="17"/>
        <v>LP_ReduceDmgProjectile_07</v>
      </c>
      <c r="B117" s="1" t="s">
        <v>318</v>
      </c>
      <c r="C117" s="1" t="str">
        <f>IF(ISERROR(VLOOKUP(B117,AffectorValueTable!$A:$A,1,0)),"어펙터밸류없음","")</f>
        <v/>
      </c>
      <c r="D117" s="1">
        <v>7</v>
      </c>
      <c r="E117" s="1" t="str">
        <f>VLOOKUP($B117,AffectorValueTable!$1:$1048576,MATCH(AffectorValueTable!$B$1,AffectorValueTable!$1:$1,0),0)</f>
        <v>ReduceDamage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0.51219999999999999</v>
      </c>
    </row>
    <row r="118" spans="1:11" x14ac:dyDescent="0.3">
      <c r="A118" s="1" t="str">
        <f t="shared" si="17"/>
        <v>LP_ReduceDmgProjectile_08</v>
      </c>
      <c r="B118" s="1" t="s">
        <v>318</v>
      </c>
      <c r="C118" s="1" t="str">
        <f>IF(ISERROR(VLOOKUP(B118,AffectorValueTable!$A:$A,1,0)),"어펙터밸류없음","")</f>
        <v/>
      </c>
      <c r="D118" s="1">
        <v>8</v>
      </c>
      <c r="E118" s="1" t="str">
        <f>VLOOKUP($B118,AffectorValueTable!$1:$1048576,MATCH(AffectorValueTable!$B$1,AffectorValueTable!$1:$1,0),0)</f>
        <v>ReduceDamage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0.54549999999999998</v>
      </c>
    </row>
    <row r="119" spans="1:11" x14ac:dyDescent="0.3">
      <c r="A119" s="1" t="str">
        <f t="shared" ref="A119" si="18">B119&amp;"_"&amp;TEXT(D119,"00")</f>
        <v>LP_ReduceDmgProjectile_09</v>
      </c>
      <c r="B119" s="1" t="s">
        <v>318</v>
      </c>
      <c r="C119" s="1" t="str">
        <f>IF(ISERROR(VLOOKUP(B119,AffectorValueTable!$A:$A,1,0)),"어펙터밸류없음","")</f>
        <v/>
      </c>
      <c r="D119" s="1">
        <v>9</v>
      </c>
      <c r="E119" s="1" t="str">
        <f>VLOOKUP($B119,AffectorValueTable!$1:$1048576,MATCH(AffectorValueTable!$B$1,AffectorValueTable!$1:$1,0),0)</f>
        <v>ReduceDamage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v>0.57450000000000001</v>
      </c>
    </row>
    <row r="120" spans="1:11" x14ac:dyDescent="0.3">
      <c r="A120" s="1" t="str">
        <f t="shared" si="16"/>
        <v>LP_ReduceDmgClose_01</v>
      </c>
      <c r="B120" s="1" t="s">
        <v>319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ReduceDamage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K120" s="1">
        <v>0.16669999999999999</v>
      </c>
    </row>
    <row r="121" spans="1:11" x14ac:dyDescent="0.3">
      <c r="A121" s="1" t="str">
        <f t="shared" si="16"/>
        <v>LP_ReduceDmgClose_02</v>
      </c>
      <c r="B121" s="1" t="s">
        <v>319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ReduceDamage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K121" s="1">
        <v>0.28570000000000001</v>
      </c>
    </row>
    <row r="122" spans="1:11" x14ac:dyDescent="0.3">
      <c r="A122" s="1" t="str">
        <f t="shared" si="16"/>
        <v>LP_ReduceDmgClose_03</v>
      </c>
      <c r="B122" s="1" t="s">
        <v>319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ReduceDamage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K122" s="1">
        <v>0.375</v>
      </c>
    </row>
    <row r="123" spans="1:11" x14ac:dyDescent="0.3">
      <c r="A123" s="1" t="str">
        <f t="shared" si="16"/>
        <v>LP_ReduceDmgClose_04</v>
      </c>
      <c r="B123" s="1" t="s">
        <v>319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ReduceDamage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K123" s="1">
        <v>0.44440000000000002</v>
      </c>
    </row>
    <row r="124" spans="1:11" x14ac:dyDescent="0.3">
      <c r="A124" s="1" t="str">
        <f t="shared" ref="A124:A128" si="19">B124&amp;"_"&amp;TEXT(D124,"00")</f>
        <v>LP_ReduceDmgClose_05</v>
      </c>
      <c r="B124" s="1" t="s">
        <v>319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ReduceDamage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K124" s="1">
        <v>0.5</v>
      </c>
    </row>
    <row r="125" spans="1:11" x14ac:dyDescent="0.3">
      <c r="A125" s="1" t="str">
        <f t="shared" si="19"/>
        <v>LP_ReduceDmgClose_06</v>
      </c>
      <c r="B125" s="1" t="s">
        <v>319</v>
      </c>
      <c r="C125" s="1" t="str">
        <f>IF(ISERROR(VLOOKUP(B125,AffectorValueTable!$A:$A,1,0)),"어펙터밸류없음","")</f>
        <v/>
      </c>
      <c r="D125" s="1">
        <v>6</v>
      </c>
      <c r="E125" s="1" t="str">
        <f>VLOOKUP($B125,AffectorValueTable!$1:$1048576,MATCH(AffectorValueTable!$B$1,AffectorValueTable!$1:$1,0),0)</f>
        <v>ReduceDamage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K125" s="1">
        <v>0.54549999999999998</v>
      </c>
    </row>
    <row r="126" spans="1:11" x14ac:dyDescent="0.3">
      <c r="A126" s="1" t="str">
        <f t="shared" si="19"/>
        <v>LP_ReduceDmgClose_07</v>
      </c>
      <c r="B126" s="1" t="s">
        <v>319</v>
      </c>
      <c r="C126" s="1" t="str">
        <f>IF(ISERROR(VLOOKUP(B126,AffectorValueTable!$A:$A,1,0)),"어펙터밸류없음","")</f>
        <v/>
      </c>
      <c r="D126" s="1">
        <v>7</v>
      </c>
      <c r="E126" s="1" t="str">
        <f>VLOOKUP($B126,AffectorValueTable!$1:$1048576,MATCH(AffectorValueTable!$B$1,AffectorValueTable!$1:$1,0),0)</f>
        <v>ReduceDamage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K126" s="1">
        <v>0.58330000000000004</v>
      </c>
    </row>
    <row r="127" spans="1:11" x14ac:dyDescent="0.3">
      <c r="A127" s="1" t="str">
        <f t="shared" si="19"/>
        <v>LP_ReduceDmgClose_08</v>
      </c>
      <c r="B127" s="1" t="s">
        <v>319</v>
      </c>
      <c r="C127" s="1" t="str">
        <f>IF(ISERROR(VLOOKUP(B127,AffectorValueTable!$A:$A,1,0)),"어펙터밸류없음","")</f>
        <v/>
      </c>
      <c r="D127" s="1">
        <v>8</v>
      </c>
      <c r="E127" s="1" t="str">
        <f>VLOOKUP($B127,AffectorValueTable!$1:$1048576,MATCH(AffectorValueTable!$B$1,AffectorValueTable!$1:$1,0),0)</f>
        <v>ReduceDamage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K127" s="1">
        <v>0.61539999999999995</v>
      </c>
    </row>
    <row r="128" spans="1:11" x14ac:dyDescent="0.3">
      <c r="A128" s="1" t="str">
        <f t="shared" si="19"/>
        <v>LP_ReduceDmgClose_09</v>
      </c>
      <c r="B128" s="1" t="s">
        <v>319</v>
      </c>
      <c r="C128" s="1" t="str">
        <f>IF(ISERROR(VLOOKUP(B128,AffectorValueTable!$A:$A,1,0)),"어펙터밸류없음","")</f>
        <v/>
      </c>
      <c r="D128" s="1">
        <v>9</v>
      </c>
      <c r="E128" s="1" t="str">
        <f>VLOOKUP($B128,AffectorValueTable!$1:$1048576,MATCH(AffectorValueTable!$B$1,AffectorValueTable!$1:$1,0),0)</f>
        <v>ReduceDamage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K128" s="1">
        <v>0.64290000000000003</v>
      </c>
    </row>
    <row r="129" spans="1:19" x14ac:dyDescent="0.3">
      <c r="A129" s="1" t="str">
        <f t="shared" ref="A129:A151" si="20">B129&amp;"_"&amp;TEXT(D129,"00")</f>
        <v>LP_ExtraGold_01</v>
      </c>
      <c r="B129" s="1" t="s">
        <v>202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DropAdjust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0.2</v>
      </c>
      <c r="O129" s="7" t="str">
        <f t="shared" ca="1" si="13"/>
        <v/>
      </c>
      <c r="S129" s="7" t="str">
        <f t="shared" ca="1" si="14"/>
        <v/>
      </c>
    </row>
    <row r="130" spans="1:19" x14ac:dyDescent="0.3">
      <c r="A130" s="1" t="str">
        <f t="shared" si="20"/>
        <v>LP_ItemChanceBoost_01</v>
      </c>
      <c r="B130" s="1" t="s">
        <v>203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DropAdjust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0.2</v>
      </c>
      <c r="O130" s="7" t="str">
        <f t="shared" ca="1" si="13"/>
        <v/>
      </c>
      <c r="S130" s="7" t="str">
        <f t="shared" ca="1" si="14"/>
        <v/>
      </c>
    </row>
    <row r="131" spans="1:19" x14ac:dyDescent="0.3">
      <c r="A131" s="1" t="str">
        <f t="shared" si="20"/>
        <v>LP_HealChanceBoost_01</v>
      </c>
      <c r="B131" s="1" t="s">
        <v>204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DropAdjust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L131" s="1">
        <v>0.5</v>
      </c>
      <c r="O131" s="7" t="str">
        <f t="shared" ca="1" si="13"/>
        <v/>
      </c>
      <c r="S131" s="7" t="str">
        <f t="shared" ca="1" si="14"/>
        <v/>
      </c>
    </row>
    <row r="132" spans="1:19" x14ac:dyDescent="0.3">
      <c r="A132" s="1" t="str">
        <f t="shared" si="20"/>
        <v>LP_MonsterThrough_01</v>
      </c>
      <c r="B132" s="1" t="s">
        <v>205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MonsterThroughHitObject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N132" s="1">
        <v>1</v>
      </c>
      <c r="O132" s="7">
        <f t="shared" ca="1" si="13"/>
        <v>1</v>
      </c>
      <c r="S132" s="7" t="str">
        <f t="shared" ca="1" si="14"/>
        <v/>
      </c>
    </row>
    <row r="133" spans="1:19" x14ac:dyDescent="0.3">
      <c r="A133" s="1" t="str">
        <f t="shared" si="20"/>
        <v>LP_MonsterThrough_02</v>
      </c>
      <c r="B133" s="1" t="s">
        <v>205</v>
      </c>
      <c r="C133" s="1" t="str">
        <f>IF(ISERROR(VLOOKUP(B133,AffectorValueTable!$A:$A,1,0)),"어펙터밸류없음","")</f>
        <v/>
      </c>
      <c r="D133" s="1">
        <v>2</v>
      </c>
      <c r="E133" s="1" t="str">
        <f>VLOOKUP($B133,AffectorValueTable!$1:$1048576,MATCH(AffectorValueTable!$B$1,AffectorValueTable!$1:$1,0),0)</f>
        <v>MonsterThroughHitObject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 s="1">
        <v>2</v>
      </c>
      <c r="O133" s="7">
        <f t="shared" ca="1" si="13"/>
        <v>2</v>
      </c>
      <c r="S133" s="7" t="str">
        <f t="shared" ca="1" si="14"/>
        <v/>
      </c>
    </row>
    <row r="134" spans="1:19" x14ac:dyDescent="0.3">
      <c r="A134" s="1" t="str">
        <f t="shared" si="20"/>
        <v>LP_Ricochet_01</v>
      </c>
      <c r="B134" s="1" t="s">
        <v>206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RicochetHitObject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N134" s="1">
        <v>1</v>
      </c>
      <c r="O134" s="7">
        <f t="shared" ca="1" si="13"/>
        <v>1</v>
      </c>
      <c r="S134" s="7" t="str">
        <f t="shared" ca="1" si="14"/>
        <v/>
      </c>
    </row>
    <row r="135" spans="1:19" x14ac:dyDescent="0.3">
      <c r="A135" s="1" t="str">
        <f t="shared" si="20"/>
        <v>LP_Ricochet_02</v>
      </c>
      <c r="B135" s="1" t="s">
        <v>206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RicochetHitObject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2</v>
      </c>
      <c r="O135" s="7">
        <f t="shared" ca="1" si="13"/>
        <v>2</v>
      </c>
      <c r="S135" s="7" t="str">
        <f t="shared" ca="1" si="14"/>
        <v/>
      </c>
    </row>
    <row r="136" spans="1:19" x14ac:dyDescent="0.3">
      <c r="A136" s="1" t="str">
        <f t="shared" si="20"/>
        <v>LP_BounceWallQuad_01</v>
      </c>
      <c r="B136" s="1" t="s">
        <v>207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BounceWallQuadHitObject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1</v>
      </c>
      <c r="O136" s="7">
        <f t="shared" ca="1" si="13"/>
        <v>1</v>
      </c>
      <c r="S136" s="7" t="str">
        <f t="shared" ca="1" si="14"/>
        <v/>
      </c>
    </row>
    <row r="137" spans="1:19" x14ac:dyDescent="0.3">
      <c r="A137" s="1" t="str">
        <f t="shared" si="20"/>
        <v>LP_BounceWallQuad_02</v>
      </c>
      <c r="B137" s="1" t="s">
        <v>207</v>
      </c>
      <c r="C137" s="1" t="str">
        <f>IF(ISERROR(VLOOKUP(B137,AffectorValueTable!$A:$A,1,0)),"어펙터밸류없음","")</f>
        <v/>
      </c>
      <c r="D137" s="1">
        <v>2</v>
      </c>
      <c r="E137" s="1" t="str">
        <f>VLOOKUP($B137,AffectorValueTable!$1:$1048576,MATCH(AffectorValueTable!$B$1,AffectorValueTable!$1:$1,0),0)</f>
        <v>BounceWallQuadHitObject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N137" s="1">
        <v>2</v>
      </c>
      <c r="O137" s="7">
        <f t="shared" ca="1" si="13"/>
        <v>2</v>
      </c>
      <c r="S137" s="7" t="str">
        <f t="shared" ca="1" si="14"/>
        <v/>
      </c>
    </row>
    <row r="138" spans="1:19" x14ac:dyDescent="0.3">
      <c r="A138" s="1" t="str">
        <f t="shared" si="20"/>
        <v>LP_Parallel_01</v>
      </c>
      <c r="B138" s="1" t="s">
        <v>208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ParallelHitObject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J138" s="1">
        <v>0.6</v>
      </c>
      <c r="N138" s="1">
        <v>2</v>
      </c>
      <c r="O138" s="7">
        <f t="shared" ca="1" si="13"/>
        <v>2</v>
      </c>
      <c r="S138" s="7" t="str">
        <f t="shared" ca="1" si="14"/>
        <v/>
      </c>
    </row>
    <row r="139" spans="1:19" x14ac:dyDescent="0.3">
      <c r="A139" s="1" t="str">
        <f t="shared" si="20"/>
        <v>LP_Parallel_02</v>
      </c>
      <c r="B139" s="1" t="s">
        <v>208</v>
      </c>
      <c r="C139" s="1" t="str">
        <f>IF(ISERROR(VLOOKUP(B139,AffectorValueTable!$A:$A,1,0)),"어펙터밸류없음","")</f>
        <v/>
      </c>
      <c r="D139" s="1">
        <v>2</v>
      </c>
      <c r="E139" s="1" t="str">
        <f>VLOOKUP($B139,AffectorValueTable!$1:$1048576,MATCH(AffectorValueTable!$B$1,AffectorValueTable!$1:$1,0),0)</f>
        <v>ParallelHitObject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J139" s="1">
        <v>0.6</v>
      </c>
      <c r="N139" s="1">
        <v>3</v>
      </c>
      <c r="O139" s="7">
        <f t="shared" ca="1" si="13"/>
        <v>3</v>
      </c>
      <c r="S139" s="7" t="str">
        <f t="shared" ca="1" si="14"/>
        <v/>
      </c>
    </row>
    <row r="140" spans="1:19" x14ac:dyDescent="0.3">
      <c r="A140" s="1" t="str">
        <f t="shared" si="20"/>
        <v>LP_DiagonalNwayGenerator_01</v>
      </c>
      <c r="B140" s="1" t="s">
        <v>209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DiagonalNwayGenerator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N140" s="1">
        <v>1</v>
      </c>
      <c r="O140" s="7">
        <f t="shared" ca="1" si="13"/>
        <v>1</v>
      </c>
      <c r="S140" s="7" t="str">
        <f t="shared" ca="1" si="14"/>
        <v/>
      </c>
    </row>
    <row r="141" spans="1:19" x14ac:dyDescent="0.3">
      <c r="A141" s="1" t="str">
        <f t="shared" si="20"/>
        <v>LP_DiagonalNwayGenerator_02</v>
      </c>
      <c r="B141" s="1" t="s">
        <v>209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DiagonalNwayGenerator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N141" s="1">
        <v>2</v>
      </c>
      <c r="O141" s="7">
        <f t="shared" ca="1" si="13"/>
        <v>2</v>
      </c>
      <c r="S141" s="7" t="str">
        <f t="shared" ca="1" si="14"/>
        <v/>
      </c>
    </row>
    <row r="142" spans="1:19" x14ac:dyDescent="0.3">
      <c r="A142" s="1" t="str">
        <f t="shared" si="20"/>
        <v>LP_LeftRightNwayGenerator_01</v>
      </c>
      <c r="B142" s="1" t="s">
        <v>210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LeftRightNwayGenerator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N142" s="1">
        <v>1</v>
      </c>
      <c r="O142" s="7">
        <f t="shared" ca="1" si="13"/>
        <v>1</v>
      </c>
      <c r="S142" s="7" t="str">
        <f t="shared" ca="1" si="14"/>
        <v/>
      </c>
    </row>
    <row r="143" spans="1:19" x14ac:dyDescent="0.3">
      <c r="A143" s="1" t="str">
        <f t="shared" si="20"/>
        <v>LP_LeftRightNwayGenerator_02</v>
      </c>
      <c r="B143" s="1" t="s">
        <v>210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LeftRightNwayGenerator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N143" s="1">
        <v>2</v>
      </c>
      <c r="O143" s="7">
        <f t="shared" ca="1" si="13"/>
        <v>2</v>
      </c>
      <c r="S143" s="7" t="str">
        <f t="shared" ca="1" si="14"/>
        <v/>
      </c>
    </row>
    <row r="144" spans="1:19" x14ac:dyDescent="0.3">
      <c r="A144" s="1" t="str">
        <f t="shared" si="20"/>
        <v>LP_BackNwayGenerator_01</v>
      </c>
      <c r="B144" s="1" t="s">
        <v>211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BackNwayGenerator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3"/>
        <v>1</v>
      </c>
      <c r="S144" s="7" t="str">
        <f t="shared" ca="1" si="14"/>
        <v/>
      </c>
    </row>
    <row r="145" spans="1:21" x14ac:dyDescent="0.3">
      <c r="A145" s="1" t="str">
        <f t="shared" si="20"/>
        <v>LP_BackNwayGenerator_02</v>
      </c>
      <c r="B145" s="1" t="s">
        <v>211</v>
      </c>
      <c r="C145" s="1" t="str">
        <f>IF(ISERROR(VLOOKUP(B145,AffectorValueTable!$A:$A,1,0)),"어펙터밸류없음","")</f>
        <v/>
      </c>
      <c r="D145" s="1">
        <v>2</v>
      </c>
      <c r="E145" s="1" t="str">
        <f>VLOOKUP($B145,AffectorValueTable!$1:$1048576,MATCH(AffectorValueTable!$B$1,AffectorValueTable!$1:$1,0),0)</f>
        <v>BackNwayGenerator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N145" s="1">
        <v>2</v>
      </c>
      <c r="O145" s="7">
        <f t="shared" ca="1" si="13"/>
        <v>2</v>
      </c>
      <c r="S145" s="7" t="str">
        <f t="shared" ca="1" si="14"/>
        <v/>
      </c>
    </row>
    <row r="146" spans="1:21" x14ac:dyDescent="0.3">
      <c r="A146" s="1" t="str">
        <f t="shared" si="20"/>
        <v>LP_Repeat_01</v>
      </c>
      <c r="B146" s="1" t="s">
        <v>212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RepeatHitObject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J146" s="1">
        <v>0.5</v>
      </c>
      <c r="N146" s="1">
        <v>1</v>
      </c>
      <c r="O146" s="7">
        <f t="shared" ca="1" si="13"/>
        <v>1</v>
      </c>
      <c r="S146" s="7" t="str">
        <f t="shared" ca="1" si="14"/>
        <v/>
      </c>
    </row>
    <row r="147" spans="1:21" x14ac:dyDescent="0.3">
      <c r="A147" s="1" t="str">
        <f t="shared" si="20"/>
        <v>LP_Repeat_02</v>
      </c>
      <c r="B147" s="1" t="s">
        <v>212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RepeatHitObject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J147" s="1">
        <v>0.5</v>
      </c>
      <c r="N147" s="1">
        <v>2</v>
      </c>
      <c r="O147" s="7">
        <f t="shared" ca="1" si="13"/>
        <v>2</v>
      </c>
      <c r="S147" s="7" t="str">
        <f t="shared" ca="1" si="14"/>
        <v/>
      </c>
    </row>
    <row r="148" spans="1:21" x14ac:dyDescent="0.3">
      <c r="A148" s="1" t="str">
        <f t="shared" si="20"/>
        <v>LP_HealOnKill_01</v>
      </c>
      <c r="B148" s="1" t="s">
        <v>325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CallAffectorValue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O148" s="7" t="str">
        <f t="shared" ref="O148:O150" ca="1" si="21">IF(NOT(ISBLANK(N148)),N148,
IF(ISBLANK(M148),"",
VLOOKUP(M148,OFFSET(INDIRECT("$A:$B"),0,MATCH(M$1&amp;"_Verify",INDIRECT("$1:$1"),0)-1),2,0)
))</f>
        <v/>
      </c>
      <c r="Q148" s="1" t="s">
        <v>328</v>
      </c>
      <c r="S148" s="7">
        <f t="shared" ref="S148:S150" ca="1" si="22">IF(NOT(ISBLANK(R148)),R148,
IF(ISBLANK(Q148),"",
VLOOKUP(Q148,OFFSET(INDIRECT("$A:$B"),0,MATCH(Q$1&amp;"_Verify",INDIRECT("$1:$1"),0)-1),2,0)
))</f>
        <v>6</v>
      </c>
      <c r="U148" s="1" t="s">
        <v>327</v>
      </c>
    </row>
    <row r="149" spans="1:21" x14ac:dyDescent="0.3">
      <c r="A149" s="1" t="str">
        <f t="shared" si="20"/>
        <v>LP_HealOnKill_02</v>
      </c>
      <c r="B149" s="1" t="s">
        <v>325</v>
      </c>
      <c r="D149" s="1">
        <v>2</v>
      </c>
      <c r="E149" s="1" t="str">
        <f>VLOOKUP($B149,AffectorValueTable!$1:$1048576,MATCH(AffectorValueTable!$B$1,AffectorValueTable!$1:$1,0),0)</f>
        <v>CallAffectorValue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O149" s="7" t="str">
        <f t="shared" ca="1" si="21"/>
        <v/>
      </c>
      <c r="Q149" s="1" t="s">
        <v>328</v>
      </c>
      <c r="S149" s="7">
        <f t="shared" ca="1" si="22"/>
        <v>6</v>
      </c>
      <c r="U149" s="1" t="s">
        <v>327</v>
      </c>
    </row>
    <row r="150" spans="1:21" x14ac:dyDescent="0.3">
      <c r="A150" s="1" t="str">
        <f t="shared" si="20"/>
        <v>LP_HealOnKill_Heal_01</v>
      </c>
      <c r="B150" s="1" t="s">
        <v>326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Heal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K150" s="1">
        <v>5.0000000000000001E-3</v>
      </c>
      <c r="O150" s="7" t="str">
        <f t="shared" ca="1" si="21"/>
        <v/>
      </c>
      <c r="S150" s="7" t="str">
        <f t="shared" ca="1" si="22"/>
        <v/>
      </c>
    </row>
    <row r="151" spans="1:21" x14ac:dyDescent="0.3">
      <c r="A151" s="1" t="str">
        <f t="shared" si="20"/>
        <v>LP_HealOnKill_Heal_02</v>
      </c>
      <c r="B151" s="1" t="s">
        <v>326</v>
      </c>
      <c r="D151" s="1">
        <v>2</v>
      </c>
      <c r="E151" s="1" t="str">
        <f>VLOOKUP($B151,AffectorValueTable!$1:$1048576,MATCH(AffectorValueTable!$B$1,AffectorValueTable!$1:$1,0),0)</f>
        <v>Heal</v>
      </c>
      <c r="K151" s="1">
        <v>0.02</v>
      </c>
    </row>
    <row r="152" spans="1:21" x14ac:dyDescent="0.3">
      <c r="A152" s="1" t="str">
        <f t="shared" ref="A152:A155" si="23">B152&amp;"_"&amp;TEXT(D152,"00")</f>
        <v>LP_HealOnKillBetter_01</v>
      </c>
      <c r="B152" s="1" t="s">
        <v>329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ref="O152:O154" ca="1" si="24">IF(NOT(ISBLANK(N152)),N152,
IF(ISBLANK(M152),"",
VLOOKUP(M152,OFFSET(INDIRECT("$A:$B"),0,MATCH(M$1&amp;"_Verify",INDIRECT("$1:$1"),0)-1),2,0)
))</f>
        <v/>
      </c>
      <c r="Q152" s="1" t="s">
        <v>328</v>
      </c>
      <c r="S152" s="7">
        <f t="shared" ref="S152:S154" ca="1" si="25">IF(NOT(ISBLANK(R152)),R152,
IF(ISBLANK(Q152),"",
VLOOKUP(Q152,OFFSET(INDIRECT("$A:$B"),0,MATCH(Q$1&amp;"_Verify",INDIRECT("$1:$1"),0)-1),2,0)
))</f>
        <v>6</v>
      </c>
      <c r="U152" s="1" t="s">
        <v>330</v>
      </c>
    </row>
    <row r="153" spans="1:21" x14ac:dyDescent="0.3">
      <c r="A153" s="1" t="str">
        <f t="shared" si="23"/>
        <v>LP_HealOnKillBetter_02</v>
      </c>
      <c r="B153" s="1" t="s">
        <v>329</v>
      </c>
      <c r="D153" s="1">
        <v>2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24"/>
        <v/>
      </c>
      <c r="Q153" s="1" t="s">
        <v>328</v>
      </c>
      <c r="S153" s="7">
        <f t="shared" ca="1" si="25"/>
        <v>6</v>
      </c>
      <c r="U153" s="1" t="s">
        <v>330</v>
      </c>
    </row>
    <row r="154" spans="1:21" x14ac:dyDescent="0.3">
      <c r="A154" s="1" t="str">
        <f t="shared" si="23"/>
        <v>LP_HealOnKillBetter_Heal_01</v>
      </c>
      <c r="B154" s="1" t="s">
        <v>330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Heal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K154" s="1">
        <v>1.4999999999999999E-2</v>
      </c>
      <c r="O154" s="7" t="str">
        <f t="shared" ca="1" si="24"/>
        <v/>
      </c>
      <c r="S154" s="7" t="str">
        <f t="shared" ca="1" si="25"/>
        <v/>
      </c>
    </row>
    <row r="155" spans="1:21" x14ac:dyDescent="0.3">
      <c r="A155" s="1" t="str">
        <f t="shared" si="23"/>
        <v>LP_HealOnKillBetter_Heal_02</v>
      </c>
      <c r="B155" s="1" t="s">
        <v>330</v>
      </c>
      <c r="D155" s="1">
        <v>2</v>
      </c>
      <c r="E155" s="1" t="str">
        <f>VLOOKUP($B155,AffectorValueTable!$1:$1048576,MATCH(AffectorValueTable!$B$1,AffectorValueTable!$1:$1,0),0)</f>
        <v>Heal</v>
      </c>
      <c r="K155" s="1">
        <v>0.02</v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3:Q150 M3:M150 Q152:Q154 M152:M15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G3:G150 G152:G154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E2" sqref="E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55</v>
      </c>
      <c r="B1" t="s">
        <v>101</v>
      </c>
      <c r="C1" t="s">
        <v>95</v>
      </c>
      <c r="D1" t="s">
        <v>104</v>
      </c>
      <c r="E1" t="s">
        <v>64</v>
      </c>
    </row>
    <row r="2" spans="1:5" x14ac:dyDescent="0.3">
      <c r="A2" t="s">
        <v>102</v>
      </c>
      <c r="B2" t="s">
        <v>103</v>
      </c>
      <c r="C2" t="s">
        <v>168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>어펙터밸류없음</v>
      </c>
      <c r="E2" t="e">
        <f>IF(VLOOKUP(
VLOOKUP(C2,AffectorValueTable!$A:$B,MATCH(AffectorValueTable!$B$1,AffectorValueTable!$1:$1,0),0),
AffectorValueTable!$F:$H,MATCH(AffectorValueTable!$H$1,AffectorValueTable!$F$1:$H$1,0),0),"","컨티뉴어스어펙터아님")</f>
        <v>#N/A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0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8" width="12.75" customWidth="1" outlineLevel="1"/>
    <col min="10" max="10" width="32.875" customWidth="1" outlineLevel="1"/>
    <col min="11" max="11" width="6.875" customWidth="1" outlineLevel="1"/>
    <col min="13" max="14" width="9" customWidth="1" outlineLevel="1"/>
  </cols>
  <sheetData>
    <row r="1" spans="1:14" ht="27" customHeight="1" x14ac:dyDescent="0.3">
      <c r="A1" t="s">
        <v>18</v>
      </c>
      <c r="B1" t="s">
        <v>56</v>
      </c>
      <c r="C1" t="s">
        <v>19</v>
      </c>
      <c r="D1" t="s">
        <v>59</v>
      </c>
      <c r="E1" t="s">
        <v>40</v>
      </c>
      <c r="F1" t="s">
        <v>39</v>
      </c>
      <c r="G1" t="s">
        <v>63</v>
      </c>
      <c r="J1" t="s">
        <v>57</v>
      </c>
      <c r="K1" t="s">
        <v>243</v>
      </c>
      <c r="M1" t="s">
        <v>61</v>
      </c>
      <c r="N1" t="s">
        <v>12</v>
      </c>
    </row>
    <row r="2" spans="1:14" x14ac:dyDescent="0.3">
      <c r="A2" t="s">
        <v>20</v>
      </c>
      <c r="B2" t="s">
        <v>58</v>
      </c>
      <c r="C2" s="6">
        <f ca="1">VLOOKUP(B2,OFFSET(INDIRECT("$A$1"),0,MATCH(B$1&amp;"_Verify",INDIRECT("$1:$1"),0)-1,COUNTA(OFFSET(INDIRECT("$A:$A"),0,MATCH(B$1&amp;"_Verify",INDIRECT("$1:$1"),0)-1)),2),2,0)</f>
        <v>1</v>
      </c>
      <c r="D2" t="s">
        <v>62</v>
      </c>
      <c r="E2" s="6">
        <f ca="1">VLOOKUP(D2,OFFSET(INDIRECT("$A$1"),0,MATCH(D$1&amp;"_Verify",INDIRECT("$1:$1"),0)-1,COUNTA(OFFSET(INDIRECT("$A:$A"),0,MATCH(D$1&amp;"_Verify",INDIRECT("$1:$1"),0)-1)),2),2,0)</f>
        <v>5</v>
      </c>
      <c r="F2">
        <v>0.1</v>
      </c>
      <c r="G2" t="str">
        <f>IF(OR($B2=$J$4,$B2=$J$5),IF(ISERROR(VLOOKUP($F2,ActorStateTable!$A:$A,1,0)),"액터상태없음",""),"")</f>
        <v/>
      </c>
      <c r="J2" t="s">
        <v>48</v>
      </c>
      <c r="K2">
        <v>1</v>
      </c>
      <c r="M2" s="9" t="s">
        <v>245</v>
      </c>
      <c r="N2">
        <v>1</v>
      </c>
    </row>
    <row r="3" spans="1:14" x14ac:dyDescent="0.3">
      <c r="A3" t="s">
        <v>21</v>
      </c>
      <c r="B3" t="s">
        <v>58</v>
      </c>
      <c r="C3" s="6">
        <f t="shared" ref="C3:C4" ca="1" si="0">VLOOKUP(B3,OFFSET(INDIRECT("$A$1"),0,MATCH(B$1&amp;"_Verify",INDIRECT("$1:$1"),0)-1,COUNTA(OFFSET(INDIRECT("$A:$A"),0,MATCH(B$1&amp;"_Verify",INDIRECT("$1:$1"),0)-1)),2),2,0)</f>
        <v>1</v>
      </c>
      <c r="D3" t="s">
        <v>62</v>
      </c>
      <c r="E3" s="6">
        <f t="shared" ref="E3:E4" ca="1" si="1">VLOOKUP(D3,OFFSET(INDIRECT("$A$1"),0,MATCH(D$1&amp;"_Verify",INDIRECT("$1:$1"),0)-1,COUNTA(OFFSET(INDIRECT("$A:$A"),0,MATCH(D$1&amp;"_Verify",INDIRECT("$1:$1"),0)-1)),2),2,0)</f>
        <v>5</v>
      </c>
      <c r="F3">
        <v>0.2</v>
      </c>
      <c r="G3" t="str">
        <f>IF(OR($B3=$J$4,$B3=$J$5),IF(ISERROR(VLOOKUP($F3,ActorStateTable!$A:$A,1,0)),"액터상태없음",""),"")</f>
        <v/>
      </c>
      <c r="J3" t="s">
        <v>49</v>
      </c>
      <c r="K3">
        <v>2</v>
      </c>
      <c r="M3" t="s">
        <v>244</v>
      </c>
      <c r="N3">
        <v>2</v>
      </c>
    </row>
    <row r="4" spans="1:14" x14ac:dyDescent="0.3">
      <c r="A4" t="s">
        <v>22</v>
      </c>
      <c r="B4" t="s">
        <v>58</v>
      </c>
      <c r="C4" s="6">
        <f t="shared" ca="1" si="0"/>
        <v>1</v>
      </c>
      <c r="D4" t="s">
        <v>62</v>
      </c>
      <c r="E4" s="6">
        <f t="shared" ca="1" si="1"/>
        <v>5</v>
      </c>
      <c r="F4">
        <v>0.3</v>
      </c>
      <c r="G4" t="str">
        <f>IF(OR($B4=$J$4,$B4=$J$5),IF(ISERROR(VLOOKUP($F4,ActorStateTable!$A:$A,1,0)),"액터상태없음",""),"")</f>
        <v/>
      </c>
      <c r="J4" t="s">
        <v>96</v>
      </c>
      <c r="K4">
        <v>3</v>
      </c>
      <c r="M4" t="s">
        <v>41</v>
      </c>
      <c r="N4">
        <v>3</v>
      </c>
    </row>
    <row r="5" spans="1:14" x14ac:dyDescent="0.3">
      <c r="J5" t="s">
        <v>97</v>
      </c>
      <c r="K5">
        <v>4</v>
      </c>
      <c r="M5" t="s">
        <v>42</v>
      </c>
      <c r="N5">
        <v>4</v>
      </c>
    </row>
    <row r="6" spans="1:14" x14ac:dyDescent="0.3">
      <c r="J6" t="s">
        <v>98</v>
      </c>
      <c r="K6">
        <v>5</v>
      </c>
      <c r="M6" t="s">
        <v>43</v>
      </c>
      <c r="N6">
        <v>5</v>
      </c>
    </row>
    <row r="7" spans="1:14" x14ac:dyDescent="0.3">
      <c r="J7" t="s">
        <v>99</v>
      </c>
      <c r="K7">
        <v>6</v>
      </c>
      <c r="M7" t="s">
        <v>44</v>
      </c>
      <c r="N7">
        <v>6</v>
      </c>
    </row>
    <row r="8" spans="1:14" x14ac:dyDescent="0.3">
      <c r="J8" t="s">
        <v>100</v>
      </c>
      <c r="K8">
        <v>7</v>
      </c>
    </row>
    <row r="9" spans="1:14" x14ac:dyDescent="0.3">
      <c r="J9" t="s">
        <v>46</v>
      </c>
      <c r="K9">
        <v>8</v>
      </c>
    </row>
    <row r="10" spans="1:14" x14ac:dyDescent="0.3">
      <c r="J10" t="s">
        <v>47</v>
      </c>
      <c r="K10">
        <v>9</v>
      </c>
    </row>
  </sheetData>
  <phoneticPr fontId="1" type="noConversion"/>
  <dataValidations count="1">
    <dataValidation type="list" allowBlank="1" showInputMessage="1" sqref="B2:B4 D2:D4" xr:uid="{268398CD-7A18-4B35-B885-D9ED0369984A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C3A046E1-5A96-492E-A693-7C636256F47F}">
          <x14:formula1>
            <xm:f>OFFSET(ActorStateTable!$A$1,1,0,COUNTA(ActorStateTable!$A:$A)-1,1)</xm:f>
          </x14:formula1>
          <xm:sqref>F2:F4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39"/>
  <sheetViews>
    <sheetView workbookViewId="0">
      <pane ySplit="1" topLeftCell="A2" activePane="bottomLeft" state="frozen"/>
      <selection pane="bottomLeft" activeCell="I15" sqref="I1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72</v>
      </c>
      <c r="B1" t="s">
        <v>65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92</v>
      </c>
      <c r="J1" t="s">
        <v>7</v>
      </c>
      <c r="K1" t="s">
        <v>8</v>
      </c>
      <c r="L1" t="s">
        <v>93</v>
      </c>
      <c r="M1" t="s">
        <v>118</v>
      </c>
    </row>
    <row r="2" spans="1:13" x14ac:dyDescent="0.3">
      <c r="A2" t="s">
        <v>32</v>
      </c>
      <c r="B2" s="5" t="s">
        <v>78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33</v>
      </c>
      <c r="B3" s="5" t="s">
        <v>79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34</v>
      </c>
      <c r="B4" s="5" t="s">
        <v>80</v>
      </c>
      <c r="C4" s="4" t="s">
        <v>74</v>
      </c>
      <c r="D4" s="2"/>
      <c r="E4" s="2"/>
      <c r="F4" s="2"/>
      <c r="G4" s="3" t="s">
        <v>84</v>
      </c>
      <c r="H4" s="3" t="s">
        <v>108</v>
      </c>
      <c r="I4" s="3" t="s">
        <v>125</v>
      </c>
      <c r="J4" s="3" t="s">
        <v>73</v>
      </c>
      <c r="K4" s="3" t="s">
        <v>114</v>
      </c>
      <c r="L4" s="3"/>
      <c r="M4" s="3"/>
    </row>
    <row r="5" spans="1:13" ht="24" x14ac:dyDescent="0.3">
      <c r="A5" t="s">
        <v>26</v>
      </c>
      <c r="B5" s="5" t="s">
        <v>81</v>
      </c>
      <c r="C5" s="4" t="s">
        <v>75</v>
      </c>
      <c r="D5" s="2" t="s">
        <v>77</v>
      </c>
      <c r="E5" s="4" t="s">
        <v>85</v>
      </c>
      <c r="F5" s="2"/>
      <c r="G5" s="2"/>
      <c r="H5" s="3" t="s">
        <v>109</v>
      </c>
      <c r="I5" s="2"/>
      <c r="J5" s="2"/>
      <c r="K5" s="2"/>
      <c r="L5" s="2" t="s">
        <v>117</v>
      </c>
      <c r="M5" s="2" t="s">
        <v>119</v>
      </c>
    </row>
    <row r="6" spans="1:13" x14ac:dyDescent="0.3">
      <c r="A6" t="s">
        <v>24</v>
      </c>
      <c r="B6" s="5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35</v>
      </c>
      <c r="B7" s="5" t="s">
        <v>83</v>
      </c>
      <c r="C7" s="3"/>
      <c r="D7" s="2"/>
      <c r="E7" s="2"/>
      <c r="F7" s="2"/>
      <c r="G7" s="2"/>
      <c r="H7" s="2"/>
      <c r="I7" s="2"/>
      <c r="J7" s="2" t="s">
        <v>94</v>
      </c>
      <c r="K7" s="2"/>
      <c r="L7" s="2"/>
      <c r="M7" s="2"/>
    </row>
    <row r="8" spans="1:13" ht="24" x14ac:dyDescent="0.3">
      <c r="A8" t="s">
        <v>28</v>
      </c>
      <c r="B8" s="5" t="s">
        <v>86</v>
      </c>
      <c r="C8" s="4" t="s">
        <v>75</v>
      </c>
      <c r="D8" s="2" t="s">
        <v>167</v>
      </c>
      <c r="E8" s="2"/>
      <c r="F8" s="2"/>
      <c r="G8" s="4" t="s">
        <v>192</v>
      </c>
      <c r="H8" s="4" t="s">
        <v>128</v>
      </c>
      <c r="I8" s="4"/>
      <c r="J8" s="2"/>
      <c r="K8" s="2"/>
      <c r="L8" s="2"/>
      <c r="M8" s="2"/>
    </row>
    <row r="9" spans="1:13" ht="24" x14ac:dyDescent="0.3">
      <c r="A9" t="s">
        <v>67</v>
      </c>
      <c r="B9" s="5" t="s">
        <v>88</v>
      </c>
      <c r="C9" s="4" t="s">
        <v>75</v>
      </c>
      <c r="D9" s="2"/>
      <c r="E9" s="2"/>
      <c r="F9" s="2"/>
      <c r="G9" s="2"/>
      <c r="H9" s="2"/>
      <c r="I9" s="2"/>
      <c r="J9" s="2"/>
      <c r="K9" s="2"/>
      <c r="L9" s="2" t="s">
        <v>117</v>
      </c>
      <c r="M9" s="2"/>
    </row>
    <row r="10" spans="1:13" ht="24" x14ac:dyDescent="0.3">
      <c r="A10" t="s">
        <v>68</v>
      </c>
      <c r="B10" s="5" t="s">
        <v>89</v>
      </c>
      <c r="C10" s="4" t="s">
        <v>75</v>
      </c>
      <c r="D10" s="2"/>
      <c r="E10" s="2"/>
      <c r="F10" s="2"/>
      <c r="G10" s="2"/>
      <c r="H10" s="2"/>
      <c r="I10" s="2"/>
      <c r="J10" s="2"/>
      <c r="K10" s="2"/>
      <c r="L10" s="2" t="s">
        <v>117</v>
      </c>
      <c r="M10" s="2"/>
    </row>
    <row r="11" spans="1:13" ht="36" x14ac:dyDescent="0.3">
      <c r="A11" t="s">
        <v>321</v>
      </c>
      <c r="B11" s="3" t="s">
        <v>322</v>
      </c>
      <c r="C11" s="4"/>
      <c r="D11" s="2" t="s">
        <v>323</v>
      </c>
      <c r="E11" s="2"/>
      <c r="F11" s="2"/>
      <c r="G11" s="2"/>
      <c r="H11" s="2"/>
      <c r="I11" s="2"/>
      <c r="J11" s="2"/>
      <c r="K11" s="3" t="s">
        <v>324</v>
      </c>
      <c r="L11" s="2"/>
      <c r="M11" s="2"/>
    </row>
    <row r="12" spans="1:13" ht="36" x14ac:dyDescent="0.3">
      <c r="A12" t="s">
        <v>69</v>
      </c>
      <c r="B12" s="3" t="s">
        <v>90</v>
      </c>
      <c r="C12" s="4" t="s">
        <v>75</v>
      </c>
      <c r="D12" s="2"/>
      <c r="E12" s="2"/>
      <c r="F12" s="2"/>
      <c r="G12" s="2"/>
      <c r="H12" s="2"/>
      <c r="I12" s="2"/>
      <c r="J12" s="2"/>
      <c r="K12" s="2"/>
      <c r="L12" s="2" t="s">
        <v>117</v>
      </c>
      <c r="M12" s="2"/>
    </row>
    <row r="13" spans="1:13" ht="24" x14ac:dyDescent="0.3">
      <c r="A13" t="s">
        <v>70</v>
      </c>
      <c r="B13" s="5" t="s">
        <v>91</v>
      </c>
      <c r="C13" s="4"/>
      <c r="D13" s="4"/>
      <c r="E13" s="4" t="s">
        <v>266</v>
      </c>
      <c r="F13" s="4" t="s">
        <v>246</v>
      </c>
      <c r="G13" s="2"/>
      <c r="H13" s="2"/>
      <c r="I13" s="2"/>
      <c r="J13" s="2"/>
      <c r="K13" s="2"/>
      <c r="L13" s="2"/>
      <c r="M13" s="2"/>
    </row>
    <row r="14" spans="1:13" ht="24" x14ac:dyDescent="0.3">
      <c r="A14" t="s">
        <v>71</v>
      </c>
      <c r="B14" s="3" t="s">
        <v>130</v>
      </c>
      <c r="C14" s="3" t="s">
        <v>75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84" x14ac:dyDescent="0.3">
      <c r="A15" t="s">
        <v>106</v>
      </c>
      <c r="B15" s="3" t="s">
        <v>107</v>
      </c>
      <c r="C15" s="3" t="s">
        <v>75</v>
      </c>
      <c r="D15" s="5" t="s">
        <v>110</v>
      </c>
      <c r="E15" s="5"/>
      <c r="F15" s="5"/>
      <c r="G15" s="3"/>
      <c r="H15" s="3" t="s">
        <v>105</v>
      </c>
      <c r="I15" s="3" t="s">
        <v>247</v>
      </c>
      <c r="J15" s="5"/>
      <c r="K15" s="5" t="s">
        <v>115</v>
      </c>
      <c r="L15" s="5"/>
      <c r="M15" s="5"/>
    </row>
    <row r="16" spans="1:13" ht="24" x14ac:dyDescent="0.3">
      <c r="A16" t="s">
        <v>242</v>
      </c>
      <c r="B16" s="3" t="s">
        <v>239</v>
      </c>
      <c r="C16" s="3" t="s">
        <v>75</v>
      </c>
      <c r="D16" s="4" t="s">
        <v>240</v>
      </c>
      <c r="E16" s="4" t="s">
        <v>241</v>
      </c>
      <c r="F16" s="5"/>
      <c r="G16" s="3"/>
      <c r="H16" s="3"/>
      <c r="I16" s="3"/>
      <c r="J16" s="5"/>
      <c r="K16" s="5"/>
      <c r="L16" s="5"/>
      <c r="M16" s="5"/>
    </row>
    <row r="17" spans="1:13" ht="24" x14ac:dyDescent="0.3">
      <c r="A17" t="s">
        <v>260</v>
      </c>
      <c r="B17" s="3" t="s">
        <v>267</v>
      </c>
      <c r="C17" s="3" t="s">
        <v>75</v>
      </c>
      <c r="D17" s="4" t="s">
        <v>261</v>
      </c>
      <c r="E17" s="4" t="s">
        <v>266</v>
      </c>
      <c r="F17" s="4" t="s">
        <v>246</v>
      </c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262</v>
      </c>
      <c r="B18" s="3" t="s">
        <v>268</v>
      </c>
      <c r="C18" s="3" t="s">
        <v>75</v>
      </c>
      <c r="D18" s="4" t="s">
        <v>269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263</v>
      </c>
      <c r="B19" s="3" t="s">
        <v>270</v>
      </c>
      <c r="C19" s="3" t="s">
        <v>75</v>
      </c>
      <c r="D19" s="4" t="s">
        <v>271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24" x14ac:dyDescent="0.3">
      <c r="A20" t="s">
        <v>264</v>
      </c>
      <c r="B20" s="3" t="s">
        <v>272</v>
      </c>
      <c r="C20" s="3" t="s">
        <v>75</v>
      </c>
      <c r="D20" s="4" t="s">
        <v>273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60" x14ac:dyDescent="0.3">
      <c r="A21" t="s">
        <v>265</v>
      </c>
      <c r="B21" s="3" t="s">
        <v>275</v>
      </c>
      <c r="C21" s="3" t="s">
        <v>75</v>
      </c>
      <c r="D21" s="4" t="s">
        <v>274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276</v>
      </c>
      <c r="B22" s="3" t="s">
        <v>280</v>
      </c>
      <c r="C22" s="3"/>
      <c r="D22" s="4"/>
      <c r="E22" s="4"/>
      <c r="F22" s="5"/>
      <c r="G22" s="3"/>
      <c r="H22" s="3"/>
      <c r="I22" s="3"/>
      <c r="J22" s="5"/>
      <c r="K22" s="5"/>
      <c r="L22" s="5"/>
      <c r="M22" s="5"/>
    </row>
    <row r="23" spans="1:13" x14ac:dyDescent="0.3">
      <c r="A23" t="s">
        <v>215</v>
      </c>
      <c r="B23" s="3" t="s">
        <v>229</v>
      </c>
      <c r="C23" s="3"/>
      <c r="D23" s="2"/>
      <c r="E23" s="2"/>
      <c r="F23" s="2"/>
      <c r="G23" s="2" t="s">
        <v>222</v>
      </c>
      <c r="H23" s="2"/>
      <c r="I23" s="2"/>
      <c r="J23" s="3"/>
      <c r="K23" s="3"/>
      <c r="L23" s="3"/>
      <c r="M23" s="3"/>
    </row>
    <row r="24" spans="1:13" x14ac:dyDescent="0.3">
      <c r="A24" t="s">
        <v>213</v>
      </c>
      <c r="B24" s="3" t="s">
        <v>230</v>
      </c>
      <c r="C24" s="3"/>
      <c r="D24" s="2"/>
      <c r="E24" s="2"/>
      <c r="F24" s="2"/>
      <c r="G24" s="2" t="s">
        <v>214</v>
      </c>
      <c r="H24" s="2"/>
      <c r="I24" s="2"/>
      <c r="J24" s="3"/>
      <c r="K24" s="3"/>
      <c r="L24" s="3"/>
      <c r="M24" s="3"/>
    </row>
    <row r="25" spans="1:13" x14ac:dyDescent="0.3">
      <c r="A25" t="s">
        <v>216</v>
      </c>
      <c r="B25" s="3" t="s">
        <v>231</v>
      </c>
      <c r="C25" s="3"/>
      <c r="D25" s="2"/>
      <c r="E25" s="2"/>
      <c r="F25" s="2"/>
      <c r="G25" s="2" t="s">
        <v>223</v>
      </c>
      <c r="H25" s="2"/>
      <c r="I25" s="2"/>
      <c r="J25" s="3"/>
      <c r="K25" s="3"/>
      <c r="L25" s="3"/>
      <c r="M25" s="3"/>
    </row>
    <row r="26" spans="1:13" ht="36" x14ac:dyDescent="0.3">
      <c r="A26" t="s">
        <v>217</v>
      </c>
      <c r="B26" s="3" t="s">
        <v>232</v>
      </c>
      <c r="C26" s="3"/>
      <c r="D26" s="4" t="s">
        <v>237</v>
      </c>
      <c r="E26" s="2"/>
      <c r="F26" s="2"/>
      <c r="G26" s="2" t="s">
        <v>224</v>
      </c>
      <c r="H26" s="2"/>
      <c r="I26" s="2"/>
      <c r="J26" s="3"/>
      <c r="K26" s="3"/>
      <c r="L26" s="3"/>
      <c r="M26" s="3"/>
    </row>
    <row r="27" spans="1:13" x14ac:dyDescent="0.3">
      <c r="A27" t="s">
        <v>218</v>
      </c>
      <c r="B27" s="3" t="s">
        <v>235</v>
      </c>
      <c r="C27" s="3"/>
      <c r="D27" s="2"/>
      <c r="E27" s="2"/>
      <c r="F27" s="2"/>
      <c r="G27" s="2" t="s">
        <v>225</v>
      </c>
      <c r="H27" s="2"/>
      <c r="I27" s="2"/>
      <c r="J27" s="3"/>
      <c r="K27" s="3"/>
      <c r="L27" s="3"/>
      <c r="M27" s="3"/>
    </row>
    <row r="28" spans="1:13" x14ac:dyDescent="0.3">
      <c r="A28" t="s">
        <v>219</v>
      </c>
      <c r="B28" s="3" t="s">
        <v>233</v>
      </c>
      <c r="C28" s="3"/>
      <c r="D28" s="2"/>
      <c r="E28" s="2"/>
      <c r="F28" s="2"/>
      <c r="G28" s="2" t="s">
        <v>226</v>
      </c>
      <c r="H28" s="2"/>
      <c r="I28" s="2"/>
      <c r="J28" s="3"/>
      <c r="K28" s="3"/>
      <c r="L28" s="3"/>
      <c r="M28" s="3"/>
    </row>
    <row r="29" spans="1:13" x14ac:dyDescent="0.3">
      <c r="A29" t="s">
        <v>220</v>
      </c>
      <c r="B29" s="3" t="s">
        <v>234</v>
      </c>
      <c r="C29" s="3"/>
      <c r="D29" s="2"/>
      <c r="E29" s="2"/>
      <c r="F29" s="2"/>
      <c r="G29" s="2" t="s">
        <v>227</v>
      </c>
      <c r="H29" s="2"/>
      <c r="I29" s="2"/>
      <c r="J29" s="3"/>
      <c r="K29" s="3"/>
      <c r="L29" s="3"/>
      <c r="M29" s="3"/>
    </row>
    <row r="30" spans="1:13" ht="36" x14ac:dyDescent="0.3">
      <c r="A30" t="s">
        <v>221</v>
      </c>
      <c r="B30" s="3" t="s">
        <v>236</v>
      </c>
      <c r="C30" s="3"/>
      <c r="D30" s="4" t="s">
        <v>238</v>
      </c>
      <c r="E30" s="2"/>
      <c r="F30" s="2"/>
      <c r="G30" s="2" t="s">
        <v>228</v>
      </c>
      <c r="H30" s="2"/>
      <c r="I30" s="2"/>
      <c r="J30" s="3"/>
      <c r="K30" s="3"/>
      <c r="L30" s="3"/>
      <c r="M30" s="3"/>
    </row>
    <row r="31" spans="1:13" x14ac:dyDescent="0.3">
      <c r="A31" t="s">
        <v>30</v>
      </c>
      <c r="B31" s="5" t="s">
        <v>87</v>
      </c>
      <c r="C31" s="2"/>
      <c r="D31" s="2"/>
      <c r="E31" s="2"/>
      <c r="F31" s="2"/>
      <c r="G31" s="2"/>
      <c r="H31" s="2"/>
      <c r="I31" s="2"/>
      <c r="J31" s="2" t="s">
        <v>76</v>
      </c>
      <c r="K31" s="2"/>
      <c r="L31" s="2"/>
      <c r="M31" s="2"/>
    </row>
    <row r="32" spans="1:13" ht="24" x14ac:dyDescent="0.3">
      <c r="A32" t="s">
        <v>116</v>
      </c>
      <c r="B32" s="3" t="s">
        <v>112</v>
      </c>
      <c r="C32" s="3" t="s">
        <v>75</v>
      </c>
      <c r="J32" s="5"/>
      <c r="K32" s="5"/>
      <c r="L32" s="2"/>
      <c r="M32" s="2"/>
    </row>
    <row r="33" spans="1:13" ht="24" x14ac:dyDescent="0.3">
      <c r="A33" t="s">
        <v>124</v>
      </c>
      <c r="B33" s="3" t="s">
        <v>113</v>
      </c>
      <c r="C33" s="3" t="s">
        <v>75</v>
      </c>
      <c r="H33" s="2" t="s">
        <v>105</v>
      </c>
      <c r="I33" s="4"/>
      <c r="L33" s="4" t="s">
        <v>127</v>
      </c>
      <c r="M33" s="2" t="s">
        <v>126</v>
      </c>
    </row>
    <row r="34" spans="1:13" x14ac:dyDescent="0.3">
      <c r="A34" t="s">
        <v>121</v>
      </c>
      <c r="B34" s="3" t="s">
        <v>122</v>
      </c>
      <c r="C34" s="5" t="s">
        <v>123</v>
      </c>
      <c r="D34" s="5"/>
      <c r="M34" s="2" t="s">
        <v>120</v>
      </c>
    </row>
    <row r="35" spans="1:13" ht="24" x14ac:dyDescent="0.3">
      <c r="A35" t="s">
        <v>132</v>
      </c>
      <c r="B35" s="3" t="s">
        <v>129</v>
      </c>
      <c r="C35" s="3" t="s">
        <v>75</v>
      </c>
      <c r="J35" s="3" t="s">
        <v>152</v>
      </c>
      <c r="K35" s="3" t="s">
        <v>153</v>
      </c>
    </row>
    <row r="36" spans="1:13" ht="24" x14ac:dyDescent="0.3">
      <c r="A36" t="s">
        <v>161</v>
      </c>
      <c r="B36" s="3" t="s">
        <v>146</v>
      </c>
      <c r="C36" s="3" t="s">
        <v>148</v>
      </c>
      <c r="E36" s="3" t="s">
        <v>149</v>
      </c>
      <c r="F36" s="3" t="s">
        <v>150</v>
      </c>
      <c r="H36" s="4" t="s">
        <v>147</v>
      </c>
      <c r="J36" s="3" t="s">
        <v>152</v>
      </c>
      <c r="K36" s="3" t="s">
        <v>153</v>
      </c>
      <c r="L36" s="4" t="s">
        <v>154</v>
      </c>
      <c r="M36" s="4" t="s">
        <v>151</v>
      </c>
    </row>
    <row r="37" spans="1:13" ht="36" x14ac:dyDescent="0.3">
      <c r="A37" t="s">
        <v>163</v>
      </c>
      <c r="B37" s="3" t="s">
        <v>164</v>
      </c>
      <c r="C37" s="3" t="s">
        <v>75</v>
      </c>
      <c r="D37" s="3"/>
      <c r="E37" s="3" t="s">
        <v>165</v>
      </c>
      <c r="F37" s="3" t="s">
        <v>166</v>
      </c>
      <c r="H37" s="4"/>
      <c r="J37" s="3"/>
      <c r="K37" s="3"/>
      <c r="L37" s="4"/>
      <c r="M37" s="4"/>
    </row>
    <row r="38" spans="1:13" ht="24" x14ac:dyDescent="0.3">
      <c r="A38" t="s">
        <v>194</v>
      </c>
      <c r="B38" s="3" t="s">
        <v>195</v>
      </c>
      <c r="C38" s="3"/>
      <c r="D38" s="3" t="s">
        <v>196</v>
      </c>
      <c r="E38" s="3" t="s">
        <v>197</v>
      </c>
      <c r="F38" s="3" t="s">
        <v>198</v>
      </c>
      <c r="H38" s="4"/>
      <c r="J38" s="3"/>
      <c r="K38" s="3"/>
      <c r="L38" s="4"/>
      <c r="M38" s="4"/>
    </row>
    <row r="39" spans="1:13" ht="24" x14ac:dyDescent="0.3">
      <c r="A39" t="s">
        <v>278</v>
      </c>
      <c r="B39" s="3" t="s">
        <v>281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2019-11-11T03:12:32Z</dcterms:modified>
</cp:coreProperties>
</file>