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624666D7-7B24-4ACC-95C3-638A5857077F}" xr6:coauthVersionLast="45" xr6:coauthVersionMax="45" xr10:uidLastSave="{00000000-0000-0000-0000-000000000000}"/>
  <bookViews>
    <workbookView xWindow="-289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 l="1"/>
  <c r="F2" i="1" l="1"/>
  <c r="G6" i="3" l="1"/>
  <c r="E6" i="3"/>
  <c r="G17" i="3" l="1"/>
  <c r="E17" i="3"/>
  <c r="G16" i="3" l="1"/>
  <c r="E16" i="3"/>
  <c r="G15" i="3" l="1"/>
  <c r="E15" i="3"/>
  <c r="E21" i="3"/>
  <c r="G21" i="3"/>
  <c r="G14" i="3" l="1"/>
  <c r="E14" i="3"/>
  <c r="G20" i="3"/>
  <c r="G19" i="3"/>
  <c r="G18" i="3"/>
  <c r="G13" i="3"/>
  <c r="G12" i="3"/>
  <c r="G11" i="3"/>
  <c r="G10" i="3"/>
  <c r="G9" i="3"/>
  <c r="G8" i="3"/>
  <c r="G7" i="3"/>
  <c r="G5" i="3"/>
  <c r="G4" i="3"/>
  <c r="G3" i="3"/>
  <c r="G2" i="3"/>
  <c r="E5" i="3" l="1"/>
  <c r="E4" i="3"/>
  <c r="E13" i="3"/>
  <c r="E3" i="3"/>
  <c r="E7" i="3" l="1"/>
  <c r="E12" i="3" l="1"/>
  <c r="E11" i="3" l="1"/>
  <c r="E10" i="3" l="1"/>
  <c r="E8" i="3" l="1"/>
  <c r="E2" i="3" l="1"/>
  <c r="E9" i="3"/>
  <c r="E18" i="3"/>
  <c r="E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8"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3"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14"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15"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12;</t>
        </r>
      </text>
    </comment>
    <comment ref="A16"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17"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1"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3"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4" authorId="0" shapeId="0" xr:uid="{7F4F65DD-09AA-4DBD-8EBF-FDC83938076B}">
      <text>
        <r>
          <rPr>
            <sz val="9"/>
            <color indexed="81"/>
            <rFont val="돋움"/>
            <family val="3"/>
            <charset val="129"/>
          </rPr>
          <t>우측에서 서버 컨텐츠로 복사해야 함</t>
        </r>
      </text>
    </comment>
    <comment ref="A27" authorId="0" shapeId="0" xr:uid="{53453804-249E-471C-A7F2-FC834AB208F6}">
      <text>
        <r>
          <rPr>
            <sz val="9"/>
            <color indexed="81"/>
            <rFont val="돋움"/>
            <family val="3"/>
            <charset val="129"/>
          </rPr>
          <t>균형의 PP 1당 소모하는 골드
클라우드 스크립트에 하드코딩함</t>
        </r>
      </text>
    </comment>
    <comment ref="A29"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<sst xmlns="http://schemas.openxmlformats.org/spreadsheetml/2006/main" count="117" uniqueCount="89">
  <si>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</si>
  <si>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</si>
  <si>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</si>
  <si>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</si>
  <si>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</si>
  <si>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</si>
  <si>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</si>
  <si>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</si>
  <si>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</si>
  <si>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</si>
  <si>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</si>
  <si>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</si>
  <si>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</si>
  <si>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</si>
  <si>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</si>
  <si>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</si>
  <si>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</si>
  <si>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</si>
  <si>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</si>
  <si>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</si>
  <si>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</si>
  <si>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</si>
  <si>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</si>
  <si>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</si>
  <si>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</si>
  <si>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</si>
  <si>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</si>
  <si>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</si>
  <si>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</si>
  <si>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</si>
  <si>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</si>
  <si>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</si>
  <si>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</si>
  <si>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</si>
  <si>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</si>
  <si>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</si>
  <si>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</si>
  <si>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</si>
  <si>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</si>
  <si>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</si>
  <si>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</si>
  <si>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</si>
  <si>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</si>
  <si>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</si>
  <si>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</si>
  <si>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</si>
  <si>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</si>
  <si>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</si>
  <si>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</si>
  <si>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</si>
  <si>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</si>
  <si>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</si>
  <si>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</si>
  <si>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</si>
  <si>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</si>
  <si>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</si>
  <si>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</si>
  <si>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</si>
  <si>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</si>
  <si>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</si>
  <si>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</si>
  <si>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</si>
  <si>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</si>
  <si>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</si>
  <si>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</si>
  <si>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</si>
  <si>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</si>
  <si>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</si>
  <si>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</si>
  <si>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</si>
  <si>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</si>
  <si>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</si>
  <si>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</si>
  <si>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1,0.32,0.1,0.03</t>
    <phoneticPr fontId="1" type="noConversion"/>
  </si>
  <si>
    <t>1,0.78,0.6,0.47,0.36,0.28,0.22,0.17,0.13,0.1</t>
    <phoneticPr fontId="1" type="noConversion"/>
  </si>
  <si>
    <t>1,0.71,0.5</t>
    <phoneticPr fontId="1" type="noConversion"/>
  </si>
  <si>
    <t>Actor3231</t>
    <phoneticPr fontId="1" type="noConversion"/>
  </si>
  <si>
    <t>1,1.08,1.16,1.25</t>
    <phoneticPr fontId="1" type="noConversion"/>
  </si>
  <si>
    <t>Actor2342</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</si>
  <si>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</si>
  <si>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</si>
  <si>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</si>
  <si>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</si>
  <si>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</si>
  <si>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</si>
  <si>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</si>
  <si>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</si>
  <si>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</si>
  <si>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서버 타이틀 데이터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</si>
</sst>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flying|Bool</v>
          </cell>
          <cell r="AE1" t="str">
            <v>orderIndex|Int</v>
          </cell>
          <cell r="AF1" t="str">
            <v>제외사유</v>
          </cell>
          <cell r="AG1" t="str">
            <v>업데이트순번</v>
          </cell>
          <cell r="AH1" t="str">
            <v>charGachaWeight|Float</v>
          </cell>
          <cell r="AI1" t="str">
            <v>noHaveTimes|Float</v>
          </cell>
          <cell r="AJ1" t="str">
            <v>baseStr|Int</v>
          </cell>
          <cell r="AK1" t="str">
            <v>baseDex|Int</v>
          </cell>
          <cell r="AL1" t="str">
            <v>baseInt|Int</v>
          </cell>
          <cell r="AM1" t="str">
            <v>baseVit|Int</v>
          </cell>
          <cell r="AN1" t="str">
            <v>trainingHp|Float</v>
          </cell>
          <cell r="AO1" t="str">
            <v>trainingAtk|Float</v>
          </cell>
          <cell r="AP1" t="str">
            <v>trainingMin|Int</v>
          </cell>
          <cell r="AQ1" t="str">
            <v>trainingMax|Int</v>
          </cell>
          <cell r="AR1">
            <v>685</v>
          </cell>
          <cell r="AS1" t="str">
            <v>현질시평균일수</v>
          </cell>
          <cell r="AT1" t="str">
            <v>표준 DI pr Min</v>
          </cell>
          <cell r="AU1" t="str">
            <v>표준 DI pr Max</v>
          </cell>
          <cell r="AV1" t="str">
            <v>표준 DI pp Min</v>
          </cell>
          <cell r="AW1" t="str">
            <v>표준 DI pp Max</v>
          </cell>
          <cell r="AX1" t="str">
            <v>battltMusicOverriding|String</v>
          </cell>
          <cell r="AY1" t="str">
            <v>nodeWarLastCount|Int</v>
          </cell>
          <cell r="AZ1" t="str">
            <v>actorId값연결</v>
          </cell>
          <cell r="BA1" t="str">
            <v>Jason화</v>
          </cell>
          <cell r="BC1" t="str">
            <v>actLst</v>
          </cell>
        </row>
        <row r="2">
          <cell r="A2" t="str">
            <v>Actor0201</v>
          </cell>
          <cell r="B2">
            <v>1</v>
          </cell>
          <cell r="C2" t="str">
            <v>CharName_Ganfaul</v>
          </cell>
          <cell r="D2" t="str">
            <v>CharStory_Ganfaul</v>
          </cell>
          <cell r="E2" t="str">
            <v>CharDesc_Ganfaul</v>
          </cell>
          <cell r="F2" t="str">
            <v>CharUltimate_Ganfaul</v>
          </cell>
          <cell r="G2" t="str">
            <v>간파울</v>
          </cell>
          <cell r="H2" t="str">
            <v>마법협회장과 함께 일하며 결류자가 세계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생성한다.</v>
          </cell>
          <cell r="K2">
            <v>2</v>
          </cell>
          <cell r="L2">
            <v>0.94899999999999995</v>
          </cell>
          <cell r="M2">
            <v>1.0329999999999999</v>
          </cell>
          <cell r="N2">
            <v>0.92</v>
          </cell>
          <cell r="O2">
            <v>0.79196666666666671</v>
          </cell>
          <cell r="P2">
            <v>0.70599999999999996</v>
          </cell>
          <cell r="Q2">
            <v>1</v>
          </cell>
          <cell r="R2">
            <v>0.79196666666666671</v>
          </cell>
          <cell r="S2">
            <v>1.1217658168083098</v>
          </cell>
          <cell r="T2">
            <v>3.5</v>
          </cell>
          <cell r="U2">
            <v>0</v>
          </cell>
          <cell r="V2">
            <v>150</v>
          </cell>
          <cell r="W2">
            <v>0</v>
          </cell>
          <cell r="X2">
            <v>0</v>
          </cell>
          <cell r="Y2">
            <v>0</v>
          </cell>
          <cell r="Z2" t="str">
            <v>Ganfaul</v>
          </cell>
        </row>
        <row r="3">
          <cell r="A3" t="str">
            <v>Actor1002</v>
          </cell>
          <cell r="B3">
            <v>2</v>
          </cell>
          <cell r="C3" t="str">
            <v>CharName_Yuki</v>
          </cell>
          <cell r="D3" t="str">
            <v>CharStory_Yuki</v>
          </cell>
          <cell r="E3" t="str">
            <v>CharDesc_Yuki</v>
          </cell>
          <cell r="F3" t="str">
            <v>CharUltimate_Yuki</v>
          </cell>
          <cell r="G3" t="str">
            <v>유키</v>
          </cell>
          <cell r="H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소멸시킨다</v>
          </cell>
          <cell r="K3">
            <v>0</v>
          </cell>
          <cell r="L3">
            <v>0.86099999999999999</v>
          </cell>
          <cell r="M3">
            <v>0.80600000000000005</v>
          </cell>
          <cell r="N3">
            <v>0.5625</v>
          </cell>
          <cell r="O3">
            <v>0.37781250000000005</v>
          </cell>
          <cell r="P3">
            <v>0.81100000000000005</v>
          </cell>
          <cell r="Q3">
            <v>1.7</v>
          </cell>
          <cell r="R3">
            <v>0.64228125000000003</v>
          </cell>
          <cell r="S3">
            <v>0.79196208384710232</v>
          </cell>
          <cell r="T3">
            <v>3.5</v>
          </cell>
          <cell r="U3">
            <v>1</v>
          </cell>
          <cell r="V3">
            <v>130</v>
          </cell>
          <cell r="W3">
            <v>0</v>
          </cell>
          <cell r="X3">
            <v>0</v>
          </cell>
          <cell r="Y3">
            <v>0</v>
          </cell>
          <cell r="Z3" t="str">
            <v>Yuki</v>
          </cell>
        </row>
        <row r="4">
          <cell r="A4" t="str">
            <v>Actor2103</v>
          </cell>
          <cell r="B4">
            <v>3</v>
          </cell>
          <cell r="C4" t="str">
            <v>CharName_BigBatSuccubus</v>
          </cell>
          <cell r="D4" t="str">
            <v>CharStory_BigBatSuccubus</v>
          </cell>
          <cell r="E4" t="str">
            <v>CharDesc_BigBatSuccubus</v>
          </cell>
          <cell r="F4" t="str">
            <v>CharUltimate_BigBatSuccubus</v>
          </cell>
          <cell r="G4" t="str">
            <v>빅뱃서큐버스</v>
          </cell>
          <cell r="H4" t="str">
            <v xml:space="preserve">생물학적 변이로 인간의 힘을 능가하는 근력과 체격을 얻었다. 간파울의 도움을 받고 스피릿킹이 지키고 있던 시설에서 탈출하였다. </v>
          </cell>
          <cell r="I4" t="str">
            <v>꽃잎을 응축하여 만든 탄환 여러 발을 빠르게 난사한다.</v>
          </cell>
          <cell r="J4" t="str">
            <v>&lt;size=16&gt;&lt;color=#DE7100&gt;대자연의 분노&lt;/color&gt;&lt;/size&gt;
자연재해를 일으켜 운석을 떨어뜨린다</v>
          </cell>
          <cell r="K4">
            <v>1</v>
          </cell>
          <cell r="L4">
            <v>0.90700000000000003</v>
          </cell>
          <cell r="M4">
            <v>0.91200000000000003</v>
          </cell>
          <cell r="N4">
            <v>0.23</v>
          </cell>
          <cell r="O4">
            <v>0.17480000000000004</v>
          </cell>
          <cell r="P4">
            <v>0.624</v>
          </cell>
          <cell r="Q4">
            <v>5</v>
          </cell>
          <cell r="R4">
            <v>0.87400000000000022</v>
          </cell>
          <cell r="S4">
            <v>1.400641025641026</v>
          </cell>
          <cell r="T4">
            <v>3.5</v>
          </cell>
          <cell r="U4">
            <v>2</v>
          </cell>
          <cell r="V4">
            <v>125</v>
          </cell>
          <cell r="W4">
            <v>8.5</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베이 스토리 우다다다다</v>
          </cell>
          <cell r="I5" t="str">
            <v>장판 공격을 사용한다</v>
          </cell>
          <cell r="J5" t="str">
            <v>&lt;size=16&gt;&lt;color=#DE7100&gt;궁극기 이름&lt;/color&gt;&lt;/size&gt;
궁극기 설명</v>
          </cell>
          <cell r="K5">
            <v>1</v>
          </cell>
          <cell r="L5">
            <v>0.92200000000000004</v>
          </cell>
          <cell r="M5">
            <v>0.93799999999999994</v>
          </cell>
          <cell r="N5">
            <v>0.40500000000000003</v>
          </cell>
          <cell r="O5">
            <v>0.316575</v>
          </cell>
          <cell r="P5">
            <v>0.95299999999999996</v>
          </cell>
          <cell r="Q5">
            <v>3.4</v>
          </cell>
          <cell r="R5">
            <v>1.076355</v>
          </cell>
          <cell r="S5">
            <v>1.1294386149003148</v>
          </cell>
          <cell r="T5">
            <v>3.5</v>
          </cell>
          <cell r="U5">
            <v>0</v>
          </cell>
          <cell r="V5">
            <v>125</v>
          </cell>
          <cell r="W5">
            <v>5</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젤리피쉬걸</v>
          </cell>
          <cell r="H6" t="str">
            <v xml:space="preserve">멸망의 날 직장 나간 엄마와는 통화가 되지를 않고 아빠가 아수라장을 뚫고 찾아와 피난길에 나섰다. 집에서 가장 가까운 대피소로 향하던 중 </v>
          </cell>
          <cell r="I6" t="str">
            <v>다이나몹 아저씨가 만들어준 물총인 듯 물총 아닌 물총 같은 무기로 벽을 넘는 곡사 공격을 한다.</v>
          </cell>
          <cell r="J6" t="str">
            <v>&lt;size=16&gt;&lt;color=#DE7100&gt;입자 보호벽 생성&lt;/color&gt;&lt;/size&gt;
적과 자신 사이에 벽을 생성한다</v>
          </cell>
          <cell r="K6">
            <v>0</v>
          </cell>
          <cell r="L6">
            <v>0.83699999999999997</v>
          </cell>
          <cell r="M6">
            <v>0.81799999999999995</v>
          </cell>
          <cell r="N6">
            <v>0.47</v>
          </cell>
          <cell r="O6">
            <v>0.3203833333333333</v>
          </cell>
          <cell r="P6">
            <v>0.73199999999999998</v>
          </cell>
          <cell r="Q6">
            <v>4</v>
          </cell>
          <cell r="R6">
            <v>1.2815333333333332</v>
          </cell>
          <cell r="S6">
            <v>1.7507285974499087</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어스메이지</v>
          </cell>
          <cell r="H8" t="str">
            <v>어스메이지 스토리 우다다다다</v>
          </cell>
          <cell r="I8" t="str">
            <v>적의 미스를 무마시키는 백발백중 캐릭터</v>
          </cell>
          <cell r="J8" t="str">
            <v>&lt;size=16&gt;&lt;color=#DE7100&gt;궁극기 이름&lt;/color&gt;&lt;/size&gt;
궁극기 설명</v>
          </cell>
          <cell r="K8">
            <v>0</v>
          </cell>
          <cell r="L8">
            <v>0.84899999999999998</v>
          </cell>
          <cell r="M8">
            <v>0.85099999999999998</v>
          </cell>
          <cell r="N8">
            <v>0.42499999999999999</v>
          </cell>
          <cell r="O8">
            <v>0.30139583333333331</v>
          </cell>
          <cell r="P8">
            <v>0.83199999999999996</v>
          </cell>
          <cell r="Q8">
            <v>3</v>
          </cell>
          <cell r="R8">
            <v>0.90418749999999992</v>
          </cell>
          <cell r="S8">
            <v>1.0867638221153846</v>
          </cell>
          <cell r="T8">
            <v>3.5</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다이나몹</v>
          </cell>
          <cell r="H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I9" t="str">
            <v>테슬라 코일을 사용하여 근거리 내 모든 적을 공격할 수 있다. 전용 전투팩으로 상급 공격력을 가지고 있다.</v>
          </cell>
          <cell r="J9" t="str">
            <v>&lt;size=16&gt;&lt;color=#DE7100&gt;궁극기 이름&lt;/color&gt;&lt;/size&gt;
궁극기 설명</v>
          </cell>
          <cell r="K9">
            <v>1</v>
          </cell>
          <cell r="L9">
            <v>0.93100000000000005</v>
          </cell>
          <cell r="M9">
            <v>0.97599999999999998</v>
          </cell>
          <cell r="N9">
            <v>0.72499999999999998</v>
          </cell>
          <cell r="O9">
            <v>0.58966666666666667</v>
          </cell>
          <cell r="P9">
            <v>0.71199999999999997</v>
          </cell>
          <cell r="Q9">
            <v>2.4</v>
          </cell>
          <cell r="R9">
            <v>1.4152</v>
          </cell>
          <cell r="S9">
            <v>1.9876404494382023</v>
          </cell>
          <cell r="T9">
            <v>2.5</v>
          </cell>
          <cell r="U9">
            <v>1</v>
          </cell>
          <cell r="V9">
            <v>125</v>
          </cell>
          <cell r="W9">
            <v>6.1</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SF워리어</v>
          </cell>
          <cell r="H10" t="str">
            <v>SF워리어 스토리 우다다다다</v>
          </cell>
          <cell r="I10" t="str">
            <v>SF워리어 심플 설명</v>
          </cell>
          <cell r="J10" t="str">
            <v>&lt;size=16&gt;&lt;color=#DE7100&gt;궁극기 이름&lt;/color&gt;&lt;/size&gt;
궁극기 설명</v>
          </cell>
          <cell r="K10">
            <v>1</v>
          </cell>
          <cell r="L10">
            <v>0.96299999999999997</v>
          </cell>
          <cell r="M10">
            <v>1.012</v>
          </cell>
          <cell r="N10">
            <v>0.89500000000000002</v>
          </cell>
          <cell r="O10">
            <v>0.75478333333333336</v>
          </cell>
          <cell r="P10">
            <v>0.77700000000000002</v>
          </cell>
          <cell r="Q10">
            <v>1.9</v>
          </cell>
          <cell r="R10">
            <v>1.4340883333333334</v>
          </cell>
          <cell r="S10">
            <v>1.8456735306735308</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카오스엘리멘탈</v>
          </cell>
          <cell r="H11" t="str">
            <v>카오스엘리멘탈 스토리 우다다다다</v>
          </cell>
          <cell r="I11" t="str">
            <v>카오스엘리멘탈 심플 설명</v>
          </cell>
          <cell r="J11" t="str">
            <v>&lt;size=16&gt;&lt;color=#DE7100&gt;궁극기 이름&lt;/color&gt;&lt;/size&gt;
궁극기 설명</v>
          </cell>
          <cell r="K11">
            <v>0</v>
          </cell>
          <cell r="L11">
            <v>0.878</v>
          </cell>
          <cell r="M11">
            <v>0.85499999999999998</v>
          </cell>
          <cell r="N11">
            <v>0.88800000000000001</v>
          </cell>
          <cell r="O11">
            <v>0.63270000000000004</v>
          </cell>
          <cell r="P11">
            <v>0.64800000000000002</v>
          </cell>
          <cell r="Q11">
            <v>1.9</v>
          </cell>
          <cell r="R11">
            <v>1.2021299999999999</v>
          </cell>
          <cell r="S11">
            <v>1.8551388888888887</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슈퍼히어로</v>
          </cell>
          <cell r="H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0.35199999999999998</v>
          </cell>
          <cell r="O12">
            <v>0.24698666666666666</v>
          </cell>
          <cell r="P12">
            <v>0.76100000000000001</v>
          </cell>
          <cell r="Q12">
            <v>1.9</v>
          </cell>
          <cell r="R12">
            <v>0.46927466666666662</v>
          </cell>
          <cell r="S12">
            <v>0.61665527814279453</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메릴 스토리 우다다다다</v>
          </cell>
          <cell r="I13" t="str">
            <v>메릴 심플 설명</v>
          </cell>
          <cell r="J13" t="str">
            <v>&lt;size=16&gt;&lt;color=#DE7100&gt;궁극기 이름&lt;/color&gt;&lt;/size&gt;
궁극기 설명</v>
          </cell>
          <cell r="K13">
            <v>2</v>
          </cell>
          <cell r="L13">
            <v>1.0920000000000001</v>
          </cell>
          <cell r="M13">
            <v>1.163</v>
          </cell>
          <cell r="N13">
            <v>1.1419999999999999</v>
          </cell>
          <cell r="O13">
            <v>1.1067883333333333</v>
          </cell>
          <cell r="P13">
            <v>0.72599999999999998</v>
          </cell>
          <cell r="Q13">
            <v>1.9</v>
          </cell>
          <cell r="R13">
            <v>2.102897833333333</v>
          </cell>
          <cell r="S13">
            <v>2.8965534894398526</v>
          </cell>
          <cell r="T13">
            <v>3.5</v>
          </cell>
          <cell r="U13">
            <v>3</v>
          </cell>
          <cell r="V13">
            <v>125</v>
          </cell>
          <cell r="W13">
            <v>6</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그릭워리어</v>
          </cell>
          <cell r="H14" t="str">
            <v>그릭워리어 스토리 우다다다다</v>
          </cell>
          <cell r="I14" t="str">
            <v>그릭워리어 심플 설명</v>
          </cell>
          <cell r="J14" t="str">
            <v>&lt;size=16&gt;&lt;color=#DE7100&gt;궁극기 이름&lt;/color&gt;&lt;/size&gt;
궁극기 설명</v>
          </cell>
          <cell r="K14">
            <v>1</v>
          </cell>
          <cell r="L14">
            <v>0.98499999999999999</v>
          </cell>
          <cell r="M14">
            <v>0.94099999999999995</v>
          </cell>
          <cell r="N14">
            <v>0.64500000000000002</v>
          </cell>
          <cell r="O14">
            <v>0.50578749999999995</v>
          </cell>
          <cell r="P14">
            <v>1.204</v>
          </cell>
          <cell r="Q14">
            <v>1.9</v>
          </cell>
          <cell r="R14">
            <v>0.96099624999999989</v>
          </cell>
          <cell r="S14">
            <v>0.79816964285714276</v>
          </cell>
          <cell r="T14">
            <v>3.5</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아카이</v>
          </cell>
          <cell r="H15" t="str">
            <v>아카이 스토리 우다다다다</v>
          </cell>
          <cell r="I15" t="str">
            <v>아카이 심플 설명</v>
          </cell>
          <cell r="J15" t="str">
            <v>&lt;size=16&gt;&lt;color=#DE7100&gt;궁극기 이름&lt;/color&gt;&lt;/size&gt;
궁극기 설명</v>
          </cell>
          <cell r="K15">
            <v>1</v>
          </cell>
          <cell r="L15">
            <v>0.88800000000000001</v>
          </cell>
          <cell r="M15">
            <v>0.93600000000000005</v>
          </cell>
          <cell r="N15">
            <v>0.39500000000000002</v>
          </cell>
          <cell r="O15">
            <v>0.30810000000000004</v>
          </cell>
          <cell r="P15">
            <v>0.72299999999999998</v>
          </cell>
          <cell r="Q15">
            <v>1.9</v>
          </cell>
          <cell r="R15">
            <v>0.58539000000000008</v>
          </cell>
          <cell r="S15">
            <v>0.80966804979253126</v>
          </cell>
          <cell r="T15">
            <v>3.5</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유카</v>
          </cell>
          <cell r="H16" t="str">
            <v>유카 스토리 우다다다다</v>
          </cell>
          <cell r="I16" t="str">
            <v>유카 심플 설명</v>
          </cell>
          <cell r="J16" t="str">
            <v>&lt;size=16&gt;&lt;color=#DE7100&gt;궁극기 이름&lt;/color&gt;&lt;/size&gt;
궁극기 설명</v>
          </cell>
          <cell r="K16">
            <v>0</v>
          </cell>
          <cell r="L16">
            <v>0.83199999999999996</v>
          </cell>
          <cell r="M16">
            <v>0.83899999999999997</v>
          </cell>
          <cell r="N16">
            <v>0.25</v>
          </cell>
          <cell r="O16">
            <v>0.17479166666666668</v>
          </cell>
          <cell r="P16">
            <v>0.78200000000000003</v>
          </cell>
          <cell r="Q16">
            <v>1.9</v>
          </cell>
          <cell r="R16">
            <v>0.3321041666666667</v>
          </cell>
          <cell r="S16">
            <v>0.42468563512361468</v>
          </cell>
          <cell r="T16">
            <v>3.5</v>
          </cell>
          <cell r="U16">
            <v>2</v>
          </cell>
          <cell r="V16">
            <v>125</v>
          </cell>
          <cell r="W16">
            <v>8.1999999999999993</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스팀펑크로봇</v>
          </cell>
          <cell r="H17" t="str">
            <v>스팀펑크로봇 스토리 우다다다다</v>
          </cell>
          <cell r="I17" t="str">
            <v>스팀펑크로봇 심플 설명</v>
          </cell>
          <cell r="J17" t="str">
            <v>&lt;size=16&gt;&lt;color=#DE7100&gt;궁극기 이름&lt;/color&gt;&lt;/size&gt;
궁극기 설명</v>
          </cell>
          <cell r="K17">
            <v>2</v>
          </cell>
          <cell r="L17">
            <v>1.1719999999999999</v>
          </cell>
          <cell r="M17">
            <v>1.1080000000000001</v>
          </cell>
          <cell r="N17">
            <v>0.38200000000000001</v>
          </cell>
          <cell r="O17">
            <v>0.35271333333333338</v>
          </cell>
          <cell r="P17">
            <v>0.61299999999999999</v>
          </cell>
          <cell r="Q17">
            <v>1</v>
          </cell>
          <cell r="R17">
            <v>0.35271333333333338</v>
          </cell>
          <cell r="S17">
            <v>0.57538879825992395</v>
          </cell>
          <cell r="T17">
            <v>3.5</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카츄진 스토리 우다다다다</v>
          </cell>
          <cell r="I18" t="str">
            <v>카츄진 심플 설명</v>
          </cell>
          <cell r="J18" t="str">
            <v>&lt;size=16&gt;&lt;color=#DE7100&gt;궁극기 이름&lt;/color&gt;&lt;/size&gt;
궁극기 설명</v>
          </cell>
          <cell r="K18">
            <v>1</v>
          </cell>
          <cell r="L18">
            <v>0.93899999999999995</v>
          </cell>
          <cell r="M18">
            <v>0.98199999999999998</v>
          </cell>
          <cell r="N18">
            <v>0.82499999999999996</v>
          </cell>
          <cell r="O18">
            <v>0.67512499999999998</v>
          </cell>
          <cell r="P18">
            <v>0.73399999999999999</v>
          </cell>
          <cell r="Q18">
            <v>1.9</v>
          </cell>
          <cell r="R18">
            <v>1.2827374999999999</v>
          </cell>
          <cell r="S18">
            <v>1.7475987738419616</v>
          </cell>
          <cell r="T18">
            <v>3.5</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메디아 스토리 우다다다다</v>
          </cell>
          <cell r="I19" t="str">
            <v>메디아 심플 설명</v>
          </cell>
          <cell r="J19" t="str">
            <v>&lt;size=16&gt;&lt;color=#DE7100&gt;궁극기 이름&lt;/color&gt;&lt;/size&gt;
궁극기 설명</v>
          </cell>
          <cell r="K19">
            <v>2</v>
          </cell>
          <cell r="L19">
            <v>1.147</v>
          </cell>
          <cell r="M19">
            <v>1.0720000000000001</v>
          </cell>
          <cell r="N19">
            <v>0.29499999999999998</v>
          </cell>
          <cell r="O19">
            <v>0.26353333333333334</v>
          </cell>
          <cell r="P19">
            <v>0.72499999999999998</v>
          </cell>
          <cell r="Q19">
            <v>1.9</v>
          </cell>
          <cell r="R19">
            <v>0.50071333333333334</v>
          </cell>
          <cell r="S19">
            <v>0.69063908045977018</v>
          </cell>
          <cell r="T19">
            <v>3.5</v>
          </cell>
          <cell r="U19">
            <v>1</v>
          </cell>
          <cell r="V19">
            <v>125</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롤라 스토리 우다다다다</v>
          </cell>
          <cell r="I20" t="str">
            <v>롤라 심플 설명</v>
          </cell>
          <cell r="J20" t="str">
            <v>&lt;size=16&gt;&lt;color=#DE7100&gt;궁극기 이름&lt;/color&gt;&lt;/size&gt;
궁극기 설명</v>
          </cell>
          <cell r="K20">
            <v>0</v>
          </cell>
          <cell r="L20">
            <v>0.84299999999999997</v>
          </cell>
          <cell r="M20">
            <v>0.82599999999999996</v>
          </cell>
          <cell r="N20">
            <v>0.70499999999999996</v>
          </cell>
          <cell r="O20">
            <v>0.48527499999999996</v>
          </cell>
          <cell r="P20">
            <v>0.78900000000000003</v>
          </cell>
          <cell r="Q20">
            <v>1.9</v>
          </cell>
          <cell r="R20">
            <v>0.92202249999999986</v>
          </cell>
          <cell r="S20">
            <v>1.1685963244613433</v>
          </cell>
          <cell r="T20">
            <v>3.5</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바위엘리멘탈</v>
          </cell>
          <cell r="H21" t="str">
            <v>바위엘리멘탈 스토리 우다다다다</v>
          </cell>
          <cell r="I21" t="str">
            <v>바위엘리멘탈 심플 설명</v>
          </cell>
          <cell r="J21" t="str">
            <v>&lt;size=16&gt;&lt;color=#DE7100&gt;궁극기 이름&lt;/color&gt;&lt;/size&gt;
궁극기 설명</v>
          </cell>
          <cell r="K21">
            <v>1</v>
          </cell>
          <cell r="L21">
            <v>0.95799999999999996</v>
          </cell>
          <cell r="M21">
            <v>0.96599999999999997</v>
          </cell>
          <cell r="N21">
            <v>0.88500000000000001</v>
          </cell>
          <cell r="O21">
            <v>0.71242499999999997</v>
          </cell>
          <cell r="P21">
            <v>0.78300000000000003</v>
          </cell>
          <cell r="Q21">
            <v>1.9</v>
          </cell>
          <cell r="R21">
            <v>1.3536074999999999</v>
          </cell>
          <cell r="S21">
            <v>1.7287452107279691</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솔져</v>
          </cell>
          <cell r="H22" t="str">
            <v>솔져 스토리 우다다다다</v>
          </cell>
          <cell r="I22" t="str">
            <v>솔져 심플 설명</v>
          </cell>
          <cell r="J22" t="str">
            <v>&lt;size=16&gt;&lt;color=#DE7100&gt;궁극기 이름&lt;/color&gt;&lt;/size&gt;
궁극기 설명</v>
          </cell>
          <cell r="K22">
            <v>0</v>
          </cell>
          <cell r="L22">
            <v>0.93200000000000005</v>
          </cell>
          <cell r="M22">
            <v>0.86899999999999999</v>
          </cell>
          <cell r="N22">
            <v>0.71499999999999997</v>
          </cell>
          <cell r="O22">
            <v>0.51777916666666668</v>
          </cell>
          <cell r="P22">
            <v>0.69199999999999995</v>
          </cell>
          <cell r="Q22">
            <v>1.9</v>
          </cell>
          <cell r="R22">
            <v>0.9837804166666666</v>
          </cell>
          <cell r="S22">
            <v>1.4216480009633912</v>
          </cell>
          <cell r="T22">
            <v>3.5</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듀얼워리어</v>
          </cell>
          <cell r="H23" t="str">
            <v>듀얼워리어 스토리 우다다다다</v>
          </cell>
          <cell r="I23" t="str">
            <v>듀얼워리어 심플 설명</v>
          </cell>
          <cell r="J23" t="str">
            <v>&lt;size=16&gt;&lt;color=#DE7100&gt;궁극기 이름&lt;/color&gt;&lt;/size&gt;
궁극기 설명</v>
          </cell>
          <cell r="K23">
            <v>0</v>
          </cell>
          <cell r="L23">
            <v>0.95699999999999996</v>
          </cell>
          <cell r="M23">
            <v>0.86199999999999999</v>
          </cell>
          <cell r="N23">
            <v>0.753</v>
          </cell>
          <cell r="O23">
            <v>0.54090499999999997</v>
          </cell>
          <cell r="P23">
            <v>0.72799999999999998</v>
          </cell>
          <cell r="Q23">
            <v>1.9</v>
          </cell>
          <cell r="R23">
            <v>1.0277194999999999</v>
          </cell>
          <cell r="S23">
            <v>1.4117026098901098</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글로리아머</v>
          </cell>
          <cell r="H25" t="str">
            <v>글로리아머 스토리 우다다다다</v>
          </cell>
          <cell r="I25" t="str">
            <v>글로리아머 심플 설명</v>
          </cell>
          <cell r="J25" t="str">
            <v>&lt;size=16&gt;&lt;color=#DE7100&gt;궁극기 이름&lt;/color&gt;&lt;/size&gt;
궁극기 설명</v>
          </cell>
          <cell r="K25">
            <v>0</v>
          </cell>
          <cell r="L25">
            <v>0.98099999999999998</v>
          </cell>
          <cell r="M25">
            <v>0.83399999999999996</v>
          </cell>
          <cell r="N25">
            <v>1.385</v>
          </cell>
          <cell r="O25">
            <v>0.96257499999999996</v>
          </cell>
          <cell r="P25">
            <v>0.78600000000000003</v>
          </cell>
          <cell r="Q25">
            <v>1.9</v>
          </cell>
          <cell r="R25">
            <v>1.8288924999999998</v>
          </cell>
          <cell r="S25">
            <v>2.3268352417302798</v>
          </cell>
          <cell r="T25">
            <v>3.5</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RPG나이트</v>
          </cell>
          <cell r="H26" t="str">
            <v>RPG나이트 스토리 우다다다다</v>
          </cell>
          <cell r="I26" t="str">
            <v>RPG나이트 심플 설명</v>
          </cell>
          <cell r="J26" t="str">
            <v>&lt;size=16&gt;&lt;color=#DE7100&gt;궁극기 이름&lt;/color&gt;&lt;/size&gt;
궁극기 설명</v>
          </cell>
          <cell r="K26">
            <v>1</v>
          </cell>
          <cell r="L26">
            <v>0.996</v>
          </cell>
          <cell r="M26">
            <v>1.054</v>
          </cell>
          <cell r="N26">
            <v>1.024</v>
          </cell>
          <cell r="O26">
            <v>0.8994133333333334</v>
          </cell>
          <cell r="P26">
            <v>0.752</v>
          </cell>
          <cell r="Q26">
            <v>1.9</v>
          </cell>
          <cell r="R26">
            <v>1.7088853333333334</v>
          </cell>
          <cell r="S26">
            <v>2.2724539007092197</v>
          </cell>
          <cell r="T26">
            <v>3.5</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데몬헌트리스</v>
          </cell>
          <cell r="H27" t="str">
            <v>데몬헌트리스 스토리 우다다다다</v>
          </cell>
          <cell r="I27" t="str">
            <v>데몬헌트리스 심플 설명</v>
          </cell>
          <cell r="J27" t="str">
            <v>&lt;size=16&gt;&lt;color=#DE7100&gt;궁극기 이름&lt;/color&gt;&lt;/size&gt;
궁극기 설명</v>
          </cell>
          <cell r="K27">
            <v>2</v>
          </cell>
          <cell r="L27">
            <v>1.139</v>
          </cell>
          <cell r="M27">
            <v>1.1479999999999999</v>
          </cell>
          <cell r="N27">
            <v>0.45500000000000002</v>
          </cell>
          <cell r="O27">
            <v>0.43528333333333336</v>
          </cell>
          <cell r="P27">
            <v>0.71499999999999997</v>
          </cell>
          <cell r="Q27">
            <v>1.9</v>
          </cell>
          <cell r="R27">
            <v>0.82703833333333332</v>
          </cell>
          <cell r="S27">
            <v>1.1566969696969698</v>
          </cell>
          <cell r="T27">
            <v>3.5</v>
          </cell>
          <cell r="U27">
            <v>1</v>
          </cell>
          <cell r="V27">
            <v>125</v>
          </cell>
          <cell r="W27">
            <v>4.5999999999999996</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모바일피메일</v>
          </cell>
          <cell r="H29" t="str">
            <v>모바일피메일 스토리 우다다다다</v>
          </cell>
          <cell r="I29" t="str">
            <v>모바일피메일 심플 설명</v>
          </cell>
          <cell r="J29" t="str">
            <v>&lt;size=16&gt;&lt;color=#DE7100&gt;궁극기 이름&lt;/color&gt;&lt;/size&gt;
궁극기 설명</v>
          </cell>
          <cell r="K29">
            <v>1</v>
          </cell>
          <cell r="L29">
            <v>0.92500000000000004</v>
          </cell>
          <cell r="M29">
            <v>0.95899999999999996</v>
          </cell>
          <cell r="N29">
            <v>0.85499999999999998</v>
          </cell>
          <cell r="O29">
            <v>0.68328749999999994</v>
          </cell>
          <cell r="P29">
            <v>0.76700000000000002</v>
          </cell>
          <cell r="Q29">
            <v>1.9</v>
          </cell>
          <cell r="R29">
            <v>1.2982462499999998</v>
          </cell>
          <cell r="S29">
            <v>1.6926287483702736</v>
          </cell>
          <cell r="T29">
            <v>3</v>
          </cell>
          <cell r="U29">
            <v>2</v>
          </cell>
          <cell r="V29">
            <v>125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사이보그캐릭터</v>
          </cell>
          <cell r="H30" t="str">
            <v>사이보그캐릭터 스토리 우다다다다</v>
          </cell>
          <cell r="I30" t="str">
            <v>사이보그캐릭터 심플 설명</v>
          </cell>
          <cell r="J30" t="str">
            <v>&lt;size=16&gt;&lt;color=#DE7100&gt;궁극기 이름&lt;/color&gt;&lt;/size&gt;
궁극기 설명</v>
          </cell>
          <cell r="K30">
            <v>0</v>
          </cell>
          <cell r="L30">
            <v>0.88300000000000001</v>
          </cell>
          <cell r="M30">
            <v>0.79400000000000004</v>
          </cell>
          <cell r="N30">
            <v>0.65</v>
          </cell>
          <cell r="O30">
            <v>0.43008333333333337</v>
          </cell>
          <cell r="P30">
            <v>0.77100000000000002</v>
          </cell>
          <cell r="Q30">
            <v>1.9</v>
          </cell>
          <cell r="R30">
            <v>0.81715833333333332</v>
          </cell>
          <cell r="S30">
            <v>1.0598681366191094</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샌드워리어</v>
          </cell>
          <cell r="H31" t="str">
            <v>샌드워리어 스토리 우다다다다</v>
          </cell>
          <cell r="I31" t="str">
            <v>샌드워리어 심플 설명</v>
          </cell>
          <cell r="J31" t="str">
            <v>&lt;size=16&gt;&lt;color=#DE7100&gt;궁극기 이름&lt;/color&gt;&lt;/size&gt;
궁극기 설명</v>
          </cell>
          <cell r="K31">
            <v>0</v>
          </cell>
          <cell r="L31">
            <v>0.85499999999999998</v>
          </cell>
          <cell r="M31">
            <v>0.90500000000000003</v>
          </cell>
          <cell r="N31">
            <v>0.67500000000000004</v>
          </cell>
          <cell r="O31">
            <v>0.50906250000000008</v>
          </cell>
          <cell r="P31">
            <v>0.82199999999999995</v>
          </cell>
          <cell r="Q31">
            <v>1.9</v>
          </cell>
          <cell r="R31">
            <v>0.96721875000000013</v>
          </cell>
          <cell r="S31">
            <v>1.1766651459854016</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블레이드팬댄서</v>
          </cell>
          <cell r="H32" t="str">
            <v>블레이드팬댄서 스토리 우다다다다</v>
          </cell>
          <cell r="I32" t="str">
            <v>블레이드팬댄서 심플 설명</v>
          </cell>
          <cell r="J32" t="str">
            <v>&lt;size=16&gt;&lt;color=#DE7100&gt;궁극기 이름&lt;/color&gt;&lt;/size&gt;
궁극기 설명</v>
          </cell>
          <cell r="K32">
            <v>2</v>
          </cell>
          <cell r="L32">
            <v>1.151</v>
          </cell>
          <cell r="M32">
            <v>1.159</v>
          </cell>
          <cell r="N32">
            <v>2.65</v>
          </cell>
          <cell r="O32">
            <v>2.5594583333333332</v>
          </cell>
          <cell r="P32">
            <v>0.74299999999999999</v>
          </cell>
          <cell r="Q32">
            <v>1.9</v>
          </cell>
          <cell r="R32">
            <v>4.8629708333333328</v>
          </cell>
          <cell r="S32">
            <v>6.5450482279048892</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시리아 스토리 우다다다다</v>
          </cell>
          <cell r="I34" t="str">
            <v>시리아 심플 설명</v>
          </cell>
          <cell r="J34" t="str">
            <v>&lt;size=16&gt;&lt;color=#DE7100&gt;궁극기 이름&lt;/color&gt;&lt;/size&gt;
궁극기 설명</v>
          </cell>
          <cell r="K34">
            <v>2</v>
          </cell>
          <cell r="L34">
            <v>1.165</v>
          </cell>
          <cell r="M34">
            <v>1.1080000000000001</v>
          </cell>
          <cell r="N34">
            <v>2.57</v>
          </cell>
          <cell r="O34">
            <v>2.3729666666666667</v>
          </cell>
          <cell r="P34">
            <v>0.747</v>
          </cell>
          <cell r="Q34">
            <v>1.9</v>
          </cell>
          <cell r="R34">
            <v>4.5086366666666668</v>
          </cell>
          <cell r="S34">
            <v>6.0356581883087914</v>
          </cell>
          <cell r="T34">
            <v>3.5</v>
          </cell>
          <cell r="U34">
            <v>0</v>
          </cell>
          <cell r="V34">
            <v>125</v>
          </cell>
          <cell r="W34">
            <v>2.1</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린하이 스토리 우다다다다</v>
          </cell>
          <cell r="I36" t="str">
            <v>린하이 심플 설명</v>
          </cell>
          <cell r="J36" t="str">
            <v>&lt;size=16&gt;&lt;color=#DE7100&gt;궁극기 이름&lt;/color&gt;&lt;/size&gt;
궁극기 설명</v>
          </cell>
          <cell r="K36">
            <v>2</v>
          </cell>
          <cell r="L36">
            <v>1.0820000000000001</v>
          </cell>
          <cell r="M36">
            <v>1.0209999999999999</v>
          </cell>
          <cell r="N36">
            <v>0.82499999999999996</v>
          </cell>
          <cell r="O36">
            <v>0.70193749999999988</v>
          </cell>
          <cell r="P36">
            <v>0.92300000000000004</v>
          </cell>
          <cell r="Q36">
            <v>1.9</v>
          </cell>
          <cell r="R36">
            <v>1.3336812499999997</v>
          </cell>
          <cell r="S36">
            <v>1.4449417659804979</v>
          </cell>
          <cell r="T36">
            <v>3.5</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네크로맨서포</v>
          </cell>
          <cell r="H37" t="str">
            <v>네크로맨서포 스토리 우다다다다</v>
          </cell>
          <cell r="I37" t="str">
            <v>네크로맨서포 심플 설명</v>
          </cell>
          <cell r="J37" t="str">
            <v>&lt;size=16&gt;&lt;color=#DE7100&gt;궁극기 이름&lt;/color&gt;&lt;/size&gt;
궁극기 설명</v>
          </cell>
          <cell r="K37">
            <v>2</v>
          </cell>
          <cell r="L37">
            <v>1.1539999999999999</v>
          </cell>
          <cell r="M37">
            <v>1.119</v>
          </cell>
          <cell r="N37">
            <v>1.115</v>
          </cell>
          <cell r="O37">
            <v>1.0397375</v>
          </cell>
          <cell r="P37">
            <v>0.73899999999999999</v>
          </cell>
          <cell r="Q37">
            <v>1.9</v>
          </cell>
          <cell r="R37">
            <v>1.9755012499999998</v>
          </cell>
          <cell r="S37">
            <v>2.6732087280108252</v>
          </cell>
          <cell r="T37">
            <v>3.5</v>
          </cell>
          <cell r="U37">
            <v>0</v>
          </cell>
          <cell r="V37">
            <v>125</v>
          </cell>
          <cell r="W37">
            <v>6.2</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걸워리어</v>
          </cell>
          <cell r="H38" t="str">
            <v>걸워리어 스토리 우다다다다</v>
          </cell>
          <cell r="I38" t="str">
            <v>걸워리어 심플 설명</v>
          </cell>
          <cell r="J38" t="str">
            <v>&lt;size=16&gt;&lt;color=#DE7100&gt;궁극기 이름&lt;/color&gt;&lt;/size&gt;
궁극기 설명</v>
          </cell>
          <cell r="K38">
            <v>0</v>
          </cell>
          <cell r="L38">
            <v>0.91200000000000003</v>
          </cell>
          <cell r="M38">
            <v>0.75600000000000001</v>
          </cell>
          <cell r="N38">
            <v>0.502</v>
          </cell>
          <cell r="O38">
            <v>0.31626000000000004</v>
          </cell>
          <cell r="P38">
            <v>0.84899999999999998</v>
          </cell>
          <cell r="Q38">
            <v>1.9</v>
          </cell>
          <cell r="R38">
            <v>0.60089400000000004</v>
          </cell>
          <cell r="S38">
            <v>0.7077667844522969</v>
          </cell>
          <cell r="T38">
            <v>3.5</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걸아처</v>
          </cell>
          <cell r="H39" t="str">
            <v>걸아처 스토리 우다다다다</v>
          </cell>
          <cell r="I39" t="str">
            <v>걸아처 심플 설명</v>
          </cell>
          <cell r="J39" t="str">
            <v>&lt;size=16&gt;&lt;color=#DE7100&gt;궁극기 이름&lt;/color&gt;&lt;/size&gt;
궁극기 설명</v>
          </cell>
          <cell r="K39">
            <v>2</v>
          </cell>
          <cell r="L39">
            <v>1.016</v>
          </cell>
          <cell r="M39">
            <v>1.171</v>
          </cell>
          <cell r="N39">
            <v>0.38500000000000001</v>
          </cell>
          <cell r="O39">
            <v>0.3756958333333334</v>
          </cell>
          <cell r="P39">
            <v>0.76400000000000001</v>
          </cell>
          <cell r="Q39">
            <v>6</v>
          </cell>
          <cell r="R39">
            <v>2.2541750000000005</v>
          </cell>
          <cell r="S39">
            <v>2.9504908376963357</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에너지실드로봇</v>
          </cell>
          <cell r="H40" t="str">
            <v>에너지실드로봇 스토리 우다다다다</v>
          </cell>
          <cell r="I40" t="str">
            <v>에너지실드로봇 심플 설명</v>
          </cell>
          <cell r="J40" t="str">
            <v>&lt;size=16&gt;&lt;color=#DE7100&gt;궁극기 이름&lt;/color&gt;&lt;/size&gt;
궁극기 설명</v>
          </cell>
          <cell r="K40">
            <v>0</v>
          </cell>
          <cell r="L40">
            <v>0.86099999999999999</v>
          </cell>
          <cell r="M40">
            <v>0.874</v>
          </cell>
          <cell r="N40">
            <v>0.50800000000000001</v>
          </cell>
          <cell r="O40">
            <v>0.36999333333333334</v>
          </cell>
          <cell r="P40">
            <v>0.93400000000000005</v>
          </cell>
          <cell r="Q40">
            <v>1.9</v>
          </cell>
          <cell r="R40">
            <v>0.7029873333333333</v>
          </cell>
          <cell r="S40">
            <v>0.75266309778729468</v>
          </cell>
          <cell r="T40">
            <v>2.5</v>
          </cell>
          <cell r="U40">
            <v>1</v>
          </cell>
          <cell r="V40">
            <v>125</v>
          </cell>
          <cell r="W40">
            <v>0</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아이스매지션</v>
          </cell>
          <cell r="H41" t="str">
            <v>아이스매지션 스토리 우다다다다</v>
          </cell>
          <cell r="I41" t="str">
            <v>아이스매지션 심플 설명</v>
          </cell>
          <cell r="J41" t="str">
            <v>&lt;size=16&gt;&lt;color=#DE7100&gt;궁극기 이름&lt;/color&gt;&lt;/size&gt;
궁극기 설명</v>
          </cell>
          <cell r="K41">
            <v>2</v>
          </cell>
          <cell r="L41">
            <v>1.1240000000000001</v>
          </cell>
          <cell r="M41">
            <v>1.089</v>
          </cell>
          <cell r="N41">
            <v>0.224</v>
          </cell>
          <cell r="O41">
            <v>0.20327999999999999</v>
          </cell>
          <cell r="P41">
            <v>0.81699999999999995</v>
          </cell>
          <cell r="Q41">
            <v>1.9</v>
          </cell>
          <cell r="R41">
            <v>0.38623199999999996</v>
          </cell>
          <cell r="S41">
            <v>0.47274418604651164</v>
          </cell>
          <cell r="T41">
            <v>3.5</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앤젤릭워리어</v>
          </cell>
          <cell r="H42" t="str">
            <v>앤젤릭워리어 스토리 우다다다다</v>
          </cell>
          <cell r="I42" t="str">
            <v>앤젤릭워리어 심플 설명</v>
          </cell>
          <cell r="J42" t="str">
            <v>&lt;size=16&gt;&lt;color=#DE7100&gt;궁극기 이름&lt;/color&gt;&lt;/size&gt;
궁극기 설명</v>
          </cell>
          <cell r="K42">
            <v>1</v>
          </cell>
          <cell r="L42">
            <v>0.93700000000000006</v>
          </cell>
          <cell r="M42">
            <v>0.92500000000000004</v>
          </cell>
          <cell r="N42">
            <v>0.495</v>
          </cell>
          <cell r="O42">
            <v>0.38156250000000003</v>
          </cell>
          <cell r="P42">
            <v>0.91500000000000004</v>
          </cell>
          <cell r="Q42">
            <v>1.9</v>
          </cell>
          <cell r="R42">
            <v>0.72496875000000005</v>
          </cell>
          <cell r="S42">
            <v>0.79231557377049178</v>
          </cell>
          <cell r="T42">
            <v>3.5</v>
          </cell>
          <cell r="U42">
            <v>1</v>
          </cell>
          <cell r="V42">
            <v>125</v>
          </cell>
          <cell r="W42">
            <v>0</v>
          </cell>
          <cell r="X42">
            <v>0</v>
          </cell>
          <cell r="Y42">
            <v>0</v>
          </cell>
          <cell r="Z42" t="str">
            <v>AngelicWarrior</v>
          </cell>
        </row>
        <row r="43">
          <cell r="A43" t="str">
            <v>Actor3242</v>
          </cell>
          <cell r="B43">
            <v>42</v>
          </cell>
          <cell r="C43" t="str">
            <v>CharName_UnicornCharacter</v>
          </cell>
          <cell r="D43" t="str">
            <v>CharStory_UnicornCharacter</v>
          </cell>
          <cell r="E43" t="str">
            <v>CharDesc_UnicornCharacter</v>
          </cell>
          <cell r="F43" t="str">
            <v>CharUltimate_UnicornCharacter</v>
          </cell>
          <cell r="G43" t="str">
            <v>유니콘캐릭터</v>
          </cell>
          <cell r="H43" t="str">
            <v>유니콘캐릭터 스토리 우다다다다</v>
          </cell>
          <cell r="I43" t="str">
            <v>유니콘캐릭터 심플 설명</v>
          </cell>
          <cell r="J43" t="str">
            <v>&lt;size=16&gt;&lt;color=#DE7100&gt;궁극기 이름&lt;/color&gt;&lt;/size&gt;
궁극기 설명</v>
          </cell>
          <cell r="K43">
            <v>2</v>
          </cell>
          <cell r="L43">
            <v>1.159</v>
          </cell>
          <cell r="M43">
            <v>1.1359999999999999</v>
          </cell>
          <cell r="N43">
            <v>0.54500000000000004</v>
          </cell>
          <cell r="O43">
            <v>0.51593333333333335</v>
          </cell>
          <cell r="P43">
            <v>0.80400000000000005</v>
          </cell>
          <cell r="Q43">
            <v>1.9</v>
          </cell>
          <cell r="R43">
            <v>0.98027333333333333</v>
          </cell>
          <cell r="S43">
            <v>1.21924543946932</v>
          </cell>
          <cell r="T43">
            <v>3.5</v>
          </cell>
          <cell r="U43">
            <v>3</v>
          </cell>
          <cell r="V43">
            <v>125</v>
          </cell>
          <cell r="W43">
            <v>5.7</v>
          </cell>
          <cell r="X43">
            <v>360</v>
          </cell>
          <cell r="Y43">
            <v>0</v>
          </cell>
          <cell r="Z43" t="str">
            <v>UnicornCharacter</v>
          </cell>
        </row>
        <row r="44">
          <cell r="A44" t="str">
            <v>Actor1043</v>
          </cell>
          <cell r="B44">
            <v>43</v>
          </cell>
          <cell r="C44" t="str">
            <v>CharName_KeepSeries</v>
          </cell>
          <cell r="D44" t="str">
            <v>CharStory_KeepSeries</v>
          </cell>
          <cell r="E44" t="str">
            <v>CharDesc_KeepSeries</v>
          </cell>
          <cell r="F44" t="str">
            <v>CharUltimate_KeepSeries</v>
          </cell>
          <cell r="G44" t="str">
            <v>킵시리즈</v>
          </cell>
          <cell r="H44" t="str">
            <v>킵시리즈 스토리 우다다다다</v>
          </cell>
          <cell r="I44" t="str">
            <v>킵시리즈 심플 설명</v>
          </cell>
          <cell r="J44" t="str">
            <v>&lt;size=16&gt;&lt;color=#DE7100&gt;궁극기 이름&lt;/color&gt;&lt;/size&gt;
궁극기 설명</v>
          </cell>
          <cell r="K44">
            <v>0</v>
          </cell>
          <cell r="L44">
            <v>1</v>
          </cell>
          <cell r="M44">
            <v>1</v>
          </cell>
          <cell r="N44">
            <v>0.5625</v>
          </cell>
          <cell r="O44">
            <v>0.46875</v>
          </cell>
          <cell r="P44">
            <v>0.81100000000000005</v>
          </cell>
          <cell r="Q44">
            <v>1.7</v>
          </cell>
          <cell r="R44">
            <v>0.796875</v>
          </cell>
          <cell r="S44">
            <v>0.98258323057953134</v>
          </cell>
          <cell r="T44">
            <v>3.5</v>
          </cell>
          <cell r="U44">
            <v>1</v>
          </cell>
          <cell r="V44">
            <v>125</v>
          </cell>
          <cell r="W44">
            <v>0</v>
          </cell>
          <cell r="X44">
            <v>0</v>
          </cell>
          <cell r="Y44">
            <v>0</v>
          </cell>
          <cell r="Z44" t="str">
            <v>KeepSeries</v>
          </cell>
        </row>
        <row r="45">
          <cell r="A45" t="str">
            <v>Actor1144</v>
          </cell>
          <cell r="B45">
            <v>44</v>
          </cell>
          <cell r="C45" t="str">
            <v>CharName_Ayuko</v>
          </cell>
          <cell r="D45" t="str">
            <v>CharStory_Ayuko</v>
          </cell>
          <cell r="E45" t="str">
            <v>CharDesc_Ayuko</v>
          </cell>
          <cell r="F45" t="str">
            <v>CharUltimate_Ayuko</v>
          </cell>
          <cell r="G45" t="str">
            <v>아유코</v>
          </cell>
          <cell r="H45" t="str">
            <v>아유코 스토리 우다다다다</v>
          </cell>
          <cell r="I45" t="str">
            <v>아유코 심플 설명</v>
          </cell>
          <cell r="J45" t="str">
            <v>&lt;size=16&gt;&lt;color=#DE7100&gt;궁극기 이름&lt;/color&gt;&lt;/size&gt;
궁극기 설명</v>
          </cell>
          <cell r="K45">
            <v>1</v>
          </cell>
          <cell r="L45">
            <v>1</v>
          </cell>
          <cell r="M45">
            <v>1</v>
          </cell>
          <cell r="N45">
            <v>0.5625</v>
          </cell>
          <cell r="O45">
            <v>0.46875</v>
          </cell>
          <cell r="P45">
            <v>0.81100000000000005</v>
          </cell>
          <cell r="Q45">
            <v>1.7</v>
          </cell>
          <cell r="R45">
            <v>0.796875</v>
          </cell>
          <cell r="S45">
            <v>0.98258323057953134</v>
          </cell>
          <cell r="T45">
            <v>3.5</v>
          </cell>
          <cell r="U45">
            <v>1</v>
          </cell>
          <cell r="V45">
            <v>125</v>
          </cell>
          <cell r="W45">
            <v>0</v>
          </cell>
          <cell r="X45">
            <v>0</v>
          </cell>
          <cell r="Y45">
            <v>0</v>
          </cell>
          <cell r="Z45" t="str">
            <v>Ayuko</v>
          </cell>
        </row>
      </sheetData>
      <sheetData sheetId="1"/>
      <sheetData sheetId="2">
        <row r="2">
          <cell r="B2">
            <v>400</v>
          </cell>
        </row>
      </sheetData>
      <sheetData sheetId="3">
        <row r="1">
          <cell r="A1" t="str">
            <v>로그화 상수</v>
          </cell>
        </row>
      </sheetData>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29"/>
  <sheetViews>
    <sheetView tabSelected="1" topLeftCell="A7" workbookViewId="0">
      <selection activeCell="A14" sqref="A14"/>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x14ac:dyDescent="0.3">
      <c r="A1" t="s">
        <v>0</v>
      </c>
      <c r="B1" t="s">
        <v>34</v>
      </c>
      <c r="C1" t="s">
        <v>3</v>
      </c>
      <c r="D1" t="s">
        <v>2</v>
      </c>
      <c r="F1" t="s">
        <v>83</v>
      </c>
    </row>
    <row r="2" spans="1:6" x14ac:dyDescent="0.3">
      <c r="A2" s="1" t="s">
        <v>5</v>
      </c>
      <c r="B2" t="s">
        <v>87</v>
      </c>
      <c r="C2" t="s">
        <v>88</v>
      </c>
      <c r="D2">
        <v>12</v>
      </c>
      <c r="F2" t="str">
        <f>"{""1"":"&amp;VLOOKUP($A$24,$A:$D,MATCH($D$1,$A$1:$D$1,0),0)&amp;",""2"":"&amp;VLOOKUP($A$25,$A:$D,MATCH($D$1,$A$1:$D$1,0),0)&amp;",""3"":"&amp;VLOOKUP($A$26,$A:$D,MATCH($D$1,$A$1:$D$1,0),0)&amp;"}"</f>
        <v>{"1":10000,"2":20000,"3":30000}</v>
      </c>
    </row>
    <row r="3" spans="1:6" x14ac:dyDescent="0.3">
      <c r="A3" s="2" t="s">
        <v>41</v>
      </c>
      <c r="D3">
        <v>76</v>
      </c>
    </row>
    <row r="4" spans="1:6" x14ac:dyDescent="0.3">
      <c r="A4" s="2" t="s">
        <v>6</v>
      </c>
      <c r="D4">
        <v>16</v>
      </c>
      <c r="F4" t="s">
        <v>87</v>
      </c>
    </row>
    <row r="5" spans="1:6" x14ac:dyDescent="0.3">
      <c r="A5" s="1" t="s">
        <v>24</v>
      </c>
      <c r="B5" t="s">
        <v>35</v>
      </c>
      <c r="C5" t="s">
        <v>36</v>
      </c>
      <c r="D5">
        <v>15</v>
      </c>
      <c r="F5" t="str">
        <f>"{"""&amp;A2&amp;""":"&amp;VLOOKUP($A$2,$A:$D,MATCH($D$1,$A$1:$D$1,0),0)&amp;","""&amp;A3&amp;""":"&amp;VLOOKUP($A$3,$A:$D,MATCH($D$1,$A$1:$D$1,0),0)&amp;","""&amp;A4&amp;""":"&amp;VLOOKUP($A$4,$A:$D,MATCH($D$1,$A$1:$D$1,0),0)&amp;","""&amp;A20&amp;""":"&amp;VLOOKUP($A$20,$A:$D,MATCH($D$1,$A$1:$D$1,0),0)&amp;"}"</f>
        <v>{"MaxPowerLevel":12,"MaxResearchLevel":76,"MaxStageLevel":16,"MaxNodeWarLevel":150}</v>
      </c>
    </row>
    <row r="6" spans="1:6" x14ac:dyDescent="0.3">
      <c r="A6" t="s">
        <v>30</v>
      </c>
      <c r="D6">
        <v>576</v>
      </c>
    </row>
    <row r="7" spans="1:6" x14ac:dyDescent="0.3">
      <c r="A7" t="s">
        <v>29</v>
      </c>
      <c r="D7">
        <v>5</v>
      </c>
    </row>
    <row r="8" spans="1:6" x14ac:dyDescent="0.3">
      <c r="A8" s="1" t="s">
        <v>31</v>
      </c>
      <c r="D8">
        <v>1</v>
      </c>
    </row>
    <row r="9" spans="1:6" x14ac:dyDescent="0.3">
      <c r="A9" t="s">
        <v>32</v>
      </c>
      <c r="D9">
        <v>8</v>
      </c>
    </row>
    <row r="10" spans="1:6" x14ac:dyDescent="0.3">
      <c r="A10" t="s">
        <v>42</v>
      </c>
      <c r="D10">
        <v>3</v>
      </c>
    </row>
    <row r="11" spans="1:6" x14ac:dyDescent="0.3">
      <c r="A11" t="s">
        <v>33</v>
      </c>
      <c r="D11">
        <v>5</v>
      </c>
    </row>
    <row r="12" spans="1:6" x14ac:dyDescent="0.3">
      <c r="A12" t="s">
        <v>37</v>
      </c>
      <c r="D12">
        <v>3</v>
      </c>
    </row>
    <row r="13" spans="1:6" x14ac:dyDescent="0.3">
      <c r="A13" s="1" t="s">
        <v>43</v>
      </c>
      <c r="D13">
        <v>5</v>
      </c>
    </row>
    <row r="14" spans="1:6" x14ac:dyDescent="0.3">
      <c r="A14" s="1" t="s">
        <v>44</v>
      </c>
      <c r="D14">
        <v>2500</v>
      </c>
    </row>
    <row r="15" spans="1:6" x14ac:dyDescent="0.3">
      <c r="A15" s="2" t="s">
        <v>45</v>
      </c>
      <c r="D15">
        <v>12</v>
      </c>
    </row>
    <row r="16" spans="1:6" x14ac:dyDescent="0.3">
      <c r="A16" s="1" t="s">
        <v>46</v>
      </c>
      <c r="D16">
        <v>2</v>
      </c>
    </row>
    <row r="17" spans="1:4" x14ac:dyDescent="0.3">
      <c r="A17" s="1" t="s">
        <v>47</v>
      </c>
      <c r="D17">
        <v>10</v>
      </c>
    </row>
    <row r="18" spans="1:4" x14ac:dyDescent="0.3">
      <c r="A18" s="1" t="s">
        <v>48</v>
      </c>
      <c r="D18">
        <v>12</v>
      </c>
    </row>
    <row r="19" spans="1:4" x14ac:dyDescent="0.3">
      <c r="A19" s="1" t="s">
        <v>49</v>
      </c>
      <c r="D19">
        <v>14</v>
      </c>
    </row>
    <row r="20" spans="1:4" x14ac:dyDescent="0.3">
      <c r="A20" s="2" t="s">
        <v>50</v>
      </c>
      <c r="D20">
        <v>150</v>
      </c>
    </row>
    <row r="21" spans="1:4" x14ac:dyDescent="0.3">
      <c r="A21" s="3" t="s">
        <v>52</v>
      </c>
      <c r="D21">
        <v>3</v>
      </c>
    </row>
    <row r="22" spans="1:4" x14ac:dyDescent="0.3">
      <c r="A22" s="1" t="s">
        <v>53</v>
      </c>
      <c r="D22">
        <v>50</v>
      </c>
    </row>
    <row r="23" spans="1:4" x14ac:dyDescent="0.3">
      <c r="A23" s="2" t="s">
        <v>54</v>
      </c>
      <c r="D23">
        <v>15</v>
      </c>
    </row>
    <row r="24" spans="1:4" x14ac:dyDescent="0.3">
      <c r="A24" s="2" t="s">
        <v>80</v>
      </c>
      <c r="D24">
        <v>10000</v>
      </c>
    </row>
    <row r="25" spans="1:4" x14ac:dyDescent="0.3">
      <c r="A25" s="2" t="s">
        <v>81</v>
      </c>
      <c r="D25">
        <v>20000</v>
      </c>
    </row>
    <row r="26" spans="1:4" x14ac:dyDescent="0.3">
      <c r="A26" s="2" t="s">
        <v>82</v>
      </c>
      <c r="D26">
        <v>30000</v>
      </c>
    </row>
    <row r="27" spans="1:4" x14ac:dyDescent="0.3">
      <c r="A27" s="2" t="s">
        <v>84</v>
      </c>
      <c r="D27">
        <v>50</v>
      </c>
    </row>
    <row r="28" spans="1:4" x14ac:dyDescent="0.3">
      <c r="A28" s="2" t="s">
        <v>85</v>
      </c>
      <c r="D28">
        <v>30</v>
      </c>
    </row>
    <row r="29" spans="1:4" x14ac:dyDescent="0.3">
      <c r="A29" s="2" t="s">
        <v>86</v>
      </c>
      <c r="D29">
        <v>15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1"/>
  <sheetViews>
    <sheetView workbookViewId="0">
      <selection activeCell="D8" sqref="D8"/>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s>
  <sheetData>
    <row r="1" spans="1:4" ht="27" customHeight="1" x14ac:dyDescent="0.3">
      <c r="A1" t="s">
        <v>0</v>
      </c>
      <c r="B1" t="s">
        <v>34</v>
      </c>
      <c r="C1" t="s">
        <v>3</v>
      </c>
      <c r="D1" t="s">
        <v>1</v>
      </c>
    </row>
    <row r="2" spans="1:4" x14ac:dyDescent="0.3">
      <c r="A2" t="s">
        <v>4</v>
      </c>
      <c r="D2">
        <v>0.95</v>
      </c>
    </row>
    <row r="3" spans="1:4" x14ac:dyDescent="0.3">
      <c r="A3" t="s">
        <v>26</v>
      </c>
      <c r="D3">
        <v>1.4999999999999999E-2</v>
      </c>
    </row>
    <row r="4" spans="1:4" x14ac:dyDescent="0.3">
      <c r="A4" t="s">
        <v>14</v>
      </c>
      <c r="D4">
        <v>1</v>
      </c>
    </row>
    <row r="5" spans="1:4" x14ac:dyDescent="0.3">
      <c r="A5" t="s">
        <v>18</v>
      </c>
      <c r="D5">
        <v>0.9</v>
      </c>
    </row>
    <row r="6" spans="1:4" x14ac:dyDescent="0.3">
      <c r="A6" t="s">
        <v>19</v>
      </c>
      <c r="D6">
        <v>0.2</v>
      </c>
    </row>
    <row r="7" spans="1:4" x14ac:dyDescent="0.3">
      <c r="A7" t="s">
        <v>20</v>
      </c>
      <c r="D7">
        <v>0.1</v>
      </c>
    </row>
    <row r="8" spans="1:4" x14ac:dyDescent="0.3">
      <c r="A8" t="s">
        <v>21</v>
      </c>
      <c r="D8">
        <v>0.4</v>
      </c>
    </row>
    <row r="9" spans="1:4" x14ac:dyDescent="0.3">
      <c r="A9" t="s">
        <v>22</v>
      </c>
      <c r="D9">
        <v>0.25</v>
      </c>
    </row>
    <row r="10" spans="1:4" x14ac:dyDescent="0.3">
      <c r="A10" t="s">
        <v>23</v>
      </c>
      <c r="D10">
        <v>0.5</v>
      </c>
    </row>
    <row r="11" spans="1:4" x14ac:dyDescent="0.3">
      <c r="A11" t="s">
        <v>51</v>
      </c>
      <c r="D11">
        <v>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x14ac:dyDescent="0.3"/>
  <cols>
    <col min="1" max="1" width="37" customWidth="1"/>
    <col min="2" max="2" width="14.125" hidden="1" customWidth="1" outlineLevel="1"/>
    <col min="3" max="3" width="24.75" hidden="1" customWidth="1" outlineLevel="1"/>
    <col min="4" max="4" width="13.375" customWidth="1" collapsed="1"/>
  </cols>
  <sheetData>
    <row r="1" spans="1:4" ht="27" customHeight="1" x14ac:dyDescent="0.3">
      <c r="A1" t="s">
        <v>0</v>
      </c>
      <c r="B1" t="s">
        <v>34</v>
      </c>
      <c r="C1" t="s">
        <v>3</v>
      </c>
      <c r="D1" t="s">
        <v>15</v>
      </c>
    </row>
    <row r="2" spans="1:4" x14ac:dyDescent="0.3">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1"/>
  <sheetViews>
    <sheetView workbookViewId="0">
      <selection activeCell="C18" sqref="C18"/>
    </sheetView>
  </sheetViews>
  <sheetFormatPr defaultRowHeight="16.5" outlineLevelCol="1" x14ac:dyDescent="0.3"/>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x14ac:dyDescent="0.3">
      <c r="A1" t="s">
        <v>0</v>
      </c>
      <c r="B1" t="s">
        <v>7</v>
      </c>
      <c r="C1" t="s">
        <v>13</v>
      </c>
      <c r="D1" t="s">
        <v>17</v>
      </c>
      <c r="E1" t="s">
        <v>16</v>
      </c>
      <c r="F1" t="s">
        <v>25</v>
      </c>
      <c r="G1" t="s">
        <v>56</v>
      </c>
    </row>
    <row r="2" spans="1:7" x14ac:dyDescent="0.3">
      <c r="A2" t="s">
        <v>8</v>
      </c>
      <c r="B2">
        <v>0</v>
      </c>
      <c r="C2" t="s">
        <v>70</v>
      </c>
      <c r="D2">
        <v>1</v>
      </c>
      <c r="E2" t="str">
        <f t="shared" ref="E2:E21" si="0">IF(D2,
IF(B2=(LEN(C2)-LEN(SUBSTITUTE(C2,",",""))),"","개수표준과다름"),
IF(ISNUMBER(C2),"","숫자이상"))</f>
        <v>개수표준과다름</v>
      </c>
      <c r="F2" t="s">
        <v>64</v>
      </c>
      <c r="G2" t="str">
        <f>VLOOKUP(F2,[1]ActorTable!$A:$Z,MATCH("prefabAddress|String",[1]ActorTable!$1:$1,0),0)</f>
        <v>MobileFemale</v>
      </c>
    </row>
    <row r="3" spans="1:7" x14ac:dyDescent="0.3">
      <c r="A3" t="s">
        <v>8</v>
      </c>
      <c r="B3">
        <v>2</v>
      </c>
      <c r="C3" t="s">
        <v>71</v>
      </c>
      <c r="D3">
        <v>1</v>
      </c>
      <c r="E3" t="str">
        <f t="shared" ref="E3" si="1">IF(D3,
IF(B3=(LEN(C3)-LEN(SUBSTITUTE(C3,",",""))),"","개수표준과다름"),
IF(ISNUMBER(C3),"","숫자이상"))</f>
        <v>개수표준과다름</v>
      </c>
      <c r="F3" t="s">
        <v>64</v>
      </c>
      <c r="G3" t="str">
        <f>VLOOKUP(F3,[1]ActorTable!$A:$Z,MATCH("prefabAddress|String",[1]ActorTable!$1:$1,0),0)</f>
        <v>MobileFemale</v>
      </c>
    </row>
    <row r="4" spans="1:7" x14ac:dyDescent="0.3">
      <c r="A4" t="s">
        <v>8</v>
      </c>
      <c r="B4">
        <v>0</v>
      </c>
      <c r="C4">
        <v>1</v>
      </c>
      <c r="D4">
        <v>1</v>
      </c>
      <c r="E4" t="str">
        <f t="shared" ref="E4" si="2">IF(D4,
IF(B4=(LEN(C4)-LEN(SUBSTITUTE(C4,",",""))),"","개수표준과다름"),
IF(ISNUMBER(C4),"","숫자이상"))</f>
        <v/>
      </c>
      <c r="F4" t="s">
        <v>66</v>
      </c>
      <c r="G4" t="str">
        <f>VLOOKUP(F4,[1]ActorTable!$A:$Z,MATCH("prefabAddress|String",[1]ActorTable!$1:$1,0),0)</f>
        <v>RpgKnight</v>
      </c>
    </row>
    <row r="5" spans="1:7" x14ac:dyDescent="0.3">
      <c r="A5" t="s">
        <v>8</v>
      </c>
      <c r="B5">
        <v>0</v>
      </c>
      <c r="C5">
        <v>1</v>
      </c>
      <c r="D5">
        <v>1</v>
      </c>
      <c r="E5" t="str">
        <f t="shared" ref="E5" si="3">IF(D5,
IF(B5=(LEN(C5)-LEN(SUBSTITUTE(C5,",",""))),"","개수표준과다름"),
IF(ISNUMBER(C5),"","숫자이상"))</f>
        <v/>
      </c>
      <c r="F5" t="s">
        <v>67</v>
      </c>
      <c r="G5" t="str">
        <f>VLOOKUP(F5,[1]ActorTable!$A:$Z,MATCH("prefabAddress|String",[1]ActorTable!$1:$1,0),0)</f>
        <v>CyborgCharacter</v>
      </c>
    </row>
    <row r="6" spans="1:7" x14ac:dyDescent="0.3">
      <c r="A6" t="s">
        <v>8</v>
      </c>
      <c r="B6">
        <v>0</v>
      </c>
      <c r="C6" t="s">
        <v>77</v>
      </c>
      <c r="D6">
        <v>1</v>
      </c>
      <c r="E6" t="str">
        <f t="shared" ref="E6" si="4">IF(D6,
IF(B6=(LEN(C6)-LEN(SUBSTITUTE(C6,",",""))),"","개수표준과다름"),
IF(ISNUMBER(C6),"","숫자이상"))</f>
        <v>개수표준과다름</v>
      </c>
      <c r="F6" t="s">
        <v>62</v>
      </c>
      <c r="G6" t="str">
        <f>VLOOKUP(F6,[1]ActorTable!$A:$Z,MATCH("prefabAddress|String",[1]ActorTable!$1:$1,0),0)</f>
        <v>DemonHuntress</v>
      </c>
    </row>
    <row r="7" spans="1:7" x14ac:dyDescent="0.3">
      <c r="A7" t="s">
        <v>9</v>
      </c>
      <c r="B7">
        <v>0</v>
      </c>
      <c r="C7" t="s">
        <v>61</v>
      </c>
      <c r="D7">
        <v>1</v>
      </c>
      <c r="E7" t="str">
        <f t="shared" ref="E7" si="5">IF(D7,
IF(B7=(LEN(C7)-LEN(SUBSTITUTE(C7,",",""))),"","개수표준과다름"),
IF(ISNUMBER(C7),"","숫자이상"))</f>
        <v>개수표준과다름</v>
      </c>
      <c r="F7" t="s">
        <v>60</v>
      </c>
      <c r="G7" t="str">
        <f>VLOOKUP(F7,[1]ActorTable!$A:$Z,MATCH("prefabAddress|String",[1]ActorTable!$1:$1,0),0)</f>
        <v>Lola</v>
      </c>
    </row>
    <row r="8" spans="1:7" x14ac:dyDescent="0.3">
      <c r="A8" t="s">
        <v>10</v>
      </c>
      <c r="B8">
        <v>0</v>
      </c>
      <c r="C8" t="s">
        <v>27</v>
      </c>
      <c r="D8">
        <v>1</v>
      </c>
      <c r="E8" t="str">
        <f t="shared" ref="E8" si="6">IF(D8,
IF(B8=(LEN(C8)-LEN(SUBSTITUTE(C8,",",""))),"","개수표준과다름"),
IF(ISNUMBER(C8),"","숫자이상"))</f>
        <v>개수표준과다름</v>
      </c>
      <c r="F8" t="s">
        <v>38</v>
      </c>
      <c r="G8" t="str">
        <f>VLOOKUP(F8,[1]ActorTable!$A:$Z,MATCH("prefabAddress|String",[1]ActorTable!$1:$1,0),0)</f>
        <v>Ganfaul</v>
      </c>
    </row>
    <row r="9" spans="1:7" x14ac:dyDescent="0.3">
      <c r="A9" t="s">
        <v>10</v>
      </c>
      <c r="B9">
        <v>1</v>
      </c>
      <c r="C9" t="s">
        <v>28</v>
      </c>
      <c r="D9">
        <v>1</v>
      </c>
      <c r="E9" t="str">
        <f t="shared" si="0"/>
        <v>개수표준과다름</v>
      </c>
      <c r="F9" t="s">
        <v>38</v>
      </c>
      <c r="G9" t="str">
        <f>VLOOKUP(F9,[1]ActorTable!$A:$Z,MATCH("prefabAddress|String",[1]ActorTable!$1:$1,0),0)</f>
        <v>Ganfaul</v>
      </c>
    </row>
    <row r="10" spans="1:7" x14ac:dyDescent="0.3">
      <c r="A10" t="s">
        <v>10</v>
      </c>
      <c r="B10">
        <v>0</v>
      </c>
      <c r="C10" t="s">
        <v>57</v>
      </c>
      <c r="D10">
        <v>1</v>
      </c>
      <c r="E10" t="str">
        <f t="shared" si="0"/>
        <v>개수표준과다름</v>
      </c>
      <c r="F10" t="s">
        <v>55</v>
      </c>
      <c r="G10" t="str">
        <f>VLOOKUP(F10,[1]ActorTable!$A:$Z,MATCH("prefabAddress|String",[1]ActorTable!$1:$1,0),0)</f>
        <v>GirlWarrior</v>
      </c>
    </row>
    <row r="11" spans="1:7" x14ac:dyDescent="0.3">
      <c r="A11" t="s">
        <v>10</v>
      </c>
      <c r="B11">
        <v>0</v>
      </c>
      <c r="C11">
        <v>1</v>
      </c>
      <c r="D11">
        <v>1</v>
      </c>
      <c r="E11" t="str">
        <f t="shared" ref="E11" si="7">IF(D11,
IF(B11=(LEN(C11)-LEN(SUBSTITUTE(C11,",",""))),"","개수표준과다름"),
IF(ISNUMBER(C11),"","숫자이상"))</f>
        <v/>
      </c>
      <c r="F11" t="s">
        <v>58</v>
      </c>
      <c r="G11" t="str">
        <f>VLOOKUP(F11,[1]ActorTable!$A:$Z,MATCH("prefabAddress|String",[1]ActorTable!$1:$1,0),0)</f>
        <v>SuperHero</v>
      </c>
    </row>
    <row r="12" spans="1:7" x14ac:dyDescent="0.3">
      <c r="A12" t="s">
        <v>10</v>
      </c>
      <c r="B12">
        <v>0</v>
      </c>
      <c r="C12">
        <v>1</v>
      </c>
      <c r="D12">
        <v>1</v>
      </c>
      <c r="E12" t="str">
        <f t="shared" ref="E12" si="8">IF(D12,
IF(B12=(LEN(C12)-LEN(SUBSTITUTE(C12,",",""))),"","개수표준과다름"),
IF(ISNUMBER(C12),"","숫자이상"))</f>
        <v/>
      </c>
      <c r="F12" t="s">
        <v>59</v>
      </c>
      <c r="G12" t="str">
        <f>VLOOKUP(F12,[1]ActorTable!$A:$Z,MATCH("prefabAddress|String",[1]ActorTable!$1:$1,0),0)</f>
        <v>Soldier</v>
      </c>
    </row>
    <row r="13" spans="1:7" x14ac:dyDescent="0.3">
      <c r="A13" t="s">
        <v>10</v>
      </c>
      <c r="B13">
        <v>0</v>
      </c>
      <c r="C13">
        <v>1</v>
      </c>
      <c r="D13">
        <v>1</v>
      </c>
      <c r="E13" t="str">
        <f t="shared" ref="E13" si="9">IF(D13,
IF(B13=(LEN(C13)-LEN(SUBSTITUTE(C13,",",""))),"","개수표준과다름"),
IF(ISNUMBER(C13),"","숫자이상"))</f>
        <v/>
      </c>
      <c r="F13" t="s">
        <v>65</v>
      </c>
      <c r="G13" t="str">
        <f>VLOOKUP(F13,[1]ActorTable!$A:$Z,MATCH("prefabAddress|String",[1]ActorTable!$1:$1,0),0)</f>
        <v>Kachujin</v>
      </c>
    </row>
    <row r="14" spans="1:7" x14ac:dyDescent="0.3">
      <c r="A14" t="s">
        <v>10</v>
      </c>
      <c r="B14">
        <v>0</v>
      </c>
      <c r="C14" t="s">
        <v>73</v>
      </c>
      <c r="D14">
        <v>1</v>
      </c>
      <c r="E14" t="str">
        <f t="shared" ref="E14" si="10">IF(D14,
IF(B14=(LEN(C14)-LEN(SUBSTITUTE(C14,",",""))),"","개수표준과다름"),
IF(ISNUMBER(C14),"","숫자이상"))</f>
        <v>개수표준과다름</v>
      </c>
      <c r="F14" t="s">
        <v>72</v>
      </c>
      <c r="G14" t="str">
        <f>VLOOKUP(F14,[1]ActorTable!$A:$Z,MATCH("prefabAddress|String",[1]ActorTable!$1:$1,0),0)</f>
        <v>Meryl</v>
      </c>
    </row>
    <row r="15" spans="1:7" x14ac:dyDescent="0.3">
      <c r="A15" t="s">
        <v>10</v>
      </c>
      <c r="B15">
        <v>0</v>
      </c>
      <c r="C15" t="s">
        <v>74</v>
      </c>
      <c r="D15">
        <v>1</v>
      </c>
      <c r="E15" t="str">
        <f t="shared" ref="E15" si="11">IF(D15,
IF(B15=(LEN(C15)-LEN(SUBSTITUTE(C15,",",""))),"","개수표준과다름"),
IF(ISNUMBER(C15),"","숫자이상"))</f>
        <v>개수표준과다름</v>
      </c>
      <c r="F15" t="s">
        <v>63</v>
      </c>
      <c r="G15" t="str">
        <f>VLOOKUP(F15,[1]ActorTable!$A:$Z,MATCH("prefabAddress|String",[1]ActorTable!$1:$1,0),0)</f>
        <v>Linhi</v>
      </c>
    </row>
    <row r="16" spans="1:7" x14ac:dyDescent="0.3">
      <c r="A16" t="s">
        <v>10</v>
      </c>
      <c r="B16">
        <v>1</v>
      </c>
      <c r="C16" t="s">
        <v>74</v>
      </c>
      <c r="D16">
        <v>1</v>
      </c>
      <c r="E16" t="str">
        <f t="shared" ref="E16" si="12">IF(D16,
IF(B16=(LEN(C16)-LEN(SUBSTITUTE(C16,",",""))),"","개수표준과다름"),
IF(ISNUMBER(C16),"","숫자이상"))</f>
        <v>개수표준과다름</v>
      </c>
      <c r="F16" t="s">
        <v>63</v>
      </c>
      <c r="G16" t="str">
        <f>VLOOKUP(F16,[1]ActorTable!$A:$Z,MATCH("prefabAddress|String",[1]ActorTable!$1:$1,0),0)</f>
        <v>Linhi</v>
      </c>
    </row>
    <row r="17" spans="1:7" x14ac:dyDescent="0.3">
      <c r="A17" t="s">
        <v>10</v>
      </c>
      <c r="B17">
        <v>0</v>
      </c>
      <c r="C17" t="s">
        <v>75</v>
      </c>
      <c r="D17">
        <v>1</v>
      </c>
      <c r="E17" t="str">
        <f t="shared" ref="E17" si="13">IF(D17,
IF(B17=(LEN(C17)-LEN(SUBSTITUTE(C17,",",""))),"","개수표준과다름"),
IF(ISNUMBER(C17),"","숫자이상"))</f>
        <v>개수표준과다름</v>
      </c>
      <c r="F17" t="s">
        <v>76</v>
      </c>
      <c r="G17" t="str">
        <f>VLOOKUP(F17,[1]ActorTable!$A:$Z,MATCH("prefabAddress|String",[1]ActorTable!$1:$1,0),0)</f>
        <v>BladeFanDancer</v>
      </c>
    </row>
    <row r="18" spans="1:7" x14ac:dyDescent="0.3">
      <c r="A18" t="s">
        <v>11</v>
      </c>
      <c r="B18">
        <v>1</v>
      </c>
      <c r="C18" t="s">
        <v>79</v>
      </c>
      <c r="D18">
        <v>1</v>
      </c>
      <c r="E18" t="str">
        <f t="shared" si="0"/>
        <v/>
      </c>
      <c r="F18" t="s">
        <v>78</v>
      </c>
      <c r="G18" t="e">
        <f>VLOOKUP(F18,[1]ActorTable!$A:$Z,MATCH("prefabAddress|String",[1]ActorTable!$1:$1,0),0)</f>
        <v>#N/A</v>
      </c>
    </row>
    <row r="19" spans="1:7" x14ac:dyDescent="0.3">
      <c r="A19" t="s">
        <v>68</v>
      </c>
      <c r="B19">
        <v>0</v>
      </c>
      <c r="C19">
        <v>1</v>
      </c>
      <c r="F19" t="s">
        <v>69</v>
      </c>
      <c r="G19" t="str">
        <f>VLOOKUP(F19,[1]ActorTable!$A:$Z,MATCH("prefabAddress|String",[1]ActorTable!$1:$1,0),0)</f>
        <v>SuperHero</v>
      </c>
    </row>
    <row r="20" spans="1:7" x14ac:dyDescent="0.3">
      <c r="A20" t="s">
        <v>12</v>
      </c>
      <c r="B20">
        <v>0</v>
      </c>
      <c r="C20">
        <v>1</v>
      </c>
      <c r="D20">
        <v>0</v>
      </c>
      <c r="E20" t="str">
        <f t="shared" si="0"/>
        <v/>
      </c>
      <c r="F20" t="s">
        <v>63</v>
      </c>
      <c r="G20" t="str">
        <f>VLOOKUP(F20,[1]ActorTable!$A:$Z,MATCH("prefabAddress|String",[1]ActorTable!$1:$1,0),0)</f>
        <v>Linhi</v>
      </c>
    </row>
    <row r="21" spans="1:7" x14ac:dyDescent="0.3">
      <c r="A21" t="s">
        <v>12</v>
      </c>
      <c r="B21">
        <v>1</v>
      </c>
      <c r="C21">
        <v>0.75</v>
      </c>
      <c r="D21">
        <v>0</v>
      </c>
      <c r="E21" t="str">
        <f t="shared" si="0"/>
        <v/>
      </c>
      <c r="F21" t="s">
        <v>63</v>
      </c>
      <c r="G21" t="str">
        <f>VLOOKUP(F21,[1]ActorTable!$A:$Z,MATCH("prefabAddress|String",[1]ActorTable!$1:$1,0),0)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2020-10-27T03:43:30Z</dcterms:modified>
</cp:coreProperties>
</file>