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49108D6A-D185-4056-B962-1BC5D6CBC9AF}" xr6:coauthVersionLast="45" xr6:coauthVersionMax="45" xr10:uidLastSave="{00000000-0000-0000-0000-000000000000}"/>
  <bookViews>
    <workbookView xWindow="-120" yWindow="-120" windowWidth="29040" windowHeight="15840" xr2:uid="{B53FE973-D001-484E-B693-7C0DF00F159C}"/>
  </bookViews>
  <sheets>
    <sheet name="DropTable" sheetId="1" r:id="rId1"/>
    <sheet name="NotCharTable" sheetId="4" r:id="rId2"/>
    <sheet name="NotLegendCharTable" sheetId="6" r:id="rId3"/>
    <sheet name="챕터별골드" sheetId="5" r:id="rId4"/>
    <sheet name="드랍규칙" sheetId="3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375" i="1" l="1"/>
  <c r="Q375" i="1"/>
  <c r="K375" i="1"/>
  <c r="W374" i="1"/>
  <c r="Q374" i="1"/>
  <c r="K374" i="1"/>
  <c r="W373" i="1"/>
  <c r="Q373" i="1"/>
  <c r="K373" i="1"/>
  <c r="W372" i="1"/>
  <c r="Q372" i="1"/>
  <c r="K372" i="1"/>
  <c r="W371" i="1"/>
  <c r="Q371" i="1"/>
  <c r="K371" i="1"/>
  <c r="W370" i="1"/>
  <c r="Q370" i="1"/>
  <c r="K370" i="1"/>
  <c r="W369" i="1"/>
  <c r="Q369" i="1"/>
  <c r="K369" i="1"/>
  <c r="W368" i="1"/>
  <c r="Q368" i="1"/>
  <c r="K368" i="1"/>
  <c r="W367" i="1"/>
  <c r="Q367" i="1"/>
  <c r="K367" i="1"/>
  <c r="W366" i="1"/>
  <c r="Q366" i="1"/>
  <c r="K366" i="1"/>
  <c r="W365" i="1"/>
  <c r="Q365" i="1"/>
  <c r="K365" i="1"/>
  <c r="W364" i="1"/>
  <c r="Q364" i="1"/>
  <c r="K364" i="1"/>
  <c r="W363" i="1"/>
  <c r="Q363" i="1"/>
  <c r="K363" i="1"/>
  <c r="W362" i="1"/>
  <c r="Q362" i="1"/>
  <c r="K362" i="1"/>
  <c r="W361" i="1"/>
  <c r="Q361" i="1"/>
  <c r="K361" i="1"/>
  <c r="W360" i="1"/>
  <c r="Q360" i="1"/>
  <c r="K360" i="1"/>
  <c r="W343" i="1"/>
  <c r="Q343" i="1"/>
  <c r="K343" i="1"/>
  <c r="W342" i="1"/>
  <c r="Q342" i="1"/>
  <c r="K342" i="1"/>
  <c r="W341" i="1"/>
  <c r="Q341" i="1"/>
  <c r="K341" i="1"/>
  <c r="W340" i="1"/>
  <c r="Q340" i="1"/>
  <c r="K340" i="1"/>
  <c r="W339" i="1"/>
  <c r="Q339" i="1"/>
  <c r="K339" i="1"/>
  <c r="W338" i="1"/>
  <c r="Q338" i="1"/>
  <c r="K338" i="1"/>
  <c r="W337" i="1"/>
  <c r="Q337" i="1"/>
  <c r="K337" i="1"/>
  <c r="W336" i="1"/>
  <c r="Q336" i="1"/>
  <c r="K336" i="1"/>
  <c r="W335" i="1"/>
  <c r="Q335" i="1"/>
  <c r="K335" i="1"/>
  <c r="W334" i="1"/>
  <c r="Q334" i="1"/>
  <c r="K334" i="1"/>
  <c r="W333" i="1"/>
  <c r="Q333" i="1"/>
  <c r="K333" i="1"/>
  <c r="W332" i="1"/>
  <c r="Q332" i="1"/>
  <c r="K332" i="1"/>
  <c r="W331" i="1"/>
  <c r="Q331" i="1"/>
  <c r="K331" i="1"/>
  <c r="W330" i="1"/>
  <c r="Q330" i="1"/>
  <c r="K330" i="1"/>
  <c r="W329" i="1"/>
  <c r="Q329" i="1"/>
  <c r="K329" i="1"/>
  <c r="W328" i="1"/>
  <c r="Q328" i="1"/>
  <c r="K328" i="1"/>
  <c r="BG359" i="1" l="1"/>
  <c r="BA359" i="1"/>
  <c r="AU359" i="1"/>
  <c r="AO359" i="1"/>
  <c r="AI359" i="1"/>
  <c r="AC359" i="1"/>
  <c r="W359" i="1"/>
  <c r="Q359" i="1"/>
  <c r="K359" i="1"/>
  <c r="BG358" i="1"/>
  <c r="BA358" i="1"/>
  <c r="AU358" i="1"/>
  <c r="AO358" i="1"/>
  <c r="AI358" i="1"/>
  <c r="AC358" i="1"/>
  <c r="W358" i="1"/>
  <c r="Q358" i="1"/>
  <c r="K358" i="1"/>
  <c r="BG357" i="1"/>
  <c r="BA357" i="1"/>
  <c r="AU357" i="1"/>
  <c r="AO357" i="1"/>
  <c r="AI357" i="1"/>
  <c r="AC357" i="1"/>
  <c r="W357" i="1"/>
  <c r="Q357" i="1"/>
  <c r="K357" i="1"/>
  <c r="BG356" i="1"/>
  <c r="BA356" i="1"/>
  <c r="AU356" i="1"/>
  <c r="AO356" i="1"/>
  <c r="AI356" i="1"/>
  <c r="AC356" i="1"/>
  <c r="W356" i="1"/>
  <c r="Q356" i="1"/>
  <c r="K356" i="1"/>
  <c r="BG355" i="1"/>
  <c r="BA355" i="1"/>
  <c r="AU355" i="1"/>
  <c r="AO355" i="1"/>
  <c r="AI355" i="1"/>
  <c r="AC355" i="1"/>
  <c r="W355" i="1"/>
  <c r="Q355" i="1"/>
  <c r="K355" i="1"/>
  <c r="BG354" i="1"/>
  <c r="BA354" i="1"/>
  <c r="AU354" i="1"/>
  <c r="AO354" i="1"/>
  <c r="AI354" i="1"/>
  <c r="AC354" i="1"/>
  <c r="W354" i="1"/>
  <c r="Q354" i="1"/>
  <c r="K354" i="1"/>
  <c r="BG353" i="1"/>
  <c r="BA353" i="1"/>
  <c r="AU353" i="1"/>
  <c r="AO353" i="1"/>
  <c r="AI353" i="1"/>
  <c r="AC353" i="1"/>
  <c r="W353" i="1"/>
  <c r="Q353" i="1"/>
  <c r="K353" i="1"/>
  <c r="BG352" i="1"/>
  <c r="BA352" i="1"/>
  <c r="AU352" i="1"/>
  <c r="AO352" i="1"/>
  <c r="AI352" i="1"/>
  <c r="AC352" i="1"/>
  <c r="W352" i="1"/>
  <c r="Q352" i="1"/>
  <c r="K352" i="1"/>
  <c r="BG351" i="1"/>
  <c r="BA351" i="1"/>
  <c r="AU351" i="1"/>
  <c r="AO351" i="1"/>
  <c r="AI351" i="1"/>
  <c r="AC351" i="1"/>
  <c r="W351" i="1"/>
  <c r="Q351" i="1"/>
  <c r="K351" i="1"/>
  <c r="BG350" i="1"/>
  <c r="BA350" i="1"/>
  <c r="AU350" i="1"/>
  <c r="AO350" i="1"/>
  <c r="AI350" i="1"/>
  <c r="AC350" i="1"/>
  <c r="W350" i="1"/>
  <c r="Q350" i="1"/>
  <c r="K350" i="1"/>
  <c r="BG349" i="1"/>
  <c r="BA349" i="1"/>
  <c r="AU349" i="1"/>
  <c r="AO349" i="1"/>
  <c r="AI349" i="1"/>
  <c r="AC349" i="1"/>
  <c r="W349" i="1"/>
  <c r="Q349" i="1"/>
  <c r="K349" i="1"/>
  <c r="BG348" i="1"/>
  <c r="BA348" i="1"/>
  <c r="AU348" i="1"/>
  <c r="AO348" i="1"/>
  <c r="AI348" i="1"/>
  <c r="AC348" i="1"/>
  <c r="W348" i="1"/>
  <c r="Q348" i="1"/>
  <c r="K348" i="1"/>
  <c r="BG347" i="1"/>
  <c r="BA347" i="1"/>
  <c r="AU347" i="1"/>
  <c r="AO347" i="1"/>
  <c r="AI347" i="1"/>
  <c r="AC347" i="1"/>
  <c r="W347" i="1"/>
  <c r="Q347" i="1"/>
  <c r="K347" i="1"/>
  <c r="BG346" i="1"/>
  <c r="BA346" i="1"/>
  <c r="AU346" i="1"/>
  <c r="AO346" i="1"/>
  <c r="AI346" i="1"/>
  <c r="AC346" i="1"/>
  <c r="W346" i="1"/>
  <c r="Q346" i="1"/>
  <c r="K346" i="1"/>
  <c r="BG345" i="1"/>
  <c r="BA345" i="1"/>
  <c r="AU345" i="1"/>
  <c r="AO345" i="1"/>
  <c r="AI345" i="1"/>
  <c r="AC345" i="1"/>
  <c r="W345" i="1"/>
  <c r="Q345" i="1"/>
  <c r="K345" i="1"/>
  <c r="BG344" i="1"/>
  <c r="BA344" i="1"/>
  <c r="AU344" i="1"/>
  <c r="AO344" i="1"/>
  <c r="AI344" i="1"/>
  <c r="AC344" i="1"/>
  <c r="W344" i="1"/>
  <c r="Q344" i="1"/>
  <c r="K344" i="1"/>
  <c r="BG375" i="1"/>
  <c r="BA375" i="1"/>
  <c r="AU375" i="1"/>
  <c r="AO375" i="1"/>
  <c r="AI375" i="1"/>
  <c r="AC375" i="1"/>
  <c r="H375" i="1"/>
  <c r="G375" i="1"/>
  <c r="F375" i="1"/>
  <c r="E375" i="1"/>
  <c r="C375" i="1"/>
  <c r="D375" i="1" s="1"/>
  <c r="BG374" i="1"/>
  <c r="BA374" i="1"/>
  <c r="AU374" i="1"/>
  <c r="AO374" i="1"/>
  <c r="AI374" i="1"/>
  <c r="AC374" i="1"/>
  <c r="H374" i="1"/>
  <c r="G374" i="1"/>
  <c r="F374" i="1"/>
  <c r="E374" i="1"/>
  <c r="C374" i="1"/>
  <c r="D374" i="1" s="1"/>
  <c r="BG373" i="1"/>
  <c r="BA373" i="1"/>
  <c r="AU373" i="1"/>
  <c r="AO373" i="1"/>
  <c r="AI373" i="1"/>
  <c r="AC373" i="1"/>
  <c r="H373" i="1"/>
  <c r="G373" i="1"/>
  <c r="F373" i="1"/>
  <c r="E373" i="1"/>
  <c r="C373" i="1"/>
  <c r="D373" i="1" s="1"/>
  <c r="BG372" i="1"/>
  <c r="BA372" i="1"/>
  <c r="AU372" i="1"/>
  <c r="AO372" i="1"/>
  <c r="AI372" i="1"/>
  <c r="AC372" i="1"/>
  <c r="H372" i="1"/>
  <c r="G372" i="1"/>
  <c r="F372" i="1"/>
  <c r="E372" i="1"/>
  <c r="C372" i="1"/>
  <c r="D372" i="1" s="1"/>
  <c r="BG371" i="1"/>
  <c r="BA371" i="1"/>
  <c r="AU371" i="1"/>
  <c r="AO371" i="1"/>
  <c r="AI371" i="1"/>
  <c r="AC371" i="1"/>
  <c r="H371" i="1"/>
  <c r="G371" i="1"/>
  <c r="F371" i="1"/>
  <c r="E371" i="1"/>
  <c r="C371" i="1"/>
  <c r="D371" i="1" s="1"/>
  <c r="BG370" i="1"/>
  <c r="BA370" i="1"/>
  <c r="AU370" i="1"/>
  <c r="AO370" i="1"/>
  <c r="AI370" i="1"/>
  <c r="AC370" i="1"/>
  <c r="H370" i="1"/>
  <c r="G370" i="1"/>
  <c r="F370" i="1"/>
  <c r="E370" i="1"/>
  <c r="C370" i="1"/>
  <c r="D370" i="1" s="1"/>
  <c r="BG369" i="1"/>
  <c r="BA369" i="1"/>
  <c r="AU369" i="1"/>
  <c r="AO369" i="1"/>
  <c r="AI369" i="1"/>
  <c r="AC369" i="1"/>
  <c r="H369" i="1"/>
  <c r="G369" i="1"/>
  <c r="F369" i="1"/>
  <c r="E369" i="1"/>
  <c r="C369" i="1"/>
  <c r="D369" i="1" s="1"/>
  <c r="BG368" i="1"/>
  <c r="BA368" i="1"/>
  <c r="AU368" i="1"/>
  <c r="AO368" i="1"/>
  <c r="AI368" i="1"/>
  <c r="AC368" i="1"/>
  <c r="H368" i="1"/>
  <c r="G368" i="1"/>
  <c r="F368" i="1"/>
  <c r="E368" i="1"/>
  <c r="C368" i="1"/>
  <c r="D368" i="1" s="1"/>
  <c r="H359" i="1"/>
  <c r="G359" i="1"/>
  <c r="F359" i="1"/>
  <c r="E359" i="1"/>
  <c r="C359" i="1"/>
  <c r="D359" i="1" s="1"/>
  <c r="H358" i="1"/>
  <c r="G358" i="1"/>
  <c r="F358" i="1"/>
  <c r="E358" i="1"/>
  <c r="D358" i="1"/>
  <c r="C358" i="1"/>
  <c r="H357" i="1"/>
  <c r="G357" i="1"/>
  <c r="F357" i="1"/>
  <c r="E357" i="1"/>
  <c r="C357" i="1"/>
  <c r="D357" i="1" s="1"/>
  <c r="H356" i="1"/>
  <c r="G356" i="1"/>
  <c r="F356" i="1"/>
  <c r="E356" i="1"/>
  <c r="C356" i="1"/>
  <c r="D356" i="1" s="1"/>
  <c r="H355" i="1"/>
  <c r="G355" i="1"/>
  <c r="F355" i="1"/>
  <c r="E355" i="1"/>
  <c r="C355" i="1"/>
  <c r="D355" i="1" s="1"/>
  <c r="H354" i="1"/>
  <c r="G354" i="1"/>
  <c r="F354" i="1"/>
  <c r="E354" i="1"/>
  <c r="C354" i="1"/>
  <c r="D354" i="1" s="1"/>
  <c r="H353" i="1"/>
  <c r="G353" i="1"/>
  <c r="F353" i="1"/>
  <c r="E353" i="1"/>
  <c r="C353" i="1"/>
  <c r="D353" i="1" s="1"/>
  <c r="H352" i="1"/>
  <c r="G352" i="1"/>
  <c r="F352" i="1"/>
  <c r="E352" i="1"/>
  <c r="C352" i="1"/>
  <c r="D352" i="1" s="1"/>
  <c r="BG343" i="1"/>
  <c r="BA343" i="1"/>
  <c r="AU343" i="1"/>
  <c r="AO343" i="1"/>
  <c r="AI343" i="1"/>
  <c r="AC343" i="1"/>
  <c r="H343" i="1"/>
  <c r="G343" i="1"/>
  <c r="F343" i="1"/>
  <c r="E343" i="1"/>
  <c r="C343" i="1"/>
  <c r="D343" i="1" s="1"/>
  <c r="BG342" i="1"/>
  <c r="BA342" i="1"/>
  <c r="AU342" i="1"/>
  <c r="AO342" i="1"/>
  <c r="AI342" i="1"/>
  <c r="AC342" i="1"/>
  <c r="H342" i="1"/>
  <c r="G342" i="1"/>
  <c r="F342" i="1"/>
  <c r="E342" i="1"/>
  <c r="C342" i="1"/>
  <c r="D342" i="1" s="1"/>
  <c r="BG341" i="1"/>
  <c r="BA341" i="1"/>
  <c r="AU341" i="1"/>
  <c r="AO341" i="1"/>
  <c r="AI341" i="1"/>
  <c r="AC341" i="1"/>
  <c r="H341" i="1"/>
  <c r="G341" i="1"/>
  <c r="F341" i="1"/>
  <c r="E341" i="1"/>
  <c r="C341" i="1"/>
  <c r="D341" i="1" s="1"/>
  <c r="BG340" i="1"/>
  <c r="BA340" i="1"/>
  <c r="AU340" i="1"/>
  <c r="AO340" i="1"/>
  <c r="AI340" i="1"/>
  <c r="AC340" i="1"/>
  <c r="H340" i="1"/>
  <c r="G340" i="1"/>
  <c r="F340" i="1"/>
  <c r="E340" i="1"/>
  <c r="C340" i="1"/>
  <c r="D340" i="1" s="1"/>
  <c r="BG339" i="1"/>
  <c r="BA339" i="1"/>
  <c r="AU339" i="1"/>
  <c r="AO339" i="1"/>
  <c r="AI339" i="1"/>
  <c r="AC339" i="1"/>
  <c r="H339" i="1"/>
  <c r="G339" i="1"/>
  <c r="F339" i="1"/>
  <c r="E339" i="1"/>
  <c r="C339" i="1"/>
  <c r="D339" i="1" s="1"/>
  <c r="BG338" i="1"/>
  <c r="BA338" i="1"/>
  <c r="AU338" i="1"/>
  <c r="AO338" i="1"/>
  <c r="AI338" i="1"/>
  <c r="AC338" i="1"/>
  <c r="H338" i="1"/>
  <c r="G338" i="1"/>
  <c r="F338" i="1"/>
  <c r="E338" i="1"/>
  <c r="C338" i="1"/>
  <c r="D338" i="1" s="1"/>
  <c r="BG337" i="1"/>
  <c r="BA337" i="1"/>
  <c r="AU337" i="1"/>
  <c r="AO337" i="1"/>
  <c r="AI337" i="1"/>
  <c r="AC337" i="1"/>
  <c r="H337" i="1"/>
  <c r="G337" i="1"/>
  <c r="F337" i="1"/>
  <c r="E337" i="1"/>
  <c r="C337" i="1"/>
  <c r="D337" i="1" s="1"/>
  <c r="BG336" i="1"/>
  <c r="BA336" i="1"/>
  <c r="AU336" i="1"/>
  <c r="AO336" i="1"/>
  <c r="AI336" i="1"/>
  <c r="AC336" i="1"/>
  <c r="H336" i="1"/>
  <c r="G336" i="1"/>
  <c r="F336" i="1"/>
  <c r="E336" i="1"/>
  <c r="C336" i="1"/>
  <c r="D336" i="1" s="1"/>
  <c r="BG327" i="1"/>
  <c r="BA327" i="1"/>
  <c r="AU327" i="1"/>
  <c r="AO327" i="1"/>
  <c r="AI327" i="1"/>
  <c r="AC327" i="1"/>
  <c r="W327" i="1"/>
  <c r="Q327" i="1"/>
  <c r="K327" i="1"/>
  <c r="H327" i="1"/>
  <c r="G327" i="1"/>
  <c r="F327" i="1"/>
  <c r="E327" i="1"/>
  <c r="C327" i="1"/>
  <c r="D327" i="1" s="1"/>
  <c r="BG326" i="1"/>
  <c r="BA326" i="1"/>
  <c r="AU326" i="1"/>
  <c r="AO326" i="1"/>
  <c r="AI326" i="1"/>
  <c r="AC326" i="1"/>
  <c r="W326" i="1"/>
  <c r="Q326" i="1"/>
  <c r="K326" i="1"/>
  <c r="H326" i="1"/>
  <c r="G326" i="1"/>
  <c r="F326" i="1"/>
  <c r="E326" i="1"/>
  <c r="C326" i="1"/>
  <c r="D326" i="1" s="1"/>
  <c r="BG325" i="1"/>
  <c r="BA325" i="1"/>
  <c r="AU325" i="1"/>
  <c r="AO325" i="1"/>
  <c r="AI325" i="1"/>
  <c r="AC325" i="1"/>
  <c r="W325" i="1"/>
  <c r="Q325" i="1"/>
  <c r="K325" i="1"/>
  <c r="H325" i="1"/>
  <c r="G325" i="1"/>
  <c r="F325" i="1"/>
  <c r="E325" i="1"/>
  <c r="C325" i="1"/>
  <c r="D325" i="1" s="1"/>
  <c r="BG324" i="1"/>
  <c r="BA324" i="1"/>
  <c r="AU324" i="1"/>
  <c r="AO324" i="1"/>
  <c r="AI324" i="1"/>
  <c r="AC324" i="1"/>
  <c r="W324" i="1"/>
  <c r="Q324" i="1"/>
  <c r="K324" i="1"/>
  <c r="H324" i="1"/>
  <c r="G324" i="1"/>
  <c r="F324" i="1"/>
  <c r="E324" i="1"/>
  <c r="C324" i="1"/>
  <c r="D324" i="1" s="1"/>
  <c r="BG323" i="1"/>
  <c r="BA323" i="1"/>
  <c r="AU323" i="1"/>
  <c r="AO323" i="1"/>
  <c r="AI323" i="1"/>
  <c r="AC323" i="1"/>
  <c r="W323" i="1"/>
  <c r="Q323" i="1"/>
  <c r="K323" i="1"/>
  <c r="H323" i="1"/>
  <c r="G323" i="1"/>
  <c r="F323" i="1"/>
  <c r="E323" i="1"/>
  <c r="C323" i="1"/>
  <c r="D323" i="1" s="1"/>
  <c r="BG322" i="1"/>
  <c r="BA322" i="1"/>
  <c r="AU322" i="1"/>
  <c r="AO322" i="1"/>
  <c r="AI322" i="1"/>
  <c r="AC322" i="1"/>
  <c r="W322" i="1"/>
  <c r="Q322" i="1"/>
  <c r="K322" i="1"/>
  <c r="H322" i="1"/>
  <c r="G322" i="1"/>
  <c r="F322" i="1"/>
  <c r="E322" i="1"/>
  <c r="C322" i="1"/>
  <c r="D322" i="1" s="1"/>
  <c r="BG321" i="1"/>
  <c r="BA321" i="1"/>
  <c r="AU321" i="1"/>
  <c r="AO321" i="1"/>
  <c r="AI321" i="1"/>
  <c r="AC321" i="1"/>
  <c r="W321" i="1"/>
  <c r="Q321" i="1"/>
  <c r="K321" i="1"/>
  <c r="H321" i="1"/>
  <c r="G321" i="1"/>
  <c r="F321" i="1"/>
  <c r="E321" i="1"/>
  <c r="C321" i="1"/>
  <c r="D321" i="1" s="1"/>
  <c r="BG320" i="1"/>
  <c r="BA320" i="1"/>
  <c r="AU320" i="1"/>
  <c r="AO320" i="1"/>
  <c r="AI320" i="1"/>
  <c r="AC320" i="1"/>
  <c r="W320" i="1"/>
  <c r="Q320" i="1"/>
  <c r="K320" i="1"/>
  <c r="H320" i="1"/>
  <c r="G320" i="1"/>
  <c r="F320" i="1"/>
  <c r="E320" i="1"/>
  <c r="C320" i="1"/>
  <c r="D320" i="1" s="1"/>
  <c r="BG311" i="1"/>
  <c r="BA311" i="1"/>
  <c r="AU311" i="1"/>
  <c r="AO311" i="1"/>
  <c r="AI311" i="1"/>
  <c r="AC311" i="1"/>
  <c r="W311" i="1"/>
  <c r="Q311" i="1"/>
  <c r="K311" i="1"/>
  <c r="H311" i="1"/>
  <c r="G311" i="1"/>
  <c r="F311" i="1"/>
  <c r="E311" i="1"/>
  <c r="C311" i="1"/>
  <c r="D311" i="1" s="1"/>
  <c r="BG310" i="1"/>
  <c r="BA310" i="1"/>
  <c r="AU310" i="1"/>
  <c r="AO310" i="1"/>
  <c r="AI310" i="1"/>
  <c r="AC310" i="1"/>
  <c r="W310" i="1"/>
  <c r="Q310" i="1"/>
  <c r="K310" i="1"/>
  <c r="H310" i="1"/>
  <c r="G310" i="1"/>
  <c r="F310" i="1"/>
  <c r="E310" i="1"/>
  <c r="D310" i="1"/>
  <c r="C310" i="1"/>
  <c r="BG309" i="1"/>
  <c r="BA309" i="1"/>
  <c r="AU309" i="1"/>
  <c r="AO309" i="1"/>
  <c r="AI309" i="1"/>
  <c r="AC309" i="1"/>
  <c r="W309" i="1"/>
  <c r="Q309" i="1"/>
  <c r="K309" i="1"/>
  <c r="H309" i="1"/>
  <c r="G309" i="1"/>
  <c r="F309" i="1"/>
  <c r="E309" i="1"/>
  <c r="C309" i="1"/>
  <c r="D309" i="1" s="1"/>
  <c r="BG308" i="1"/>
  <c r="BA308" i="1"/>
  <c r="AU308" i="1"/>
  <c r="AO308" i="1"/>
  <c r="AI308" i="1"/>
  <c r="AC308" i="1"/>
  <c r="W308" i="1"/>
  <c r="Q308" i="1"/>
  <c r="K308" i="1"/>
  <c r="H308" i="1"/>
  <c r="G308" i="1"/>
  <c r="F308" i="1"/>
  <c r="E308" i="1"/>
  <c r="D308" i="1"/>
  <c r="C308" i="1"/>
  <c r="BG307" i="1"/>
  <c r="BA307" i="1"/>
  <c r="AU307" i="1"/>
  <c r="AO307" i="1"/>
  <c r="AI307" i="1"/>
  <c r="AC307" i="1"/>
  <c r="W307" i="1"/>
  <c r="Q307" i="1"/>
  <c r="K307" i="1"/>
  <c r="H307" i="1"/>
  <c r="G307" i="1"/>
  <c r="F307" i="1"/>
  <c r="E307" i="1"/>
  <c r="C307" i="1"/>
  <c r="D307" i="1" s="1"/>
  <c r="BG306" i="1"/>
  <c r="BA306" i="1"/>
  <c r="AU306" i="1"/>
  <c r="AO306" i="1"/>
  <c r="AI306" i="1"/>
  <c r="AC306" i="1"/>
  <c r="W306" i="1"/>
  <c r="Q306" i="1"/>
  <c r="K306" i="1"/>
  <c r="H306" i="1"/>
  <c r="G306" i="1"/>
  <c r="F306" i="1"/>
  <c r="E306" i="1"/>
  <c r="D306" i="1"/>
  <c r="C306" i="1"/>
  <c r="BG305" i="1"/>
  <c r="BA305" i="1"/>
  <c r="AU305" i="1"/>
  <c r="AO305" i="1"/>
  <c r="AI305" i="1"/>
  <c r="AC305" i="1"/>
  <c r="W305" i="1"/>
  <c r="Q305" i="1"/>
  <c r="K305" i="1"/>
  <c r="H305" i="1"/>
  <c r="G305" i="1"/>
  <c r="F305" i="1"/>
  <c r="E305" i="1"/>
  <c r="C305" i="1"/>
  <c r="D305" i="1" s="1"/>
  <c r="BG304" i="1"/>
  <c r="BA304" i="1"/>
  <c r="AU304" i="1"/>
  <c r="AO304" i="1"/>
  <c r="AI304" i="1"/>
  <c r="AC304" i="1"/>
  <c r="W304" i="1"/>
  <c r="Q304" i="1"/>
  <c r="K304" i="1"/>
  <c r="H304" i="1"/>
  <c r="G304" i="1"/>
  <c r="F304" i="1"/>
  <c r="E304" i="1"/>
  <c r="D304" i="1"/>
  <c r="C304" i="1"/>
  <c r="BG295" i="1"/>
  <c r="BG294" i="1"/>
  <c r="BA295" i="1"/>
  <c r="BA294" i="1"/>
  <c r="AU295" i="1"/>
  <c r="AU294" i="1"/>
  <c r="AU293" i="1"/>
  <c r="AU292" i="1"/>
  <c r="AO295" i="1"/>
  <c r="AO294" i="1"/>
  <c r="AO293" i="1"/>
  <c r="AO292" i="1"/>
  <c r="AO291" i="1"/>
  <c r="AO290" i="1"/>
  <c r="BA293" i="1"/>
  <c r="BA292" i="1"/>
  <c r="AU291" i="1"/>
  <c r="AU290" i="1"/>
  <c r="AO289" i="1"/>
  <c r="AO288" i="1"/>
  <c r="BG293" i="1"/>
  <c r="BG292" i="1"/>
  <c r="BG291" i="1"/>
  <c r="BA291" i="1"/>
  <c r="BG290" i="1"/>
  <c r="BA290" i="1"/>
  <c r="BG289" i="1"/>
  <c r="BA289" i="1"/>
  <c r="AU289" i="1"/>
  <c r="BG288" i="1"/>
  <c r="BA288" i="1"/>
  <c r="AU288" i="1"/>
  <c r="BG287" i="1"/>
  <c r="BA287" i="1"/>
  <c r="AU287" i="1"/>
  <c r="AO287" i="1"/>
  <c r="BG286" i="1"/>
  <c r="BA286" i="1"/>
  <c r="AU286" i="1"/>
  <c r="AO286" i="1"/>
  <c r="AI295" i="1"/>
  <c r="AC295" i="1"/>
  <c r="W295" i="1"/>
  <c r="Q295" i="1"/>
  <c r="K295" i="1"/>
  <c r="H295" i="1"/>
  <c r="G295" i="1"/>
  <c r="F295" i="1"/>
  <c r="E295" i="1"/>
  <c r="C295" i="1"/>
  <c r="D295" i="1" s="1"/>
  <c r="AI294" i="1"/>
  <c r="AC294" i="1"/>
  <c r="W294" i="1"/>
  <c r="Q294" i="1"/>
  <c r="K294" i="1"/>
  <c r="H294" i="1"/>
  <c r="G294" i="1"/>
  <c r="F294" i="1"/>
  <c r="E294" i="1"/>
  <c r="C294" i="1"/>
  <c r="D294" i="1" s="1"/>
  <c r="AI293" i="1"/>
  <c r="AC293" i="1"/>
  <c r="W293" i="1"/>
  <c r="Q293" i="1"/>
  <c r="K293" i="1"/>
  <c r="H293" i="1"/>
  <c r="G293" i="1"/>
  <c r="F293" i="1"/>
  <c r="E293" i="1"/>
  <c r="C293" i="1"/>
  <c r="D293" i="1" s="1"/>
  <c r="AI292" i="1"/>
  <c r="AC292" i="1"/>
  <c r="W292" i="1"/>
  <c r="Q292" i="1"/>
  <c r="K292" i="1"/>
  <c r="H292" i="1"/>
  <c r="G292" i="1"/>
  <c r="F292" i="1"/>
  <c r="E292" i="1"/>
  <c r="C292" i="1"/>
  <c r="D292" i="1" s="1"/>
  <c r="AI291" i="1"/>
  <c r="AC291" i="1"/>
  <c r="W291" i="1"/>
  <c r="Q291" i="1"/>
  <c r="K291" i="1"/>
  <c r="H291" i="1"/>
  <c r="G291" i="1"/>
  <c r="F291" i="1"/>
  <c r="E291" i="1"/>
  <c r="C291" i="1"/>
  <c r="D291" i="1" s="1"/>
  <c r="AI290" i="1"/>
  <c r="AC290" i="1"/>
  <c r="W290" i="1"/>
  <c r="Q290" i="1"/>
  <c r="K290" i="1"/>
  <c r="H290" i="1"/>
  <c r="G290" i="1"/>
  <c r="F290" i="1"/>
  <c r="E290" i="1"/>
  <c r="C290" i="1"/>
  <c r="D290" i="1" s="1"/>
  <c r="AI289" i="1"/>
  <c r="AC289" i="1"/>
  <c r="W289" i="1"/>
  <c r="Q289" i="1"/>
  <c r="K289" i="1"/>
  <c r="H289" i="1"/>
  <c r="G289" i="1"/>
  <c r="F289" i="1"/>
  <c r="E289" i="1"/>
  <c r="C289" i="1"/>
  <c r="D289" i="1" s="1"/>
  <c r="AI288" i="1"/>
  <c r="AC288" i="1"/>
  <c r="W288" i="1"/>
  <c r="Q288" i="1"/>
  <c r="K288" i="1"/>
  <c r="H288" i="1"/>
  <c r="G288" i="1"/>
  <c r="F288" i="1"/>
  <c r="E288" i="1"/>
  <c r="C288" i="1"/>
  <c r="D288" i="1" s="1"/>
  <c r="BG279" i="1"/>
  <c r="BA279" i="1"/>
  <c r="AU279" i="1"/>
  <c r="AO279" i="1"/>
  <c r="AI279" i="1"/>
  <c r="Q279" i="1"/>
  <c r="K279" i="1"/>
  <c r="H279" i="1"/>
  <c r="G279" i="1"/>
  <c r="F279" i="1"/>
  <c r="E279" i="1"/>
  <c r="C279" i="1"/>
  <c r="D279" i="1" s="1"/>
  <c r="BG278" i="1"/>
  <c r="BA278" i="1"/>
  <c r="AU278" i="1"/>
  <c r="AO278" i="1"/>
  <c r="AI278" i="1"/>
  <c r="Q278" i="1"/>
  <c r="K278" i="1"/>
  <c r="H278" i="1"/>
  <c r="G278" i="1"/>
  <c r="F278" i="1"/>
  <c r="E278" i="1"/>
  <c r="C278" i="1"/>
  <c r="D278" i="1" s="1"/>
  <c r="BG277" i="1"/>
  <c r="BA277" i="1"/>
  <c r="AU277" i="1"/>
  <c r="AO277" i="1"/>
  <c r="AI277" i="1"/>
  <c r="Q277" i="1"/>
  <c r="K277" i="1"/>
  <c r="H277" i="1"/>
  <c r="G277" i="1"/>
  <c r="F277" i="1"/>
  <c r="E277" i="1"/>
  <c r="C277" i="1"/>
  <c r="D277" i="1" s="1"/>
  <c r="BG276" i="1"/>
  <c r="BA276" i="1"/>
  <c r="AU276" i="1"/>
  <c r="AO276" i="1"/>
  <c r="AI276" i="1"/>
  <c r="Q276" i="1"/>
  <c r="K276" i="1"/>
  <c r="H276" i="1"/>
  <c r="G276" i="1"/>
  <c r="F276" i="1"/>
  <c r="E276" i="1"/>
  <c r="C276" i="1"/>
  <c r="D276" i="1" s="1"/>
  <c r="BG275" i="1"/>
  <c r="BA275" i="1"/>
  <c r="AU275" i="1"/>
  <c r="AO275" i="1"/>
  <c r="AI275" i="1"/>
  <c r="Q275" i="1"/>
  <c r="K275" i="1"/>
  <c r="H275" i="1"/>
  <c r="G275" i="1"/>
  <c r="F275" i="1"/>
  <c r="E275" i="1"/>
  <c r="C275" i="1"/>
  <c r="D275" i="1" s="1"/>
  <c r="BG274" i="1"/>
  <c r="BA274" i="1"/>
  <c r="AU274" i="1"/>
  <c r="AO274" i="1"/>
  <c r="AI274" i="1"/>
  <c r="Q274" i="1"/>
  <c r="K274" i="1"/>
  <c r="H274" i="1"/>
  <c r="G274" i="1"/>
  <c r="F274" i="1"/>
  <c r="E274" i="1"/>
  <c r="D274" i="1"/>
  <c r="C274" i="1"/>
  <c r="BG273" i="1"/>
  <c r="BA273" i="1"/>
  <c r="AU273" i="1"/>
  <c r="AO273" i="1"/>
  <c r="AI273" i="1"/>
  <c r="Q273" i="1"/>
  <c r="K273" i="1"/>
  <c r="H273" i="1"/>
  <c r="G273" i="1"/>
  <c r="F273" i="1"/>
  <c r="E273" i="1"/>
  <c r="D273" i="1"/>
  <c r="C273" i="1"/>
  <c r="BG272" i="1"/>
  <c r="BA272" i="1"/>
  <c r="AU272" i="1"/>
  <c r="AO272" i="1"/>
  <c r="AI272" i="1"/>
  <c r="Q272" i="1"/>
  <c r="K272" i="1"/>
  <c r="H272" i="1"/>
  <c r="G272" i="1"/>
  <c r="F272" i="1"/>
  <c r="E272" i="1"/>
  <c r="C272" i="1"/>
  <c r="D272" i="1" s="1"/>
  <c r="AC367" i="1" l="1"/>
  <c r="AC366" i="1"/>
  <c r="AC365" i="1"/>
  <c r="AC364" i="1"/>
  <c r="AC363" i="1"/>
  <c r="AC362" i="1"/>
  <c r="AC361" i="1"/>
  <c r="AC360" i="1"/>
  <c r="AC335" i="1"/>
  <c r="AC334" i="1"/>
  <c r="AC333" i="1"/>
  <c r="AC332" i="1"/>
  <c r="AC331" i="1"/>
  <c r="AC330" i="1"/>
  <c r="AC329" i="1"/>
  <c r="AC328" i="1"/>
  <c r="BA367" i="1"/>
  <c r="AU367" i="1"/>
  <c r="AO367" i="1"/>
  <c r="AI367" i="1"/>
  <c r="BA366" i="1"/>
  <c r="AU366" i="1"/>
  <c r="AO366" i="1"/>
  <c r="AI366" i="1"/>
  <c r="BA365" i="1"/>
  <c r="AU365" i="1"/>
  <c r="AO365" i="1"/>
  <c r="AI365" i="1"/>
  <c r="BA364" i="1"/>
  <c r="AU364" i="1"/>
  <c r="AO364" i="1"/>
  <c r="AI364" i="1"/>
  <c r="BA363" i="1"/>
  <c r="AU363" i="1"/>
  <c r="AO363" i="1"/>
  <c r="AI363" i="1"/>
  <c r="BA362" i="1"/>
  <c r="AU362" i="1"/>
  <c r="AO362" i="1"/>
  <c r="AI362" i="1"/>
  <c r="BA361" i="1"/>
  <c r="AU361" i="1"/>
  <c r="AO361" i="1"/>
  <c r="AI361" i="1"/>
  <c r="BA360" i="1"/>
  <c r="AU360" i="1"/>
  <c r="AO360" i="1"/>
  <c r="AI360" i="1"/>
  <c r="BA335" i="1"/>
  <c r="AU335" i="1"/>
  <c r="AO335" i="1"/>
  <c r="AI335" i="1"/>
  <c r="BA334" i="1"/>
  <c r="AU334" i="1"/>
  <c r="AO334" i="1"/>
  <c r="AI334" i="1"/>
  <c r="BA333" i="1"/>
  <c r="AU333" i="1"/>
  <c r="AO333" i="1"/>
  <c r="AI333" i="1"/>
  <c r="BA332" i="1"/>
  <c r="AU332" i="1"/>
  <c r="AO332" i="1"/>
  <c r="AI332" i="1"/>
  <c r="BA331" i="1"/>
  <c r="AU331" i="1"/>
  <c r="AO331" i="1"/>
  <c r="AI331" i="1"/>
  <c r="BA330" i="1"/>
  <c r="AU330" i="1"/>
  <c r="AO330" i="1"/>
  <c r="AI330" i="1"/>
  <c r="BA329" i="1"/>
  <c r="AU329" i="1"/>
  <c r="AO329" i="1"/>
  <c r="AI329" i="1"/>
  <c r="BA328" i="1"/>
  <c r="AU328" i="1"/>
  <c r="AO328" i="1"/>
  <c r="AI328" i="1"/>
  <c r="BA303" i="1"/>
  <c r="AU303" i="1"/>
  <c r="AO303" i="1"/>
  <c r="AI303" i="1"/>
  <c r="AC303" i="1"/>
  <c r="BA302" i="1"/>
  <c r="AU302" i="1"/>
  <c r="AO302" i="1"/>
  <c r="AI302" i="1"/>
  <c r="AC302" i="1"/>
  <c r="BA301" i="1"/>
  <c r="AU301" i="1"/>
  <c r="AO301" i="1"/>
  <c r="AI301" i="1"/>
  <c r="AC301" i="1"/>
  <c r="BA300" i="1"/>
  <c r="AU300" i="1"/>
  <c r="AO300" i="1"/>
  <c r="AI300" i="1"/>
  <c r="AC300" i="1"/>
  <c r="BA299" i="1"/>
  <c r="AU299" i="1"/>
  <c r="AO299" i="1"/>
  <c r="AI299" i="1"/>
  <c r="AC299" i="1"/>
  <c r="BA298" i="1"/>
  <c r="AU298" i="1"/>
  <c r="AO298" i="1"/>
  <c r="AI298" i="1"/>
  <c r="AC298" i="1"/>
  <c r="BA297" i="1"/>
  <c r="AU297" i="1"/>
  <c r="AO297" i="1"/>
  <c r="AI297" i="1"/>
  <c r="AC297" i="1"/>
  <c r="BA296" i="1"/>
  <c r="AU296" i="1"/>
  <c r="AO296" i="1"/>
  <c r="AI296" i="1"/>
  <c r="AC296" i="1"/>
  <c r="W303" i="1"/>
  <c r="W302" i="1"/>
  <c r="W301" i="1"/>
  <c r="W300" i="1"/>
  <c r="W299" i="1"/>
  <c r="W298" i="1"/>
  <c r="W297" i="1"/>
  <c r="W296" i="1"/>
  <c r="Q303" i="1"/>
  <c r="Q302" i="1"/>
  <c r="Q301" i="1"/>
  <c r="Q300" i="1"/>
  <c r="Q299" i="1"/>
  <c r="Q298" i="1"/>
  <c r="Q297" i="1"/>
  <c r="Q296" i="1"/>
  <c r="K303" i="1"/>
  <c r="K302" i="1"/>
  <c r="K301" i="1"/>
  <c r="K300" i="1"/>
  <c r="K299" i="1"/>
  <c r="K298" i="1"/>
  <c r="K297" i="1"/>
  <c r="AU285" i="1"/>
  <c r="AO284" i="1"/>
  <c r="AO285" i="1"/>
  <c r="AI283" i="1"/>
  <c r="AI287" i="1"/>
  <c r="AI286" i="1"/>
  <c r="AI285" i="1"/>
  <c r="AI284" i="1"/>
  <c r="AC287" i="1"/>
  <c r="AC286" i="1"/>
  <c r="AC285" i="1"/>
  <c r="AC284" i="1"/>
  <c r="AC283" i="1"/>
  <c r="W287" i="1"/>
  <c r="W286" i="1"/>
  <c r="W285" i="1"/>
  <c r="W284" i="1"/>
  <c r="W283" i="1"/>
  <c r="W282" i="1"/>
  <c r="Q287" i="1"/>
  <c r="Q286" i="1"/>
  <c r="Q285" i="1"/>
  <c r="Q284" i="1"/>
  <c r="Q283" i="1"/>
  <c r="Q282" i="1"/>
  <c r="AC282" i="1"/>
  <c r="Q281" i="1"/>
  <c r="W281" i="1"/>
  <c r="K287" i="1"/>
  <c r="K286" i="1"/>
  <c r="BA285" i="1"/>
  <c r="K285" i="1"/>
  <c r="BA284" i="1"/>
  <c r="AU284" i="1"/>
  <c r="K284" i="1"/>
  <c r="BA283" i="1"/>
  <c r="AU283" i="1"/>
  <c r="AO283" i="1"/>
  <c r="K283" i="1"/>
  <c r="BA282" i="1"/>
  <c r="AU282" i="1"/>
  <c r="AO282" i="1"/>
  <c r="AI282" i="1"/>
  <c r="K282" i="1"/>
  <c r="BA281" i="1"/>
  <c r="AU281" i="1"/>
  <c r="AO281" i="1"/>
  <c r="AI281" i="1"/>
  <c r="AC281" i="1"/>
  <c r="K281" i="1"/>
  <c r="BA280" i="1"/>
  <c r="AU280" i="1"/>
  <c r="AO280" i="1"/>
  <c r="AI280" i="1"/>
  <c r="AC280" i="1"/>
  <c r="W280" i="1"/>
  <c r="Q280" i="1"/>
  <c r="K280" i="1"/>
  <c r="Q271" i="1" l="1"/>
  <c r="K271" i="1"/>
  <c r="Q270" i="1"/>
  <c r="K270" i="1"/>
  <c r="Q269" i="1"/>
  <c r="K269" i="1"/>
  <c r="Q268" i="1"/>
  <c r="K268" i="1"/>
  <c r="Q267" i="1"/>
  <c r="K267" i="1"/>
  <c r="Q266" i="1"/>
  <c r="K266" i="1"/>
  <c r="Q265" i="1"/>
  <c r="K265" i="1"/>
  <c r="Q264" i="1"/>
  <c r="AU319" i="1" l="1"/>
  <c r="AU318" i="1"/>
  <c r="AU317" i="1"/>
  <c r="AU316" i="1"/>
  <c r="AU315" i="1"/>
  <c r="AU314" i="1"/>
  <c r="AU313" i="1"/>
  <c r="AU312" i="1"/>
  <c r="AO319" i="1"/>
  <c r="AO318" i="1"/>
  <c r="AO317" i="1"/>
  <c r="AO316" i="1"/>
  <c r="AO315" i="1"/>
  <c r="AO314" i="1"/>
  <c r="AO313" i="1"/>
  <c r="AO312" i="1"/>
  <c r="AI319" i="1"/>
  <c r="AI318" i="1"/>
  <c r="AI317" i="1"/>
  <c r="AI316" i="1"/>
  <c r="AI315" i="1"/>
  <c r="AI314" i="1"/>
  <c r="AI313" i="1"/>
  <c r="AI312" i="1"/>
  <c r="AC319" i="1"/>
  <c r="AC318" i="1"/>
  <c r="AC317" i="1"/>
  <c r="AC316" i="1"/>
  <c r="AC315" i="1"/>
  <c r="AC314" i="1"/>
  <c r="AC313" i="1"/>
  <c r="AC312" i="1"/>
  <c r="W319" i="1"/>
  <c r="W318" i="1"/>
  <c r="W317" i="1"/>
  <c r="W316" i="1"/>
  <c r="W315" i="1"/>
  <c r="W314" i="1"/>
  <c r="W313" i="1"/>
  <c r="W312" i="1"/>
  <c r="BA319" i="1"/>
  <c r="BA318" i="1"/>
  <c r="BA317" i="1"/>
  <c r="BA316" i="1"/>
  <c r="BA315" i="1"/>
  <c r="BA314" i="1"/>
  <c r="BA313" i="1"/>
  <c r="Q319" i="1"/>
  <c r="K319" i="1"/>
  <c r="Q318" i="1"/>
  <c r="K318" i="1"/>
  <c r="Q317" i="1"/>
  <c r="K317" i="1"/>
  <c r="Q316" i="1"/>
  <c r="K316" i="1"/>
  <c r="Q315" i="1"/>
  <c r="K315" i="1"/>
  <c r="Q314" i="1"/>
  <c r="K314" i="1"/>
  <c r="Q313" i="1"/>
  <c r="K313" i="1"/>
  <c r="BA312" i="1"/>
  <c r="Q312" i="1"/>
  <c r="K312" i="1"/>
  <c r="BG271" i="1"/>
  <c r="BA271" i="1"/>
  <c r="AU271" i="1"/>
  <c r="AO271" i="1"/>
  <c r="AI271" i="1"/>
  <c r="BG270" i="1"/>
  <c r="BA270" i="1"/>
  <c r="AU270" i="1"/>
  <c r="AO270" i="1"/>
  <c r="AI270" i="1"/>
  <c r="BG269" i="1"/>
  <c r="BA269" i="1"/>
  <c r="AU269" i="1"/>
  <c r="AO269" i="1"/>
  <c r="AI269" i="1"/>
  <c r="BG268" i="1"/>
  <c r="BA268" i="1"/>
  <c r="AU268" i="1"/>
  <c r="AO268" i="1"/>
  <c r="AI268" i="1"/>
  <c r="BG267" i="1"/>
  <c r="BA267" i="1"/>
  <c r="AU267" i="1"/>
  <c r="AO267" i="1"/>
  <c r="AI267" i="1"/>
  <c r="BG266" i="1"/>
  <c r="BA266" i="1"/>
  <c r="AU266" i="1"/>
  <c r="AO266" i="1"/>
  <c r="AI266" i="1"/>
  <c r="BG265" i="1"/>
  <c r="BA265" i="1"/>
  <c r="AU265" i="1"/>
  <c r="AO265" i="1"/>
  <c r="AI265" i="1"/>
  <c r="BA264" i="1"/>
  <c r="AO264" i="1"/>
  <c r="AI264" i="1"/>
  <c r="BG367" i="1"/>
  <c r="H367" i="1"/>
  <c r="G367" i="1"/>
  <c r="F367" i="1"/>
  <c r="E367" i="1"/>
  <c r="C367" i="1"/>
  <c r="D367" i="1" s="1"/>
  <c r="BG366" i="1"/>
  <c r="H366" i="1"/>
  <c r="G366" i="1"/>
  <c r="F366" i="1"/>
  <c r="E366" i="1"/>
  <c r="C366" i="1"/>
  <c r="D366" i="1" s="1"/>
  <c r="BG365" i="1"/>
  <c r="H365" i="1"/>
  <c r="G365" i="1"/>
  <c r="F365" i="1"/>
  <c r="E365" i="1"/>
  <c r="D365" i="1"/>
  <c r="C365" i="1"/>
  <c r="BG364" i="1"/>
  <c r="H364" i="1"/>
  <c r="G364" i="1"/>
  <c r="F364" i="1"/>
  <c r="E364" i="1"/>
  <c r="C364" i="1"/>
  <c r="D364" i="1" s="1"/>
  <c r="BG363" i="1"/>
  <c r="H363" i="1"/>
  <c r="G363" i="1"/>
  <c r="F363" i="1"/>
  <c r="E363" i="1"/>
  <c r="C363" i="1"/>
  <c r="D363" i="1" s="1"/>
  <c r="BG362" i="1"/>
  <c r="H362" i="1"/>
  <c r="G362" i="1"/>
  <c r="F362" i="1"/>
  <c r="E362" i="1"/>
  <c r="D362" i="1"/>
  <c r="C362" i="1"/>
  <c r="BG361" i="1"/>
  <c r="H361" i="1"/>
  <c r="G361" i="1"/>
  <c r="F361" i="1"/>
  <c r="E361" i="1"/>
  <c r="C361" i="1"/>
  <c r="D361" i="1" s="1"/>
  <c r="BG360" i="1"/>
  <c r="H360" i="1"/>
  <c r="G360" i="1"/>
  <c r="F360" i="1"/>
  <c r="E360" i="1"/>
  <c r="C360" i="1"/>
  <c r="D360" i="1" s="1"/>
  <c r="H351" i="1"/>
  <c r="G351" i="1"/>
  <c r="F351" i="1"/>
  <c r="E351" i="1"/>
  <c r="D351" i="1"/>
  <c r="C351" i="1"/>
  <c r="H350" i="1"/>
  <c r="G350" i="1"/>
  <c r="F350" i="1"/>
  <c r="E350" i="1"/>
  <c r="D350" i="1"/>
  <c r="C350" i="1"/>
  <c r="H349" i="1"/>
  <c r="G349" i="1"/>
  <c r="F349" i="1"/>
  <c r="E349" i="1"/>
  <c r="D349" i="1"/>
  <c r="C349" i="1"/>
  <c r="H348" i="1"/>
  <c r="G348" i="1"/>
  <c r="F348" i="1"/>
  <c r="E348" i="1"/>
  <c r="D348" i="1"/>
  <c r="C348" i="1"/>
  <c r="H347" i="1"/>
  <c r="G347" i="1"/>
  <c r="F347" i="1"/>
  <c r="E347" i="1"/>
  <c r="D347" i="1"/>
  <c r="C347" i="1"/>
  <c r="H346" i="1"/>
  <c r="G346" i="1"/>
  <c r="F346" i="1"/>
  <c r="E346" i="1"/>
  <c r="D346" i="1"/>
  <c r="C346" i="1"/>
  <c r="H345" i="1"/>
  <c r="G345" i="1"/>
  <c r="F345" i="1"/>
  <c r="E345" i="1"/>
  <c r="D345" i="1"/>
  <c r="C345" i="1"/>
  <c r="H344" i="1"/>
  <c r="G344" i="1"/>
  <c r="F344" i="1"/>
  <c r="E344" i="1"/>
  <c r="D344" i="1"/>
  <c r="C344" i="1"/>
  <c r="BG335" i="1"/>
  <c r="H335" i="1"/>
  <c r="G335" i="1"/>
  <c r="F335" i="1"/>
  <c r="E335" i="1"/>
  <c r="C335" i="1"/>
  <c r="D335" i="1" s="1"/>
  <c r="BG334" i="1"/>
  <c r="H334" i="1"/>
  <c r="G334" i="1"/>
  <c r="F334" i="1"/>
  <c r="E334" i="1"/>
  <c r="C334" i="1"/>
  <c r="D334" i="1" s="1"/>
  <c r="BG333" i="1"/>
  <c r="H333" i="1"/>
  <c r="G333" i="1"/>
  <c r="F333" i="1"/>
  <c r="E333" i="1"/>
  <c r="C333" i="1"/>
  <c r="D333" i="1" s="1"/>
  <c r="BG332" i="1"/>
  <c r="H332" i="1"/>
  <c r="G332" i="1"/>
  <c r="F332" i="1"/>
  <c r="E332" i="1"/>
  <c r="C332" i="1"/>
  <c r="D332" i="1" s="1"/>
  <c r="BG331" i="1"/>
  <c r="H331" i="1"/>
  <c r="G331" i="1"/>
  <c r="F331" i="1"/>
  <c r="E331" i="1"/>
  <c r="C331" i="1"/>
  <c r="D331" i="1" s="1"/>
  <c r="BG330" i="1"/>
  <c r="H330" i="1"/>
  <c r="G330" i="1"/>
  <c r="F330" i="1"/>
  <c r="E330" i="1"/>
  <c r="D330" i="1"/>
  <c r="C330" i="1"/>
  <c r="BG329" i="1"/>
  <c r="H329" i="1"/>
  <c r="G329" i="1"/>
  <c r="F329" i="1"/>
  <c r="E329" i="1"/>
  <c r="C329" i="1"/>
  <c r="D329" i="1" s="1"/>
  <c r="BG328" i="1"/>
  <c r="H328" i="1"/>
  <c r="G328" i="1"/>
  <c r="F328" i="1"/>
  <c r="E328" i="1"/>
  <c r="C328" i="1"/>
  <c r="D328" i="1" s="1"/>
  <c r="BG319" i="1"/>
  <c r="H319" i="1"/>
  <c r="G319" i="1"/>
  <c r="F319" i="1"/>
  <c r="E319" i="1"/>
  <c r="C319" i="1"/>
  <c r="D319" i="1" s="1"/>
  <c r="BG318" i="1"/>
  <c r="H318" i="1"/>
  <c r="G318" i="1"/>
  <c r="F318" i="1"/>
  <c r="E318" i="1"/>
  <c r="C318" i="1"/>
  <c r="D318" i="1" s="1"/>
  <c r="BG317" i="1"/>
  <c r="H317" i="1"/>
  <c r="G317" i="1"/>
  <c r="F317" i="1"/>
  <c r="E317" i="1"/>
  <c r="C317" i="1"/>
  <c r="D317" i="1" s="1"/>
  <c r="BG316" i="1"/>
  <c r="H316" i="1"/>
  <c r="G316" i="1"/>
  <c r="F316" i="1"/>
  <c r="E316" i="1"/>
  <c r="C316" i="1"/>
  <c r="D316" i="1" s="1"/>
  <c r="BG315" i="1"/>
  <c r="H315" i="1"/>
  <c r="G315" i="1"/>
  <c r="F315" i="1"/>
  <c r="E315" i="1"/>
  <c r="C315" i="1"/>
  <c r="D315" i="1" s="1"/>
  <c r="BG314" i="1"/>
  <c r="H314" i="1"/>
  <c r="G314" i="1"/>
  <c r="F314" i="1"/>
  <c r="E314" i="1"/>
  <c r="C314" i="1"/>
  <c r="D314" i="1" s="1"/>
  <c r="BG313" i="1"/>
  <c r="H313" i="1"/>
  <c r="G313" i="1"/>
  <c r="F313" i="1"/>
  <c r="E313" i="1"/>
  <c r="C313" i="1"/>
  <c r="D313" i="1" s="1"/>
  <c r="BG312" i="1"/>
  <c r="H312" i="1"/>
  <c r="G312" i="1"/>
  <c r="F312" i="1"/>
  <c r="E312" i="1"/>
  <c r="C312" i="1"/>
  <c r="D312" i="1" s="1"/>
  <c r="BG303" i="1"/>
  <c r="H303" i="1"/>
  <c r="G303" i="1"/>
  <c r="F303" i="1"/>
  <c r="E303" i="1"/>
  <c r="C303" i="1"/>
  <c r="D303" i="1" s="1"/>
  <c r="BG302" i="1"/>
  <c r="H302" i="1"/>
  <c r="G302" i="1"/>
  <c r="F302" i="1"/>
  <c r="E302" i="1"/>
  <c r="C302" i="1"/>
  <c r="D302" i="1" s="1"/>
  <c r="BG301" i="1"/>
  <c r="H301" i="1"/>
  <c r="G301" i="1"/>
  <c r="F301" i="1"/>
  <c r="E301" i="1"/>
  <c r="C301" i="1"/>
  <c r="D301" i="1" s="1"/>
  <c r="BG300" i="1"/>
  <c r="H300" i="1"/>
  <c r="G300" i="1"/>
  <c r="F300" i="1"/>
  <c r="E300" i="1"/>
  <c r="C300" i="1"/>
  <c r="D300" i="1" s="1"/>
  <c r="BG299" i="1"/>
  <c r="H299" i="1"/>
  <c r="G299" i="1"/>
  <c r="F299" i="1"/>
  <c r="E299" i="1"/>
  <c r="C299" i="1"/>
  <c r="D299" i="1" s="1"/>
  <c r="BG298" i="1"/>
  <c r="H298" i="1"/>
  <c r="G298" i="1"/>
  <c r="F298" i="1"/>
  <c r="E298" i="1"/>
  <c r="C298" i="1"/>
  <c r="D298" i="1" s="1"/>
  <c r="BG297" i="1"/>
  <c r="H297" i="1"/>
  <c r="G297" i="1"/>
  <c r="F297" i="1"/>
  <c r="E297" i="1"/>
  <c r="C297" i="1"/>
  <c r="D297" i="1" s="1"/>
  <c r="BG296" i="1"/>
  <c r="K296" i="1"/>
  <c r="H296" i="1"/>
  <c r="G296" i="1"/>
  <c r="F296" i="1"/>
  <c r="E296" i="1"/>
  <c r="C296" i="1"/>
  <c r="D296" i="1" s="1"/>
  <c r="H287" i="1"/>
  <c r="G287" i="1"/>
  <c r="F287" i="1"/>
  <c r="E287" i="1"/>
  <c r="C287" i="1"/>
  <c r="D287" i="1" s="1"/>
  <c r="H286" i="1"/>
  <c r="G286" i="1"/>
  <c r="F286" i="1"/>
  <c r="E286" i="1"/>
  <c r="C286" i="1"/>
  <c r="D286" i="1" s="1"/>
  <c r="BG285" i="1"/>
  <c r="H285" i="1"/>
  <c r="G285" i="1"/>
  <c r="F285" i="1"/>
  <c r="E285" i="1"/>
  <c r="C285" i="1"/>
  <c r="D285" i="1" s="1"/>
  <c r="BG284" i="1"/>
  <c r="H284" i="1"/>
  <c r="G284" i="1"/>
  <c r="F284" i="1"/>
  <c r="E284" i="1"/>
  <c r="C284" i="1"/>
  <c r="D284" i="1" s="1"/>
  <c r="BG283" i="1"/>
  <c r="H283" i="1"/>
  <c r="G283" i="1"/>
  <c r="F283" i="1"/>
  <c r="E283" i="1"/>
  <c r="C283" i="1"/>
  <c r="D283" i="1" s="1"/>
  <c r="BG282" i="1"/>
  <c r="H282" i="1"/>
  <c r="G282" i="1"/>
  <c r="F282" i="1"/>
  <c r="E282" i="1"/>
  <c r="C282" i="1"/>
  <c r="D282" i="1" s="1"/>
  <c r="BG281" i="1"/>
  <c r="H281" i="1"/>
  <c r="G281" i="1"/>
  <c r="F281" i="1"/>
  <c r="E281" i="1"/>
  <c r="D281" i="1"/>
  <c r="C281" i="1"/>
  <c r="BG280" i="1"/>
  <c r="H280" i="1"/>
  <c r="G280" i="1"/>
  <c r="F280" i="1"/>
  <c r="E280" i="1"/>
  <c r="C280" i="1"/>
  <c r="D280" i="1" s="1"/>
  <c r="H271" i="1"/>
  <c r="G271" i="1"/>
  <c r="F271" i="1"/>
  <c r="E271" i="1"/>
  <c r="C271" i="1"/>
  <c r="D271" i="1" s="1"/>
  <c r="H270" i="1"/>
  <c r="G270" i="1"/>
  <c r="F270" i="1"/>
  <c r="E270" i="1"/>
  <c r="C270" i="1"/>
  <c r="D270" i="1" s="1"/>
  <c r="H269" i="1"/>
  <c r="G269" i="1"/>
  <c r="F269" i="1"/>
  <c r="E269" i="1"/>
  <c r="C269" i="1"/>
  <c r="D269" i="1" s="1"/>
  <c r="H268" i="1"/>
  <c r="G268" i="1"/>
  <c r="F268" i="1"/>
  <c r="E268" i="1"/>
  <c r="C268" i="1"/>
  <c r="D268" i="1" s="1"/>
  <c r="H267" i="1"/>
  <c r="G267" i="1"/>
  <c r="F267" i="1"/>
  <c r="E267" i="1"/>
  <c r="C267" i="1"/>
  <c r="D267" i="1" s="1"/>
  <c r="H266" i="1"/>
  <c r="G266" i="1"/>
  <c r="F266" i="1"/>
  <c r="E266" i="1"/>
  <c r="C266" i="1"/>
  <c r="D266" i="1" s="1"/>
  <c r="H265" i="1"/>
  <c r="G265" i="1"/>
  <c r="F265" i="1"/>
  <c r="E265" i="1"/>
  <c r="C265" i="1"/>
  <c r="D265" i="1" s="1"/>
  <c r="BG264" i="1"/>
  <c r="AU264" i="1"/>
  <c r="K264" i="1"/>
  <c r="H264" i="1"/>
  <c r="G264" i="1"/>
  <c r="F264" i="1"/>
  <c r="E264" i="1"/>
  <c r="C264" i="1"/>
  <c r="D264" i="1" s="1"/>
  <c r="AC259" i="1" l="1"/>
  <c r="BG259" i="1"/>
  <c r="BA259" i="1"/>
  <c r="AU259" i="1"/>
  <c r="AO259" i="1"/>
  <c r="AI259" i="1"/>
  <c r="W259" i="1"/>
  <c r="Q259" i="1"/>
  <c r="K259" i="1"/>
  <c r="H259" i="1"/>
  <c r="G259" i="1"/>
  <c r="F259" i="1"/>
  <c r="E259" i="1"/>
  <c r="C259" i="1"/>
  <c r="D259" i="1" s="1"/>
  <c r="BG258" i="1"/>
  <c r="BA258" i="1"/>
  <c r="AU258" i="1"/>
  <c r="AO258" i="1"/>
  <c r="AI258" i="1"/>
  <c r="AC258" i="1"/>
  <c r="W258" i="1"/>
  <c r="Q258" i="1"/>
  <c r="K258" i="1"/>
  <c r="H258" i="1"/>
  <c r="G258" i="1"/>
  <c r="F258" i="1"/>
  <c r="E258" i="1"/>
  <c r="C258" i="1"/>
  <c r="D258" i="1" s="1"/>
  <c r="AC257" i="1"/>
  <c r="BG257" i="1"/>
  <c r="BA257" i="1"/>
  <c r="AU257" i="1"/>
  <c r="AO257" i="1"/>
  <c r="AI257" i="1"/>
  <c r="W257" i="1"/>
  <c r="Q257" i="1"/>
  <c r="K257" i="1"/>
  <c r="H257" i="1"/>
  <c r="G257" i="1"/>
  <c r="F257" i="1"/>
  <c r="E257" i="1"/>
  <c r="C257" i="1"/>
  <c r="D257" i="1" s="1"/>
  <c r="W256" i="1"/>
  <c r="BG256" i="1"/>
  <c r="BA256" i="1"/>
  <c r="AU256" i="1"/>
  <c r="AO256" i="1"/>
  <c r="AI256" i="1"/>
  <c r="AC256" i="1"/>
  <c r="Q256" i="1"/>
  <c r="K256" i="1"/>
  <c r="H256" i="1"/>
  <c r="G256" i="1"/>
  <c r="F256" i="1"/>
  <c r="E256" i="1"/>
  <c r="C256" i="1"/>
  <c r="D256" i="1" s="1"/>
  <c r="BG380" i="1"/>
  <c r="BA380" i="1"/>
  <c r="AU380" i="1"/>
  <c r="AO380" i="1"/>
  <c r="AI380" i="1"/>
  <c r="BG379" i="1"/>
  <c r="BA379" i="1"/>
  <c r="AU379" i="1"/>
  <c r="AO379" i="1"/>
  <c r="AI379" i="1"/>
  <c r="BG378" i="1"/>
  <c r="BA378" i="1"/>
  <c r="AU378" i="1"/>
  <c r="AO378" i="1"/>
  <c r="AI378" i="1"/>
  <c r="BG377" i="1"/>
  <c r="BA377" i="1"/>
  <c r="AU377" i="1"/>
  <c r="AO377" i="1"/>
  <c r="AI377" i="1"/>
  <c r="BG376" i="1"/>
  <c r="BA376" i="1"/>
  <c r="AU376" i="1"/>
  <c r="AO376" i="1"/>
  <c r="AI376" i="1"/>
  <c r="BG263" i="1"/>
  <c r="BA263" i="1"/>
  <c r="AU263" i="1"/>
  <c r="AO263" i="1"/>
  <c r="AI263" i="1"/>
  <c r="BG262" i="1"/>
  <c r="BA262" i="1"/>
  <c r="AU262" i="1"/>
  <c r="AO262" i="1"/>
  <c r="AI262" i="1"/>
  <c r="BG261" i="1"/>
  <c r="BA261" i="1"/>
  <c r="AU261" i="1"/>
  <c r="AO261" i="1"/>
  <c r="AI261" i="1"/>
  <c r="BG260" i="1"/>
  <c r="BA260" i="1"/>
  <c r="AU260" i="1"/>
  <c r="AO260" i="1"/>
  <c r="AI260" i="1"/>
  <c r="BG255" i="1"/>
  <c r="BA255" i="1"/>
  <c r="AU255" i="1"/>
  <c r="AO255" i="1"/>
  <c r="AI255" i="1"/>
  <c r="BG254" i="1"/>
  <c r="BA254" i="1"/>
  <c r="AU254" i="1"/>
  <c r="AO254" i="1"/>
  <c r="AI254" i="1"/>
  <c r="BG253" i="1"/>
  <c r="BA253" i="1"/>
  <c r="AU253" i="1"/>
  <c r="AO253" i="1"/>
  <c r="AI253" i="1"/>
  <c r="BG252" i="1"/>
  <c r="BA252" i="1"/>
  <c r="AU252" i="1"/>
  <c r="AO252" i="1"/>
  <c r="AI252" i="1"/>
  <c r="BG251" i="1"/>
  <c r="BA251" i="1"/>
  <c r="AU251" i="1"/>
  <c r="AO251" i="1"/>
  <c r="AI251" i="1"/>
  <c r="BG250" i="1"/>
  <c r="BA250" i="1"/>
  <c r="AU250" i="1"/>
  <c r="AO250" i="1"/>
  <c r="AI250" i="1"/>
  <c r="BG249" i="1"/>
  <c r="BA249" i="1"/>
  <c r="AU249" i="1"/>
  <c r="AO249" i="1"/>
  <c r="AI249" i="1"/>
  <c r="BG248" i="1"/>
  <c r="BA248" i="1"/>
  <c r="AU248" i="1"/>
  <c r="AO248" i="1"/>
  <c r="AI248" i="1"/>
  <c r="BG247" i="1"/>
  <c r="BA247" i="1"/>
  <c r="AU247" i="1"/>
  <c r="AO247" i="1"/>
  <c r="AI247" i="1"/>
  <c r="BG246" i="1"/>
  <c r="BA246" i="1"/>
  <c r="AU246" i="1"/>
  <c r="AO246" i="1"/>
  <c r="AI246" i="1"/>
  <c r="BG245" i="1"/>
  <c r="BA245" i="1"/>
  <c r="AU245" i="1"/>
  <c r="AO245" i="1"/>
  <c r="AI245" i="1"/>
  <c r="BG244" i="1"/>
  <c r="BA244" i="1"/>
  <c r="AU244" i="1"/>
  <c r="AO244" i="1"/>
  <c r="AI244" i="1"/>
  <c r="BG243" i="1"/>
  <c r="BA243" i="1"/>
  <c r="AU243" i="1"/>
  <c r="AO243" i="1"/>
  <c r="AI243" i="1"/>
  <c r="BG242" i="1"/>
  <c r="BA242" i="1"/>
  <c r="AU242" i="1"/>
  <c r="AO242" i="1"/>
  <c r="AI242" i="1"/>
  <c r="BG241" i="1"/>
  <c r="BA241" i="1"/>
  <c r="AU241" i="1"/>
  <c r="AO241" i="1"/>
  <c r="AI241" i="1"/>
  <c r="BG240" i="1"/>
  <c r="BA240" i="1"/>
  <c r="AU240" i="1"/>
  <c r="AO240" i="1"/>
  <c r="AI240" i="1"/>
  <c r="BG239" i="1"/>
  <c r="BA239" i="1"/>
  <c r="AU239" i="1"/>
  <c r="AO239" i="1"/>
  <c r="AI239" i="1"/>
  <c r="BG238" i="1"/>
  <c r="BA238" i="1"/>
  <c r="AU238" i="1"/>
  <c r="AO238" i="1"/>
  <c r="AI238" i="1"/>
  <c r="BG237" i="1"/>
  <c r="BA237" i="1"/>
  <c r="AU237" i="1"/>
  <c r="AO237" i="1"/>
  <c r="AI237" i="1"/>
  <c r="BG236" i="1"/>
  <c r="BA236" i="1"/>
  <c r="AU236" i="1"/>
  <c r="AO236" i="1"/>
  <c r="AI236" i="1"/>
  <c r="BG235" i="1"/>
  <c r="BA235" i="1"/>
  <c r="AU235" i="1"/>
  <c r="AO235" i="1"/>
  <c r="AI235" i="1"/>
  <c r="BG234" i="1"/>
  <c r="BA234" i="1"/>
  <c r="AU234" i="1"/>
  <c r="AO234" i="1"/>
  <c r="AI234" i="1"/>
  <c r="BG233" i="1"/>
  <c r="BA233" i="1"/>
  <c r="AU233" i="1"/>
  <c r="AO233" i="1"/>
  <c r="AI233" i="1"/>
  <c r="BG232" i="1"/>
  <c r="BA232" i="1"/>
  <c r="AU232" i="1"/>
  <c r="AO232" i="1"/>
  <c r="AI232" i="1"/>
  <c r="AC376" i="1"/>
  <c r="AC263" i="1"/>
  <c r="AC262" i="1"/>
  <c r="AC261" i="1"/>
  <c r="AC260" i="1"/>
  <c r="AC255" i="1"/>
  <c r="AC254" i="1"/>
  <c r="AC253" i="1"/>
  <c r="AC252" i="1"/>
  <c r="AC251" i="1"/>
  <c r="AC250" i="1"/>
  <c r="AC249" i="1"/>
  <c r="AC248" i="1"/>
  <c r="AC247" i="1"/>
  <c r="AC246" i="1"/>
  <c r="AC245" i="1"/>
  <c r="W260" i="1"/>
  <c r="W255" i="1"/>
  <c r="W254" i="1"/>
  <c r="W253" i="1"/>
  <c r="W252" i="1"/>
  <c r="W251" i="1"/>
  <c r="W250" i="1"/>
  <c r="W249" i="1"/>
  <c r="W248" i="1"/>
  <c r="W247" i="1"/>
  <c r="W246" i="1"/>
  <c r="W245" i="1"/>
  <c r="Q260" i="1"/>
  <c r="Q255" i="1"/>
  <c r="Q254" i="1"/>
  <c r="Q253" i="1"/>
  <c r="Q252" i="1"/>
  <c r="Q251" i="1"/>
  <c r="Q250" i="1"/>
  <c r="Q249" i="1"/>
  <c r="Q248" i="1"/>
  <c r="Q247" i="1"/>
  <c r="Q246" i="1"/>
  <c r="Q245" i="1"/>
  <c r="K260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H255" i="1"/>
  <c r="G255" i="1"/>
  <c r="F255" i="1"/>
  <c r="E255" i="1"/>
  <c r="C255" i="1"/>
  <c r="D255" i="1" s="1"/>
  <c r="H254" i="1"/>
  <c r="G254" i="1"/>
  <c r="F254" i="1"/>
  <c r="E254" i="1"/>
  <c r="C254" i="1"/>
  <c r="D254" i="1" s="1"/>
  <c r="H253" i="1"/>
  <c r="G253" i="1"/>
  <c r="F253" i="1"/>
  <c r="E253" i="1"/>
  <c r="C253" i="1"/>
  <c r="D253" i="1" s="1"/>
  <c r="H252" i="1"/>
  <c r="G252" i="1"/>
  <c r="F252" i="1"/>
  <c r="E252" i="1"/>
  <c r="C252" i="1"/>
  <c r="D252" i="1" s="1"/>
  <c r="H251" i="1"/>
  <c r="G251" i="1"/>
  <c r="F251" i="1"/>
  <c r="E251" i="1"/>
  <c r="C251" i="1"/>
  <c r="D251" i="1" s="1"/>
  <c r="X262" i="1" l="1"/>
  <c r="R262" i="1"/>
  <c r="F262" i="1" s="1"/>
  <c r="L262" i="1"/>
  <c r="W262" i="1"/>
  <c r="Q262" i="1"/>
  <c r="K262" i="1"/>
  <c r="H262" i="1"/>
  <c r="G262" i="1"/>
  <c r="E262" i="1"/>
  <c r="C262" i="1"/>
  <c r="D262" i="1" s="1"/>
  <c r="W261" i="1"/>
  <c r="Q261" i="1"/>
  <c r="K261" i="1"/>
  <c r="H261" i="1"/>
  <c r="G261" i="1"/>
  <c r="F261" i="1"/>
  <c r="E261" i="1"/>
  <c r="C261" i="1"/>
  <c r="D261" i="1" s="1"/>
  <c r="AC238" i="1"/>
  <c r="W238" i="1"/>
  <c r="Q238" i="1"/>
  <c r="K238" i="1"/>
  <c r="H238" i="1"/>
  <c r="G238" i="1"/>
  <c r="F238" i="1"/>
  <c r="E238" i="1"/>
  <c r="C238" i="1"/>
  <c r="D238" i="1" s="1"/>
  <c r="AC237" i="1"/>
  <c r="W237" i="1"/>
  <c r="Q237" i="1"/>
  <c r="K237" i="1"/>
  <c r="H237" i="1"/>
  <c r="G237" i="1"/>
  <c r="F237" i="1"/>
  <c r="E237" i="1"/>
  <c r="C237" i="1"/>
  <c r="D237" i="1" s="1"/>
  <c r="AC236" i="1"/>
  <c r="W236" i="1"/>
  <c r="Q236" i="1"/>
  <c r="K236" i="1"/>
  <c r="H236" i="1"/>
  <c r="G236" i="1"/>
  <c r="F236" i="1"/>
  <c r="E236" i="1"/>
  <c r="C236" i="1"/>
  <c r="D236" i="1" s="1"/>
  <c r="AC235" i="1"/>
  <c r="W235" i="1"/>
  <c r="Q235" i="1"/>
  <c r="K235" i="1"/>
  <c r="H235" i="1"/>
  <c r="G235" i="1"/>
  <c r="F235" i="1"/>
  <c r="E235" i="1"/>
  <c r="C235" i="1"/>
  <c r="D235" i="1" s="1"/>
  <c r="H250" i="1" l="1"/>
  <c r="G250" i="1"/>
  <c r="F250" i="1"/>
  <c r="E250" i="1"/>
  <c r="C250" i="1"/>
  <c r="D250" i="1" s="1"/>
  <c r="H246" i="1"/>
  <c r="G246" i="1"/>
  <c r="F246" i="1"/>
  <c r="E246" i="1"/>
  <c r="C246" i="1"/>
  <c r="D246" i="1" s="1"/>
  <c r="H242" i="1"/>
  <c r="G242" i="1"/>
  <c r="F242" i="1"/>
  <c r="E242" i="1"/>
  <c r="C242" i="1"/>
  <c r="D242" i="1" s="1"/>
  <c r="AC244" i="1"/>
  <c r="W244" i="1"/>
  <c r="Q244" i="1"/>
  <c r="AC243" i="1"/>
  <c r="W243" i="1"/>
  <c r="Q243" i="1"/>
  <c r="K243" i="1"/>
  <c r="AC242" i="1"/>
  <c r="W242" i="1"/>
  <c r="Q242" i="1"/>
  <c r="K242" i="1"/>
  <c r="W241" i="1"/>
  <c r="Q241" i="1"/>
  <c r="K241" i="1"/>
  <c r="Q240" i="1"/>
  <c r="K240" i="1"/>
  <c r="K239" i="1"/>
  <c r="W263" i="1"/>
  <c r="Q263" i="1"/>
  <c r="K263" i="1"/>
  <c r="F263" i="1"/>
  <c r="E263" i="1"/>
  <c r="C263" i="1"/>
  <c r="D263" i="1" s="1"/>
  <c r="F260" i="1"/>
  <c r="E260" i="1"/>
  <c r="C260" i="1"/>
  <c r="D260" i="1" s="1"/>
  <c r="F249" i="1"/>
  <c r="E249" i="1"/>
  <c r="C249" i="1"/>
  <c r="D249" i="1" s="1"/>
  <c r="F248" i="1"/>
  <c r="E248" i="1"/>
  <c r="C248" i="1"/>
  <c r="D248" i="1" s="1"/>
  <c r="F247" i="1"/>
  <c r="E247" i="1"/>
  <c r="C247" i="1"/>
  <c r="D247" i="1" s="1"/>
  <c r="F245" i="1"/>
  <c r="E245" i="1"/>
  <c r="C245" i="1"/>
  <c r="D245" i="1" s="1"/>
  <c r="F244" i="1"/>
  <c r="E244" i="1"/>
  <c r="C244" i="1"/>
  <c r="D244" i="1" s="1"/>
  <c r="F243" i="1"/>
  <c r="E243" i="1"/>
  <c r="C243" i="1"/>
  <c r="D243" i="1" s="1"/>
  <c r="AC241" i="1"/>
  <c r="F241" i="1"/>
  <c r="E241" i="1"/>
  <c r="C241" i="1"/>
  <c r="D241" i="1" s="1"/>
  <c r="AC240" i="1"/>
  <c r="W240" i="1"/>
  <c r="F240" i="1"/>
  <c r="E240" i="1"/>
  <c r="C240" i="1"/>
  <c r="D240" i="1" s="1"/>
  <c r="AC239" i="1"/>
  <c r="W239" i="1"/>
  <c r="Q239" i="1"/>
  <c r="F239" i="1"/>
  <c r="E239" i="1"/>
  <c r="C239" i="1"/>
  <c r="D239" i="1" s="1"/>
  <c r="BG386" i="1" l="1"/>
  <c r="BA386" i="1"/>
  <c r="AU386" i="1"/>
  <c r="AO386" i="1"/>
  <c r="AI386" i="1"/>
  <c r="AC386" i="1"/>
  <c r="W386" i="1"/>
  <c r="Q386" i="1"/>
  <c r="K386" i="1"/>
  <c r="H386" i="1"/>
  <c r="G386" i="1"/>
  <c r="F386" i="1"/>
  <c r="E386" i="1"/>
  <c r="C386" i="1"/>
  <c r="D386" i="1" s="1"/>
  <c r="AI381" i="1"/>
  <c r="AC381" i="1"/>
  <c r="AC380" i="1"/>
  <c r="W381" i="1"/>
  <c r="W380" i="1"/>
  <c r="W379" i="1"/>
  <c r="Q381" i="1"/>
  <c r="Q380" i="1"/>
  <c r="Q379" i="1"/>
  <c r="Q378" i="1"/>
  <c r="AC377" i="1"/>
  <c r="W377" i="1"/>
  <c r="Q377" i="1"/>
  <c r="K377" i="1"/>
  <c r="H377" i="1"/>
  <c r="G377" i="1"/>
  <c r="F377" i="1"/>
  <c r="E377" i="1"/>
  <c r="C377" i="1"/>
  <c r="D377" i="1" s="1"/>
  <c r="BG381" i="1"/>
  <c r="BA381" i="1"/>
  <c r="AU381" i="1"/>
  <c r="AO381" i="1"/>
  <c r="K381" i="1"/>
  <c r="H381" i="1"/>
  <c r="G381" i="1"/>
  <c r="F381" i="1"/>
  <c r="E381" i="1"/>
  <c r="C381" i="1"/>
  <c r="D381" i="1" s="1"/>
  <c r="K380" i="1"/>
  <c r="H380" i="1"/>
  <c r="G380" i="1"/>
  <c r="F380" i="1"/>
  <c r="E380" i="1"/>
  <c r="C380" i="1"/>
  <c r="D380" i="1" s="1"/>
  <c r="AC379" i="1"/>
  <c r="K379" i="1"/>
  <c r="H379" i="1"/>
  <c r="G379" i="1"/>
  <c r="F379" i="1"/>
  <c r="E379" i="1"/>
  <c r="C379" i="1"/>
  <c r="D379" i="1" s="1"/>
  <c r="AC378" i="1"/>
  <c r="W378" i="1"/>
  <c r="K378" i="1"/>
  <c r="H378" i="1"/>
  <c r="G378" i="1"/>
  <c r="F378" i="1"/>
  <c r="E378" i="1"/>
  <c r="C378" i="1"/>
  <c r="D378" i="1" s="1"/>
  <c r="AI418" i="1" l="1"/>
  <c r="AC418" i="1"/>
  <c r="AC417" i="1"/>
  <c r="W418" i="1"/>
  <c r="W417" i="1"/>
  <c r="W416" i="1"/>
  <c r="Q418" i="1"/>
  <c r="Q417" i="1"/>
  <c r="Q416" i="1"/>
  <c r="Q415" i="1"/>
  <c r="AI413" i="1"/>
  <c r="AC413" i="1"/>
  <c r="AC412" i="1"/>
  <c r="W413" i="1"/>
  <c r="W412" i="1"/>
  <c r="Q413" i="1"/>
  <c r="Q412" i="1"/>
  <c r="W411" i="1"/>
  <c r="Q411" i="1"/>
  <c r="Q410" i="1"/>
  <c r="AI408" i="1"/>
  <c r="AC408" i="1"/>
  <c r="W408" i="1"/>
  <c r="Q408" i="1"/>
  <c r="AC407" i="1"/>
  <c r="W407" i="1"/>
  <c r="Q407" i="1"/>
  <c r="W406" i="1"/>
  <c r="Q406" i="1"/>
  <c r="Q405" i="1"/>
  <c r="BG418" i="1"/>
  <c r="BA418" i="1"/>
  <c r="AU418" i="1"/>
  <c r="AO418" i="1"/>
  <c r="K418" i="1"/>
  <c r="H418" i="1"/>
  <c r="G418" i="1"/>
  <c r="F418" i="1"/>
  <c r="E418" i="1"/>
  <c r="C418" i="1"/>
  <c r="D418" i="1" s="1"/>
  <c r="BG417" i="1"/>
  <c r="BA417" i="1"/>
  <c r="AU417" i="1"/>
  <c r="AO417" i="1"/>
  <c r="AI417" i="1"/>
  <c r="K417" i="1"/>
  <c r="H417" i="1"/>
  <c r="G417" i="1"/>
  <c r="F417" i="1"/>
  <c r="E417" i="1"/>
  <c r="C417" i="1"/>
  <c r="D417" i="1" s="1"/>
  <c r="BG416" i="1"/>
  <c r="BA416" i="1"/>
  <c r="AU416" i="1"/>
  <c r="AO416" i="1"/>
  <c r="AI416" i="1"/>
  <c r="AC416" i="1"/>
  <c r="K416" i="1"/>
  <c r="H416" i="1"/>
  <c r="G416" i="1"/>
  <c r="F416" i="1"/>
  <c r="E416" i="1"/>
  <c r="C416" i="1"/>
  <c r="D416" i="1" s="1"/>
  <c r="BG415" i="1"/>
  <c r="BA415" i="1"/>
  <c r="AU415" i="1"/>
  <c r="AO415" i="1"/>
  <c r="AI415" i="1"/>
  <c r="AC415" i="1"/>
  <c r="W415" i="1"/>
  <c r="K415" i="1"/>
  <c r="H415" i="1"/>
  <c r="G415" i="1"/>
  <c r="F415" i="1"/>
  <c r="E415" i="1"/>
  <c r="C415" i="1"/>
  <c r="D415" i="1" s="1"/>
  <c r="BG413" i="1"/>
  <c r="BA413" i="1"/>
  <c r="AU413" i="1"/>
  <c r="AO413" i="1"/>
  <c r="K413" i="1"/>
  <c r="H413" i="1"/>
  <c r="G413" i="1"/>
  <c r="F413" i="1"/>
  <c r="E413" i="1"/>
  <c r="C413" i="1"/>
  <c r="D413" i="1" s="1"/>
  <c r="BG412" i="1"/>
  <c r="BA412" i="1"/>
  <c r="AU412" i="1"/>
  <c r="AO412" i="1"/>
  <c r="AI412" i="1"/>
  <c r="K412" i="1"/>
  <c r="H412" i="1"/>
  <c r="G412" i="1"/>
  <c r="F412" i="1"/>
  <c r="E412" i="1"/>
  <c r="C412" i="1"/>
  <c r="D412" i="1" s="1"/>
  <c r="BG411" i="1"/>
  <c r="BA411" i="1"/>
  <c r="AU411" i="1"/>
  <c r="AO411" i="1"/>
  <c r="AI411" i="1"/>
  <c r="AC411" i="1"/>
  <c r="K411" i="1"/>
  <c r="H411" i="1"/>
  <c r="G411" i="1"/>
  <c r="F411" i="1"/>
  <c r="E411" i="1"/>
  <c r="C411" i="1"/>
  <c r="D411" i="1" s="1"/>
  <c r="BG410" i="1"/>
  <c r="BA410" i="1"/>
  <c r="AU410" i="1"/>
  <c r="AO410" i="1"/>
  <c r="AI410" i="1"/>
  <c r="AC410" i="1"/>
  <c r="W410" i="1"/>
  <c r="K410" i="1"/>
  <c r="H410" i="1"/>
  <c r="G410" i="1"/>
  <c r="F410" i="1"/>
  <c r="E410" i="1"/>
  <c r="C410" i="1"/>
  <c r="D410" i="1" s="1"/>
  <c r="BG408" i="1"/>
  <c r="BA408" i="1"/>
  <c r="AU408" i="1"/>
  <c r="AO408" i="1"/>
  <c r="K408" i="1"/>
  <c r="H408" i="1"/>
  <c r="G408" i="1"/>
  <c r="F408" i="1"/>
  <c r="E408" i="1"/>
  <c r="C408" i="1"/>
  <c r="D408" i="1" s="1"/>
  <c r="BG407" i="1"/>
  <c r="BA407" i="1"/>
  <c r="AU407" i="1"/>
  <c r="AO407" i="1"/>
  <c r="AI407" i="1"/>
  <c r="K407" i="1"/>
  <c r="H407" i="1"/>
  <c r="G407" i="1"/>
  <c r="F407" i="1"/>
  <c r="E407" i="1"/>
  <c r="C407" i="1"/>
  <c r="D407" i="1" s="1"/>
  <c r="BG406" i="1"/>
  <c r="BA406" i="1"/>
  <c r="AU406" i="1"/>
  <c r="AO406" i="1"/>
  <c r="AI406" i="1"/>
  <c r="AC406" i="1"/>
  <c r="K406" i="1"/>
  <c r="H406" i="1"/>
  <c r="G406" i="1"/>
  <c r="F406" i="1"/>
  <c r="E406" i="1"/>
  <c r="C406" i="1"/>
  <c r="D406" i="1" s="1"/>
  <c r="BG405" i="1"/>
  <c r="BA405" i="1"/>
  <c r="AU405" i="1"/>
  <c r="AO405" i="1"/>
  <c r="AI405" i="1"/>
  <c r="AC405" i="1"/>
  <c r="W405" i="1"/>
  <c r="K405" i="1"/>
  <c r="H405" i="1"/>
  <c r="G405" i="1"/>
  <c r="F405" i="1"/>
  <c r="E405" i="1"/>
  <c r="C405" i="1"/>
  <c r="D405" i="1" s="1"/>
  <c r="K8" i="1" l="1"/>
  <c r="K7" i="1"/>
  <c r="K6" i="1"/>
  <c r="BG8" i="1"/>
  <c r="BA8" i="1"/>
  <c r="AU8" i="1"/>
  <c r="AO8" i="1"/>
  <c r="AI8" i="1"/>
  <c r="AC8" i="1"/>
  <c r="W8" i="1"/>
  <c r="Q8" i="1"/>
  <c r="H8" i="1"/>
  <c r="G8" i="1"/>
  <c r="F8" i="1"/>
  <c r="E8" i="1"/>
  <c r="C8" i="1"/>
  <c r="D8" i="1" s="1"/>
  <c r="AO7" i="1"/>
  <c r="AI7" i="1"/>
  <c r="AC7" i="1"/>
  <c r="W7" i="1"/>
  <c r="Q7" i="1"/>
  <c r="H7" i="1"/>
  <c r="G7" i="1"/>
  <c r="F7" i="1"/>
  <c r="E7" i="1"/>
  <c r="C7" i="1"/>
  <c r="D7" i="1" s="1"/>
  <c r="AO6" i="1"/>
  <c r="AI6" i="1"/>
  <c r="AC6" i="1"/>
  <c r="W6" i="1"/>
  <c r="Q6" i="1"/>
  <c r="H6" i="1"/>
  <c r="G6" i="1"/>
  <c r="F6" i="1"/>
  <c r="E6" i="1"/>
  <c r="C6" i="1"/>
  <c r="D6" i="1" s="1"/>
  <c r="BG5" i="1"/>
  <c r="BA5" i="1"/>
  <c r="AU5" i="1"/>
  <c r="AO5" i="1"/>
  <c r="AI5" i="1"/>
  <c r="AC5" i="1"/>
  <c r="W5" i="1"/>
  <c r="Q5" i="1"/>
  <c r="K5" i="1"/>
  <c r="H5" i="1"/>
  <c r="G5" i="1"/>
  <c r="F5" i="1"/>
  <c r="E5" i="1"/>
  <c r="C5" i="1"/>
  <c r="D5" i="1" s="1"/>
  <c r="AO4" i="1"/>
  <c r="AI4" i="1"/>
  <c r="AC4" i="1"/>
  <c r="W4" i="1"/>
  <c r="Q4" i="1"/>
  <c r="K4" i="1"/>
  <c r="H4" i="1"/>
  <c r="G4" i="1"/>
  <c r="F4" i="1"/>
  <c r="E4" i="1"/>
  <c r="C4" i="1"/>
  <c r="D4" i="1" s="1"/>
  <c r="AO3" i="1"/>
  <c r="AI3" i="1"/>
  <c r="AC3" i="1"/>
  <c r="W3" i="1"/>
  <c r="Q3" i="1"/>
  <c r="K3" i="1"/>
  <c r="H3" i="1"/>
  <c r="G3" i="1"/>
  <c r="F3" i="1"/>
  <c r="E3" i="1"/>
  <c r="C3" i="1"/>
  <c r="D3" i="1" s="1"/>
  <c r="AU182" i="1" l="1"/>
  <c r="AO182" i="1"/>
  <c r="AI182" i="1"/>
  <c r="AC182" i="1"/>
  <c r="W182" i="1"/>
  <c r="AU175" i="1"/>
  <c r="AO175" i="1"/>
  <c r="AI175" i="1"/>
  <c r="AC175" i="1"/>
  <c r="W175" i="1"/>
  <c r="AU168" i="1"/>
  <c r="AO168" i="1"/>
  <c r="AI168" i="1"/>
  <c r="AC168" i="1"/>
  <c r="W168" i="1"/>
  <c r="W161" i="1"/>
  <c r="AC161" i="1"/>
  <c r="AI161" i="1"/>
  <c r="AO161" i="1"/>
  <c r="AU161" i="1"/>
  <c r="BG153" i="1"/>
  <c r="BA153" i="1"/>
  <c r="AU153" i="1"/>
  <c r="AO153" i="1"/>
  <c r="BG146" i="1"/>
  <c r="BA146" i="1"/>
  <c r="AU146" i="1"/>
  <c r="AO146" i="1"/>
  <c r="BG139" i="1"/>
  <c r="BA139" i="1"/>
  <c r="AU139" i="1"/>
  <c r="AO139" i="1"/>
  <c r="AO132" i="1"/>
  <c r="AU132" i="1"/>
  <c r="BA132" i="1"/>
  <c r="BG132" i="1"/>
  <c r="BA424" i="1" l="1"/>
  <c r="AU424" i="1"/>
  <c r="AU423" i="1"/>
  <c r="AO421" i="1"/>
  <c r="AI420" i="1"/>
  <c r="AC419" i="1"/>
  <c r="BG424" i="1" l="1"/>
  <c r="AO424" i="1"/>
  <c r="AI424" i="1"/>
  <c r="AC424" i="1"/>
  <c r="W424" i="1"/>
  <c r="Q424" i="1"/>
  <c r="BG423" i="1"/>
  <c r="BA423" i="1"/>
  <c r="AO423" i="1"/>
  <c r="AI423" i="1"/>
  <c r="AC423" i="1"/>
  <c r="W423" i="1"/>
  <c r="Q423" i="1"/>
  <c r="K424" i="1"/>
  <c r="H424" i="1"/>
  <c r="G424" i="1"/>
  <c r="F424" i="1"/>
  <c r="E424" i="1"/>
  <c r="C424" i="1"/>
  <c r="D424" i="1" s="1"/>
  <c r="K423" i="1"/>
  <c r="H423" i="1"/>
  <c r="G423" i="1"/>
  <c r="F423" i="1"/>
  <c r="E423" i="1"/>
  <c r="C423" i="1"/>
  <c r="D423" i="1" s="1"/>
  <c r="G2" i="1" l="1"/>
  <c r="BG394" i="1" l="1"/>
  <c r="BA394" i="1"/>
  <c r="AU394" i="1"/>
  <c r="AO394" i="1"/>
  <c r="AI394" i="1"/>
  <c r="AC394" i="1"/>
  <c r="W394" i="1"/>
  <c r="Q394" i="1"/>
  <c r="K394" i="1"/>
  <c r="H394" i="1"/>
  <c r="G394" i="1"/>
  <c r="F394" i="1"/>
  <c r="E394" i="1"/>
  <c r="C394" i="1"/>
  <c r="D394" i="1" s="1"/>
  <c r="BG395" i="1"/>
  <c r="BA395" i="1"/>
  <c r="AU395" i="1"/>
  <c r="AO395" i="1"/>
  <c r="AI395" i="1"/>
  <c r="AC395" i="1"/>
  <c r="W395" i="1"/>
  <c r="Q395" i="1"/>
  <c r="K395" i="1"/>
  <c r="H395" i="1"/>
  <c r="G395" i="1"/>
  <c r="F395" i="1"/>
  <c r="E395" i="1"/>
  <c r="C395" i="1"/>
  <c r="D395" i="1" s="1"/>
  <c r="BA66" i="1" l="1"/>
  <c r="AU66" i="1"/>
  <c r="AO66" i="1"/>
  <c r="AI66" i="1"/>
  <c r="AC66" i="1"/>
  <c r="W66" i="1"/>
  <c r="BA59" i="1"/>
  <c r="AU59" i="1"/>
  <c r="AO59" i="1"/>
  <c r="AI59" i="1"/>
  <c r="AC59" i="1"/>
  <c r="W59" i="1"/>
  <c r="BA52" i="1"/>
  <c r="AU52" i="1"/>
  <c r="AO52" i="1"/>
  <c r="AI52" i="1"/>
  <c r="AC52" i="1"/>
  <c r="W52" i="1"/>
  <c r="BA45" i="1"/>
  <c r="AU45" i="1"/>
  <c r="AO45" i="1"/>
  <c r="AI45" i="1"/>
  <c r="AC45" i="1"/>
  <c r="W45" i="1"/>
  <c r="BG393" i="1" l="1"/>
  <c r="BA393" i="1"/>
  <c r="AU393" i="1"/>
  <c r="AO393" i="1"/>
  <c r="AI393" i="1"/>
  <c r="AC393" i="1"/>
  <c r="W393" i="1"/>
  <c r="Q393" i="1"/>
  <c r="K393" i="1"/>
  <c r="H393" i="1"/>
  <c r="G393" i="1"/>
  <c r="F393" i="1"/>
  <c r="E393" i="1"/>
  <c r="C393" i="1"/>
  <c r="D393" i="1" s="1"/>
  <c r="Q392" i="1" l="1"/>
  <c r="BG392" i="1"/>
  <c r="BA392" i="1"/>
  <c r="AU392" i="1"/>
  <c r="AO392" i="1"/>
  <c r="AI392" i="1"/>
  <c r="AC392" i="1"/>
  <c r="W392" i="1"/>
  <c r="K392" i="1"/>
  <c r="H392" i="1"/>
  <c r="G392" i="1"/>
  <c r="F392" i="1"/>
  <c r="E392" i="1"/>
  <c r="C392" i="1"/>
  <c r="D392" i="1" s="1"/>
  <c r="BG391" i="1"/>
  <c r="BA391" i="1"/>
  <c r="AU391" i="1"/>
  <c r="AO391" i="1"/>
  <c r="AI391" i="1"/>
  <c r="AC391" i="1"/>
  <c r="W391" i="1"/>
  <c r="Q391" i="1"/>
  <c r="K391" i="1"/>
  <c r="H391" i="1"/>
  <c r="G391" i="1"/>
  <c r="F391" i="1"/>
  <c r="E391" i="1"/>
  <c r="C391" i="1"/>
  <c r="D391" i="1" s="1"/>
  <c r="BP5" i="1"/>
  <c r="BP2" i="1"/>
  <c r="B3" i="6" l="1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S184" i="1" l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N234" i="1" l="1"/>
  <c r="N209" i="1"/>
  <c r="H239" i="1" s="1"/>
  <c r="M209" i="1"/>
  <c r="G239" i="1" s="1"/>
  <c r="T208" i="1"/>
  <c r="T207" i="1" s="1"/>
  <c r="T206" i="1" s="1"/>
  <c r="T205" i="1" s="1"/>
  <c r="T204" i="1" s="1"/>
  <c r="T203" i="1" s="1"/>
  <c r="T202" i="1" s="1"/>
  <c r="T201" i="1" s="1"/>
  <c r="T200" i="1" s="1"/>
  <c r="T199" i="1" s="1"/>
  <c r="T198" i="1" s="1"/>
  <c r="T197" i="1" s="1"/>
  <c r="T196" i="1" s="1"/>
  <c r="T195" i="1" s="1"/>
  <c r="T194" i="1" s="1"/>
  <c r="T193" i="1" s="1"/>
  <c r="T192" i="1" s="1"/>
  <c r="T191" i="1" s="1"/>
  <c r="T190" i="1" s="1"/>
  <c r="T189" i="1" s="1"/>
  <c r="T188" i="1" s="1"/>
  <c r="T187" i="1" s="1"/>
  <c r="T186" i="1" s="1"/>
  <c r="T185" i="1" s="1"/>
  <c r="T184" i="1" s="1"/>
  <c r="T183" i="1" s="1"/>
  <c r="M184" i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N184" i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I183" i="1"/>
  <c r="AO183" i="1"/>
  <c r="AI184" i="1"/>
  <c r="AO184" i="1"/>
  <c r="AI185" i="1"/>
  <c r="AO185" i="1"/>
  <c r="AI186" i="1"/>
  <c r="AO186" i="1"/>
  <c r="AI187" i="1"/>
  <c r="AO187" i="1"/>
  <c r="AI188" i="1"/>
  <c r="AO188" i="1"/>
  <c r="AI189" i="1"/>
  <c r="AO189" i="1"/>
  <c r="AI190" i="1"/>
  <c r="AO190" i="1"/>
  <c r="AI191" i="1"/>
  <c r="AO191" i="1"/>
  <c r="AI192" i="1"/>
  <c r="AO192" i="1"/>
  <c r="AI193" i="1"/>
  <c r="AO193" i="1"/>
  <c r="AI194" i="1"/>
  <c r="AO194" i="1"/>
  <c r="AI195" i="1"/>
  <c r="AO195" i="1"/>
  <c r="AI196" i="1"/>
  <c r="AO196" i="1"/>
  <c r="AI197" i="1"/>
  <c r="AO197" i="1"/>
  <c r="AI198" i="1"/>
  <c r="AO198" i="1"/>
  <c r="AI199" i="1"/>
  <c r="AO199" i="1"/>
  <c r="AI200" i="1"/>
  <c r="AO200" i="1"/>
  <c r="AI201" i="1"/>
  <c r="AO201" i="1"/>
  <c r="AI202" i="1"/>
  <c r="AO202" i="1"/>
  <c r="AI203" i="1"/>
  <c r="AO203" i="1"/>
  <c r="AI204" i="1"/>
  <c r="AO204" i="1"/>
  <c r="AI205" i="1"/>
  <c r="AO205" i="1"/>
  <c r="AI206" i="1"/>
  <c r="AO206" i="1"/>
  <c r="AI207" i="1"/>
  <c r="AO207" i="1"/>
  <c r="AI208" i="1"/>
  <c r="AO208" i="1"/>
  <c r="N233" i="1" l="1"/>
  <c r="M208" i="1"/>
  <c r="N211" i="1"/>
  <c r="H241" i="1" s="1"/>
  <c r="N218" i="1"/>
  <c r="H260" i="1" s="1"/>
  <c r="N226" i="1"/>
  <c r="N232" i="1"/>
  <c r="N223" i="1"/>
  <c r="N214" i="1"/>
  <c r="H245" i="1" s="1"/>
  <c r="N227" i="1"/>
  <c r="N217" i="1"/>
  <c r="H249" i="1" s="1"/>
  <c r="N229" i="1"/>
  <c r="N220" i="1"/>
  <c r="N212" i="1"/>
  <c r="H243" i="1" s="1"/>
  <c r="N221" i="1"/>
  <c r="N230" i="1"/>
  <c r="N215" i="1"/>
  <c r="H247" i="1" s="1"/>
  <c r="N224" i="1"/>
  <c r="M211" i="1"/>
  <c r="G241" i="1" s="1"/>
  <c r="M214" i="1"/>
  <c r="G245" i="1" s="1"/>
  <c r="M217" i="1"/>
  <c r="G249" i="1" s="1"/>
  <c r="M220" i="1"/>
  <c r="M223" i="1"/>
  <c r="M226" i="1"/>
  <c r="M229" i="1"/>
  <c r="M232" i="1"/>
  <c r="M212" i="1"/>
  <c r="G243" i="1" s="1"/>
  <c r="M215" i="1"/>
  <c r="G247" i="1" s="1"/>
  <c r="M218" i="1"/>
  <c r="G260" i="1" s="1"/>
  <c r="M221" i="1"/>
  <c r="M224" i="1"/>
  <c r="M227" i="1"/>
  <c r="M230" i="1"/>
  <c r="M233" i="1"/>
  <c r="M210" i="1"/>
  <c r="G240" i="1" s="1"/>
  <c r="M213" i="1"/>
  <c r="G244" i="1" s="1"/>
  <c r="M216" i="1"/>
  <c r="G248" i="1" s="1"/>
  <c r="M219" i="1"/>
  <c r="G263" i="1" s="1"/>
  <c r="M222" i="1"/>
  <c r="M225" i="1"/>
  <c r="M228" i="1"/>
  <c r="M231" i="1"/>
  <c r="N210" i="1"/>
  <c r="H240" i="1" s="1"/>
  <c r="N213" i="1"/>
  <c r="H244" i="1" s="1"/>
  <c r="N216" i="1"/>
  <c r="H248" i="1" s="1"/>
  <c r="N219" i="1"/>
  <c r="H263" i="1" s="1"/>
  <c r="N222" i="1"/>
  <c r="N225" i="1"/>
  <c r="N228" i="1"/>
  <c r="N231" i="1"/>
  <c r="Q422" i="1"/>
  <c r="Q421" i="1"/>
  <c r="Q420" i="1"/>
  <c r="Q419" i="1"/>
  <c r="K422" i="1"/>
  <c r="K421" i="1"/>
  <c r="K420" i="1"/>
  <c r="W419" i="1"/>
  <c r="AI419" i="1"/>
  <c r="AO419" i="1"/>
  <c r="W420" i="1"/>
  <c r="AC420" i="1"/>
  <c r="AO420" i="1"/>
  <c r="W421" i="1"/>
  <c r="AC421" i="1"/>
  <c r="AI421" i="1"/>
  <c r="W422" i="1"/>
  <c r="AC422" i="1"/>
  <c r="AI422" i="1"/>
  <c r="AO422" i="1"/>
  <c r="M234" i="1" l="1"/>
  <c r="AC234" i="1"/>
  <c r="W234" i="1"/>
  <c r="Q234" i="1"/>
  <c r="K234" i="1"/>
  <c r="AC233" i="1"/>
  <c r="W233" i="1"/>
  <c r="Q233" i="1"/>
  <c r="K233" i="1"/>
  <c r="AC232" i="1"/>
  <c r="W232" i="1"/>
  <c r="Q232" i="1"/>
  <c r="K232" i="1"/>
  <c r="BA231" i="1"/>
  <c r="AU231" i="1"/>
  <c r="AO231" i="1"/>
  <c r="AI231" i="1"/>
  <c r="AC231" i="1"/>
  <c r="W231" i="1"/>
  <c r="Q231" i="1"/>
  <c r="K231" i="1"/>
  <c r="BA230" i="1"/>
  <c r="AU230" i="1"/>
  <c r="AO230" i="1"/>
  <c r="AI230" i="1"/>
  <c r="AC230" i="1"/>
  <c r="W230" i="1"/>
  <c r="Q230" i="1"/>
  <c r="K230" i="1"/>
  <c r="BA229" i="1"/>
  <c r="AU229" i="1"/>
  <c r="AO229" i="1"/>
  <c r="AI229" i="1"/>
  <c r="AC229" i="1"/>
  <c r="W229" i="1"/>
  <c r="Q229" i="1"/>
  <c r="K229" i="1"/>
  <c r="BA228" i="1"/>
  <c r="AU228" i="1"/>
  <c r="AO228" i="1"/>
  <c r="AI228" i="1"/>
  <c r="AC228" i="1"/>
  <c r="W228" i="1"/>
  <c r="Q228" i="1"/>
  <c r="K228" i="1"/>
  <c r="BA227" i="1"/>
  <c r="AU227" i="1"/>
  <c r="AO227" i="1"/>
  <c r="AI227" i="1"/>
  <c r="AC227" i="1"/>
  <c r="W227" i="1"/>
  <c r="Q227" i="1"/>
  <c r="K227" i="1"/>
  <c r="BA226" i="1"/>
  <c r="AU226" i="1"/>
  <c r="AO226" i="1"/>
  <c r="AI226" i="1"/>
  <c r="AC226" i="1"/>
  <c r="W226" i="1"/>
  <c r="Q226" i="1"/>
  <c r="K226" i="1"/>
  <c r="BA225" i="1"/>
  <c r="AU225" i="1"/>
  <c r="AO225" i="1"/>
  <c r="AI225" i="1"/>
  <c r="AC225" i="1"/>
  <c r="W225" i="1"/>
  <c r="Q225" i="1"/>
  <c r="K225" i="1"/>
  <c r="BA224" i="1"/>
  <c r="AU224" i="1"/>
  <c r="AO224" i="1"/>
  <c r="AI224" i="1"/>
  <c r="AC224" i="1"/>
  <c r="W224" i="1"/>
  <c r="Q224" i="1"/>
  <c r="K224" i="1"/>
  <c r="BA223" i="1"/>
  <c r="AU223" i="1"/>
  <c r="AO223" i="1"/>
  <c r="AI223" i="1"/>
  <c r="AC223" i="1"/>
  <c r="W223" i="1"/>
  <c r="Q223" i="1"/>
  <c r="K223" i="1"/>
  <c r="BA222" i="1"/>
  <c r="AU222" i="1"/>
  <c r="AO222" i="1"/>
  <c r="AI222" i="1"/>
  <c r="AC222" i="1"/>
  <c r="W222" i="1"/>
  <c r="Q222" i="1"/>
  <c r="K222" i="1"/>
  <c r="BA221" i="1"/>
  <c r="AU221" i="1"/>
  <c r="AO221" i="1"/>
  <c r="AI221" i="1"/>
  <c r="AC221" i="1"/>
  <c r="W221" i="1"/>
  <c r="Q221" i="1"/>
  <c r="K221" i="1"/>
  <c r="BA220" i="1"/>
  <c r="AU220" i="1"/>
  <c r="AO220" i="1"/>
  <c r="AI220" i="1"/>
  <c r="AC220" i="1"/>
  <c r="W220" i="1"/>
  <c r="Q220" i="1"/>
  <c r="K220" i="1"/>
  <c r="BA219" i="1"/>
  <c r="AU219" i="1"/>
  <c r="AO219" i="1"/>
  <c r="AI219" i="1"/>
  <c r="AC219" i="1"/>
  <c r="W219" i="1"/>
  <c r="Q219" i="1"/>
  <c r="K219" i="1"/>
  <c r="BA218" i="1"/>
  <c r="AU218" i="1"/>
  <c r="AO218" i="1"/>
  <c r="AI218" i="1"/>
  <c r="AC218" i="1"/>
  <c r="W218" i="1"/>
  <c r="Q218" i="1"/>
  <c r="K218" i="1"/>
  <c r="BA217" i="1"/>
  <c r="AU217" i="1"/>
  <c r="AO217" i="1"/>
  <c r="AI217" i="1"/>
  <c r="AC217" i="1"/>
  <c r="W217" i="1"/>
  <c r="Q217" i="1"/>
  <c r="K217" i="1"/>
  <c r="BA216" i="1"/>
  <c r="AU216" i="1"/>
  <c r="AO216" i="1"/>
  <c r="AI216" i="1"/>
  <c r="AC216" i="1"/>
  <c r="W216" i="1"/>
  <c r="Q216" i="1"/>
  <c r="K216" i="1"/>
  <c r="BA215" i="1"/>
  <c r="AU215" i="1"/>
  <c r="AO215" i="1"/>
  <c r="AI215" i="1"/>
  <c r="AC215" i="1"/>
  <c r="W215" i="1"/>
  <c r="Q215" i="1"/>
  <c r="K215" i="1"/>
  <c r="BA214" i="1"/>
  <c r="AU214" i="1"/>
  <c r="AO214" i="1"/>
  <c r="AI214" i="1"/>
  <c r="AC214" i="1"/>
  <c r="W214" i="1"/>
  <c r="Q214" i="1"/>
  <c r="K214" i="1"/>
  <c r="BA213" i="1"/>
  <c r="AU213" i="1"/>
  <c r="AO213" i="1"/>
  <c r="AI213" i="1"/>
  <c r="AC213" i="1"/>
  <c r="W213" i="1"/>
  <c r="Q213" i="1"/>
  <c r="K213" i="1"/>
  <c r="BA212" i="1"/>
  <c r="AU212" i="1"/>
  <c r="AO212" i="1"/>
  <c r="AI212" i="1"/>
  <c r="AC212" i="1"/>
  <c r="W212" i="1"/>
  <c r="Q212" i="1"/>
  <c r="K212" i="1"/>
  <c r="BA211" i="1"/>
  <c r="AU211" i="1"/>
  <c r="AO211" i="1"/>
  <c r="AI211" i="1"/>
  <c r="AC211" i="1"/>
  <c r="W211" i="1"/>
  <c r="Q211" i="1"/>
  <c r="K211" i="1"/>
  <c r="BA210" i="1"/>
  <c r="AU210" i="1"/>
  <c r="AO210" i="1"/>
  <c r="AI210" i="1"/>
  <c r="AC210" i="1"/>
  <c r="W210" i="1"/>
  <c r="Q210" i="1"/>
  <c r="K210" i="1"/>
  <c r="K209" i="1"/>
  <c r="BG208" i="1"/>
  <c r="BA208" i="1"/>
  <c r="AU208" i="1"/>
  <c r="W208" i="1"/>
  <c r="Q208" i="1"/>
  <c r="K208" i="1"/>
  <c r="BG207" i="1"/>
  <c r="BA207" i="1"/>
  <c r="AU207" i="1"/>
  <c r="W207" i="1"/>
  <c r="Q207" i="1"/>
  <c r="K207" i="1"/>
  <c r="BG206" i="1"/>
  <c r="BA206" i="1"/>
  <c r="AU206" i="1"/>
  <c r="W206" i="1"/>
  <c r="Q206" i="1"/>
  <c r="K206" i="1"/>
  <c r="BG205" i="1"/>
  <c r="BA205" i="1"/>
  <c r="AU205" i="1"/>
  <c r="W205" i="1"/>
  <c r="Q205" i="1"/>
  <c r="K205" i="1"/>
  <c r="BG204" i="1"/>
  <c r="BA204" i="1"/>
  <c r="AU204" i="1"/>
  <c r="W204" i="1"/>
  <c r="Q204" i="1"/>
  <c r="K204" i="1"/>
  <c r="BG203" i="1"/>
  <c r="BA203" i="1"/>
  <c r="AU203" i="1"/>
  <c r="W203" i="1"/>
  <c r="Q203" i="1"/>
  <c r="K203" i="1"/>
  <c r="BG202" i="1"/>
  <c r="BA202" i="1"/>
  <c r="AU202" i="1"/>
  <c r="W202" i="1"/>
  <c r="Q202" i="1"/>
  <c r="K202" i="1"/>
  <c r="BG201" i="1"/>
  <c r="BA201" i="1"/>
  <c r="AU201" i="1"/>
  <c r="W201" i="1"/>
  <c r="Q201" i="1"/>
  <c r="K201" i="1"/>
  <c r="BG200" i="1"/>
  <c r="BA200" i="1"/>
  <c r="AU200" i="1"/>
  <c r="W200" i="1"/>
  <c r="Q200" i="1"/>
  <c r="K200" i="1"/>
  <c r="BG199" i="1"/>
  <c r="BA199" i="1"/>
  <c r="AU199" i="1"/>
  <c r="W199" i="1"/>
  <c r="Q199" i="1"/>
  <c r="K199" i="1"/>
  <c r="BG198" i="1"/>
  <c r="BA198" i="1"/>
  <c r="AU198" i="1"/>
  <c r="W198" i="1"/>
  <c r="Q198" i="1"/>
  <c r="K198" i="1"/>
  <c r="BG197" i="1"/>
  <c r="BA197" i="1"/>
  <c r="AU197" i="1"/>
  <c r="W197" i="1"/>
  <c r="Q197" i="1"/>
  <c r="K197" i="1"/>
  <c r="BG196" i="1"/>
  <c r="BA196" i="1"/>
  <c r="AU196" i="1"/>
  <c r="W196" i="1"/>
  <c r="Q196" i="1"/>
  <c r="K196" i="1"/>
  <c r="BG195" i="1"/>
  <c r="BA195" i="1"/>
  <c r="AU195" i="1"/>
  <c r="W195" i="1"/>
  <c r="Q195" i="1"/>
  <c r="K195" i="1"/>
  <c r="BG194" i="1"/>
  <c r="BA194" i="1"/>
  <c r="AU194" i="1"/>
  <c r="W194" i="1"/>
  <c r="Q194" i="1"/>
  <c r="K194" i="1"/>
  <c r="BG193" i="1"/>
  <c r="BA193" i="1"/>
  <c r="AU193" i="1"/>
  <c r="W193" i="1"/>
  <c r="Q193" i="1"/>
  <c r="K193" i="1"/>
  <c r="BG192" i="1"/>
  <c r="BA192" i="1"/>
  <c r="AU192" i="1"/>
  <c r="W192" i="1"/>
  <c r="Q192" i="1"/>
  <c r="K192" i="1"/>
  <c r="BG191" i="1"/>
  <c r="BA191" i="1"/>
  <c r="AU191" i="1"/>
  <c r="W191" i="1"/>
  <c r="Q191" i="1"/>
  <c r="K191" i="1"/>
  <c r="BG190" i="1"/>
  <c r="BA190" i="1"/>
  <c r="AU190" i="1"/>
  <c r="W190" i="1"/>
  <c r="Q190" i="1"/>
  <c r="K190" i="1"/>
  <c r="BG189" i="1"/>
  <c r="BA189" i="1"/>
  <c r="AU189" i="1"/>
  <c r="W189" i="1"/>
  <c r="Q189" i="1"/>
  <c r="K189" i="1"/>
  <c r="BG188" i="1"/>
  <c r="BA188" i="1"/>
  <c r="AU188" i="1"/>
  <c r="W188" i="1"/>
  <c r="Q188" i="1"/>
  <c r="K188" i="1"/>
  <c r="BG187" i="1"/>
  <c r="BA187" i="1"/>
  <c r="AU187" i="1"/>
  <c r="W187" i="1"/>
  <c r="Q187" i="1"/>
  <c r="K187" i="1"/>
  <c r="BG186" i="1"/>
  <c r="BA186" i="1"/>
  <c r="AU186" i="1"/>
  <c r="W186" i="1"/>
  <c r="Q186" i="1"/>
  <c r="K186" i="1"/>
  <c r="BG185" i="1"/>
  <c r="BA185" i="1"/>
  <c r="AU185" i="1"/>
  <c r="W185" i="1"/>
  <c r="Q185" i="1"/>
  <c r="K185" i="1"/>
  <c r="BG184" i="1"/>
  <c r="BA184" i="1"/>
  <c r="AU184" i="1"/>
  <c r="W184" i="1"/>
  <c r="Q184" i="1"/>
  <c r="K184" i="1"/>
  <c r="Q183" i="1"/>
  <c r="H234" i="1"/>
  <c r="G234" i="1"/>
  <c r="F234" i="1"/>
  <c r="E234" i="1"/>
  <c r="C234" i="1"/>
  <c r="D234" i="1" s="1"/>
  <c r="H233" i="1"/>
  <c r="G233" i="1"/>
  <c r="F233" i="1"/>
  <c r="E233" i="1"/>
  <c r="C233" i="1"/>
  <c r="D233" i="1" s="1"/>
  <c r="H232" i="1"/>
  <c r="G232" i="1"/>
  <c r="F232" i="1"/>
  <c r="E232" i="1"/>
  <c r="C232" i="1"/>
  <c r="D232" i="1" s="1"/>
  <c r="BG231" i="1"/>
  <c r="H231" i="1"/>
  <c r="G231" i="1"/>
  <c r="F231" i="1"/>
  <c r="E231" i="1"/>
  <c r="C231" i="1"/>
  <c r="D231" i="1" s="1"/>
  <c r="BG230" i="1"/>
  <c r="H230" i="1"/>
  <c r="G230" i="1"/>
  <c r="F230" i="1"/>
  <c r="E230" i="1"/>
  <c r="C230" i="1"/>
  <c r="D230" i="1" s="1"/>
  <c r="BG229" i="1"/>
  <c r="H229" i="1"/>
  <c r="G229" i="1"/>
  <c r="F229" i="1"/>
  <c r="E229" i="1"/>
  <c r="C229" i="1"/>
  <c r="D229" i="1" s="1"/>
  <c r="BG228" i="1"/>
  <c r="H228" i="1"/>
  <c r="G228" i="1"/>
  <c r="F228" i="1"/>
  <c r="E228" i="1"/>
  <c r="C228" i="1"/>
  <c r="D228" i="1" s="1"/>
  <c r="BG227" i="1"/>
  <c r="H227" i="1"/>
  <c r="G227" i="1"/>
  <c r="F227" i="1"/>
  <c r="E227" i="1"/>
  <c r="C227" i="1"/>
  <c r="D227" i="1" s="1"/>
  <c r="BG226" i="1"/>
  <c r="H226" i="1"/>
  <c r="G226" i="1"/>
  <c r="F226" i="1"/>
  <c r="E226" i="1"/>
  <c r="C226" i="1"/>
  <c r="D226" i="1" s="1"/>
  <c r="BG225" i="1"/>
  <c r="H225" i="1"/>
  <c r="G225" i="1"/>
  <c r="F225" i="1"/>
  <c r="E225" i="1"/>
  <c r="D225" i="1"/>
  <c r="C225" i="1"/>
  <c r="BG224" i="1"/>
  <c r="H224" i="1"/>
  <c r="G224" i="1"/>
  <c r="F224" i="1"/>
  <c r="E224" i="1"/>
  <c r="C224" i="1"/>
  <c r="D224" i="1" s="1"/>
  <c r="BG223" i="1"/>
  <c r="H223" i="1"/>
  <c r="G223" i="1"/>
  <c r="F223" i="1"/>
  <c r="E223" i="1"/>
  <c r="D223" i="1"/>
  <c r="C223" i="1"/>
  <c r="BG222" i="1"/>
  <c r="H222" i="1"/>
  <c r="G222" i="1"/>
  <c r="F222" i="1"/>
  <c r="E222" i="1"/>
  <c r="C222" i="1"/>
  <c r="D222" i="1" s="1"/>
  <c r="BG221" i="1"/>
  <c r="H221" i="1"/>
  <c r="G221" i="1"/>
  <c r="F221" i="1"/>
  <c r="E221" i="1"/>
  <c r="C221" i="1"/>
  <c r="D221" i="1" s="1"/>
  <c r="BG220" i="1"/>
  <c r="H220" i="1"/>
  <c r="G220" i="1"/>
  <c r="F220" i="1"/>
  <c r="E220" i="1"/>
  <c r="C220" i="1"/>
  <c r="D220" i="1" s="1"/>
  <c r="BG219" i="1"/>
  <c r="H219" i="1"/>
  <c r="G219" i="1"/>
  <c r="F219" i="1"/>
  <c r="E219" i="1"/>
  <c r="C219" i="1"/>
  <c r="D219" i="1" s="1"/>
  <c r="BG218" i="1"/>
  <c r="H218" i="1"/>
  <c r="G218" i="1"/>
  <c r="F218" i="1"/>
  <c r="E218" i="1"/>
  <c r="C218" i="1"/>
  <c r="D218" i="1" s="1"/>
  <c r="BG217" i="1"/>
  <c r="H217" i="1"/>
  <c r="G217" i="1"/>
  <c r="F217" i="1"/>
  <c r="E217" i="1"/>
  <c r="D217" i="1"/>
  <c r="C217" i="1"/>
  <c r="BG216" i="1"/>
  <c r="H216" i="1"/>
  <c r="G216" i="1"/>
  <c r="F216" i="1"/>
  <c r="E216" i="1"/>
  <c r="C216" i="1"/>
  <c r="D216" i="1" s="1"/>
  <c r="BG215" i="1"/>
  <c r="H215" i="1"/>
  <c r="G215" i="1"/>
  <c r="F215" i="1"/>
  <c r="E215" i="1"/>
  <c r="C215" i="1"/>
  <c r="D215" i="1" s="1"/>
  <c r="BG214" i="1"/>
  <c r="H214" i="1"/>
  <c r="G214" i="1"/>
  <c r="F214" i="1"/>
  <c r="E214" i="1"/>
  <c r="C214" i="1"/>
  <c r="D214" i="1" s="1"/>
  <c r="BG213" i="1"/>
  <c r="H213" i="1"/>
  <c r="G213" i="1"/>
  <c r="F213" i="1"/>
  <c r="E213" i="1"/>
  <c r="D213" i="1"/>
  <c r="C213" i="1"/>
  <c r="BG212" i="1"/>
  <c r="H212" i="1"/>
  <c r="G212" i="1"/>
  <c r="F212" i="1"/>
  <c r="E212" i="1"/>
  <c r="C212" i="1"/>
  <c r="D212" i="1" s="1"/>
  <c r="BG211" i="1"/>
  <c r="H211" i="1"/>
  <c r="G211" i="1"/>
  <c r="F211" i="1"/>
  <c r="E211" i="1"/>
  <c r="C211" i="1"/>
  <c r="D211" i="1" s="1"/>
  <c r="BG210" i="1"/>
  <c r="H210" i="1"/>
  <c r="G210" i="1"/>
  <c r="F210" i="1"/>
  <c r="E210" i="1"/>
  <c r="C210" i="1"/>
  <c r="D210" i="1" s="1"/>
  <c r="BG209" i="1"/>
  <c r="BA209" i="1"/>
  <c r="AU209" i="1"/>
  <c r="AO209" i="1"/>
  <c r="AI209" i="1"/>
  <c r="AC209" i="1"/>
  <c r="W209" i="1"/>
  <c r="Q209" i="1"/>
  <c r="H209" i="1"/>
  <c r="G209" i="1"/>
  <c r="F209" i="1"/>
  <c r="E209" i="1"/>
  <c r="C209" i="1"/>
  <c r="D209" i="1" s="1"/>
  <c r="H208" i="1"/>
  <c r="G208" i="1"/>
  <c r="F208" i="1"/>
  <c r="E208" i="1"/>
  <c r="C208" i="1"/>
  <c r="D208" i="1" s="1"/>
  <c r="H207" i="1"/>
  <c r="G207" i="1"/>
  <c r="F207" i="1"/>
  <c r="E207" i="1"/>
  <c r="C207" i="1"/>
  <c r="D207" i="1" s="1"/>
  <c r="H206" i="1"/>
  <c r="G206" i="1"/>
  <c r="F206" i="1"/>
  <c r="E206" i="1"/>
  <c r="C206" i="1"/>
  <c r="D206" i="1" s="1"/>
  <c r="H205" i="1"/>
  <c r="G205" i="1"/>
  <c r="F205" i="1"/>
  <c r="E205" i="1"/>
  <c r="C205" i="1"/>
  <c r="D205" i="1" s="1"/>
  <c r="H204" i="1"/>
  <c r="G204" i="1"/>
  <c r="F204" i="1"/>
  <c r="E204" i="1"/>
  <c r="C204" i="1"/>
  <c r="D204" i="1" s="1"/>
  <c r="H203" i="1"/>
  <c r="G203" i="1"/>
  <c r="F203" i="1"/>
  <c r="E203" i="1"/>
  <c r="C203" i="1"/>
  <c r="D203" i="1" s="1"/>
  <c r="H202" i="1"/>
  <c r="G202" i="1"/>
  <c r="F202" i="1"/>
  <c r="E202" i="1"/>
  <c r="C202" i="1"/>
  <c r="D202" i="1" s="1"/>
  <c r="H201" i="1"/>
  <c r="G201" i="1"/>
  <c r="F201" i="1"/>
  <c r="E201" i="1"/>
  <c r="C201" i="1"/>
  <c r="D201" i="1" s="1"/>
  <c r="H200" i="1"/>
  <c r="G200" i="1"/>
  <c r="F200" i="1"/>
  <c r="E200" i="1"/>
  <c r="C200" i="1"/>
  <c r="D200" i="1" s="1"/>
  <c r="H199" i="1"/>
  <c r="G199" i="1"/>
  <c r="F199" i="1"/>
  <c r="E199" i="1"/>
  <c r="C199" i="1"/>
  <c r="D199" i="1" s="1"/>
  <c r="H198" i="1"/>
  <c r="G198" i="1"/>
  <c r="F198" i="1"/>
  <c r="E198" i="1"/>
  <c r="C198" i="1"/>
  <c r="D198" i="1" s="1"/>
  <c r="H197" i="1"/>
  <c r="G197" i="1"/>
  <c r="F197" i="1"/>
  <c r="E197" i="1"/>
  <c r="C197" i="1"/>
  <c r="D197" i="1" s="1"/>
  <c r="H196" i="1"/>
  <c r="G196" i="1"/>
  <c r="F196" i="1"/>
  <c r="E196" i="1"/>
  <c r="C196" i="1"/>
  <c r="D196" i="1" s="1"/>
  <c r="H195" i="1"/>
  <c r="G195" i="1"/>
  <c r="F195" i="1"/>
  <c r="E195" i="1"/>
  <c r="C195" i="1"/>
  <c r="D195" i="1" s="1"/>
  <c r="H194" i="1"/>
  <c r="G194" i="1"/>
  <c r="F194" i="1"/>
  <c r="E194" i="1"/>
  <c r="C194" i="1"/>
  <c r="D194" i="1" s="1"/>
  <c r="H193" i="1"/>
  <c r="G193" i="1"/>
  <c r="F193" i="1"/>
  <c r="E193" i="1"/>
  <c r="C193" i="1"/>
  <c r="D193" i="1" s="1"/>
  <c r="H192" i="1"/>
  <c r="G192" i="1"/>
  <c r="F192" i="1"/>
  <c r="E192" i="1"/>
  <c r="C192" i="1"/>
  <c r="D192" i="1" s="1"/>
  <c r="H191" i="1"/>
  <c r="G191" i="1"/>
  <c r="F191" i="1"/>
  <c r="E191" i="1"/>
  <c r="C191" i="1"/>
  <c r="D191" i="1" s="1"/>
  <c r="H190" i="1"/>
  <c r="G190" i="1"/>
  <c r="F190" i="1"/>
  <c r="E190" i="1"/>
  <c r="C190" i="1"/>
  <c r="D190" i="1" s="1"/>
  <c r="H189" i="1"/>
  <c r="G189" i="1"/>
  <c r="F189" i="1"/>
  <c r="E189" i="1"/>
  <c r="C189" i="1"/>
  <c r="D189" i="1" s="1"/>
  <c r="H188" i="1"/>
  <c r="G188" i="1"/>
  <c r="F188" i="1"/>
  <c r="E188" i="1"/>
  <c r="C188" i="1"/>
  <c r="D188" i="1" s="1"/>
  <c r="H187" i="1"/>
  <c r="G187" i="1"/>
  <c r="F187" i="1"/>
  <c r="E187" i="1"/>
  <c r="C187" i="1"/>
  <c r="D187" i="1" s="1"/>
  <c r="H186" i="1"/>
  <c r="G186" i="1"/>
  <c r="F186" i="1"/>
  <c r="E186" i="1"/>
  <c r="C186" i="1"/>
  <c r="D186" i="1" s="1"/>
  <c r="H185" i="1"/>
  <c r="G185" i="1"/>
  <c r="F185" i="1"/>
  <c r="E185" i="1"/>
  <c r="C185" i="1"/>
  <c r="D185" i="1" s="1"/>
  <c r="H184" i="1"/>
  <c r="G184" i="1"/>
  <c r="F184" i="1"/>
  <c r="E184" i="1"/>
  <c r="C184" i="1"/>
  <c r="D184" i="1" s="1"/>
  <c r="BG183" i="1"/>
  <c r="BA183" i="1"/>
  <c r="AU183" i="1"/>
  <c r="W183" i="1"/>
  <c r="K183" i="1"/>
  <c r="H183" i="1"/>
  <c r="G183" i="1"/>
  <c r="F183" i="1"/>
  <c r="E183" i="1"/>
  <c r="C183" i="1"/>
  <c r="D183" i="1" s="1"/>
  <c r="B34" i="5" l="1"/>
  <c r="B33" i="5"/>
  <c r="B32" i="5"/>
  <c r="B31" i="5"/>
  <c r="B3" i="4" l="1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AU181" i="1" l="1"/>
  <c r="AO181" i="1"/>
  <c r="AI181" i="1"/>
  <c r="AU180" i="1"/>
  <c r="AO180" i="1"/>
  <c r="AI180" i="1"/>
  <c r="AU179" i="1"/>
  <c r="AO179" i="1"/>
  <c r="AI179" i="1"/>
  <c r="AU178" i="1"/>
  <c r="AO178" i="1"/>
  <c r="AI178" i="1"/>
  <c r="AU177" i="1"/>
  <c r="AO177" i="1"/>
  <c r="AI177" i="1"/>
  <c r="AU176" i="1"/>
  <c r="AO176" i="1"/>
  <c r="AI176" i="1"/>
  <c r="AU174" i="1"/>
  <c r="AO174" i="1"/>
  <c r="AI174" i="1"/>
  <c r="AU173" i="1"/>
  <c r="AO173" i="1"/>
  <c r="AI173" i="1"/>
  <c r="AU172" i="1"/>
  <c r="AO172" i="1"/>
  <c r="AI172" i="1"/>
  <c r="AU171" i="1"/>
  <c r="AO171" i="1"/>
  <c r="AI171" i="1"/>
  <c r="AU170" i="1"/>
  <c r="AO170" i="1"/>
  <c r="AI170" i="1"/>
  <c r="AU169" i="1"/>
  <c r="AO169" i="1"/>
  <c r="AI169" i="1"/>
  <c r="AU167" i="1"/>
  <c r="AO167" i="1"/>
  <c r="AI167" i="1"/>
  <c r="AU166" i="1"/>
  <c r="AO166" i="1"/>
  <c r="AI166" i="1"/>
  <c r="AU165" i="1"/>
  <c r="AO165" i="1"/>
  <c r="AI165" i="1"/>
  <c r="AU164" i="1"/>
  <c r="AO164" i="1"/>
  <c r="AI164" i="1"/>
  <c r="AU163" i="1"/>
  <c r="AO163" i="1"/>
  <c r="AI163" i="1"/>
  <c r="AU162" i="1"/>
  <c r="AO162" i="1"/>
  <c r="AI162" i="1"/>
  <c r="AU160" i="1"/>
  <c r="AO160" i="1"/>
  <c r="AI160" i="1"/>
  <c r="AU159" i="1"/>
  <c r="AO159" i="1"/>
  <c r="AI159" i="1"/>
  <c r="AU158" i="1"/>
  <c r="AO158" i="1"/>
  <c r="AI158" i="1"/>
  <c r="AU157" i="1"/>
  <c r="AO157" i="1"/>
  <c r="AI157" i="1"/>
  <c r="AO156" i="1"/>
  <c r="AU156" i="1"/>
  <c r="BG152" i="1"/>
  <c r="BA152" i="1"/>
  <c r="BG151" i="1"/>
  <c r="BA151" i="1"/>
  <c r="BG150" i="1"/>
  <c r="BA150" i="1"/>
  <c r="BG149" i="1"/>
  <c r="BA149" i="1"/>
  <c r="BG148" i="1"/>
  <c r="BA148" i="1"/>
  <c r="BG147" i="1"/>
  <c r="BA147" i="1"/>
  <c r="BG145" i="1"/>
  <c r="BA145" i="1"/>
  <c r="BG144" i="1"/>
  <c r="BA144" i="1"/>
  <c r="BG143" i="1"/>
  <c r="BA143" i="1"/>
  <c r="BG142" i="1"/>
  <c r="BA142" i="1"/>
  <c r="BG141" i="1"/>
  <c r="BA141" i="1"/>
  <c r="BG140" i="1"/>
  <c r="BA140" i="1"/>
  <c r="BG138" i="1"/>
  <c r="BA138" i="1"/>
  <c r="BG137" i="1"/>
  <c r="BA137" i="1"/>
  <c r="BG136" i="1"/>
  <c r="BA136" i="1"/>
  <c r="BG135" i="1"/>
  <c r="BA135" i="1"/>
  <c r="BG134" i="1"/>
  <c r="BA134" i="1"/>
  <c r="BG133" i="1"/>
  <c r="BA133" i="1"/>
  <c r="BG131" i="1"/>
  <c r="BA131" i="1"/>
  <c r="BG130" i="1"/>
  <c r="BA130" i="1"/>
  <c r="BG129" i="1"/>
  <c r="BA129" i="1"/>
  <c r="BG128" i="1"/>
  <c r="BA128" i="1"/>
  <c r="BG127" i="1"/>
  <c r="AO95" i="1"/>
  <c r="AI95" i="1"/>
  <c r="AC95" i="1"/>
  <c r="AO88" i="1"/>
  <c r="AI88" i="1"/>
  <c r="AC88" i="1"/>
  <c r="AO81" i="1"/>
  <c r="AI81" i="1"/>
  <c r="AC81" i="1"/>
  <c r="AO74" i="1"/>
  <c r="AI74" i="1"/>
  <c r="AC74" i="1"/>
  <c r="AU94" i="1"/>
  <c r="AO94" i="1"/>
  <c r="AI94" i="1"/>
  <c r="AU93" i="1"/>
  <c r="AO93" i="1"/>
  <c r="AI93" i="1"/>
  <c r="AU92" i="1"/>
  <c r="AO92" i="1"/>
  <c r="AI92" i="1"/>
  <c r="AU91" i="1"/>
  <c r="AO91" i="1"/>
  <c r="AI91" i="1"/>
  <c r="AU90" i="1"/>
  <c r="AO90" i="1"/>
  <c r="AI90" i="1"/>
  <c r="AU89" i="1"/>
  <c r="AO89" i="1"/>
  <c r="AI89" i="1"/>
  <c r="AU87" i="1"/>
  <c r="AO87" i="1"/>
  <c r="AI87" i="1"/>
  <c r="AU86" i="1"/>
  <c r="AO86" i="1"/>
  <c r="AI86" i="1"/>
  <c r="AU85" i="1"/>
  <c r="AO85" i="1"/>
  <c r="AI85" i="1"/>
  <c r="AU84" i="1"/>
  <c r="AO84" i="1"/>
  <c r="AI84" i="1"/>
  <c r="AU83" i="1"/>
  <c r="AO83" i="1"/>
  <c r="AI83" i="1"/>
  <c r="AU82" i="1"/>
  <c r="AO82" i="1"/>
  <c r="AI82" i="1"/>
  <c r="AU80" i="1"/>
  <c r="AO80" i="1"/>
  <c r="AI80" i="1"/>
  <c r="AU79" i="1"/>
  <c r="AO79" i="1"/>
  <c r="AI79" i="1"/>
  <c r="AU78" i="1"/>
  <c r="AO78" i="1"/>
  <c r="AI78" i="1"/>
  <c r="AU77" i="1"/>
  <c r="AO77" i="1"/>
  <c r="AI77" i="1"/>
  <c r="AU76" i="1"/>
  <c r="AO76" i="1"/>
  <c r="AI76" i="1"/>
  <c r="AU75" i="1"/>
  <c r="AO75" i="1"/>
  <c r="AI75" i="1"/>
  <c r="AU73" i="1"/>
  <c r="AO73" i="1"/>
  <c r="AI73" i="1"/>
  <c r="AU72" i="1"/>
  <c r="AO72" i="1"/>
  <c r="AI72" i="1"/>
  <c r="AU71" i="1"/>
  <c r="AO71" i="1"/>
  <c r="AI71" i="1"/>
  <c r="AU70" i="1"/>
  <c r="AO70" i="1"/>
  <c r="AI70" i="1"/>
  <c r="AO69" i="1"/>
  <c r="AU69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W95" i="1" l="1"/>
  <c r="W88" i="1"/>
  <c r="W81" i="1"/>
  <c r="W74" i="1"/>
  <c r="AC94" i="1"/>
  <c r="W94" i="1"/>
  <c r="AC93" i="1"/>
  <c r="W93" i="1"/>
  <c r="AC92" i="1"/>
  <c r="W92" i="1"/>
  <c r="AC91" i="1"/>
  <c r="W91" i="1"/>
  <c r="AC90" i="1"/>
  <c r="W90" i="1"/>
  <c r="AC89" i="1"/>
  <c r="W89" i="1"/>
  <c r="AC87" i="1"/>
  <c r="W87" i="1"/>
  <c r="AC86" i="1"/>
  <c r="W86" i="1"/>
  <c r="AC85" i="1"/>
  <c r="W85" i="1"/>
  <c r="AC84" i="1"/>
  <c r="W84" i="1"/>
  <c r="AC83" i="1"/>
  <c r="W83" i="1"/>
  <c r="AC82" i="1"/>
  <c r="W82" i="1"/>
  <c r="AC80" i="1"/>
  <c r="W80" i="1"/>
  <c r="AC79" i="1"/>
  <c r="W79" i="1"/>
  <c r="AC78" i="1"/>
  <c r="W78" i="1"/>
  <c r="AC77" i="1"/>
  <c r="W77" i="1"/>
  <c r="AC76" i="1"/>
  <c r="W76" i="1"/>
  <c r="AC75" i="1"/>
  <c r="W75" i="1"/>
  <c r="AC73" i="1"/>
  <c r="W73" i="1"/>
  <c r="AC72" i="1"/>
  <c r="W72" i="1"/>
  <c r="BA65" i="1"/>
  <c r="AU65" i="1"/>
  <c r="AO65" i="1"/>
  <c r="AI65" i="1"/>
  <c r="AC65" i="1"/>
  <c r="BA64" i="1"/>
  <c r="AU64" i="1"/>
  <c r="AO64" i="1"/>
  <c r="AI64" i="1"/>
  <c r="AC64" i="1"/>
  <c r="BA63" i="1"/>
  <c r="AU63" i="1"/>
  <c r="AO63" i="1"/>
  <c r="AI63" i="1"/>
  <c r="AC63" i="1"/>
  <c r="BA62" i="1"/>
  <c r="AU62" i="1"/>
  <c r="AO62" i="1"/>
  <c r="AI62" i="1"/>
  <c r="AC62" i="1"/>
  <c r="BA61" i="1"/>
  <c r="AU61" i="1"/>
  <c r="AO61" i="1"/>
  <c r="AI61" i="1"/>
  <c r="AC61" i="1"/>
  <c r="BA60" i="1"/>
  <c r="AU60" i="1"/>
  <c r="AO60" i="1"/>
  <c r="AI60" i="1"/>
  <c r="AC60" i="1"/>
  <c r="BA58" i="1"/>
  <c r="AU58" i="1"/>
  <c r="AO58" i="1"/>
  <c r="AI58" i="1"/>
  <c r="AC58" i="1"/>
  <c r="BA57" i="1"/>
  <c r="AU57" i="1"/>
  <c r="AO57" i="1"/>
  <c r="AI57" i="1"/>
  <c r="AC57" i="1"/>
  <c r="BA56" i="1"/>
  <c r="AU56" i="1"/>
  <c r="AO56" i="1"/>
  <c r="AI56" i="1"/>
  <c r="AC56" i="1"/>
  <c r="BA55" i="1"/>
  <c r="AU55" i="1"/>
  <c r="AO55" i="1"/>
  <c r="AI55" i="1"/>
  <c r="AC55" i="1"/>
  <c r="BA54" i="1"/>
  <c r="AU54" i="1"/>
  <c r="AO54" i="1"/>
  <c r="AI54" i="1"/>
  <c r="AC54" i="1"/>
  <c r="BA53" i="1"/>
  <c r="AU53" i="1"/>
  <c r="AO53" i="1"/>
  <c r="AI53" i="1"/>
  <c r="AC53" i="1"/>
  <c r="BA51" i="1"/>
  <c r="AU51" i="1"/>
  <c r="AO51" i="1"/>
  <c r="AI51" i="1"/>
  <c r="AC51" i="1"/>
  <c r="BA50" i="1"/>
  <c r="AU50" i="1"/>
  <c r="AO50" i="1"/>
  <c r="AI50" i="1"/>
  <c r="AC50" i="1"/>
  <c r="BA49" i="1"/>
  <c r="AU49" i="1"/>
  <c r="AO49" i="1"/>
  <c r="AI49" i="1"/>
  <c r="AC49" i="1"/>
  <c r="BA48" i="1"/>
  <c r="AU48" i="1"/>
  <c r="AO48" i="1"/>
  <c r="AI48" i="1"/>
  <c r="AC48" i="1"/>
  <c r="BA47" i="1"/>
  <c r="AU47" i="1"/>
  <c r="AO47" i="1"/>
  <c r="AI47" i="1"/>
  <c r="AC47" i="1"/>
  <c r="BA46" i="1"/>
  <c r="AU46" i="1"/>
  <c r="AO46" i="1"/>
  <c r="AI46" i="1"/>
  <c r="AC46" i="1"/>
  <c r="BA44" i="1"/>
  <c r="AU44" i="1"/>
  <c r="AO44" i="1"/>
  <c r="AI44" i="1"/>
  <c r="AC44" i="1"/>
  <c r="BA43" i="1"/>
  <c r="AU43" i="1"/>
  <c r="AO43" i="1"/>
  <c r="AI43" i="1"/>
  <c r="AC43" i="1"/>
  <c r="BA42" i="1"/>
  <c r="AU42" i="1"/>
  <c r="AO42" i="1"/>
  <c r="AI42" i="1"/>
  <c r="AC42" i="1"/>
  <c r="BG182" i="1"/>
  <c r="BA182" i="1"/>
  <c r="Q182" i="1"/>
  <c r="K182" i="1"/>
  <c r="H182" i="1"/>
  <c r="G182" i="1"/>
  <c r="F182" i="1"/>
  <c r="E182" i="1"/>
  <c r="C182" i="1"/>
  <c r="D182" i="1" s="1"/>
  <c r="A182" i="1"/>
  <c r="BG181" i="1"/>
  <c r="BA181" i="1"/>
  <c r="AC181" i="1"/>
  <c r="W181" i="1"/>
  <c r="Q181" i="1"/>
  <c r="K181" i="1"/>
  <c r="H181" i="1"/>
  <c r="G181" i="1"/>
  <c r="F181" i="1"/>
  <c r="E181" i="1"/>
  <c r="C181" i="1"/>
  <c r="D181" i="1" s="1"/>
  <c r="A181" i="1"/>
  <c r="BG180" i="1"/>
  <c r="BA180" i="1"/>
  <c r="AC180" i="1"/>
  <c r="W180" i="1"/>
  <c r="Q180" i="1"/>
  <c r="K180" i="1"/>
  <c r="H180" i="1"/>
  <c r="G180" i="1"/>
  <c r="F180" i="1"/>
  <c r="E180" i="1"/>
  <c r="C180" i="1"/>
  <c r="D180" i="1" s="1"/>
  <c r="A180" i="1"/>
  <c r="BG179" i="1"/>
  <c r="BA179" i="1"/>
  <c r="AC179" i="1"/>
  <c r="W179" i="1"/>
  <c r="Q179" i="1"/>
  <c r="K179" i="1"/>
  <c r="H179" i="1"/>
  <c r="G179" i="1"/>
  <c r="F179" i="1"/>
  <c r="E179" i="1"/>
  <c r="C179" i="1"/>
  <c r="D179" i="1" s="1"/>
  <c r="A179" i="1"/>
  <c r="BG178" i="1"/>
  <c r="BA178" i="1"/>
  <c r="AC178" i="1"/>
  <c r="W178" i="1"/>
  <c r="Q178" i="1"/>
  <c r="K178" i="1"/>
  <c r="H178" i="1"/>
  <c r="G178" i="1"/>
  <c r="F178" i="1"/>
  <c r="E178" i="1"/>
  <c r="C178" i="1"/>
  <c r="D178" i="1" s="1"/>
  <c r="A178" i="1"/>
  <c r="BG177" i="1"/>
  <c r="BA177" i="1"/>
  <c r="AC177" i="1"/>
  <c r="W177" i="1"/>
  <c r="Q177" i="1"/>
  <c r="K177" i="1"/>
  <c r="H177" i="1"/>
  <c r="G177" i="1"/>
  <c r="F177" i="1"/>
  <c r="E177" i="1"/>
  <c r="C177" i="1"/>
  <c r="D177" i="1" s="1"/>
  <c r="A177" i="1"/>
  <c r="BG176" i="1"/>
  <c r="BA176" i="1"/>
  <c r="AC176" i="1"/>
  <c r="W176" i="1"/>
  <c r="Q176" i="1"/>
  <c r="K176" i="1"/>
  <c r="H176" i="1"/>
  <c r="G176" i="1"/>
  <c r="F176" i="1"/>
  <c r="E176" i="1"/>
  <c r="D176" i="1"/>
  <c r="C176" i="1"/>
  <c r="A176" i="1"/>
  <c r="BG175" i="1"/>
  <c r="BA175" i="1"/>
  <c r="Q175" i="1"/>
  <c r="K175" i="1"/>
  <c r="H175" i="1"/>
  <c r="G175" i="1"/>
  <c r="F175" i="1"/>
  <c r="E175" i="1"/>
  <c r="C175" i="1"/>
  <c r="D175" i="1" s="1"/>
  <c r="A175" i="1"/>
  <c r="BG174" i="1"/>
  <c r="BA174" i="1"/>
  <c r="AC174" i="1"/>
  <c r="W174" i="1"/>
  <c r="Q174" i="1"/>
  <c r="K174" i="1"/>
  <c r="H174" i="1"/>
  <c r="G174" i="1"/>
  <c r="F174" i="1"/>
  <c r="E174" i="1"/>
  <c r="C174" i="1"/>
  <c r="D174" i="1" s="1"/>
  <c r="A174" i="1"/>
  <c r="BG173" i="1"/>
  <c r="BA173" i="1"/>
  <c r="AC173" i="1"/>
  <c r="W173" i="1"/>
  <c r="Q173" i="1"/>
  <c r="K173" i="1"/>
  <c r="H173" i="1"/>
  <c r="G173" i="1"/>
  <c r="F173" i="1"/>
  <c r="E173" i="1"/>
  <c r="C173" i="1"/>
  <c r="D173" i="1" s="1"/>
  <c r="A173" i="1"/>
  <c r="BG172" i="1"/>
  <c r="BA172" i="1"/>
  <c r="AC172" i="1"/>
  <c r="W172" i="1"/>
  <c r="Q172" i="1"/>
  <c r="K172" i="1"/>
  <c r="H172" i="1"/>
  <c r="G172" i="1"/>
  <c r="F172" i="1"/>
  <c r="E172" i="1"/>
  <c r="C172" i="1"/>
  <c r="D172" i="1" s="1"/>
  <c r="A172" i="1"/>
  <c r="BG171" i="1"/>
  <c r="BA171" i="1"/>
  <c r="AC171" i="1"/>
  <c r="W171" i="1"/>
  <c r="Q171" i="1"/>
  <c r="K171" i="1"/>
  <c r="H171" i="1"/>
  <c r="G171" i="1"/>
  <c r="F171" i="1"/>
  <c r="E171" i="1"/>
  <c r="C171" i="1"/>
  <c r="D171" i="1" s="1"/>
  <c r="A171" i="1"/>
  <c r="BG170" i="1"/>
  <c r="BA170" i="1"/>
  <c r="AC170" i="1"/>
  <c r="W170" i="1"/>
  <c r="Q170" i="1"/>
  <c r="K170" i="1"/>
  <c r="H170" i="1"/>
  <c r="G170" i="1"/>
  <c r="F170" i="1"/>
  <c r="E170" i="1"/>
  <c r="C170" i="1"/>
  <c r="D170" i="1" s="1"/>
  <c r="A170" i="1"/>
  <c r="BG169" i="1"/>
  <c r="BA169" i="1"/>
  <c r="AC169" i="1"/>
  <c r="W169" i="1"/>
  <c r="Q169" i="1"/>
  <c r="K169" i="1"/>
  <c r="H169" i="1"/>
  <c r="G169" i="1"/>
  <c r="F169" i="1"/>
  <c r="E169" i="1"/>
  <c r="C169" i="1"/>
  <c r="D169" i="1" s="1"/>
  <c r="A169" i="1"/>
  <c r="BG168" i="1"/>
  <c r="BA168" i="1"/>
  <c r="Q168" i="1"/>
  <c r="K168" i="1"/>
  <c r="H168" i="1"/>
  <c r="G168" i="1"/>
  <c r="F168" i="1"/>
  <c r="E168" i="1"/>
  <c r="C168" i="1"/>
  <c r="D168" i="1" s="1"/>
  <c r="A168" i="1"/>
  <c r="BG167" i="1"/>
  <c r="BA167" i="1"/>
  <c r="AC167" i="1"/>
  <c r="W167" i="1"/>
  <c r="Q167" i="1"/>
  <c r="K167" i="1"/>
  <c r="H167" i="1"/>
  <c r="G167" i="1"/>
  <c r="F167" i="1"/>
  <c r="E167" i="1"/>
  <c r="C167" i="1"/>
  <c r="D167" i="1" s="1"/>
  <c r="A167" i="1"/>
  <c r="BG166" i="1"/>
  <c r="BA166" i="1"/>
  <c r="AC166" i="1"/>
  <c r="W166" i="1"/>
  <c r="Q166" i="1"/>
  <c r="K166" i="1"/>
  <c r="H166" i="1"/>
  <c r="G166" i="1"/>
  <c r="F166" i="1"/>
  <c r="E166" i="1"/>
  <c r="C166" i="1"/>
  <c r="D166" i="1" s="1"/>
  <c r="A166" i="1"/>
  <c r="BG165" i="1"/>
  <c r="BA165" i="1"/>
  <c r="AC165" i="1"/>
  <c r="W165" i="1"/>
  <c r="Q165" i="1"/>
  <c r="K165" i="1"/>
  <c r="H165" i="1"/>
  <c r="G165" i="1"/>
  <c r="F165" i="1"/>
  <c r="E165" i="1"/>
  <c r="C165" i="1"/>
  <c r="D165" i="1" s="1"/>
  <c r="A165" i="1"/>
  <c r="BG164" i="1"/>
  <c r="BA164" i="1"/>
  <c r="AC164" i="1"/>
  <c r="W164" i="1"/>
  <c r="Q164" i="1"/>
  <c r="K164" i="1"/>
  <c r="H164" i="1"/>
  <c r="G164" i="1"/>
  <c r="F164" i="1"/>
  <c r="E164" i="1"/>
  <c r="C164" i="1"/>
  <c r="D164" i="1" s="1"/>
  <c r="A164" i="1"/>
  <c r="BG163" i="1"/>
  <c r="BA163" i="1"/>
  <c r="AC163" i="1"/>
  <c r="W163" i="1"/>
  <c r="Q163" i="1"/>
  <c r="K163" i="1"/>
  <c r="H163" i="1"/>
  <c r="G163" i="1"/>
  <c r="F163" i="1"/>
  <c r="E163" i="1"/>
  <c r="C163" i="1"/>
  <c r="D163" i="1" s="1"/>
  <c r="A163" i="1"/>
  <c r="BG162" i="1"/>
  <c r="BA162" i="1"/>
  <c r="AC162" i="1"/>
  <c r="W162" i="1"/>
  <c r="Q162" i="1"/>
  <c r="K162" i="1"/>
  <c r="H162" i="1"/>
  <c r="G162" i="1"/>
  <c r="F162" i="1"/>
  <c r="E162" i="1"/>
  <c r="C162" i="1"/>
  <c r="D162" i="1" s="1"/>
  <c r="A162" i="1"/>
  <c r="AI153" i="1"/>
  <c r="AC153" i="1"/>
  <c r="W153" i="1"/>
  <c r="Q153" i="1"/>
  <c r="K153" i="1"/>
  <c r="H153" i="1"/>
  <c r="G153" i="1"/>
  <c r="F153" i="1"/>
  <c r="E153" i="1"/>
  <c r="C153" i="1"/>
  <c r="D153" i="1" s="1"/>
  <c r="A153" i="1"/>
  <c r="AU152" i="1"/>
  <c r="AO152" i="1"/>
  <c r="AI152" i="1"/>
  <c r="AC152" i="1"/>
  <c r="W152" i="1"/>
  <c r="Q152" i="1"/>
  <c r="K152" i="1"/>
  <c r="H152" i="1"/>
  <c r="G152" i="1"/>
  <c r="F152" i="1"/>
  <c r="E152" i="1"/>
  <c r="C152" i="1"/>
  <c r="D152" i="1" s="1"/>
  <c r="A152" i="1"/>
  <c r="AU151" i="1"/>
  <c r="AO151" i="1"/>
  <c r="AI151" i="1"/>
  <c r="AC151" i="1"/>
  <c r="W151" i="1"/>
  <c r="Q151" i="1"/>
  <c r="K151" i="1"/>
  <c r="H151" i="1"/>
  <c r="G151" i="1"/>
  <c r="F151" i="1"/>
  <c r="E151" i="1"/>
  <c r="C151" i="1"/>
  <c r="D151" i="1" s="1"/>
  <c r="A151" i="1"/>
  <c r="AU150" i="1"/>
  <c r="AO150" i="1"/>
  <c r="AI150" i="1"/>
  <c r="AC150" i="1"/>
  <c r="W150" i="1"/>
  <c r="Q150" i="1"/>
  <c r="K150" i="1"/>
  <c r="H150" i="1"/>
  <c r="G150" i="1"/>
  <c r="F150" i="1"/>
  <c r="E150" i="1"/>
  <c r="C150" i="1"/>
  <c r="D150" i="1" s="1"/>
  <c r="A150" i="1"/>
  <c r="AU149" i="1"/>
  <c r="AO149" i="1"/>
  <c r="AI149" i="1"/>
  <c r="AC149" i="1"/>
  <c r="W149" i="1"/>
  <c r="Q149" i="1"/>
  <c r="K149" i="1"/>
  <c r="H149" i="1"/>
  <c r="G149" i="1"/>
  <c r="F149" i="1"/>
  <c r="E149" i="1"/>
  <c r="C149" i="1"/>
  <c r="D149" i="1" s="1"/>
  <c r="A149" i="1"/>
  <c r="AU148" i="1"/>
  <c r="AO148" i="1"/>
  <c r="AI148" i="1"/>
  <c r="AC148" i="1"/>
  <c r="W148" i="1"/>
  <c r="Q148" i="1"/>
  <c r="K148" i="1"/>
  <c r="H148" i="1"/>
  <c r="G148" i="1"/>
  <c r="F148" i="1"/>
  <c r="E148" i="1"/>
  <c r="C148" i="1"/>
  <c r="D148" i="1" s="1"/>
  <c r="A148" i="1"/>
  <c r="AU147" i="1"/>
  <c r="AO147" i="1"/>
  <c r="AI147" i="1"/>
  <c r="AC147" i="1"/>
  <c r="W147" i="1"/>
  <c r="Q147" i="1"/>
  <c r="K147" i="1"/>
  <c r="H147" i="1"/>
  <c r="G147" i="1"/>
  <c r="F147" i="1"/>
  <c r="E147" i="1"/>
  <c r="C147" i="1"/>
  <c r="D147" i="1" s="1"/>
  <c r="A147" i="1"/>
  <c r="AI146" i="1"/>
  <c r="AC146" i="1"/>
  <c r="W146" i="1"/>
  <c r="Q146" i="1"/>
  <c r="K146" i="1"/>
  <c r="H146" i="1"/>
  <c r="G146" i="1"/>
  <c r="F146" i="1"/>
  <c r="E146" i="1"/>
  <c r="C146" i="1"/>
  <c r="D146" i="1" s="1"/>
  <c r="A146" i="1"/>
  <c r="AU145" i="1"/>
  <c r="AO145" i="1"/>
  <c r="AI145" i="1"/>
  <c r="AC145" i="1"/>
  <c r="W145" i="1"/>
  <c r="Q145" i="1"/>
  <c r="K145" i="1"/>
  <c r="H145" i="1"/>
  <c r="G145" i="1"/>
  <c r="F145" i="1"/>
  <c r="E145" i="1"/>
  <c r="C145" i="1"/>
  <c r="D145" i="1" s="1"/>
  <c r="A145" i="1"/>
  <c r="AU144" i="1"/>
  <c r="AO144" i="1"/>
  <c r="AI144" i="1"/>
  <c r="AC144" i="1"/>
  <c r="W144" i="1"/>
  <c r="Q144" i="1"/>
  <c r="K144" i="1"/>
  <c r="H144" i="1"/>
  <c r="G144" i="1"/>
  <c r="F144" i="1"/>
  <c r="E144" i="1"/>
  <c r="C144" i="1"/>
  <c r="D144" i="1" s="1"/>
  <c r="A144" i="1"/>
  <c r="AU143" i="1"/>
  <c r="AO143" i="1"/>
  <c r="AI143" i="1"/>
  <c r="AC143" i="1"/>
  <c r="W143" i="1"/>
  <c r="Q143" i="1"/>
  <c r="K143" i="1"/>
  <c r="H143" i="1"/>
  <c r="G143" i="1"/>
  <c r="F143" i="1"/>
  <c r="E143" i="1"/>
  <c r="C143" i="1"/>
  <c r="D143" i="1" s="1"/>
  <c r="A143" i="1"/>
  <c r="AU142" i="1"/>
  <c r="AO142" i="1"/>
  <c r="AI142" i="1"/>
  <c r="AC142" i="1"/>
  <c r="W142" i="1"/>
  <c r="Q142" i="1"/>
  <c r="K142" i="1"/>
  <c r="H142" i="1"/>
  <c r="G142" i="1"/>
  <c r="F142" i="1"/>
  <c r="E142" i="1"/>
  <c r="C142" i="1"/>
  <c r="D142" i="1" s="1"/>
  <c r="A142" i="1"/>
  <c r="AU141" i="1"/>
  <c r="AO141" i="1"/>
  <c r="AI141" i="1"/>
  <c r="AC141" i="1"/>
  <c r="W141" i="1"/>
  <c r="Q141" i="1"/>
  <c r="K141" i="1"/>
  <c r="H141" i="1"/>
  <c r="G141" i="1"/>
  <c r="F141" i="1"/>
  <c r="E141" i="1"/>
  <c r="C141" i="1"/>
  <c r="D141" i="1" s="1"/>
  <c r="A141" i="1"/>
  <c r="AU140" i="1"/>
  <c r="AO140" i="1"/>
  <c r="AI140" i="1"/>
  <c r="AC140" i="1"/>
  <c r="W140" i="1"/>
  <c r="Q140" i="1"/>
  <c r="K140" i="1"/>
  <c r="H140" i="1"/>
  <c r="G140" i="1"/>
  <c r="F140" i="1"/>
  <c r="E140" i="1"/>
  <c r="C140" i="1"/>
  <c r="D140" i="1" s="1"/>
  <c r="A140" i="1"/>
  <c r="AI139" i="1"/>
  <c r="AC139" i="1"/>
  <c r="W139" i="1"/>
  <c r="Q139" i="1"/>
  <c r="K139" i="1"/>
  <c r="H139" i="1"/>
  <c r="G139" i="1"/>
  <c r="F139" i="1"/>
  <c r="E139" i="1"/>
  <c r="C139" i="1"/>
  <c r="D139" i="1" s="1"/>
  <c r="A139" i="1"/>
  <c r="AU138" i="1"/>
  <c r="AO138" i="1"/>
  <c r="AI138" i="1"/>
  <c r="AC138" i="1"/>
  <c r="W138" i="1"/>
  <c r="Q138" i="1"/>
  <c r="K138" i="1"/>
  <c r="H138" i="1"/>
  <c r="G138" i="1"/>
  <c r="F138" i="1"/>
  <c r="E138" i="1"/>
  <c r="C138" i="1"/>
  <c r="D138" i="1" s="1"/>
  <c r="A138" i="1"/>
  <c r="AU137" i="1"/>
  <c r="AO137" i="1"/>
  <c r="AI137" i="1"/>
  <c r="AC137" i="1"/>
  <c r="W137" i="1"/>
  <c r="Q137" i="1"/>
  <c r="K137" i="1"/>
  <c r="H137" i="1"/>
  <c r="G137" i="1"/>
  <c r="F137" i="1"/>
  <c r="E137" i="1"/>
  <c r="C137" i="1"/>
  <c r="D137" i="1" s="1"/>
  <c r="A137" i="1"/>
  <c r="AU136" i="1"/>
  <c r="AO136" i="1"/>
  <c r="AI136" i="1"/>
  <c r="AC136" i="1"/>
  <c r="W136" i="1"/>
  <c r="Q136" i="1"/>
  <c r="K136" i="1"/>
  <c r="H136" i="1"/>
  <c r="G136" i="1"/>
  <c r="F136" i="1"/>
  <c r="E136" i="1"/>
  <c r="C136" i="1"/>
  <c r="D136" i="1" s="1"/>
  <c r="A136" i="1"/>
  <c r="AU135" i="1"/>
  <c r="AO135" i="1"/>
  <c r="AI135" i="1"/>
  <c r="AC135" i="1"/>
  <c r="W135" i="1"/>
  <c r="Q135" i="1"/>
  <c r="K135" i="1"/>
  <c r="H135" i="1"/>
  <c r="G135" i="1"/>
  <c r="F135" i="1"/>
  <c r="E135" i="1"/>
  <c r="C135" i="1"/>
  <c r="D135" i="1" s="1"/>
  <c r="A135" i="1"/>
  <c r="AU134" i="1"/>
  <c r="AO134" i="1"/>
  <c r="AI134" i="1"/>
  <c r="AC134" i="1"/>
  <c r="W134" i="1"/>
  <c r="Q134" i="1"/>
  <c r="K134" i="1"/>
  <c r="H134" i="1"/>
  <c r="G134" i="1"/>
  <c r="F134" i="1"/>
  <c r="E134" i="1"/>
  <c r="C134" i="1"/>
  <c r="D134" i="1" s="1"/>
  <c r="A134" i="1"/>
  <c r="AU133" i="1"/>
  <c r="AO133" i="1"/>
  <c r="AI133" i="1"/>
  <c r="AC133" i="1"/>
  <c r="W133" i="1"/>
  <c r="Q133" i="1"/>
  <c r="K133" i="1"/>
  <c r="H133" i="1"/>
  <c r="G133" i="1"/>
  <c r="F133" i="1"/>
  <c r="E133" i="1"/>
  <c r="C133" i="1"/>
  <c r="D133" i="1" s="1"/>
  <c r="A133" i="1"/>
  <c r="BG124" i="1"/>
  <c r="BA124" i="1"/>
  <c r="AU124" i="1"/>
  <c r="AO124" i="1"/>
  <c r="AI124" i="1"/>
  <c r="AC124" i="1"/>
  <c r="W124" i="1"/>
  <c r="Q124" i="1"/>
  <c r="K124" i="1"/>
  <c r="H124" i="1"/>
  <c r="G124" i="1"/>
  <c r="F124" i="1"/>
  <c r="E124" i="1"/>
  <c r="C124" i="1"/>
  <c r="D124" i="1" s="1"/>
  <c r="A124" i="1"/>
  <c r="BG123" i="1"/>
  <c r="BA123" i="1"/>
  <c r="AU123" i="1"/>
  <c r="AO123" i="1"/>
  <c r="AI123" i="1"/>
  <c r="AC123" i="1"/>
  <c r="W123" i="1"/>
  <c r="Q123" i="1"/>
  <c r="K123" i="1"/>
  <c r="H123" i="1"/>
  <c r="G123" i="1"/>
  <c r="F123" i="1"/>
  <c r="E123" i="1"/>
  <c r="C123" i="1"/>
  <c r="D123" i="1" s="1"/>
  <c r="A123" i="1"/>
  <c r="BG122" i="1"/>
  <c r="BA122" i="1"/>
  <c r="AU122" i="1"/>
  <c r="AO122" i="1"/>
  <c r="AI122" i="1"/>
  <c r="AC122" i="1"/>
  <c r="W122" i="1"/>
  <c r="Q122" i="1"/>
  <c r="K122" i="1"/>
  <c r="H122" i="1"/>
  <c r="G122" i="1"/>
  <c r="F122" i="1"/>
  <c r="E122" i="1"/>
  <c r="C122" i="1"/>
  <c r="D122" i="1" s="1"/>
  <c r="A122" i="1"/>
  <c r="BG121" i="1"/>
  <c r="BA121" i="1"/>
  <c r="AU121" i="1"/>
  <c r="AO121" i="1"/>
  <c r="AI121" i="1"/>
  <c r="AC121" i="1"/>
  <c r="W121" i="1"/>
  <c r="Q121" i="1"/>
  <c r="K121" i="1"/>
  <c r="H121" i="1"/>
  <c r="G121" i="1"/>
  <c r="F121" i="1"/>
  <c r="E121" i="1"/>
  <c r="C121" i="1"/>
  <c r="D121" i="1" s="1"/>
  <c r="A121" i="1"/>
  <c r="BG120" i="1"/>
  <c r="BA120" i="1"/>
  <c r="AU120" i="1"/>
  <c r="AO120" i="1"/>
  <c r="AI120" i="1"/>
  <c r="AC120" i="1"/>
  <c r="W120" i="1"/>
  <c r="Q120" i="1"/>
  <c r="K120" i="1"/>
  <c r="H120" i="1"/>
  <c r="G120" i="1"/>
  <c r="F120" i="1"/>
  <c r="E120" i="1"/>
  <c r="C120" i="1"/>
  <c r="D120" i="1" s="1"/>
  <c r="A120" i="1"/>
  <c r="BG119" i="1"/>
  <c r="BA119" i="1"/>
  <c r="AU119" i="1"/>
  <c r="AO119" i="1"/>
  <c r="AI119" i="1"/>
  <c r="AC119" i="1"/>
  <c r="W119" i="1"/>
  <c r="Q119" i="1"/>
  <c r="K119" i="1"/>
  <c r="H119" i="1"/>
  <c r="G119" i="1"/>
  <c r="F119" i="1"/>
  <c r="E119" i="1"/>
  <c r="C119" i="1"/>
  <c r="D119" i="1" s="1"/>
  <c r="A119" i="1"/>
  <c r="BG118" i="1"/>
  <c r="BA118" i="1"/>
  <c r="AU118" i="1"/>
  <c r="AO118" i="1"/>
  <c r="AI118" i="1"/>
  <c r="AC118" i="1"/>
  <c r="W118" i="1"/>
  <c r="Q118" i="1"/>
  <c r="K118" i="1"/>
  <c r="H118" i="1"/>
  <c r="G118" i="1"/>
  <c r="F118" i="1"/>
  <c r="E118" i="1"/>
  <c r="C118" i="1"/>
  <c r="D118" i="1" s="1"/>
  <c r="A118" i="1"/>
  <c r="BG117" i="1"/>
  <c r="BA117" i="1"/>
  <c r="AU117" i="1"/>
  <c r="AO117" i="1"/>
  <c r="AI117" i="1"/>
  <c r="AC117" i="1"/>
  <c r="W117" i="1"/>
  <c r="Q117" i="1"/>
  <c r="K117" i="1"/>
  <c r="H117" i="1"/>
  <c r="G117" i="1"/>
  <c r="F117" i="1"/>
  <c r="E117" i="1"/>
  <c r="C117" i="1"/>
  <c r="D117" i="1" s="1"/>
  <c r="A117" i="1"/>
  <c r="BG116" i="1"/>
  <c r="BA116" i="1"/>
  <c r="AU116" i="1"/>
  <c r="AO116" i="1"/>
  <c r="AI116" i="1"/>
  <c r="AC116" i="1"/>
  <c r="W116" i="1"/>
  <c r="Q116" i="1"/>
  <c r="K116" i="1"/>
  <c r="H116" i="1"/>
  <c r="G116" i="1"/>
  <c r="F116" i="1"/>
  <c r="E116" i="1"/>
  <c r="C116" i="1"/>
  <c r="D116" i="1" s="1"/>
  <c r="A116" i="1"/>
  <c r="BG115" i="1"/>
  <c r="BA115" i="1"/>
  <c r="AU115" i="1"/>
  <c r="AO115" i="1"/>
  <c r="AI115" i="1"/>
  <c r="AC115" i="1"/>
  <c r="W115" i="1"/>
  <c r="Q115" i="1"/>
  <c r="K115" i="1"/>
  <c r="H115" i="1"/>
  <c r="G115" i="1"/>
  <c r="F115" i="1"/>
  <c r="E115" i="1"/>
  <c r="C115" i="1"/>
  <c r="D115" i="1" s="1"/>
  <c r="A115" i="1"/>
  <c r="BG114" i="1"/>
  <c r="BA114" i="1"/>
  <c r="AU114" i="1"/>
  <c r="AO114" i="1"/>
  <c r="AI114" i="1"/>
  <c r="AC114" i="1"/>
  <c r="W114" i="1"/>
  <c r="Q114" i="1"/>
  <c r="K114" i="1"/>
  <c r="H114" i="1"/>
  <c r="G114" i="1"/>
  <c r="F114" i="1"/>
  <c r="E114" i="1"/>
  <c r="C114" i="1"/>
  <c r="D114" i="1" s="1"/>
  <c r="A114" i="1"/>
  <c r="BG113" i="1"/>
  <c r="BA113" i="1"/>
  <c r="AU113" i="1"/>
  <c r="AO113" i="1"/>
  <c r="AI113" i="1"/>
  <c r="AC113" i="1"/>
  <c r="W113" i="1"/>
  <c r="Q113" i="1"/>
  <c r="K113" i="1"/>
  <c r="H113" i="1"/>
  <c r="G113" i="1"/>
  <c r="F113" i="1"/>
  <c r="E113" i="1"/>
  <c r="C113" i="1"/>
  <c r="D113" i="1" s="1"/>
  <c r="A113" i="1"/>
  <c r="BG112" i="1"/>
  <c r="BA112" i="1"/>
  <c r="AU112" i="1"/>
  <c r="AO112" i="1"/>
  <c r="AI112" i="1"/>
  <c r="AC112" i="1"/>
  <c r="W112" i="1"/>
  <c r="Q112" i="1"/>
  <c r="K112" i="1"/>
  <c r="H112" i="1"/>
  <c r="G112" i="1"/>
  <c r="F112" i="1"/>
  <c r="E112" i="1"/>
  <c r="C112" i="1"/>
  <c r="D112" i="1" s="1"/>
  <c r="A112" i="1"/>
  <c r="BG111" i="1"/>
  <c r="BA111" i="1"/>
  <c r="AU111" i="1"/>
  <c r="AO111" i="1"/>
  <c r="AI111" i="1"/>
  <c r="AC111" i="1"/>
  <c r="W111" i="1"/>
  <c r="Q111" i="1"/>
  <c r="K111" i="1"/>
  <c r="H111" i="1"/>
  <c r="G111" i="1"/>
  <c r="F111" i="1"/>
  <c r="E111" i="1"/>
  <c r="C111" i="1"/>
  <c r="D111" i="1" s="1"/>
  <c r="A111" i="1"/>
  <c r="BG110" i="1"/>
  <c r="BA110" i="1"/>
  <c r="AU110" i="1"/>
  <c r="AO110" i="1"/>
  <c r="AI110" i="1"/>
  <c r="AC110" i="1"/>
  <c r="W110" i="1"/>
  <c r="Q110" i="1"/>
  <c r="K110" i="1"/>
  <c r="H110" i="1"/>
  <c r="G110" i="1"/>
  <c r="F110" i="1"/>
  <c r="E110" i="1"/>
  <c r="C110" i="1"/>
  <c r="D110" i="1" s="1"/>
  <c r="A110" i="1"/>
  <c r="BG109" i="1"/>
  <c r="BA109" i="1"/>
  <c r="AU109" i="1"/>
  <c r="AO109" i="1"/>
  <c r="AI109" i="1"/>
  <c r="AC109" i="1"/>
  <c r="W109" i="1"/>
  <c r="Q109" i="1"/>
  <c r="K109" i="1"/>
  <c r="H109" i="1"/>
  <c r="G109" i="1"/>
  <c r="F109" i="1"/>
  <c r="E109" i="1"/>
  <c r="C109" i="1"/>
  <c r="D109" i="1" s="1"/>
  <c r="A109" i="1"/>
  <c r="BG108" i="1"/>
  <c r="BA108" i="1"/>
  <c r="AU108" i="1"/>
  <c r="AO108" i="1"/>
  <c r="AI108" i="1"/>
  <c r="AC108" i="1"/>
  <c r="W108" i="1"/>
  <c r="Q108" i="1"/>
  <c r="K108" i="1"/>
  <c r="H108" i="1"/>
  <c r="G108" i="1"/>
  <c r="F108" i="1"/>
  <c r="E108" i="1"/>
  <c r="C108" i="1"/>
  <c r="D108" i="1" s="1"/>
  <c r="A108" i="1"/>
  <c r="BG107" i="1"/>
  <c r="BA107" i="1"/>
  <c r="AU107" i="1"/>
  <c r="AO107" i="1"/>
  <c r="AI107" i="1"/>
  <c r="AC107" i="1"/>
  <c r="W107" i="1"/>
  <c r="Q107" i="1"/>
  <c r="K107" i="1"/>
  <c r="H107" i="1"/>
  <c r="G107" i="1"/>
  <c r="F107" i="1"/>
  <c r="E107" i="1"/>
  <c r="C107" i="1"/>
  <c r="D107" i="1" s="1"/>
  <c r="A107" i="1"/>
  <c r="BG106" i="1"/>
  <c r="BA106" i="1"/>
  <c r="AU106" i="1"/>
  <c r="AO106" i="1"/>
  <c r="AI106" i="1"/>
  <c r="AC106" i="1"/>
  <c r="W106" i="1"/>
  <c r="Q106" i="1"/>
  <c r="K106" i="1"/>
  <c r="H106" i="1"/>
  <c r="G106" i="1"/>
  <c r="F106" i="1"/>
  <c r="E106" i="1"/>
  <c r="C106" i="1"/>
  <c r="D106" i="1" s="1"/>
  <c r="A106" i="1"/>
  <c r="BG105" i="1"/>
  <c r="BA105" i="1"/>
  <c r="AU105" i="1"/>
  <c r="AO105" i="1"/>
  <c r="AI105" i="1"/>
  <c r="AC105" i="1"/>
  <c r="W105" i="1"/>
  <c r="Q105" i="1"/>
  <c r="K105" i="1"/>
  <c r="H105" i="1"/>
  <c r="G105" i="1"/>
  <c r="F105" i="1"/>
  <c r="E105" i="1"/>
  <c r="C105" i="1"/>
  <c r="D105" i="1" s="1"/>
  <c r="A105" i="1"/>
  <c r="BG104" i="1"/>
  <c r="BA104" i="1"/>
  <c r="AU104" i="1"/>
  <c r="AO104" i="1"/>
  <c r="AI104" i="1"/>
  <c r="AC104" i="1"/>
  <c r="W104" i="1"/>
  <c r="Q104" i="1"/>
  <c r="K104" i="1"/>
  <c r="H104" i="1"/>
  <c r="G104" i="1"/>
  <c r="F104" i="1"/>
  <c r="E104" i="1"/>
  <c r="C104" i="1"/>
  <c r="D104" i="1" s="1"/>
  <c r="A104" i="1"/>
  <c r="BG95" i="1"/>
  <c r="BA95" i="1"/>
  <c r="AU95" i="1"/>
  <c r="Q95" i="1"/>
  <c r="K95" i="1"/>
  <c r="H95" i="1"/>
  <c r="G95" i="1"/>
  <c r="F95" i="1"/>
  <c r="E95" i="1"/>
  <c r="C95" i="1"/>
  <c r="D95" i="1" s="1"/>
  <c r="BG94" i="1"/>
  <c r="BA94" i="1"/>
  <c r="Q94" i="1"/>
  <c r="K94" i="1"/>
  <c r="H94" i="1"/>
  <c r="G94" i="1"/>
  <c r="F94" i="1"/>
  <c r="E94" i="1"/>
  <c r="C94" i="1"/>
  <c r="D94" i="1" s="1"/>
  <c r="BG93" i="1"/>
  <c r="BA93" i="1"/>
  <c r="Q93" i="1"/>
  <c r="K93" i="1"/>
  <c r="H93" i="1"/>
  <c r="G93" i="1"/>
  <c r="F93" i="1"/>
  <c r="E93" i="1"/>
  <c r="C93" i="1"/>
  <c r="D93" i="1" s="1"/>
  <c r="BG92" i="1"/>
  <c r="BA92" i="1"/>
  <c r="Q92" i="1"/>
  <c r="K92" i="1"/>
  <c r="H92" i="1"/>
  <c r="G92" i="1"/>
  <c r="F92" i="1"/>
  <c r="E92" i="1"/>
  <c r="C92" i="1"/>
  <c r="D92" i="1" s="1"/>
  <c r="BG91" i="1"/>
  <c r="BA91" i="1"/>
  <c r="Q91" i="1"/>
  <c r="K91" i="1"/>
  <c r="H91" i="1"/>
  <c r="G91" i="1"/>
  <c r="F91" i="1"/>
  <c r="E91" i="1"/>
  <c r="C91" i="1"/>
  <c r="D91" i="1" s="1"/>
  <c r="BG90" i="1"/>
  <c r="BA90" i="1"/>
  <c r="Q90" i="1"/>
  <c r="K90" i="1"/>
  <c r="H90" i="1"/>
  <c r="G90" i="1"/>
  <c r="F90" i="1"/>
  <c r="E90" i="1"/>
  <c r="C90" i="1"/>
  <c r="D90" i="1" s="1"/>
  <c r="BG89" i="1"/>
  <c r="BA89" i="1"/>
  <c r="Q89" i="1"/>
  <c r="K89" i="1"/>
  <c r="H89" i="1"/>
  <c r="G89" i="1"/>
  <c r="F89" i="1"/>
  <c r="E89" i="1"/>
  <c r="C89" i="1"/>
  <c r="D89" i="1" s="1"/>
  <c r="BG88" i="1"/>
  <c r="BA88" i="1"/>
  <c r="AU88" i="1"/>
  <c r="Q88" i="1"/>
  <c r="K88" i="1"/>
  <c r="H88" i="1"/>
  <c r="G88" i="1"/>
  <c r="F88" i="1"/>
  <c r="E88" i="1"/>
  <c r="C88" i="1"/>
  <c r="D88" i="1" s="1"/>
  <c r="BG87" i="1"/>
  <c r="BA87" i="1"/>
  <c r="Q87" i="1"/>
  <c r="K87" i="1"/>
  <c r="H87" i="1"/>
  <c r="G87" i="1"/>
  <c r="F87" i="1"/>
  <c r="E87" i="1"/>
  <c r="C87" i="1"/>
  <c r="D87" i="1" s="1"/>
  <c r="BG86" i="1"/>
  <c r="BA86" i="1"/>
  <c r="Q86" i="1"/>
  <c r="K86" i="1"/>
  <c r="H86" i="1"/>
  <c r="G86" i="1"/>
  <c r="F86" i="1"/>
  <c r="E86" i="1"/>
  <c r="C86" i="1"/>
  <c r="D86" i="1" s="1"/>
  <c r="BG85" i="1"/>
  <c r="BA85" i="1"/>
  <c r="Q85" i="1"/>
  <c r="K85" i="1"/>
  <c r="H85" i="1"/>
  <c r="G85" i="1"/>
  <c r="F85" i="1"/>
  <c r="E85" i="1"/>
  <c r="C85" i="1"/>
  <c r="D85" i="1" s="1"/>
  <c r="BG84" i="1"/>
  <c r="BA84" i="1"/>
  <c r="Q84" i="1"/>
  <c r="K84" i="1"/>
  <c r="H84" i="1"/>
  <c r="G84" i="1"/>
  <c r="F84" i="1"/>
  <c r="E84" i="1"/>
  <c r="C84" i="1"/>
  <c r="D84" i="1" s="1"/>
  <c r="BG83" i="1"/>
  <c r="BA83" i="1"/>
  <c r="Q83" i="1"/>
  <c r="K83" i="1"/>
  <c r="H83" i="1"/>
  <c r="G83" i="1"/>
  <c r="F83" i="1"/>
  <c r="E83" i="1"/>
  <c r="C83" i="1"/>
  <c r="D83" i="1" s="1"/>
  <c r="BG82" i="1"/>
  <c r="BA82" i="1"/>
  <c r="Q82" i="1"/>
  <c r="K82" i="1"/>
  <c r="H82" i="1"/>
  <c r="G82" i="1"/>
  <c r="F82" i="1"/>
  <c r="E82" i="1"/>
  <c r="C82" i="1"/>
  <c r="D82" i="1" s="1"/>
  <c r="BG81" i="1"/>
  <c r="BA81" i="1"/>
  <c r="AU81" i="1"/>
  <c r="Q81" i="1"/>
  <c r="K81" i="1"/>
  <c r="H81" i="1"/>
  <c r="G81" i="1"/>
  <c r="F81" i="1"/>
  <c r="E81" i="1"/>
  <c r="C81" i="1"/>
  <c r="D81" i="1" s="1"/>
  <c r="BG80" i="1"/>
  <c r="BA80" i="1"/>
  <c r="Q80" i="1"/>
  <c r="K80" i="1"/>
  <c r="H80" i="1"/>
  <c r="G80" i="1"/>
  <c r="F80" i="1"/>
  <c r="E80" i="1"/>
  <c r="C80" i="1"/>
  <c r="D80" i="1" s="1"/>
  <c r="BG79" i="1"/>
  <c r="BA79" i="1"/>
  <c r="Q79" i="1"/>
  <c r="K79" i="1"/>
  <c r="H79" i="1"/>
  <c r="G79" i="1"/>
  <c r="F79" i="1"/>
  <c r="E79" i="1"/>
  <c r="C79" i="1"/>
  <c r="D79" i="1" s="1"/>
  <c r="BG78" i="1"/>
  <c r="BA78" i="1"/>
  <c r="Q78" i="1"/>
  <c r="K78" i="1"/>
  <c r="H78" i="1"/>
  <c r="G78" i="1"/>
  <c r="F78" i="1"/>
  <c r="E78" i="1"/>
  <c r="C78" i="1"/>
  <c r="D78" i="1" s="1"/>
  <c r="BG77" i="1"/>
  <c r="BA77" i="1"/>
  <c r="Q77" i="1"/>
  <c r="K77" i="1"/>
  <c r="H77" i="1"/>
  <c r="G77" i="1"/>
  <c r="F77" i="1"/>
  <c r="E77" i="1"/>
  <c r="C77" i="1"/>
  <c r="D77" i="1" s="1"/>
  <c r="BG76" i="1"/>
  <c r="BA76" i="1"/>
  <c r="Q76" i="1"/>
  <c r="K76" i="1"/>
  <c r="H76" i="1"/>
  <c r="G76" i="1"/>
  <c r="F76" i="1"/>
  <c r="E76" i="1"/>
  <c r="C76" i="1"/>
  <c r="D76" i="1" s="1"/>
  <c r="BG75" i="1"/>
  <c r="BA75" i="1"/>
  <c r="Q75" i="1"/>
  <c r="K75" i="1"/>
  <c r="H75" i="1"/>
  <c r="G75" i="1"/>
  <c r="F75" i="1"/>
  <c r="E75" i="1"/>
  <c r="C75" i="1"/>
  <c r="D75" i="1" s="1"/>
  <c r="BG66" i="1"/>
  <c r="Q66" i="1"/>
  <c r="K66" i="1"/>
  <c r="H66" i="1"/>
  <c r="G66" i="1"/>
  <c r="F66" i="1"/>
  <c r="E66" i="1"/>
  <c r="C66" i="1"/>
  <c r="D66" i="1" s="1"/>
  <c r="W65" i="1"/>
  <c r="Q65" i="1"/>
  <c r="K65" i="1"/>
  <c r="H65" i="1"/>
  <c r="G65" i="1"/>
  <c r="F65" i="1"/>
  <c r="E65" i="1"/>
  <c r="C65" i="1"/>
  <c r="D65" i="1" s="1"/>
  <c r="W64" i="1"/>
  <c r="Q64" i="1"/>
  <c r="K64" i="1"/>
  <c r="H64" i="1"/>
  <c r="G64" i="1"/>
  <c r="F64" i="1"/>
  <c r="E64" i="1"/>
  <c r="C64" i="1"/>
  <c r="D64" i="1" s="1"/>
  <c r="W63" i="1"/>
  <c r="Q63" i="1"/>
  <c r="K63" i="1"/>
  <c r="H63" i="1"/>
  <c r="G63" i="1"/>
  <c r="F63" i="1"/>
  <c r="E63" i="1"/>
  <c r="C63" i="1"/>
  <c r="D63" i="1" s="1"/>
  <c r="W62" i="1"/>
  <c r="Q62" i="1"/>
  <c r="K62" i="1"/>
  <c r="H62" i="1"/>
  <c r="G62" i="1"/>
  <c r="F62" i="1"/>
  <c r="E62" i="1"/>
  <c r="C62" i="1"/>
  <c r="D62" i="1" s="1"/>
  <c r="W61" i="1"/>
  <c r="Q61" i="1"/>
  <c r="K61" i="1"/>
  <c r="H61" i="1"/>
  <c r="G61" i="1"/>
  <c r="F61" i="1"/>
  <c r="E61" i="1"/>
  <c r="C61" i="1"/>
  <c r="D61" i="1" s="1"/>
  <c r="W60" i="1"/>
  <c r="Q60" i="1"/>
  <c r="K60" i="1"/>
  <c r="H60" i="1"/>
  <c r="G60" i="1"/>
  <c r="F60" i="1"/>
  <c r="E60" i="1"/>
  <c r="C60" i="1"/>
  <c r="D60" i="1" s="1"/>
  <c r="Q59" i="1"/>
  <c r="K59" i="1"/>
  <c r="H59" i="1"/>
  <c r="G59" i="1"/>
  <c r="F59" i="1"/>
  <c r="E59" i="1"/>
  <c r="C59" i="1"/>
  <c r="D59" i="1" s="1"/>
  <c r="W58" i="1"/>
  <c r="Q58" i="1"/>
  <c r="K58" i="1"/>
  <c r="H58" i="1"/>
  <c r="G58" i="1"/>
  <c r="F58" i="1"/>
  <c r="E58" i="1"/>
  <c r="C58" i="1"/>
  <c r="D58" i="1" s="1"/>
  <c r="W57" i="1"/>
  <c r="Q57" i="1"/>
  <c r="K57" i="1"/>
  <c r="H57" i="1"/>
  <c r="G57" i="1"/>
  <c r="F57" i="1"/>
  <c r="E57" i="1"/>
  <c r="C57" i="1"/>
  <c r="D57" i="1" s="1"/>
  <c r="W56" i="1"/>
  <c r="Q56" i="1"/>
  <c r="K56" i="1"/>
  <c r="H56" i="1"/>
  <c r="G56" i="1"/>
  <c r="F56" i="1"/>
  <c r="E56" i="1"/>
  <c r="C56" i="1"/>
  <c r="D56" i="1" s="1"/>
  <c r="W55" i="1"/>
  <c r="Q55" i="1"/>
  <c r="K55" i="1"/>
  <c r="H55" i="1"/>
  <c r="G55" i="1"/>
  <c r="F55" i="1"/>
  <c r="E55" i="1"/>
  <c r="C55" i="1"/>
  <c r="D55" i="1" s="1"/>
  <c r="W54" i="1"/>
  <c r="Q54" i="1"/>
  <c r="K54" i="1"/>
  <c r="H54" i="1"/>
  <c r="G54" i="1"/>
  <c r="F54" i="1"/>
  <c r="E54" i="1"/>
  <c r="C54" i="1"/>
  <c r="D54" i="1" s="1"/>
  <c r="W53" i="1"/>
  <c r="Q53" i="1"/>
  <c r="K53" i="1"/>
  <c r="H53" i="1"/>
  <c r="G53" i="1"/>
  <c r="F53" i="1"/>
  <c r="E53" i="1"/>
  <c r="C53" i="1"/>
  <c r="D53" i="1" s="1"/>
  <c r="Q52" i="1"/>
  <c r="K52" i="1"/>
  <c r="H52" i="1"/>
  <c r="G52" i="1"/>
  <c r="F52" i="1"/>
  <c r="E52" i="1"/>
  <c r="C52" i="1"/>
  <c r="D52" i="1" s="1"/>
  <c r="W51" i="1"/>
  <c r="Q51" i="1"/>
  <c r="K51" i="1"/>
  <c r="H51" i="1"/>
  <c r="G51" i="1"/>
  <c r="F51" i="1"/>
  <c r="E51" i="1"/>
  <c r="C51" i="1"/>
  <c r="D51" i="1" s="1"/>
  <c r="W50" i="1"/>
  <c r="Q50" i="1"/>
  <c r="K50" i="1"/>
  <c r="H50" i="1"/>
  <c r="G50" i="1"/>
  <c r="F50" i="1"/>
  <c r="E50" i="1"/>
  <c r="C50" i="1"/>
  <c r="D50" i="1" s="1"/>
  <c r="W49" i="1"/>
  <c r="Q49" i="1"/>
  <c r="K49" i="1"/>
  <c r="H49" i="1"/>
  <c r="G49" i="1"/>
  <c r="F49" i="1"/>
  <c r="E49" i="1"/>
  <c r="C49" i="1"/>
  <c r="D49" i="1" s="1"/>
  <c r="W48" i="1"/>
  <c r="Q48" i="1"/>
  <c r="K48" i="1"/>
  <c r="H48" i="1"/>
  <c r="G48" i="1"/>
  <c r="F48" i="1"/>
  <c r="E48" i="1"/>
  <c r="C48" i="1"/>
  <c r="D48" i="1" s="1"/>
  <c r="W47" i="1"/>
  <c r="Q47" i="1"/>
  <c r="K47" i="1"/>
  <c r="H47" i="1"/>
  <c r="G47" i="1"/>
  <c r="F47" i="1"/>
  <c r="E47" i="1"/>
  <c r="C47" i="1"/>
  <c r="D47" i="1" s="1"/>
  <c r="W46" i="1"/>
  <c r="Q46" i="1"/>
  <c r="K46" i="1"/>
  <c r="H46" i="1"/>
  <c r="G46" i="1"/>
  <c r="F46" i="1"/>
  <c r="E46" i="1"/>
  <c r="C46" i="1"/>
  <c r="D46" i="1" s="1"/>
  <c r="BG37" i="1"/>
  <c r="BA37" i="1"/>
  <c r="AU37" i="1"/>
  <c r="AO37" i="1"/>
  <c r="AI37" i="1"/>
  <c r="AC37" i="1"/>
  <c r="W37" i="1"/>
  <c r="Q37" i="1"/>
  <c r="K37" i="1"/>
  <c r="H37" i="1"/>
  <c r="G37" i="1"/>
  <c r="F37" i="1"/>
  <c r="E37" i="1"/>
  <c r="C37" i="1"/>
  <c r="D37" i="1" s="1"/>
  <c r="BG36" i="1"/>
  <c r="BA36" i="1"/>
  <c r="AU36" i="1"/>
  <c r="AO36" i="1"/>
  <c r="AI36" i="1"/>
  <c r="AC36" i="1"/>
  <c r="W36" i="1"/>
  <c r="Q36" i="1"/>
  <c r="K36" i="1"/>
  <c r="H36" i="1"/>
  <c r="G36" i="1"/>
  <c r="F36" i="1"/>
  <c r="E36" i="1"/>
  <c r="C36" i="1"/>
  <c r="D36" i="1" s="1"/>
  <c r="BG35" i="1"/>
  <c r="BA35" i="1"/>
  <c r="AU35" i="1"/>
  <c r="AO35" i="1"/>
  <c r="AI35" i="1"/>
  <c r="AC35" i="1"/>
  <c r="W35" i="1"/>
  <c r="Q35" i="1"/>
  <c r="K35" i="1"/>
  <c r="H35" i="1"/>
  <c r="G35" i="1"/>
  <c r="F35" i="1"/>
  <c r="E35" i="1"/>
  <c r="C35" i="1"/>
  <c r="D35" i="1" s="1"/>
  <c r="BG34" i="1"/>
  <c r="BA34" i="1"/>
  <c r="AU34" i="1"/>
  <c r="AO34" i="1"/>
  <c r="AI34" i="1"/>
  <c r="AC34" i="1"/>
  <c r="W34" i="1"/>
  <c r="Q34" i="1"/>
  <c r="K34" i="1"/>
  <c r="H34" i="1"/>
  <c r="G34" i="1"/>
  <c r="F34" i="1"/>
  <c r="E34" i="1"/>
  <c r="C34" i="1"/>
  <c r="D34" i="1" s="1"/>
  <c r="BG33" i="1"/>
  <c r="BA33" i="1"/>
  <c r="AU33" i="1"/>
  <c r="AO33" i="1"/>
  <c r="AI33" i="1"/>
  <c r="AC33" i="1"/>
  <c r="W33" i="1"/>
  <c r="Q33" i="1"/>
  <c r="K33" i="1"/>
  <c r="H33" i="1"/>
  <c r="G33" i="1"/>
  <c r="F33" i="1"/>
  <c r="E33" i="1"/>
  <c r="C33" i="1"/>
  <c r="D33" i="1" s="1"/>
  <c r="BG32" i="1"/>
  <c r="BA32" i="1"/>
  <c r="AU32" i="1"/>
  <c r="AO32" i="1"/>
  <c r="AI32" i="1"/>
  <c r="AC32" i="1"/>
  <c r="W32" i="1"/>
  <c r="Q32" i="1"/>
  <c r="K32" i="1"/>
  <c r="H32" i="1"/>
  <c r="G32" i="1"/>
  <c r="F32" i="1"/>
  <c r="E32" i="1"/>
  <c r="C32" i="1"/>
  <c r="D32" i="1" s="1"/>
  <c r="BG31" i="1"/>
  <c r="BA31" i="1"/>
  <c r="AU31" i="1"/>
  <c r="AO31" i="1"/>
  <c r="AI31" i="1"/>
  <c r="AC31" i="1"/>
  <c r="W31" i="1"/>
  <c r="Q31" i="1"/>
  <c r="K31" i="1"/>
  <c r="H31" i="1"/>
  <c r="G31" i="1"/>
  <c r="F31" i="1"/>
  <c r="E31" i="1"/>
  <c r="C31" i="1"/>
  <c r="D31" i="1" s="1"/>
  <c r="BG30" i="1"/>
  <c r="BA30" i="1"/>
  <c r="AU30" i="1"/>
  <c r="AO30" i="1"/>
  <c r="AI30" i="1"/>
  <c r="AC30" i="1"/>
  <c r="W30" i="1"/>
  <c r="Q30" i="1"/>
  <c r="K30" i="1"/>
  <c r="H30" i="1"/>
  <c r="G30" i="1"/>
  <c r="F30" i="1"/>
  <c r="E30" i="1"/>
  <c r="C30" i="1"/>
  <c r="D30" i="1" s="1"/>
  <c r="BG29" i="1"/>
  <c r="BA29" i="1"/>
  <c r="AU29" i="1"/>
  <c r="AO29" i="1"/>
  <c r="AI29" i="1"/>
  <c r="AC29" i="1"/>
  <c r="W29" i="1"/>
  <c r="Q29" i="1"/>
  <c r="K29" i="1"/>
  <c r="H29" i="1"/>
  <c r="G29" i="1"/>
  <c r="F29" i="1"/>
  <c r="E29" i="1"/>
  <c r="C29" i="1"/>
  <c r="D29" i="1" s="1"/>
  <c r="BG28" i="1"/>
  <c r="BA28" i="1"/>
  <c r="AU28" i="1"/>
  <c r="AO28" i="1"/>
  <c r="AI28" i="1"/>
  <c r="AC28" i="1"/>
  <c r="W28" i="1"/>
  <c r="Q28" i="1"/>
  <c r="K28" i="1"/>
  <c r="H28" i="1"/>
  <c r="G28" i="1"/>
  <c r="F28" i="1"/>
  <c r="E28" i="1"/>
  <c r="C28" i="1"/>
  <c r="D28" i="1" s="1"/>
  <c r="BG27" i="1"/>
  <c r="BA27" i="1"/>
  <c r="AU27" i="1"/>
  <c r="AO27" i="1"/>
  <c r="AI27" i="1"/>
  <c r="AC27" i="1"/>
  <c r="W27" i="1"/>
  <c r="Q27" i="1"/>
  <c r="K27" i="1"/>
  <c r="H27" i="1"/>
  <c r="G27" i="1"/>
  <c r="F27" i="1"/>
  <c r="E27" i="1"/>
  <c r="C27" i="1"/>
  <c r="D27" i="1" s="1"/>
  <c r="BG26" i="1"/>
  <c r="BA26" i="1"/>
  <c r="AU26" i="1"/>
  <c r="AO26" i="1"/>
  <c r="AI26" i="1"/>
  <c r="AC26" i="1"/>
  <c r="W26" i="1"/>
  <c r="Q26" i="1"/>
  <c r="K26" i="1"/>
  <c r="H26" i="1"/>
  <c r="G26" i="1"/>
  <c r="F26" i="1"/>
  <c r="E26" i="1"/>
  <c r="C26" i="1"/>
  <c r="D26" i="1" s="1"/>
  <c r="BG25" i="1"/>
  <c r="BA25" i="1"/>
  <c r="AU25" i="1"/>
  <c r="AO25" i="1"/>
  <c r="AI25" i="1"/>
  <c r="AC25" i="1"/>
  <c r="W25" i="1"/>
  <c r="Q25" i="1"/>
  <c r="K25" i="1"/>
  <c r="H25" i="1"/>
  <c r="G25" i="1"/>
  <c r="F25" i="1"/>
  <c r="E25" i="1"/>
  <c r="C25" i="1"/>
  <c r="D25" i="1" s="1"/>
  <c r="BG24" i="1"/>
  <c r="BA24" i="1"/>
  <c r="AU24" i="1"/>
  <c r="AO24" i="1"/>
  <c r="AI24" i="1"/>
  <c r="AC24" i="1"/>
  <c r="W24" i="1"/>
  <c r="Q24" i="1"/>
  <c r="K24" i="1"/>
  <c r="H24" i="1"/>
  <c r="G24" i="1"/>
  <c r="F24" i="1"/>
  <c r="E24" i="1"/>
  <c r="C24" i="1"/>
  <c r="D24" i="1" s="1"/>
  <c r="BG23" i="1"/>
  <c r="BA23" i="1"/>
  <c r="AU23" i="1"/>
  <c r="AO23" i="1"/>
  <c r="AI23" i="1"/>
  <c r="AC23" i="1"/>
  <c r="W23" i="1"/>
  <c r="Q23" i="1"/>
  <c r="K23" i="1"/>
  <c r="H23" i="1"/>
  <c r="G23" i="1"/>
  <c r="F23" i="1"/>
  <c r="E23" i="1"/>
  <c r="C23" i="1"/>
  <c r="D23" i="1" s="1"/>
  <c r="BG22" i="1"/>
  <c r="BA22" i="1"/>
  <c r="AU22" i="1"/>
  <c r="AO22" i="1"/>
  <c r="AI22" i="1"/>
  <c r="AC22" i="1"/>
  <c r="W22" i="1"/>
  <c r="Q22" i="1"/>
  <c r="K22" i="1"/>
  <c r="H22" i="1"/>
  <c r="G22" i="1"/>
  <c r="F22" i="1"/>
  <c r="E22" i="1"/>
  <c r="C22" i="1"/>
  <c r="D22" i="1" s="1"/>
  <c r="BG21" i="1"/>
  <c r="BA21" i="1"/>
  <c r="AU21" i="1"/>
  <c r="AO21" i="1"/>
  <c r="AI21" i="1"/>
  <c r="AC21" i="1"/>
  <c r="W21" i="1"/>
  <c r="Q21" i="1"/>
  <c r="K21" i="1"/>
  <c r="H21" i="1"/>
  <c r="G21" i="1"/>
  <c r="F21" i="1"/>
  <c r="E21" i="1"/>
  <c r="C21" i="1"/>
  <c r="D21" i="1" s="1"/>
  <c r="BG20" i="1"/>
  <c r="BA20" i="1"/>
  <c r="AU20" i="1"/>
  <c r="AO20" i="1"/>
  <c r="AI20" i="1"/>
  <c r="AC20" i="1"/>
  <c r="W20" i="1"/>
  <c r="Q20" i="1"/>
  <c r="K20" i="1"/>
  <c r="H20" i="1"/>
  <c r="G20" i="1"/>
  <c r="F20" i="1"/>
  <c r="E20" i="1"/>
  <c r="C20" i="1"/>
  <c r="D20" i="1" s="1"/>
  <c r="BG19" i="1"/>
  <c r="BA19" i="1"/>
  <c r="AU19" i="1"/>
  <c r="AO19" i="1"/>
  <c r="AI19" i="1"/>
  <c r="AC19" i="1"/>
  <c r="W19" i="1"/>
  <c r="Q19" i="1"/>
  <c r="K19" i="1"/>
  <c r="H19" i="1"/>
  <c r="G19" i="1"/>
  <c r="F19" i="1"/>
  <c r="E19" i="1"/>
  <c r="C19" i="1"/>
  <c r="D19" i="1" s="1"/>
  <c r="BG18" i="1"/>
  <c r="BA18" i="1"/>
  <c r="AU18" i="1"/>
  <c r="AO18" i="1"/>
  <c r="AI18" i="1"/>
  <c r="AC18" i="1"/>
  <c r="W18" i="1"/>
  <c r="Q18" i="1"/>
  <c r="K18" i="1"/>
  <c r="H18" i="1"/>
  <c r="G18" i="1"/>
  <c r="F18" i="1"/>
  <c r="E18" i="1"/>
  <c r="C18" i="1"/>
  <c r="D18" i="1" s="1"/>
  <c r="BG17" i="1"/>
  <c r="BA17" i="1"/>
  <c r="AU17" i="1"/>
  <c r="AO17" i="1"/>
  <c r="AI17" i="1"/>
  <c r="AC17" i="1"/>
  <c r="W17" i="1"/>
  <c r="Q17" i="1"/>
  <c r="K17" i="1"/>
  <c r="H17" i="1"/>
  <c r="G17" i="1"/>
  <c r="F17" i="1"/>
  <c r="E17" i="1"/>
  <c r="C17" i="1"/>
  <c r="D17" i="1" s="1"/>
  <c r="A161" i="1" l="1"/>
  <c r="A160" i="1"/>
  <c r="A159" i="1"/>
  <c r="A158" i="1"/>
  <c r="A157" i="1"/>
  <c r="A156" i="1"/>
  <c r="A155" i="1"/>
  <c r="A154" i="1"/>
  <c r="A132" i="1"/>
  <c r="A131" i="1"/>
  <c r="A130" i="1"/>
  <c r="A129" i="1"/>
  <c r="A128" i="1"/>
  <c r="A127" i="1"/>
  <c r="A126" i="1"/>
  <c r="A125" i="1"/>
  <c r="A103" i="1"/>
  <c r="A102" i="1"/>
  <c r="A101" i="1"/>
  <c r="A100" i="1"/>
  <c r="A99" i="1"/>
  <c r="A98" i="1"/>
  <c r="A97" i="1"/>
  <c r="A96" i="1"/>
  <c r="BG161" i="1"/>
  <c r="BA161" i="1"/>
  <c r="Q161" i="1"/>
  <c r="K161" i="1"/>
  <c r="H161" i="1"/>
  <c r="G161" i="1"/>
  <c r="F161" i="1"/>
  <c r="E161" i="1"/>
  <c r="C161" i="1"/>
  <c r="D161" i="1" s="1"/>
  <c r="BG160" i="1"/>
  <c r="BA160" i="1"/>
  <c r="AC160" i="1"/>
  <c r="W160" i="1"/>
  <c r="Q160" i="1"/>
  <c r="K160" i="1"/>
  <c r="H160" i="1"/>
  <c r="G160" i="1"/>
  <c r="F160" i="1"/>
  <c r="E160" i="1"/>
  <c r="C160" i="1"/>
  <c r="D160" i="1" s="1"/>
  <c r="BG159" i="1"/>
  <c r="BA159" i="1"/>
  <c r="AC159" i="1"/>
  <c r="W159" i="1"/>
  <c r="Q159" i="1"/>
  <c r="K159" i="1"/>
  <c r="H159" i="1"/>
  <c r="G159" i="1"/>
  <c r="F159" i="1"/>
  <c r="E159" i="1"/>
  <c r="C159" i="1"/>
  <c r="D159" i="1" s="1"/>
  <c r="BG158" i="1"/>
  <c r="BA158" i="1"/>
  <c r="AC158" i="1"/>
  <c r="W158" i="1"/>
  <c r="Q158" i="1"/>
  <c r="K158" i="1"/>
  <c r="H158" i="1"/>
  <c r="G158" i="1"/>
  <c r="F158" i="1"/>
  <c r="E158" i="1"/>
  <c r="C158" i="1"/>
  <c r="D158" i="1" s="1"/>
  <c r="BG157" i="1"/>
  <c r="BA157" i="1"/>
  <c r="AC157" i="1"/>
  <c r="W157" i="1"/>
  <c r="Q157" i="1"/>
  <c r="K157" i="1"/>
  <c r="H157" i="1"/>
  <c r="G157" i="1"/>
  <c r="F157" i="1"/>
  <c r="E157" i="1"/>
  <c r="C157" i="1"/>
  <c r="D157" i="1" s="1"/>
  <c r="BG156" i="1"/>
  <c r="BA156" i="1"/>
  <c r="AI156" i="1"/>
  <c r="AC156" i="1"/>
  <c r="W156" i="1"/>
  <c r="Q156" i="1"/>
  <c r="K156" i="1"/>
  <c r="H156" i="1"/>
  <c r="G156" i="1"/>
  <c r="F156" i="1"/>
  <c r="E156" i="1"/>
  <c r="C156" i="1"/>
  <c r="D156" i="1" s="1"/>
  <c r="BG155" i="1"/>
  <c r="BA155" i="1"/>
  <c r="AU155" i="1"/>
  <c r="AO155" i="1"/>
  <c r="AI155" i="1"/>
  <c r="AC155" i="1"/>
  <c r="W155" i="1"/>
  <c r="Q155" i="1"/>
  <c r="K155" i="1"/>
  <c r="H155" i="1"/>
  <c r="G155" i="1"/>
  <c r="F155" i="1"/>
  <c r="E155" i="1"/>
  <c r="C155" i="1"/>
  <c r="D155" i="1" s="1"/>
  <c r="BG154" i="1"/>
  <c r="BA154" i="1"/>
  <c r="AU154" i="1"/>
  <c r="AO154" i="1"/>
  <c r="AI154" i="1"/>
  <c r="AC154" i="1"/>
  <c r="W154" i="1"/>
  <c r="Q154" i="1"/>
  <c r="K154" i="1"/>
  <c r="H154" i="1"/>
  <c r="G154" i="1"/>
  <c r="F154" i="1"/>
  <c r="E154" i="1"/>
  <c r="C154" i="1"/>
  <c r="D154" i="1" s="1"/>
  <c r="AI132" i="1"/>
  <c r="AC132" i="1"/>
  <c r="W132" i="1"/>
  <c r="Q132" i="1"/>
  <c r="K132" i="1"/>
  <c r="H132" i="1"/>
  <c r="G132" i="1"/>
  <c r="F132" i="1"/>
  <c r="E132" i="1"/>
  <c r="C132" i="1"/>
  <c r="D132" i="1" s="1"/>
  <c r="AU131" i="1"/>
  <c r="AO131" i="1"/>
  <c r="AI131" i="1"/>
  <c r="AC131" i="1"/>
  <c r="W131" i="1"/>
  <c r="Q131" i="1"/>
  <c r="K131" i="1"/>
  <c r="H131" i="1"/>
  <c r="G131" i="1"/>
  <c r="F131" i="1"/>
  <c r="E131" i="1"/>
  <c r="C131" i="1"/>
  <c r="D131" i="1" s="1"/>
  <c r="AU130" i="1"/>
  <c r="AO130" i="1"/>
  <c r="AI130" i="1"/>
  <c r="AC130" i="1"/>
  <c r="W130" i="1"/>
  <c r="Q130" i="1"/>
  <c r="K130" i="1"/>
  <c r="H130" i="1"/>
  <c r="G130" i="1"/>
  <c r="F130" i="1"/>
  <c r="E130" i="1"/>
  <c r="C130" i="1"/>
  <c r="D130" i="1" s="1"/>
  <c r="AU129" i="1"/>
  <c r="AO129" i="1"/>
  <c r="AI129" i="1"/>
  <c r="AC129" i="1"/>
  <c r="W129" i="1"/>
  <c r="Q129" i="1"/>
  <c r="K129" i="1"/>
  <c r="H129" i="1"/>
  <c r="G129" i="1"/>
  <c r="F129" i="1"/>
  <c r="E129" i="1"/>
  <c r="C129" i="1"/>
  <c r="D129" i="1" s="1"/>
  <c r="AU128" i="1"/>
  <c r="AO128" i="1"/>
  <c r="AI128" i="1"/>
  <c r="AC128" i="1"/>
  <c r="W128" i="1"/>
  <c r="Q128" i="1"/>
  <c r="K128" i="1"/>
  <c r="H128" i="1"/>
  <c r="G128" i="1"/>
  <c r="F128" i="1"/>
  <c r="E128" i="1"/>
  <c r="C128" i="1"/>
  <c r="D128" i="1" s="1"/>
  <c r="BA127" i="1"/>
  <c r="AU127" i="1"/>
  <c r="AO127" i="1"/>
  <c r="AI127" i="1"/>
  <c r="AC127" i="1"/>
  <c r="W127" i="1"/>
  <c r="Q127" i="1"/>
  <c r="K127" i="1"/>
  <c r="H127" i="1"/>
  <c r="G127" i="1"/>
  <c r="F127" i="1"/>
  <c r="E127" i="1"/>
  <c r="C127" i="1"/>
  <c r="D127" i="1" s="1"/>
  <c r="BG126" i="1"/>
  <c r="BA126" i="1"/>
  <c r="AU126" i="1"/>
  <c r="AO126" i="1"/>
  <c r="AI126" i="1"/>
  <c r="AC126" i="1"/>
  <c r="W126" i="1"/>
  <c r="Q126" i="1"/>
  <c r="K126" i="1"/>
  <c r="H126" i="1"/>
  <c r="G126" i="1"/>
  <c r="F126" i="1"/>
  <c r="E126" i="1"/>
  <c r="C126" i="1"/>
  <c r="D126" i="1" s="1"/>
  <c r="BG125" i="1"/>
  <c r="BA125" i="1"/>
  <c r="AU125" i="1"/>
  <c r="AO125" i="1"/>
  <c r="AI125" i="1"/>
  <c r="AC125" i="1"/>
  <c r="W125" i="1"/>
  <c r="Q125" i="1"/>
  <c r="K125" i="1"/>
  <c r="H125" i="1"/>
  <c r="G125" i="1"/>
  <c r="F125" i="1"/>
  <c r="E125" i="1"/>
  <c r="C125" i="1"/>
  <c r="D125" i="1" s="1"/>
  <c r="BG103" i="1"/>
  <c r="BA103" i="1"/>
  <c r="AU103" i="1"/>
  <c r="AO103" i="1"/>
  <c r="AI103" i="1"/>
  <c r="AC103" i="1"/>
  <c r="W103" i="1"/>
  <c r="Q103" i="1"/>
  <c r="K103" i="1"/>
  <c r="H103" i="1"/>
  <c r="G103" i="1"/>
  <c r="F103" i="1"/>
  <c r="E103" i="1"/>
  <c r="C103" i="1"/>
  <c r="D103" i="1" s="1"/>
  <c r="BG102" i="1"/>
  <c r="BA102" i="1"/>
  <c r="AU102" i="1"/>
  <c r="AO102" i="1"/>
  <c r="AI102" i="1"/>
  <c r="AC102" i="1"/>
  <c r="W102" i="1"/>
  <c r="Q102" i="1"/>
  <c r="K102" i="1"/>
  <c r="H102" i="1"/>
  <c r="G102" i="1"/>
  <c r="F102" i="1"/>
  <c r="E102" i="1"/>
  <c r="C102" i="1"/>
  <c r="D102" i="1" s="1"/>
  <c r="BG101" i="1"/>
  <c r="BA101" i="1"/>
  <c r="AU101" i="1"/>
  <c r="AO101" i="1"/>
  <c r="AI101" i="1"/>
  <c r="AC101" i="1"/>
  <c r="W101" i="1"/>
  <c r="Q101" i="1"/>
  <c r="K101" i="1"/>
  <c r="H101" i="1"/>
  <c r="G101" i="1"/>
  <c r="F101" i="1"/>
  <c r="E101" i="1"/>
  <c r="C101" i="1"/>
  <c r="D101" i="1" s="1"/>
  <c r="BG100" i="1"/>
  <c r="BA100" i="1"/>
  <c r="AU100" i="1"/>
  <c r="AO100" i="1"/>
  <c r="AI100" i="1"/>
  <c r="AC100" i="1"/>
  <c r="W100" i="1"/>
  <c r="Q100" i="1"/>
  <c r="K100" i="1"/>
  <c r="H100" i="1"/>
  <c r="G100" i="1"/>
  <c r="F100" i="1"/>
  <c r="E100" i="1"/>
  <c r="C100" i="1"/>
  <c r="D100" i="1" s="1"/>
  <c r="BG99" i="1"/>
  <c r="BA99" i="1"/>
  <c r="AU99" i="1"/>
  <c r="AO99" i="1"/>
  <c r="AI99" i="1"/>
  <c r="AC99" i="1"/>
  <c r="W99" i="1"/>
  <c r="Q99" i="1"/>
  <c r="K99" i="1"/>
  <c r="H99" i="1"/>
  <c r="G99" i="1"/>
  <c r="F99" i="1"/>
  <c r="E99" i="1"/>
  <c r="C99" i="1"/>
  <c r="D99" i="1" s="1"/>
  <c r="BG98" i="1"/>
  <c r="BA98" i="1"/>
  <c r="AU98" i="1"/>
  <c r="AO98" i="1"/>
  <c r="AI98" i="1"/>
  <c r="AC98" i="1"/>
  <c r="W98" i="1"/>
  <c r="Q98" i="1"/>
  <c r="K98" i="1"/>
  <c r="H98" i="1"/>
  <c r="G98" i="1"/>
  <c r="F98" i="1"/>
  <c r="E98" i="1"/>
  <c r="C98" i="1"/>
  <c r="D98" i="1" s="1"/>
  <c r="BG97" i="1"/>
  <c r="BA97" i="1"/>
  <c r="AU97" i="1"/>
  <c r="AO97" i="1"/>
  <c r="AI97" i="1"/>
  <c r="AC97" i="1"/>
  <c r="W97" i="1"/>
  <c r="Q97" i="1"/>
  <c r="K97" i="1"/>
  <c r="H97" i="1"/>
  <c r="G97" i="1"/>
  <c r="F97" i="1"/>
  <c r="E97" i="1"/>
  <c r="C97" i="1"/>
  <c r="D97" i="1" s="1"/>
  <c r="BG96" i="1"/>
  <c r="BA96" i="1"/>
  <c r="AU96" i="1"/>
  <c r="AO96" i="1"/>
  <c r="AI96" i="1"/>
  <c r="AC96" i="1"/>
  <c r="W96" i="1"/>
  <c r="Q96" i="1"/>
  <c r="K96" i="1"/>
  <c r="H96" i="1"/>
  <c r="G96" i="1"/>
  <c r="F96" i="1"/>
  <c r="E96" i="1"/>
  <c r="C96" i="1"/>
  <c r="D96" i="1" s="1"/>
  <c r="BG74" i="1" l="1"/>
  <c r="BA74" i="1"/>
  <c r="AU74" i="1"/>
  <c r="Q74" i="1"/>
  <c r="K74" i="1"/>
  <c r="H74" i="1"/>
  <c r="G74" i="1"/>
  <c r="F74" i="1"/>
  <c r="E74" i="1"/>
  <c r="C74" i="1"/>
  <c r="D74" i="1" s="1"/>
  <c r="Q45" i="1"/>
  <c r="K45" i="1"/>
  <c r="H45" i="1"/>
  <c r="G45" i="1"/>
  <c r="F45" i="1"/>
  <c r="E45" i="1"/>
  <c r="C45" i="1"/>
  <c r="D45" i="1" s="1"/>
  <c r="BG16" i="1"/>
  <c r="BA16" i="1"/>
  <c r="AU16" i="1"/>
  <c r="AO16" i="1"/>
  <c r="AI16" i="1"/>
  <c r="AC16" i="1"/>
  <c r="W16" i="1"/>
  <c r="Q16" i="1"/>
  <c r="K16" i="1"/>
  <c r="H16" i="1"/>
  <c r="G16" i="1"/>
  <c r="F16" i="1"/>
  <c r="E16" i="1"/>
  <c r="C16" i="1"/>
  <c r="D16" i="1" s="1"/>
  <c r="BG73" i="1" l="1"/>
  <c r="BA73" i="1"/>
  <c r="Q73" i="1"/>
  <c r="K73" i="1"/>
  <c r="H73" i="1"/>
  <c r="G73" i="1"/>
  <c r="F73" i="1"/>
  <c r="E73" i="1"/>
  <c r="C73" i="1"/>
  <c r="D73" i="1" s="1"/>
  <c r="W44" i="1"/>
  <c r="Q44" i="1"/>
  <c r="K44" i="1"/>
  <c r="H44" i="1"/>
  <c r="G44" i="1"/>
  <c r="F44" i="1"/>
  <c r="E44" i="1"/>
  <c r="C44" i="1"/>
  <c r="D44" i="1" s="1"/>
  <c r="BG15" i="1"/>
  <c r="BA15" i="1"/>
  <c r="AU15" i="1"/>
  <c r="AO15" i="1"/>
  <c r="AI15" i="1"/>
  <c r="AC15" i="1"/>
  <c r="W15" i="1"/>
  <c r="Q15" i="1"/>
  <c r="K15" i="1"/>
  <c r="H15" i="1"/>
  <c r="G15" i="1"/>
  <c r="F15" i="1"/>
  <c r="E15" i="1"/>
  <c r="C15" i="1"/>
  <c r="D15" i="1" s="1"/>
  <c r="BG72" i="1" l="1"/>
  <c r="BA72" i="1"/>
  <c r="Q72" i="1"/>
  <c r="K72" i="1"/>
  <c r="H72" i="1"/>
  <c r="G72" i="1"/>
  <c r="F72" i="1"/>
  <c r="E72" i="1"/>
  <c r="C72" i="1"/>
  <c r="D72" i="1" s="1"/>
  <c r="W43" i="1"/>
  <c r="Q43" i="1"/>
  <c r="K43" i="1"/>
  <c r="H43" i="1"/>
  <c r="G43" i="1"/>
  <c r="F43" i="1"/>
  <c r="E43" i="1"/>
  <c r="C43" i="1"/>
  <c r="D43" i="1" s="1"/>
  <c r="BG14" i="1"/>
  <c r="BA14" i="1"/>
  <c r="AU14" i="1"/>
  <c r="AO14" i="1"/>
  <c r="AI14" i="1"/>
  <c r="AC14" i="1"/>
  <c r="W14" i="1"/>
  <c r="Q14" i="1"/>
  <c r="K14" i="1"/>
  <c r="H14" i="1"/>
  <c r="G14" i="1"/>
  <c r="F14" i="1"/>
  <c r="E14" i="1"/>
  <c r="C14" i="1"/>
  <c r="D14" i="1" s="1"/>
  <c r="BG422" i="1" l="1"/>
  <c r="BA422" i="1"/>
  <c r="AU422" i="1"/>
  <c r="BG421" i="1"/>
  <c r="BA421" i="1"/>
  <c r="AU421" i="1"/>
  <c r="BG420" i="1"/>
  <c r="BA420" i="1"/>
  <c r="AU420" i="1"/>
  <c r="BG419" i="1"/>
  <c r="BA419" i="1"/>
  <c r="AU419" i="1"/>
  <c r="BG414" i="1"/>
  <c r="BA414" i="1"/>
  <c r="AU414" i="1"/>
  <c r="AO414" i="1"/>
  <c r="AI414" i="1"/>
  <c r="AC414" i="1"/>
  <c r="W414" i="1"/>
  <c r="BG409" i="1"/>
  <c r="BA409" i="1"/>
  <c r="AU409" i="1"/>
  <c r="AO409" i="1"/>
  <c r="AI409" i="1"/>
  <c r="AC409" i="1"/>
  <c r="W409" i="1"/>
  <c r="BG404" i="1"/>
  <c r="BA404" i="1"/>
  <c r="AU404" i="1"/>
  <c r="AO404" i="1"/>
  <c r="AI404" i="1"/>
  <c r="AC404" i="1"/>
  <c r="W404" i="1"/>
  <c r="BG403" i="1"/>
  <c r="BA403" i="1"/>
  <c r="AU403" i="1"/>
  <c r="AO403" i="1"/>
  <c r="AI403" i="1"/>
  <c r="AC403" i="1"/>
  <c r="W403" i="1"/>
  <c r="Q414" i="1"/>
  <c r="Q409" i="1"/>
  <c r="Q404" i="1"/>
  <c r="Q403" i="1"/>
  <c r="Q402" i="1"/>
  <c r="H422" i="1"/>
  <c r="G422" i="1"/>
  <c r="F422" i="1"/>
  <c r="E422" i="1"/>
  <c r="C422" i="1"/>
  <c r="D422" i="1" s="1"/>
  <c r="H421" i="1"/>
  <c r="G421" i="1"/>
  <c r="F421" i="1"/>
  <c r="E421" i="1"/>
  <c r="C421" i="1"/>
  <c r="D421" i="1" s="1"/>
  <c r="H420" i="1"/>
  <c r="G420" i="1"/>
  <c r="F420" i="1"/>
  <c r="E420" i="1"/>
  <c r="C420" i="1"/>
  <c r="D420" i="1" s="1"/>
  <c r="H419" i="1"/>
  <c r="G419" i="1"/>
  <c r="F419" i="1"/>
  <c r="E419" i="1"/>
  <c r="K419" i="1"/>
  <c r="C419" i="1"/>
  <c r="D419" i="1" s="1"/>
  <c r="BG384" i="1" l="1"/>
  <c r="BA384" i="1"/>
  <c r="AU384" i="1"/>
  <c r="AO384" i="1"/>
  <c r="AI384" i="1"/>
  <c r="AC384" i="1"/>
  <c r="W384" i="1"/>
  <c r="Q384" i="1"/>
  <c r="K384" i="1"/>
  <c r="H384" i="1"/>
  <c r="G384" i="1"/>
  <c r="F384" i="1"/>
  <c r="E384" i="1"/>
  <c r="C384" i="1"/>
  <c r="D384" i="1" s="1"/>
  <c r="O7" i="5" l="1"/>
  <c r="K414" i="1" l="1"/>
  <c r="H414" i="1"/>
  <c r="G414" i="1"/>
  <c r="F414" i="1"/>
  <c r="E414" i="1"/>
  <c r="C414" i="1"/>
  <c r="D414" i="1" s="1"/>
  <c r="K409" i="1"/>
  <c r="H409" i="1"/>
  <c r="G409" i="1"/>
  <c r="F409" i="1"/>
  <c r="E409" i="1"/>
  <c r="C409" i="1"/>
  <c r="D409" i="1" s="1"/>
  <c r="K404" i="1"/>
  <c r="H404" i="1"/>
  <c r="G404" i="1"/>
  <c r="F404" i="1"/>
  <c r="E404" i="1"/>
  <c r="C404" i="1"/>
  <c r="D404" i="1" s="1"/>
  <c r="R6" i="5" l="1"/>
  <c r="U6" i="5" s="1"/>
  <c r="V6" i="5" s="1"/>
  <c r="X6" i="5" s="1"/>
  <c r="B3" i="5"/>
  <c r="K3" i="5" s="1"/>
  <c r="M3" i="5" s="1"/>
  <c r="K2" i="5"/>
  <c r="M2" i="5" s="1"/>
  <c r="L2" i="5" s="1"/>
  <c r="E2" i="5"/>
  <c r="G2" i="5" s="1"/>
  <c r="I2" i="5" s="1"/>
  <c r="L3" i="5" l="1"/>
  <c r="L4" i="5" s="1"/>
  <c r="B4" i="5"/>
  <c r="C4" i="5" s="1"/>
  <c r="C3" i="5"/>
  <c r="E3" i="5"/>
  <c r="G3" i="5" s="1"/>
  <c r="I3" i="5" s="1"/>
  <c r="F3" i="5"/>
  <c r="H3" i="5" s="1"/>
  <c r="J3" i="5" s="1"/>
  <c r="K4" i="5"/>
  <c r="M4" i="5" s="1"/>
  <c r="J2" i="5"/>
  <c r="B5" i="5"/>
  <c r="F2" i="5"/>
  <c r="H2" i="5" s="1"/>
  <c r="E4" i="5"/>
  <c r="L5" i="5" l="1"/>
  <c r="G4" i="5"/>
  <c r="I4" i="5" s="1"/>
  <c r="F4" i="5"/>
  <c r="H4" i="5" s="1"/>
  <c r="K5" i="5"/>
  <c r="M5" i="5" s="1"/>
  <c r="E5" i="5"/>
  <c r="C5" i="5"/>
  <c r="B6" i="5"/>
  <c r="J4" i="5" l="1"/>
  <c r="G5" i="5"/>
  <c r="I5" i="5" s="1"/>
  <c r="F5" i="5"/>
  <c r="H5" i="5" s="1"/>
  <c r="E6" i="5"/>
  <c r="C6" i="5"/>
  <c r="K6" i="5"/>
  <c r="M6" i="5" s="1"/>
  <c r="L6" i="5" s="1"/>
  <c r="B7" i="5"/>
  <c r="J5" i="5" l="1"/>
  <c r="B8" i="5"/>
  <c r="C7" i="5"/>
  <c r="E7" i="5"/>
  <c r="K7" i="5"/>
  <c r="M7" i="5" s="1"/>
  <c r="L7" i="5" s="1"/>
  <c r="G6" i="5"/>
  <c r="I6" i="5" s="1"/>
  <c r="F6" i="5"/>
  <c r="H6" i="5" s="1"/>
  <c r="L8" i="5" l="1"/>
  <c r="J6" i="5"/>
  <c r="G7" i="5"/>
  <c r="I7" i="5" s="1"/>
  <c r="F7" i="5"/>
  <c r="H7" i="5" s="1"/>
  <c r="B9" i="5"/>
  <c r="E8" i="5"/>
  <c r="C8" i="5"/>
  <c r="C31" i="5" s="1"/>
  <c r="K8" i="5"/>
  <c r="M8" i="5" s="1"/>
  <c r="E31" i="5"/>
  <c r="F31" i="5" l="1"/>
  <c r="G31" i="5"/>
  <c r="I31" i="5" s="1"/>
  <c r="H31" i="5"/>
  <c r="J7" i="5"/>
  <c r="F8" i="5"/>
  <c r="H8" i="5" s="1"/>
  <c r="G8" i="5"/>
  <c r="I8" i="5" s="1"/>
  <c r="J8" i="5" s="1"/>
  <c r="C9" i="5"/>
  <c r="B10" i="5"/>
  <c r="E9" i="5"/>
  <c r="K9" i="5"/>
  <c r="M9" i="5" s="1"/>
  <c r="L9" i="5" s="1"/>
  <c r="J31" i="5" l="1"/>
  <c r="K10" i="5"/>
  <c r="M10" i="5" s="1"/>
  <c r="L10" i="5" s="1"/>
  <c r="E10" i="5"/>
  <c r="B11" i="5"/>
  <c r="C10" i="5"/>
  <c r="F9" i="5"/>
  <c r="H9" i="5" s="1"/>
  <c r="G9" i="5"/>
  <c r="I9" i="5" s="1"/>
  <c r="J9" i="5" l="1"/>
  <c r="B12" i="5"/>
  <c r="E11" i="5"/>
  <c r="K11" i="5"/>
  <c r="M11" i="5" s="1"/>
  <c r="L11" i="5" s="1"/>
  <c r="C11" i="5"/>
  <c r="F10" i="5"/>
  <c r="H10" i="5" s="1"/>
  <c r="G10" i="5"/>
  <c r="I10" i="5" s="1"/>
  <c r="J10" i="5" l="1"/>
  <c r="F11" i="5"/>
  <c r="H11" i="5" s="1"/>
  <c r="G11" i="5"/>
  <c r="I11" i="5" s="1"/>
  <c r="J11" i="5" s="1"/>
  <c r="K12" i="5"/>
  <c r="M12" i="5" s="1"/>
  <c r="L12" i="5" s="1"/>
  <c r="B13" i="5"/>
  <c r="E12" i="5"/>
  <c r="C12" i="5"/>
  <c r="G12" i="5" l="1"/>
  <c r="I12" i="5" s="1"/>
  <c r="F12" i="5"/>
  <c r="H12" i="5" s="1"/>
  <c r="B14" i="5"/>
  <c r="E13" i="5"/>
  <c r="K13" i="5"/>
  <c r="M13" i="5" s="1"/>
  <c r="L13" i="5" s="1"/>
  <c r="C13" i="5"/>
  <c r="J12" i="5" l="1"/>
  <c r="K14" i="5"/>
  <c r="M14" i="5" s="1"/>
  <c r="L14" i="5" s="1"/>
  <c r="B15" i="5"/>
  <c r="E14" i="5"/>
  <c r="C14" i="5"/>
  <c r="G13" i="5"/>
  <c r="I13" i="5" s="1"/>
  <c r="F13" i="5"/>
  <c r="H13" i="5" s="1"/>
  <c r="J13" i="5" l="1"/>
  <c r="C15" i="5"/>
  <c r="C32" i="5" s="1"/>
  <c r="E32" i="5"/>
  <c r="E15" i="5"/>
  <c r="K15" i="5"/>
  <c r="M15" i="5" s="1"/>
  <c r="L15" i="5" s="1"/>
  <c r="B16" i="5"/>
  <c r="G14" i="5"/>
  <c r="I14" i="5" s="1"/>
  <c r="F14" i="5"/>
  <c r="H14" i="5" s="1"/>
  <c r="J14" i="5" s="1"/>
  <c r="F32" i="5" l="1"/>
  <c r="H32" i="5" s="1"/>
  <c r="G32" i="5"/>
  <c r="I32" i="5" s="1"/>
  <c r="K16" i="5"/>
  <c r="M16" i="5" s="1"/>
  <c r="L16" i="5" s="1"/>
  <c r="E16" i="5"/>
  <c r="B17" i="5"/>
  <c r="C16" i="5"/>
  <c r="F15" i="5"/>
  <c r="H15" i="5" s="1"/>
  <c r="J15" i="5" s="1"/>
  <c r="G15" i="5"/>
  <c r="I15" i="5" s="1"/>
  <c r="J32" i="5" l="1"/>
  <c r="L17" i="5"/>
  <c r="K17" i="5"/>
  <c r="M17" i="5" s="1"/>
  <c r="E17" i="5"/>
  <c r="B18" i="5"/>
  <c r="C17" i="5"/>
  <c r="G16" i="5"/>
  <c r="I16" i="5" s="1"/>
  <c r="F16" i="5"/>
  <c r="H16" i="5" s="1"/>
  <c r="J16" i="5" s="1"/>
  <c r="F17" i="5" l="1"/>
  <c r="H17" i="5" s="1"/>
  <c r="G17" i="5"/>
  <c r="I17" i="5" s="1"/>
  <c r="J17" i="5" s="1"/>
  <c r="B19" i="5"/>
  <c r="C18" i="5"/>
  <c r="K18" i="5"/>
  <c r="M18" i="5" s="1"/>
  <c r="L18" i="5" s="1"/>
  <c r="E18" i="5"/>
  <c r="B20" i="5" l="1"/>
  <c r="E19" i="5"/>
  <c r="C19" i="5"/>
  <c r="K19" i="5"/>
  <c r="M19" i="5" s="1"/>
  <c r="L19" i="5" s="1"/>
  <c r="G18" i="5"/>
  <c r="I18" i="5" s="1"/>
  <c r="F18" i="5"/>
  <c r="H18" i="5" s="1"/>
  <c r="J18" i="5" l="1"/>
  <c r="G19" i="5"/>
  <c r="I19" i="5" s="1"/>
  <c r="F19" i="5"/>
  <c r="H19" i="5" s="1"/>
  <c r="B21" i="5"/>
  <c r="E20" i="5"/>
  <c r="C20" i="5"/>
  <c r="K20" i="5"/>
  <c r="M20" i="5" s="1"/>
  <c r="L20" i="5" s="1"/>
  <c r="J19" i="5" l="1"/>
  <c r="G20" i="5"/>
  <c r="I20" i="5" s="1"/>
  <c r="F20" i="5"/>
  <c r="H20" i="5" s="1"/>
  <c r="J20" i="5" s="1"/>
  <c r="C21" i="5"/>
  <c r="K21" i="5"/>
  <c r="M21" i="5" s="1"/>
  <c r="L21" i="5" s="1"/>
  <c r="B22" i="5"/>
  <c r="E21" i="5"/>
  <c r="G21" i="5" l="1"/>
  <c r="I21" i="5" s="1"/>
  <c r="F21" i="5"/>
  <c r="H21" i="5" s="1"/>
  <c r="J21" i="5" s="1"/>
  <c r="E33" i="5"/>
  <c r="K22" i="5"/>
  <c r="M22" i="5" s="1"/>
  <c r="L22" i="5" s="1"/>
  <c r="E22" i="5"/>
  <c r="C22" i="5"/>
  <c r="C33" i="5" s="1"/>
  <c r="B23" i="5"/>
  <c r="F33" i="5" l="1"/>
  <c r="H33" i="5" s="1"/>
  <c r="G33" i="5"/>
  <c r="I33" i="5" s="1"/>
  <c r="K23" i="5"/>
  <c r="M23" i="5" s="1"/>
  <c r="L23" i="5" s="1"/>
  <c r="E23" i="5"/>
  <c r="C23" i="5"/>
  <c r="B24" i="5"/>
  <c r="G22" i="5"/>
  <c r="I22" i="5" s="1"/>
  <c r="F22" i="5"/>
  <c r="H22" i="5" s="1"/>
  <c r="J22" i="5" s="1"/>
  <c r="J33" i="5" l="1"/>
  <c r="F23" i="5"/>
  <c r="H23" i="5" s="1"/>
  <c r="G23" i="5"/>
  <c r="I23" i="5" s="1"/>
  <c r="J23" i="5" s="1"/>
  <c r="K24" i="5"/>
  <c r="M24" i="5" s="1"/>
  <c r="L24" i="5" s="1"/>
  <c r="E24" i="5"/>
  <c r="B25" i="5"/>
  <c r="C24" i="5"/>
  <c r="G24" i="5" l="1"/>
  <c r="I24" i="5" s="1"/>
  <c r="F24" i="5"/>
  <c r="H24" i="5" s="1"/>
  <c r="B26" i="5"/>
  <c r="E25" i="5"/>
  <c r="C25" i="5"/>
  <c r="K25" i="5"/>
  <c r="M25" i="5" s="1"/>
  <c r="L25" i="5" s="1"/>
  <c r="J24" i="5" l="1"/>
  <c r="B27" i="5"/>
  <c r="C26" i="5"/>
  <c r="E26" i="5"/>
  <c r="K26" i="5"/>
  <c r="M26" i="5" s="1"/>
  <c r="L26" i="5" s="1"/>
  <c r="G25" i="5"/>
  <c r="I25" i="5" s="1"/>
  <c r="F25" i="5"/>
  <c r="H25" i="5" s="1"/>
  <c r="J25" i="5" s="1"/>
  <c r="G26" i="5" l="1"/>
  <c r="I26" i="5" s="1"/>
  <c r="F26" i="5"/>
  <c r="H26" i="5" s="1"/>
  <c r="J26" i="5" s="1"/>
  <c r="C27" i="5"/>
  <c r="B28" i="5"/>
  <c r="K27" i="5"/>
  <c r="M27" i="5" s="1"/>
  <c r="L27" i="5" s="1"/>
  <c r="E27" i="5"/>
  <c r="K28" i="5" l="1"/>
  <c r="M28" i="5" s="1"/>
  <c r="L28" i="5" s="1"/>
  <c r="E28" i="5"/>
  <c r="C28" i="5"/>
  <c r="B29" i="5"/>
  <c r="F27" i="5"/>
  <c r="H27" i="5" s="1"/>
  <c r="G27" i="5"/>
  <c r="I27" i="5" s="1"/>
  <c r="L29" i="5" l="1"/>
  <c r="O2" i="5" s="1"/>
  <c r="J27" i="5"/>
  <c r="K29" i="5"/>
  <c r="M29" i="5" s="1"/>
  <c r="E29" i="5"/>
  <c r="C29" i="5"/>
  <c r="C34" i="5" s="1"/>
  <c r="E34" i="5"/>
  <c r="G28" i="5"/>
  <c r="I28" i="5" s="1"/>
  <c r="F28" i="5"/>
  <c r="H28" i="5" s="1"/>
  <c r="F34" i="5" l="1"/>
  <c r="H34" i="5" s="1"/>
  <c r="G34" i="5"/>
  <c r="I34" i="5" s="1"/>
  <c r="J28" i="5"/>
  <c r="F29" i="5"/>
  <c r="H29" i="5" s="1"/>
  <c r="G29" i="5"/>
  <c r="I29" i="5" s="1"/>
  <c r="J29" i="5" s="1"/>
  <c r="J34" i="5" l="1"/>
  <c r="BG402" i="1" l="1"/>
  <c r="BA402" i="1"/>
  <c r="AU402" i="1"/>
  <c r="AO402" i="1"/>
  <c r="AI402" i="1"/>
  <c r="AC402" i="1"/>
  <c r="W402" i="1"/>
  <c r="K403" i="1"/>
  <c r="K402" i="1"/>
  <c r="BG401" i="1"/>
  <c r="BG400" i="1"/>
  <c r="BG399" i="1"/>
  <c r="BG398" i="1"/>
  <c r="BG397" i="1"/>
  <c r="BG396" i="1"/>
  <c r="BG390" i="1"/>
  <c r="BG389" i="1"/>
  <c r="BG388" i="1"/>
  <c r="BG387" i="1"/>
  <c r="BG385" i="1"/>
  <c r="BG383" i="1"/>
  <c r="BG382" i="1"/>
  <c r="BG71" i="1"/>
  <c r="BG70" i="1"/>
  <c r="BA401" i="1"/>
  <c r="BA400" i="1"/>
  <c r="BA399" i="1"/>
  <c r="BA398" i="1"/>
  <c r="BA397" i="1"/>
  <c r="BA396" i="1"/>
  <c r="BA390" i="1"/>
  <c r="BA389" i="1"/>
  <c r="BA388" i="1"/>
  <c r="BA387" i="1"/>
  <c r="BA385" i="1"/>
  <c r="BA383" i="1"/>
  <c r="BA382" i="1"/>
  <c r="BA71" i="1"/>
  <c r="BA70" i="1"/>
  <c r="AU401" i="1"/>
  <c r="AU400" i="1"/>
  <c r="AU399" i="1"/>
  <c r="AU398" i="1"/>
  <c r="AU397" i="1"/>
  <c r="AU396" i="1"/>
  <c r="AU390" i="1"/>
  <c r="AU389" i="1"/>
  <c r="AU388" i="1"/>
  <c r="AU387" i="1"/>
  <c r="AO401" i="1"/>
  <c r="AO400" i="1"/>
  <c r="AO399" i="1"/>
  <c r="AO398" i="1"/>
  <c r="AO397" i="1"/>
  <c r="AO396" i="1"/>
  <c r="AO390" i="1"/>
  <c r="AO389" i="1"/>
  <c r="AO388" i="1"/>
  <c r="AO387" i="1"/>
  <c r="AI401" i="1"/>
  <c r="AI400" i="1"/>
  <c r="AI399" i="1"/>
  <c r="AI398" i="1"/>
  <c r="AI397" i="1"/>
  <c r="AI396" i="1"/>
  <c r="AI390" i="1"/>
  <c r="AI389" i="1"/>
  <c r="AI388" i="1"/>
  <c r="AI387" i="1"/>
  <c r="AC401" i="1"/>
  <c r="AC400" i="1"/>
  <c r="AC399" i="1"/>
  <c r="AC398" i="1"/>
  <c r="AC397" i="1"/>
  <c r="AC396" i="1"/>
  <c r="AC389" i="1"/>
  <c r="AC388" i="1"/>
  <c r="W396" i="1"/>
  <c r="H403" i="1"/>
  <c r="G403" i="1"/>
  <c r="F403" i="1"/>
  <c r="E403" i="1"/>
  <c r="C403" i="1"/>
  <c r="D403" i="1" s="1"/>
  <c r="H402" i="1"/>
  <c r="G402" i="1"/>
  <c r="F402" i="1"/>
  <c r="E402" i="1"/>
  <c r="C402" i="1"/>
  <c r="D402" i="1" s="1"/>
  <c r="AC390" i="1" l="1"/>
  <c r="W390" i="1"/>
  <c r="Q390" i="1"/>
  <c r="K390" i="1"/>
  <c r="H390" i="1"/>
  <c r="G390" i="1"/>
  <c r="F390" i="1"/>
  <c r="E390" i="1"/>
  <c r="C390" i="1"/>
  <c r="D390" i="1" s="1"/>
  <c r="W401" i="1" l="1"/>
  <c r="W400" i="1"/>
  <c r="W399" i="1"/>
  <c r="W398" i="1"/>
  <c r="W397" i="1"/>
  <c r="Q401" i="1"/>
  <c r="K401" i="1"/>
  <c r="H401" i="1"/>
  <c r="G401" i="1"/>
  <c r="F401" i="1"/>
  <c r="E401" i="1"/>
  <c r="C401" i="1"/>
  <c r="D401" i="1" s="1"/>
  <c r="Q400" i="1"/>
  <c r="K400" i="1"/>
  <c r="H400" i="1"/>
  <c r="G400" i="1"/>
  <c r="F400" i="1"/>
  <c r="E400" i="1"/>
  <c r="C400" i="1"/>
  <c r="D400" i="1" s="1"/>
  <c r="Q399" i="1"/>
  <c r="K399" i="1"/>
  <c r="H399" i="1"/>
  <c r="G399" i="1"/>
  <c r="F399" i="1"/>
  <c r="E399" i="1"/>
  <c r="C399" i="1"/>
  <c r="D399" i="1" s="1"/>
  <c r="Q398" i="1"/>
  <c r="K398" i="1"/>
  <c r="H398" i="1"/>
  <c r="G398" i="1"/>
  <c r="F398" i="1"/>
  <c r="E398" i="1"/>
  <c r="C398" i="1"/>
  <c r="D398" i="1" s="1"/>
  <c r="Q397" i="1"/>
  <c r="K397" i="1"/>
  <c r="H397" i="1"/>
  <c r="G397" i="1"/>
  <c r="F397" i="1"/>
  <c r="E397" i="1"/>
  <c r="C397" i="1"/>
  <c r="D397" i="1" s="1"/>
  <c r="Q396" i="1"/>
  <c r="K396" i="1"/>
  <c r="H396" i="1"/>
  <c r="G396" i="1"/>
  <c r="F396" i="1"/>
  <c r="E396" i="1"/>
  <c r="C396" i="1"/>
  <c r="D396" i="1" s="1"/>
  <c r="Q389" i="1"/>
  <c r="W389" i="1" l="1"/>
  <c r="K389" i="1"/>
  <c r="H389" i="1"/>
  <c r="G389" i="1"/>
  <c r="F389" i="1"/>
  <c r="E389" i="1"/>
  <c r="C389" i="1"/>
  <c r="D389" i="1" s="1"/>
  <c r="W388" i="1" l="1"/>
  <c r="Q388" i="1"/>
  <c r="K388" i="1"/>
  <c r="H388" i="1"/>
  <c r="G388" i="1"/>
  <c r="F388" i="1"/>
  <c r="E388" i="1"/>
  <c r="C388" i="1"/>
  <c r="D388" i="1" s="1"/>
  <c r="E387" i="1"/>
  <c r="Q387" i="1"/>
  <c r="H387" i="1"/>
  <c r="G387" i="1"/>
  <c r="F387" i="1"/>
  <c r="C387" i="1"/>
  <c r="D387" i="1" s="1"/>
  <c r="AC387" i="1"/>
  <c r="W387" i="1"/>
  <c r="K387" i="1"/>
  <c r="AU383" i="1" l="1"/>
  <c r="AO383" i="1"/>
  <c r="AI383" i="1"/>
  <c r="W383" i="1"/>
  <c r="AO385" i="1"/>
  <c r="AI385" i="1"/>
  <c r="AC385" i="1"/>
  <c r="AU385" i="1"/>
  <c r="W385" i="1"/>
  <c r="K385" i="1"/>
  <c r="BA69" i="1"/>
  <c r="BA68" i="1"/>
  <c r="BA67" i="1"/>
  <c r="BA41" i="1"/>
  <c r="BA40" i="1"/>
  <c r="BA39" i="1"/>
  <c r="BA38" i="1"/>
  <c r="BA13" i="1"/>
  <c r="BA12" i="1"/>
  <c r="BA11" i="1"/>
  <c r="BA10" i="1"/>
  <c r="BA9" i="1"/>
  <c r="BA2" i="1"/>
  <c r="BG69" i="1"/>
  <c r="BG68" i="1"/>
  <c r="BG67" i="1"/>
  <c r="BG39" i="1"/>
  <c r="BG38" i="1"/>
  <c r="BG13" i="1"/>
  <c r="BG12" i="1"/>
  <c r="BG11" i="1"/>
  <c r="BG10" i="1"/>
  <c r="BG9" i="1"/>
  <c r="BG2" i="1"/>
  <c r="AU382" i="1"/>
  <c r="AU68" i="1"/>
  <c r="AU67" i="1"/>
  <c r="AU41" i="1"/>
  <c r="AU40" i="1"/>
  <c r="AU39" i="1"/>
  <c r="AU38" i="1"/>
  <c r="AU13" i="1"/>
  <c r="AU12" i="1"/>
  <c r="AU11" i="1"/>
  <c r="AU10" i="1"/>
  <c r="AU9" i="1"/>
  <c r="AU2" i="1"/>
  <c r="AO382" i="1"/>
  <c r="AO68" i="1"/>
  <c r="AO67" i="1"/>
  <c r="AO41" i="1"/>
  <c r="AO40" i="1"/>
  <c r="AO39" i="1"/>
  <c r="AO38" i="1"/>
  <c r="AO13" i="1"/>
  <c r="AO12" i="1"/>
  <c r="AO11" i="1"/>
  <c r="AO10" i="1"/>
  <c r="AO9" i="1"/>
  <c r="AO2" i="1"/>
  <c r="AI382" i="1"/>
  <c r="AI69" i="1"/>
  <c r="AI68" i="1"/>
  <c r="AI67" i="1"/>
  <c r="AI41" i="1"/>
  <c r="AI40" i="1"/>
  <c r="AI39" i="1"/>
  <c r="AI38" i="1"/>
  <c r="AI13" i="1"/>
  <c r="AI12" i="1"/>
  <c r="AI11" i="1"/>
  <c r="AI10" i="1"/>
  <c r="AI9" i="1"/>
  <c r="AI2" i="1"/>
  <c r="AC383" i="1"/>
  <c r="AC382" i="1"/>
  <c r="AC71" i="1"/>
  <c r="AC70" i="1"/>
  <c r="AC69" i="1"/>
  <c r="AC68" i="1"/>
  <c r="AC67" i="1"/>
  <c r="AC41" i="1"/>
  <c r="AC40" i="1"/>
  <c r="AC39" i="1"/>
  <c r="AC38" i="1"/>
  <c r="AC13" i="1"/>
  <c r="AC12" i="1"/>
  <c r="AC11" i="1"/>
  <c r="AC10" i="1"/>
  <c r="AC9" i="1"/>
  <c r="AC2" i="1"/>
  <c r="W382" i="1"/>
  <c r="W376" i="1"/>
  <c r="W71" i="1"/>
  <c r="W70" i="1"/>
  <c r="W69" i="1"/>
  <c r="W68" i="1"/>
  <c r="W67" i="1"/>
  <c r="W42" i="1"/>
  <c r="W41" i="1"/>
  <c r="W40" i="1"/>
  <c r="W39" i="1"/>
  <c r="W38" i="1"/>
  <c r="W13" i="1"/>
  <c r="W12" i="1"/>
  <c r="W11" i="1"/>
  <c r="W10" i="1"/>
  <c r="W9" i="1"/>
  <c r="W2" i="1"/>
  <c r="Q385" i="1"/>
  <c r="Q383" i="1"/>
  <c r="Q382" i="1"/>
  <c r="Q376" i="1"/>
  <c r="Q71" i="1"/>
  <c r="Q70" i="1"/>
  <c r="Q69" i="1"/>
  <c r="Q68" i="1"/>
  <c r="Q67" i="1"/>
  <c r="Q42" i="1"/>
  <c r="Q41" i="1"/>
  <c r="Q40" i="1"/>
  <c r="Q39" i="1"/>
  <c r="Q38" i="1"/>
  <c r="Q13" i="1"/>
  <c r="Q12" i="1"/>
  <c r="Q11" i="1"/>
  <c r="Q10" i="1"/>
  <c r="Q9" i="1"/>
  <c r="Q2" i="1"/>
  <c r="K383" i="1"/>
  <c r="K382" i="1"/>
  <c r="K376" i="1"/>
  <c r="K71" i="1"/>
  <c r="K70" i="1"/>
  <c r="K69" i="1"/>
  <c r="K68" i="1"/>
  <c r="K67" i="1"/>
  <c r="K42" i="1"/>
  <c r="K41" i="1"/>
  <c r="K40" i="1"/>
  <c r="K39" i="1"/>
  <c r="K38" i="1"/>
  <c r="K13" i="1"/>
  <c r="K12" i="1"/>
  <c r="K11" i="1"/>
  <c r="K10" i="1"/>
  <c r="K9" i="1"/>
  <c r="K2" i="1"/>
  <c r="E383" i="1" l="1"/>
  <c r="F383" i="1"/>
  <c r="G383" i="1"/>
  <c r="H383" i="1"/>
  <c r="G3" i="3" l="1"/>
  <c r="G2" i="3"/>
  <c r="H2" i="3" l="1"/>
  <c r="H3" i="3"/>
  <c r="BP3" i="1"/>
  <c r="BP8" i="1"/>
  <c r="BP7" i="1"/>
  <c r="H385" i="1"/>
  <c r="G385" i="1"/>
  <c r="F385" i="1"/>
  <c r="E385" i="1"/>
  <c r="C385" i="1"/>
  <c r="D385" i="1" s="1"/>
  <c r="C383" i="1"/>
  <c r="D383" i="1" s="1"/>
  <c r="H382" i="1"/>
  <c r="G382" i="1"/>
  <c r="F382" i="1"/>
  <c r="E382" i="1"/>
  <c r="C382" i="1"/>
  <c r="D382" i="1" s="1"/>
  <c r="H376" i="1"/>
  <c r="G376" i="1"/>
  <c r="F376" i="1"/>
  <c r="E376" i="1"/>
  <c r="C376" i="1"/>
  <c r="D376" i="1" s="1"/>
  <c r="H9" i="1" l="1"/>
  <c r="G9" i="1"/>
  <c r="F9" i="1"/>
  <c r="E9" i="1"/>
  <c r="C9" i="1"/>
  <c r="D9" i="1" s="1"/>
  <c r="BP12" i="1" l="1"/>
  <c r="H71" i="1" l="1"/>
  <c r="G71" i="1"/>
  <c r="F71" i="1"/>
  <c r="E71" i="1"/>
  <c r="C71" i="1"/>
  <c r="D71" i="1" s="1"/>
  <c r="H70" i="1"/>
  <c r="G70" i="1"/>
  <c r="F70" i="1"/>
  <c r="E70" i="1"/>
  <c r="C70" i="1"/>
  <c r="D70" i="1" s="1"/>
  <c r="H69" i="1"/>
  <c r="G69" i="1"/>
  <c r="F69" i="1"/>
  <c r="E69" i="1"/>
  <c r="C69" i="1"/>
  <c r="D69" i="1" s="1"/>
  <c r="H68" i="1"/>
  <c r="G68" i="1"/>
  <c r="F68" i="1"/>
  <c r="E68" i="1"/>
  <c r="C68" i="1"/>
  <c r="D68" i="1" s="1"/>
  <c r="H38" i="1"/>
  <c r="G38" i="1"/>
  <c r="F38" i="1"/>
  <c r="E38" i="1"/>
  <c r="C38" i="1"/>
  <c r="D38" i="1" s="1"/>
  <c r="H2" i="1"/>
  <c r="F2" i="1"/>
  <c r="E2" i="1"/>
  <c r="C2" i="1"/>
  <c r="D2" i="1" s="1"/>
  <c r="BP13" i="1"/>
  <c r="H13" i="1" l="1"/>
  <c r="G13" i="1"/>
  <c r="F13" i="1"/>
  <c r="E13" i="1"/>
  <c r="C13" i="1"/>
  <c r="D13" i="1" s="1"/>
  <c r="H12" i="1"/>
  <c r="G12" i="1"/>
  <c r="F12" i="1"/>
  <c r="E12" i="1"/>
  <c r="C12" i="1"/>
  <c r="D12" i="1" s="1"/>
  <c r="H11" i="1"/>
  <c r="G11" i="1"/>
  <c r="F11" i="1"/>
  <c r="E11" i="1"/>
  <c r="C11" i="1"/>
  <c r="D11" i="1" s="1"/>
  <c r="H42" i="1" l="1"/>
  <c r="G42" i="1"/>
  <c r="F42" i="1"/>
  <c r="E42" i="1"/>
  <c r="C42" i="1"/>
  <c r="D42" i="1" s="1"/>
  <c r="H41" i="1"/>
  <c r="G41" i="1"/>
  <c r="F41" i="1"/>
  <c r="E41" i="1"/>
  <c r="C41" i="1"/>
  <c r="D41" i="1" s="1"/>
  <c r="H40" i="1"/>
  <c r="G40" i="1"/>
  <c r="F40" i="1"/>
  <c r="E40" i="1"/>
  <c r="C40" i="1"/>
  <c r="D40" i="1" s="1"/>
  <c r="H67" i="1" l="1"/>
  <c r="G67" i="1"/>
  <c r="F67" i="1"/>
  <c r="E67" i="1"/>
  <c r="C67" i="1"/>
  <c r="D67" i="1" s="1"/>
  <c r="E39" i="1" l="1"/>
  <c r="E10" i="1"/>
  <c r="H39" i="1"/>
  <c r="G39" i="1"/>
  <c r="F39" i="1"/>
  <c r="H10" i="1"/>
  <c r="G10" i="1"/>
  <c r="F10" i="1"/>
  <c r="C39" i="1"/>
  <c r="C10" i="1"/>
  <c r="D39" i="1" l="1"/>
  <c r="BP6" i="1"/>
  <c r="BP10" i="1"/>
  <c r="BP9" i="1"/>
  <c r="BP4" i="1"/>
  <c r="BP11" i="1"/>
  <c r="BP1" i="1" l="1"/>
  <c r="D10" i="1" s="1"/>
  <c r="BR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5463C47B-E857-432D-AA3B-A2A4CA04D2EF}">
      <text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min, max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정해진다</t>
        </r>
        <r>
          <rPr>
            <sz val="9"/>
            <color indexed="81"/>
            <rFont val="Tahoma"/>
            <family val="2"/>
          </rPr>
          <t xml:space="preserve">
int </t>
        </r>
        <r>
          <rPr>
            <sz val="9"/>
            <color indexed="81"/>
            <rFont val="돋움"/>
            <family val="3"/>
            <charset val="129"/>
          </rPr>
          <t>면</t>
        </r>
        <r>
          <rPr>
            <sz val="9"/>
            <color indexed="81"/>
            <rFont val="Tahoma"/>
            <family val="2"/>
          </rPr>
          <t xml:space="preserve"> [ , ) </t>
        </r>
        <r>
          <rPr>
            <sz val="9"/>
            <color indexed="81"/>
            <rFont val="돋움"/>
            <family val="3"/>
            <charset val="129"/>
          </rPr>
          <t>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숫자에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n~m </t>
        </r>
        <r>
          <rPr>
            <sz val="9"/>
            <color indexed="81"/>
            <rFont val="돋움"/>
            <family val="3"/>
            <charset val="129"/>
          </rPr>
          <t>까지의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일양분포로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float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[ , ] </t>
        </r>
        <r>
          <rPr>
            <sz val="9"/>
            <color indexed="81"/>
            <rFont val="돋움"/>
            <family val="3"/>
            <charset val="129"/>
          </rPr>
          <t>이다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사용된다</t>
        </r>
        <r>
          <rPr>
            <sz val="9"/>
            <color indexed="81"/>
            <rFont val="Tahoma"/>
            <family val="2"/>
          </rPr>
          <t xml:space="preserve">.
1 Exp: int
2 Gold: int
3 LevelPack: int -&gt; </t>
        </r>
        <r>
          <rPr>
            <sz val="9"/>
            <color indexed="81"/>
            <rFont val="돋움"/>
            <family val="3"/>
            <charset val="129"/>
          </rPr>
          <t>레벨팩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획득
</t>
        </r>
        <r>
          <rPr>
            <sz val="9"/>
            <color indexed="81"/>
            <rFont val="Tahoma"/>
            <family val="2"/>
          </rPr>
          <t xml:space="preserve">4 Heart: int
5 Gacha: int -&gt; </t>
        </r>
        <r>
          <rPr>
            <sz val="9"/>
            <color indexed="81"/>
            <rFont val="돋움"/>
            <family val="3"/>
            <charset val="129"/>
          </rPr>
          <t>가챠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새롭게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작동한다</t>
        </r>
        <r>
          <rPr>
            <sz val="9"/>
            <color indexed="81"/>
            <rFont val="Tahoma"/>
            <family val="2"/>
          </rPr>
          <t xml:space="preserve">.
6 Ultimate: float -&gt; </t>
        </r>
        <r>
          <rPr>
            <sz val="9"/>
            <color indexed="81"/>
            <rFont val="돋움"/>
            <family val="3"/>
            <charset val="129"/>
          </rPr>
          <t>궁게이지인데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제공
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맞추고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) 20~50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>(20, 30, 40, 50)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후보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Gem: int -&gt; </t>
        </r>
        <r>
          <rPr>
            <sz val="9"/>
            <color indexed="81"/>
            <rFont val="돋움"/>
            <family val="3"/>
            <charset val="129"/>
          </rPr>
          <t>유료재화는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Cash: float -&gt; </t>
        </r>
        <r>
          <rPr>
            <sz val="9"/>
            <color indexed="81"/>
            <rFont val="돋움"/>
            <family val="3"/>
            <charset val="129"/>
          </rPr>
          <t>현금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보유량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F1" authorId="0" shapeId="0" xr:uid="{3C794FDD-580A-4481-9AAA-6B31FCE02AC6}">
      <text>
        <r>
          <rPr>
            <sz val="9"/>
            <color indexed="81"/>
            <rFont val="돋움"/>
            <family val="3"/>
            <charset val="129"/>
          </rPr>
          <t>성공인지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실패면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</t>
        </r>
      </text>
    </comment>
    <comment ref="M1" authorId="0" shapeId="0" xr:uid="{44C2CE70-A00B-4298-AEAB-892817BE2FBE}">
      <text>
        <r>
          <rPr>
            <sz val="9"/>
            <color indexed="81"/>
            <rFont val="돋움"/>
            <family val="3"/>
            <charset val="129"/>
          </rPr>
          <t>최소값은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N1" authorId="0" shapeId="0" xr:uid="{20BC8680-E248-470E-8DCE-039EBD70EB75}">
      <text>
        <r>
          <rPr>
            <sz val="9"/>
            <color indexed="81"/>
            <rFont val="돋움"/>
            <family val="3"/>
            <charset val="129"/>
          </rPr>
          <t>골드를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조정한다면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서버사이드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최대제한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N208" authorId="0" shapeId="0" xr:uid="{A66CA29E-0011-4DF0-9092-ACEE62EF5ADA}">
      <text>
        <r>
          <rPr>
            <sz val="9"/>
            <color indexed="81"/>
            <rFont val="돋움"/>
            <family val="3"/>
            <charset val="129"/>
          </rPr>
          <t>환원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args.Di &gt; 2 || args.Go &gt; 2000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지운다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현재는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2,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2000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</t>
        </r>
      </text>
    </comment>
    <comment ref="A235" authorId="0" shapeId="0" xr:uid="{E8730A0C-E21B-44EA-A07B-D585A9998FF2}">
      <text>
        <r>
          <rPr>
            <sz val="9"/>
            <color indexed="81"/>
            <rFont val="돋움"/>
            <family val="3"/>
            <charset val="129"/>
          </rPr>
          <t>토벌전은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제한한다</t>
        </r>
      </text>
    </comment>
    <comment ref="A376" authorId="0" shapeId="0" xr:uid="{CD14A59F-BC4F-48CB-9B1F-63BA8647B405}">
      <text>
        <r>
          <rPr>
            <sz val="9"/>
            <color indexed="81"/>
            <rFont val="돋움"/>
            <family val="3"/>
            <charset val="129"/>
          </rPr>
          <t>해킹방지용으로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</text>
    </comment>
    <comment ref="J376" authorId="0" shapeId="0" xr:uid="{CDB1BF4D-4480-498B-893A-78E5E6B05868}">
      <text>
        <r>
          <rPr>
            <sz val="9"/>
            <color indexed="81"/>
            <rFont val="돋움"/>
            <family val="3"/>
            <charset val="129"/>
          </rPr>
          <t>서브밸류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패킷을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소모되고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</text>
    </comment>
    <comment ref="I383" authorId="0" shapeId="0" xr:uid="{E3D386D7-067C-4DC1-9CC9-FE54E26C8C95}">
      <text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덩이는</t>
        </r>
        <r>
          <rPr>
            <sz val="9"/>
            <color indexed="81"/>
            <rFont val="Tahoma"/>
            <family val="2"/>
          </rPr>
          <t xml:space="preserve"> 4~7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N383" authorId="0" shapeId="0" xr:uid="{A8846D11-4196-4265-BF5B-76AAED744A76}">
      <text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args.Di &gt; 5 || args.Go &gt; 7000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지운다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현재는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5,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7000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</t>
        </r>
      </text>
    </comment>
    <comment ref="AA383" authorId="0" shapeId="0" xr:uid="{5C699424-C015-4AD4-88CD-BC36AB512BAC}">
      <text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
신규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+ LBP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종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
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제한으로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수정된다면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  <comment ref="AF383" authorId="0" shapeId="0" xr:uid="{254EAB98-7E0F-4D23-89DC-54783BE17077}">
      <text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최고량을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>16*5 = 80
20*6 = 120</t>
        </r>
        <r>
          <rPr>
            <sz val="9"/>
            <color indexed="81"/>
            <rFont val="돋움"/>
            <family val="3"/>
            <charset val="129"/>
          </rPr>
          <t xml:space="preserve">
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바꾸면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상향으로만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PlayerData.cs 575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PPMaxPerOriginBox = 80;
PPMaxPerCharacterBox = 120;
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PlayerData eClientSuspectCode.InvalidTotalPp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  <comment ref="A384" authorId="0" shapeId="0" xr:uid="{1215E548-2078-4D9C-B05A-5219428297AD}">
      <text>
        <r>
          <rPr>
            <sz val="9"/>
            <color indexed="81"/>
            <rFont val="돋움"/>
            <family val="3"/>
            <charset val="129"/>
          </rPr>
          <t>오리진과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뽑는다
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횟수가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올라간다</t>
        </r>
      </text>
    </comment>
    <comment ref="A387" authorId="0" shapeId="0" xr:uid="{DFA164F3-7942-4EF6-8BDA-C1C136DE5546}">
      <text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연출용
</t>
        </r>
        <r>
          <rPr>
            <sz val="9"/>
            <color indexed="81"/>
            <rFont val="Tahoma"/>
            <family val="2"/>
          </rPr>
          <t xml:space="preserve">Shop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대량으로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A393" authorId="0" shapeId="0" xr:uid="{5603ABC1-DB2B-432D-A054-E93C756AC3AF}">
      <text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연출용
</t>
        </r>
        <r>
          <rPr>
            <sz val="9"/>
            <color indexed="81"/>
            <rFont val="Tahoma"/>
            <family val="2"/>
          </rPr>
          <t xml:space="preserve">Quest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</t>
        </r>
        <r>
          <rPr>
            <sz val="9"/>
            <color indexed="81"/>
            <rFont val="돋움"/>
            <family val="3"/>
            <charset val="129"/>
          </rPr>
          <t>량으로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A419" authorId="0" shapeId="0" xr:uid="{9932CAC5-A769-440A-A429-ED4CDDCB7EB7}">
      <text>
        <r>
          <rPr>
            <sz val="9"/>
            <color indexed="81"/>
            <rFont val="돋움"/>
            <family val="3"/>
            <charset val="129"/>
          </rPr>
          <t>여기에는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작동한다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DC1BA5DB-566F-4119-9C7D-0E23E2048B1B}">
      <text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최대값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DropProcess.cs 97 </t>
        </r>
        <r>
          <rPr>
            <sz val="9"/>
            <color indexed="81"/>
            <rFont val="돋움"/>
            <family val="3"/>
            <charset val="129"/>
          </rPr>
          <t>라인</t>
        </r>
        <r>
          <rPr>
            <sz val="9"/>
            <color indexed="81"/>
            <rFont val="Tahoma"/>
            <family val="2"/>
          </rPr>
          <t xml:space="preserve">
if (weight &gt; </t>
        </r>
        <r>
          <rPr>
            <sz val="9"/>
            <color indexed="81"/>
            <rFont val="돋움"/>
            <family val="3"/>
            <charset val="129"/>
          </rPr>
          <t>맥스값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FindNotCharAdjustProb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DE05498B-0C63-457E-BF15-38577575D486}">
      <text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최대값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DropManager.cs 664 </t>
        </r>
        <r>
          <rPr>
            <sz val="9"/>
            <color indexed="81"/>
            <rFont val="돋움"/>
            <family val="3"/>
            <charset val="129"/>
          </rPr>
          <t>라인</t>
        </r>
        <r>
          <rPr>
            <sz val="9"/>
            <color indexed="81"/>
            <rFont val="Tahoma"/>
            <family val="2"/>
          </rPr>
          <t xml:space="preserve">
notStreakLegendAdjustWeight &gt; </t>
        </r>
        <r>
          <rPr>
            <sz val="9"/>
            <color indexed="81"/>
            <rFont val="돋움"/>
            <family val="3"/>
            <charset val="129"/>
          </rPr>
          <t>맥스값
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FindNotLegendCharAdjustWeight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5D225D19-E8F8-4E5C-A7CF-EE37AA6B284B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코드에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적혀있다
가중치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보유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맥스</t>
        </r>
        <r>
          <rPr>
            <sz val="9"/>
            <color indexed="81"/>
            <rFont val="Tahoma"/>
            <family val="2"/>
          </rPr>
          <t xml:space="preserve"> * </t>
        </r>
        <r>
          <rPr>
            <sz val="9"/>
            <color indexed="81"/>
            <rFont val="돋움"/>
            <family val="3"/>
            <charset val="129"/>
          </rPr>
          <t>보정배율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값
</t>
        </r>
        <r>
          <rPr>
            <sz val="9"/>
            <color indexed="81"/>
            <rFont val="Tahoma"/>
            <family val="2"/>
          </rPr>
          <t xml:space="preserve">DropManager.cs 542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const float _maxPowerPointRate = 1.5f;
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J1" authorId="0" shapeId="0" xr:uid="{8D792746-8C98-4EBE-A4E6-B71CD6510EB7}">
      <text>
        <r>
          <rPr>
            <sz val="9"/>
            <color indexed="81"/>
            <rFont val="Tahoma"/>
            <family val="2"/>
          </rPr>
          <t xml:space="preserve">DropProcessor.cs </t>
        </r>
        <r>
          <rPr>
            <sz val="9"/>
            <color indexed="81"/>
            <rFont val="돋움"/>
            <family val="3"/>
            <charset val="129"/>
          </rPr>
          <t xml:space="preserve">의
</t>
        </r>
        <r>
          <rPr>
            <sz val="9"/>
            <color indexed="81"/>
            <rFont val="Tahoma"/>
            <family val="2"/>
          </rPr>
          <t xml:space="preserve">lastPowerPoint &amp;&amp; Random.value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 xml:space="preserve">
Random.value &gt; 0.2f</t>
        </r>
      </text>
    </comment>
  </commentList>
</comments>
</file>

<file path=xl/sharedStrings.xml><?xml version="1.0" encoding="utf-8"?>
<sst xmlns="http://schemas.openxmlformats.org/spreadsheetml/2006/main" count="3556" uniqueCount="462">
  <si>
    <t>dropId|String</t>
    <phoneticPr fontId="1" type="noConversion"/>
  </si>
  <si>
    <t>subValue|String!</t>
    <phoneticPr fontId="1" type="noConversion"/>
  </si>
  <si>
    <t>probability|float!</t>
    <phoneticPr fontId="1" type="noConversion"/>
  </si>
  <si>
    <t>minValue|float!</t>
    <phoneticPr fontId="1" type="noConversion"/>
  </si>
  <si>
    <t>maxValue|float!</t>
    <phoneticPr fontId="1" type="noConversion"/>
  </si>
  <si>
    <t>dropEnum</t>
    <phoneticPr fontId="1" type="noConversion"/>
  </si>
  <si>
    <t>dropEnum_Verify</t>
    <phoneticPr fontId="1" type="noConversion"/>
  </si>
  <si>
    <t>value</t>
  </si>
  <si>
    <t>dropEnum_List</t>
    <phoneticPr fontId="1" type="noConversion"/>
  </si>
  <si>
    <t>Exp</t>
  </si>
  <si>
    <t>Gold</t>
  </si>
  <si>
    <t>LevelPack</t>
  </si>
  <si>
    <t>Heart</t>
  </si>
  <si>
    <t>Gacha</t>
  </si>
  <si>
    <t>Ultimate</t>
  </si>
  <si>
    <t>dropEnum_1</t>
    <phoneticPr fontId="1" type="noConversion"/>
  </si>
  <si>
    <t>subValue_1</t>
    <phoneticPr fontId="1" type="noConversion"/>
  </si>
  <si>
    <t>probability_1</t>
    <phoneticPr fontId="1" type="noConversion"/>
  </si>
  <si>
    <t>minValue_1</t>
    <phoneticPr fontId="1" type="noConversion"/>
  </si>
  <si>
    <t>maxValue_1</t>
    <phoneticPr fontId="1" type="noConversion"/>
  </si>
  <si>
    <t>dropEnum_2</t>
  </si>
  <si>
    <t>subValue_2</t>
  </si>
  <si>
    <t>probability_2</t>
  </si>
  <si>
    <t>minValue_2</t>
  </si>
  <si>
    <t>maxValue_2</t>
  </si>
  <si>
    <t>dropEnum_3</t>
  </si>
  <si>
    <t>subValue_3</t>
  </si>
  <si>
    <t>probability_3</t>
  </si>
  <si>
    <t>minValue_3</t>
  </si>
  <si>
    <t>maxValue_3</t>
  </si>
  <si>
    <t>dropEnum_4</t>
  </si>
  <si>
    <t>subValue_4</t>
  </si>
  <si>
    <t>probability_4</t>
  </si>
  <si>
    <t>minValue_4</t>
  </si>
  <si>
    <t>maxValue_4</t>
  </si>
  <si>
    <t>드랍설명참고</t>
    <phoneticPr fontId="1" type="noConversion"/>
  </si>
  <si>
    <t>dropEnum_5</t>
  </si>
  <si>
    <t>subValue_5</t>
  </si>
  <si>
    <t>probability_5</t>
  </si>
  <si>
    <t>minValue_5</t>
  </si>
  <si>
    <t>maxValue_5</t>
  </si>
  <si>
    <t>dropEnum_6</t>
  </si>
  <si>
    <t>subValue_6</t>
  </si>
  <si>
    <t>probability_6</t>
  </si>
  <si>
    <t>minValue_6</t>
  </si>
  <si>
    <t>maxValue_6</t>
  </si>
  <si>
    <t>dropEnum_7</t>
  </si>
  <si>
    <t>subValue_7</t>
  </si>
  <si>
    <t>probability_7</t>
  </si>
  <si>
    <t>minValue_7</t>
  </si>
  <si>
    <t>maxValue_7</t>
  </si>
  <si>
    <t>dropEnum_8</t>
  </si>
  <si>
    <t>subValue_8</t>
  </si>
  <si>
    <t>probability_8</t>
  </si>
  <si>
    <t>minValue_8</t>
  </si>
  <si>
    <t>maxValue_8</t>
  </si>
  <si>
    <t>dropEnum_9</t>
  </si>
  <si>
    <t>subValue_9</t>
  </si>
  <si>
    <t>probability_9</t>
  </si>
  <si>
    <t>minValue_9</t>
  </si>
  <si>
    <t>maxValue_9</t>
  </si>
  <si>
    <t>subValue검증</t>
    <phoneticPr fontId="1" type="noConversion"/>
  </si>
  <si>
    <t>dropEnum|Int!</t>
    <phoneticPr fontId="1" type="noConversion"/>
  </si>
  <si>
    <t>LevelPack</t>
    <phoneticPr fontId="1" type="noConversion"/>
  </si>
  <si>
    <t>잔몹</t>
    <phoneticPr fontId="1" type="noConversion"/>
  </si>
  <si>
    <t>중보</t>
    <phoneticPr fontId="1" type="noConversion"/>
  </si>
  <si>
    <t>최종보스</t>
    <phoneticPr fontId="1" type="noConversion"/>
  </si>
  <si>
    <t>Seal</t>
    <phoneticPr fontId="1" type="noConversion"/>
  </si>
  <si>
    <t>규칙</t>
    <phoneticPr fontId="1" type="noConversion"/>
  </si>
  <si>
    <t>3챕터에서는 전부 드랍된다</t>
    <phoneticPr fontId="1" type="noConversion"/>
  </si>
  <si>
    <t>0챕터에서는 인장이 드랍되지 않는다</t>
    <phoneticPr fontId="1" type="noConversion"/>
  </si>
  <si>
    <t>7챕터 보스 전투들에서는 인장이 보스당 1개 드랍된다</t>
    <phoneticPr fontId="1" type="noConversion"/>
  </si>
  <si>
    <t>체험용스위벨</t>
    <phoneticPr fontId="1" type="noConversion"/>
  </si>
  <si>
    <t>0~1챕터에서는 무기가 드랍되지 않는다</t>
    <phoneticPr fontId="1" type="noConversion"/>
  </si>
  <si>
    <t>2-10 첫 전투에서는 도끼 1단계가 드랍된다</t>
    <phoneticPr fontId="1" type="noConversion"/>
  </si>
  <si>
    <t>e</t>
  </si>
  <si>
    <t>e</t>
    <phoneticPr fontId="1" type="noConversion"/>
  </si>
  <si>
    <t>Origin</t>
    <phoneticPr fontId="1" type="noConversion"/>
  </si>
  <si>
    <t>accumulateMin|Int</t>
  </si>
  <si>
    <t>adjustProb|Float</t>
    <phoneticPr fontId="1" type="noConversion"/>
  </si>
  <si>
    <t>장비1상자</t>
    <phoneticPr fontId="1" type="noConversion"/>
  </si>
  <si>
    <t>Gacha</t>
    <phoneticPr fontId="1" type="noConversion"/>
  </si>
  <si>
    <t>g</t>
    <phoneticPr fontId="1" type="noConversion"/>
  </si>
  <si>
    <t>Wkdql</t>
    <phoneticPr fontId="1" type="noConversion"/>
  </si>
  <si>
    <t>Wkdwkdql</t>
    <phoneticPr fontId="1" type="noConversion"/>
  </si>
  <si>
    <t>장비8상자</t>
    <phoneticPr fontId="1" type="noConversion"/>
  </si>
  <si>
    <t>Zoflr</t>
    <phoneticPr fontId="1" type="noConversion"/>
  </si>
  <si>
    <t>캐릭1오리진</t>
    <phoneticPr fontId="1" type="noConversion"/>
  </si>
  <si>
    <t>Gold</t>
    <phoneticPr fontId="1" type="noConversion"/>
  </si>
  <si>
    <t>Zoflrflr</t>
    <phoneticPr fontId="1" type="noConversion"/>
  </si>
  <si>
    <t>Diamond</t>
  </si>
  <si>
    <t>Diamond</t>
    <phoneticPr fontId="1" type="noConversion"/>
  </si>
  <si>
    <t>Origin</t>
  </si>
  <si>
    <t>PowerPoint</t>
  </si>
  <si>
    <t>PowerPoint</t>
    <phoneticPr fontId="1" type="noConversion"/>
  </si>
  <si>
    <t>s</t>
    <phoneticPr fontId="1" type="noConversion"/>
  </si>
  <si>
    <t>PP 맥스에 곱할 가중치</t>
    <phoneticPr fontId="1" type="noConversion"/>
  </si>
  <si>
    <t>항목</t>
    <phoneticPr fontId="1" type="noConversion"/>
  </si>
  <si>
    <t>맥스</t>
    <phoneticPr fontId="1" type="noConversion"/>
  </si>
  <si>
    <t>제로</t>
    <phoneticPr fontId="1" type="noConversion"/>
  </si>
  <si>
    <t>가중치</t>
    <phoneticPr fontId="1" type="noConversion"/>
  </si>
  <si>
    <t>확률</t>
    <phoneticPr fontId="1" type="noConversion"/>
  </si>
  <si>
    <t>캐릭상자</t>
    <phoneticPr fontId="1" type="noConversion"/>
  </si>
  <si>
    <t>연출용 골드</t>
    <phoneticPr fontId="1" type="noConversion"/>
  </si>
  <si>
    <t>ShopGold</t>
    <phoneticPr fontId="1" type="noConversion"/>
  </si>
  <si>
    <t>ShopDiamond</t>
    <phoneticPr fontId="1" type="noConversion"/>
  </si>
  <si>
    <t>연출용 다이아</t>
    <phoneticPr fontId="1" type="noConversion"/>
  </si>
  <si>
    <t>ShopGoldDia</t>
    <phoneticPr fontId="1" type="noConversion"/>
  </si>
  <si>
    <t>연출용 다이아&amp;골드</t>
    <phoneticPr fontId="1" type="noConversion"/>
  </si>
  <si>
    <t>전설장비2상자</t>
    <phoneticPr fontId="1" type="noConversion"/>
  </si>
  <si>
    <t>Wjstjfwkdqll</t>
    <phoneticPr fontId="1" type="noConversion"/>
  </si>
  <si>
    <t>o</t>
    <phoneticPr fontId="1" type="noConversion"/>
  </si>
  <si>
    <t>Wjstjfwkdqlm</t>
    <phoneticPr fontId="1" type="noConversion"/>
  </si>
  <si>
    <t>Wjstjfwkdqln</t>
    <phoneticPr fontId="1" type="noConversion"/>
  </si>
  <si>
    <t>Wjstjfwkdqlo</t>
    <phoneticPr fontId="1" type="noConversion"/>
  </si>
  <si>
    <t>Wjstjfwkdqlp</t>
    <phoneticPr fontId="1" type="noConversion"/>
  </si>
  <si>
    <t>Wjstjfwkdqlq</t>
    <phoneticPr fontId="1" type="noConversion"/>
  </si>
  <si>
    <t>전설장비3상자</t>
  </si>
  <si>
    <t>전설장비4상자</t>
  </si>
  <si>
    <t>전설장비5상자</t>
  </si>
  <si>
    <t>전설장비6상자</t>
  </si>
  <si>
    <t>전설장비7상자</t>
  </si>
  <si>
    <t>DailyDiamond</t>
    <phoneticPr fontId="1" type="noConversion"/>
  </si>
  <si>
    <t>연출용 매일 다이아</t>
    <phoneticPr fontId="1" type="noConversion"/>
  </si>
  <si>
    <t>Zoflredlfqks</t>
    <phoneticPr fontId="1" type="noConversion"/>
  </si>
  <si>
    <t>Zoflrduddnd</t>
    <phoneticPr fontId="1" type="noConversion"/>
  </si>
  <si>
    <t>캐릭 일반등급</t>
    <phoneticPr fontId="1" type="noConversion"/>
  </si>
  <si>
    <t>캐릭 영웅등급</t>
    <phoneticPr fontId="1" type="noConversion"/>
  </si>
  <si>
    <t>l</t>
    <phoneticPr fontId="1" type="noConversion"/>
  </si>
  <si>
    <t>u</t>
    <phoneticPr fontId="1" type="noConversion"/>
  </si>
  <si>
    <t>챕터</t>
    <phoneticPr fontId="1" type="noConversion"/>
  </si>
  <si>
    <t>평균</t>
    <phoneticPr fontId="1" type="noConversion"/>
  </si>
  <si>
    <t>증가량</t>
    <phoneticPr fontId="1" type="noConversion"/>
  </si>
  <si>
    <t>표준몹수</t>
    <phoneticPr fontId="1" type="noConversion"/>
  </si>
  <si>
    <t>개별</t>
    <phoneticPr fontId="1" type="noConversion"/>
  </si>
  <si>
    <t>민</t>
    <phoneticPr fontId="1" type="noConversion"/>
  </si>
  <si>
    <t>소수점처리민</t>
    <phoneticPr fontId="1" type="noConversion"/>
  </si>
  <si>
    <t>소수점처리맥스</t>
    <phoneticPr fontId="1" type="noConversion"/>
  </si>
  <si>
    <t>평균검증</t>
    <phoneticPr fontId="1" type="noConversion"/>
  </si>
  <si>
    <t>얻을 수 없는값</t>
    <phoneticPr fontId="1" type="noConversion"/>
  </si>
  <si>
    <t>값연결</t>
    <phoneticPr fontId="1" type="noConversion"/>
  </si>
  <si>
    <t>Jason화</t>
    <phoneticPr fontId="1" type="noConversion"/>
  </si>
  <si>
    <t>최종 Jason</t>
    <phoneticPr fontId="1" type="noConversion"/>
  </si>
  <si>
    <t>튜토예외</t>
    <phoneticPr fontId="1" type="noConversion"/>
  </si>
  <si>
    <t>획득평균</t>
    <phoneticPr fontId="1" type="noConversion"/>
  </si>
  <si>
    <t>Jason</t>
    <phoneticPr fontId="1" type="noConversion"/>
  </si>
  <si>
    <t>chpMxGo</t>
  </si>
  <si>
    <t>장비 희귀등급</t>
    <phoneticPr fontId="1" type="noConversion"/>
  </si>
  <si>
    <t>장비 영웅등급</t>
    <phoneticPr fontId="1" type="noConversion"/>
  </si>
  <si>
    <t>장비 에픽등급</t>
    <phoneticPr fontId="1" type="noConversion"/>
  </si>
  <si>
    <t>n</t>
    <phoneticPr fontId="1" type="noConversion"/>
  </si>
  <si>
    <t>j</t>
    <phoneticPr fontId="1" type="noConversion"/>
  </si>
  <si>
    <t>q</t>
    <phoneticPr fontId="1" type="noConversion"/>
  </si>
  <si>
    <t>Dnvuswkdqlu</t>
    <phoneticPr fontId="1" type="noConversion"/>
  </si>
  <si>
    <t>Dnvuswkdqlv</t>
    <phoneticPr fontId="1" type="noConversion"/>
  </si>
  <si>
    <t>Dnvuswkdqlw</t>
    <phoneticPr fontId="1" type="noConversion"/>
  </si>
  <si>
    <t>오리진대형</t>
    <phoneticPr fontId="1" type="noConversion"/>
  </si>
  <si>
    <t>Zozoflr</t>
    <phoneticPr fontId="1" type="noConversion"/>
  </si>
  <si>
    <t>Shemwkdt</t>
    <phoneticPr fontId="1" type="noConversion"/>
  </si>
  <si>
    <t>Shemwkdu</t>
    <phoneticPr fontId="1" type="noConversion"/>
  </si>
  <si>
    <t>Shemwkdv</t>
    <phoneticPr fontId="1" type="noConversion"/>
  </si>
  <si>
    <t>Shemwkdw</t>
    <phoneticPr fontId="1" type="noConversion"/>
  </si>
  <si>
    <t>카오스 잔몹</t>
    <phoneticPr fontId="1" type="noConversion"/>
  </si>
  <si>
    <t>카오스 중보</t>
    <phoneticPr fontId="1" type="noConversion"/>
  </si>
  <si>
    <t>카오스 최종보스</t>
    <phoneticPr fontId="1" type="noConversion"/>
  </si>
  <si>
    <t>k</t>
    <phoneticPr fontId="1" type="noConversion"/>
  </si>
  <si>
    <t>f</t>
    <phoneticPr fontId="1" type="noConversion"/>
  </si>
  <si>
    <t>x</t>
    <phoneticPr fontId="1" type="noConversion"/>
  </si>
  <si>
    <t>c8003</t>
    <phoneticPr fontId="1" type="noConversion"/>
  </si>
  <si>
    <t>c8004</t>
  </si>
  <si>
    <t>c8005</t>
  </si>
  <si>
    <t>c8006</t>
  </si>
  <si>
    <t>c8007</t>
  </si>
  <si>
    <t>c8008</t>
  </si>
  <si>
    <t>c8009</t>
  </si>
  <si>
    <t>c8010</t>
  </si>
  <si>
    <t>c8011</t>
  </si>
  <si>
    <t>c8012</t>
  </si>
  <si>
    <t>c8013</t>
  </si>
  <si>
    <t>c8014</t>
  </si>
  <si>
    <t>c8015</t>
  </si>
  <si>
    <t>c8016</t>
  </si>
  <si>
    <t>c8017</t>
  </si>
  <si>
    <t>c8018</t>
  </si>
  <si>
    <t>c8019</t>
  </si>
  <si>
    <t>c8020</t>
  </si>
  <si>
    <t>c8021</t>
  </si>
  <si>
    <t>c8022</t>
  </si>
  <si>
    <t>c8023</t>
  </si>
  <si>
    <t>c8024</t>
  </si>
  <si>
    <t>c8025</t>
  </si>
  <si>
    <t>c8026</t>
  </si>
  <si>
    <t>c8027</t>
  </si>
  <si>
    <t>c8028</t>
    <phoneticPr fontId="1" type="noConversion"/>
  </si>
  <si>
    <t>c9003</t>
    <phoneticPr fontId="1" type="noConversion"/>
  </si>
  <si>
    <t>c9004</t>
    <phoneticPr fontId="1" type="noConversion"/>
  </si>
  <si>
    <t>c9005</t>
  </si>
  <si>
    <t>c9006</t>
  </si>
  <si>
    <t>c9007</t>
  </si>
  <si>
    <t>c9008</t>
  </si>
  <si>
    <t>c9009</t>
  </si>
  <si>
    <t>c9010</t>
  </si>
  <si>
    <t>c9011</t>
  </si>
  <si>
    <t>c9012</t>
  </si>
  <si>
    <t>c9013</t>
  </si>
  <si>
    <t>c9014</t>
  </si>
  <si>
    <t>c9015</t>
  </si>
  <si>
    <t>c9016</t>
  </si>
  <si>
    <t>c9017</t>
  </si>
  <si>
    <t>c9018</t>
  </si>
  <si>
    <t>c9019</t>
  </si>
  <si>
    <t>c9020</t>
  </si>
  <si>
    <t>c9021</t>
  </si>
  <si>
    <t>c9022</t>
  </si>
  <si>
    <t>c9023</t>
  </si>
  <si>
    <t>c9024</t>
  </si>
  <si>
    <t>c9025</t>
  </si>
  <si>
    <t>c9026</t>
  </si>
  <si>
    <t>c9027</t>
  </si>
  <si>
    <t>c9028</t>
  </si>
  <si>
    <t>환원 보상</t>
    <phoneticPr fontId="1" type="noConversion"/>
  </si>
  <si>
    <t>앞에서 하나도 보상 없을 때 환원보상</t>
    <phoneticPr fontId="1" type="noConversion"/>
  </si>
  <si>
    <t>w</t>
  </si>
  <si>
    <t>w</t>
    <phoneticPr fontId="1" type="noConversion"/>
  </si>
  <si>
    <t>Gold</t>
    <phoneticPr fontId="1" type="noConversion"/>
  </si>
  <si>
    <t>adjustWeight|Float</t>
    <phoneticPr fontId="1" type="noConversion"/>
  </si>
  <si>
    <t>ReturnScroll</t>
  </si>
  <si>
    <t>ReturnScroll</t>
    <phoneticPr fontId="1" type="noConversion"/>
  </si>
  <si>
    <t>BalancePp</t>
    <phoneticPr fontId="1" type="noConversion"/>
  </si>
  <si>
    <t>ReturnScrolls</t>
    <phoneticPr fontId="1" type="noConversion"/>
  </si>
  <si>
    <t>연출용 귀환 주문서</t>
    <phoneticPr fontId="1" type="noConversion"/>
  </si>
  <si>
    <t>연출용 귀환 주문서 패키지</t>
    <phoneticPr fontId="1" type="noConversion"/>
  </si>
  <si>
    <t>Gold</t>
    <phoneticPr fontId="1" type="noConversion"/>
  </si>
  <si>
    <t>연출용 퀘스트 골드</t>
    <phoneticPr fontId="1" type="noConversion"/>
  </si>
  <si>
    <t>QuestGold</t>
    <phoneticPr fontId="1" type="noConversion"/>
  </si>
  <si>
    <t>Seal</t>
  </si>
  <si>
    <t>균형의 피피 변경확률</t>
    <phoneticPr fontId="1" type="noConversion"/>
  </si>
  <si>
    <t>분해 대성공 확률</t>
    <phoneticPr fontId="1" type="noConversion"/>
  </si>
  <si>
    <t>재구축 확률 1%당 다이아 개수</t>
    <phoneticPr fontId="1" type="noConversion"/>
  </si>
  <si>
    <t>재구축 확률 랜덤범위</t>
    <phoneticPr fontId="1" type="noConversion"/>
  </si>
  <si>
    <t>o</t>
  </si>
  <si>
    <t>전설장비1상자</t>
    <phoneticPr fontId="1" type="noConversion"/>
  </si>
  <si>
    <t>Wjstjfwkdqlk</t>
    <phoneticPr fontId="1" type="noConversion"/>
  </si>
  <si>
    <t>연출용 퀘스트 다이아</t>
    <phoneticPr fontId="1" type="noConversion"/>
  </si>
  <si>
    <t>Diamond</t>
    <phoneticPr fontId="1" type="noConversion"/>
  </si>
  <si>
    <t>ReconstructDiamond</t>
    <phoneticPr fontId="1" type="noConversion"/>
  </si>
  <si>
    <t>Shemwkdx</t>
    <phoneticPr fontId="1" type="noConversion"/>
  </si>
  <si>
    <t>Shemwkdy</t>
    <phoneticPr fontId="1" type="noConversion"/>
  </si>
  <si>
    <t>노드워1~10</t>
    <phoneticPr fontId="1" type="noConversion"/>
  </si>
  <si>
    <t>노드워11~30</t>
    <phoneticPr fontId="1" type="noConversion"/>
  </si>
  <si>
    <t>노드워31~</t>
    <phoneticPr fontId="1" type="noConversion"/>
  </si>
  <si>
    <t>노드워1~10부스트</t>
    <phoneticPr fontId="1" type="noConversion"/>
  </si>
  <si>
    <t>노드워11~30부스트</t>
    <phoneticPr fontId="1" type="noConversion"/>
  </si>
  <si>
    <t>노드워31~부스트</t>
    <phoneticPr fontId="1" type="noConversion"/>
  </si>
  <si>
    <t>5001_s4</t>
    <phoneticPr fontId="1" type="noConversion"/>
  </si>
  <si>
    <t>5001_s1</t>
    <phoneticPr fontId="1" type="noConversion"/>
  </si>
  <si>
    <t>도전1-10,20용 씰4개</t>
    <phoneticPr fontId="1" type="noConversion"/>
  </si>
  <si>
    <t>도전1-30,40용 씰1개</t>
    <phoneticPr fontId="1" type="noConversion"/>
  </si>
  <si>
    <t>도전1-50용 씰0개</t>
    <phoneticPr fontId="1" type="noConversion"/>
  </si>
  <si>
    <t>6001_s0</t>
    <phoneticPr fontId="1" type="noConversion"/>
  </si>
  <si>
    <t>5002_s3</t>
    <phoneticPr fontId="1" type="noConversion"/>
  </si>
  <si>
    <t>5002_s2</t>
    <phoneticPr fontId="1" type="noConversion"/>
  </si>
  <si>
    <t>6002_s0</t>
    <phoneticPr fontId="1" type="noConversion"/>
  </si>
  <si>
    <t>도전2-10,20용 씰4개</t>
    <phoneticPr fontId="1" type="noConversion"/>
  </si>
  <si>
    <t>도전2-30,40용 씰1개</t>
    <phoneticPr fontId="1" type="noConversion"/>
  </si>
  <si>
    <t>도전2-50용 씰0개</t>
    <phoneticPr fontId="1" type="noConversion"/>
  </si>
  <si>
    <t>n</t>
  </si>
  <si>
    <t>j</t>
  </si>
  <si>
    <t>q</t>
  </si>
  <si>
    <t>Dnvuswkdqluw</t>
    <phoneticPr fontId="1" type="noConversion"/>
  </si>
  <si>
    <t>Dnvuswkdqlue</t>
    <phoneticPr fontId="1" type="noConversion"/>
  </si>
  <si>
    <t>Dnvuswkdqlur</t>
    <phoneticPr fontId="1" type="noConversion"/>
  </si>
  <si>
    <t>Dnvuswkdqlut</t>
    <phoneticPr fontId="1" type="noConversion"/>
  </si>
  <si>
    <t>Dnvuswkdqlvw</t>
    <phoneticPr fontId="1" type="noConversion"/>
  </si>
  <si>
    <t>Dnvuswkdqlve</t>
    <phoneticPr fontId="1" type="noConversion"/>
  </si>
  <si>
    <t>Dnvuswkdqlvr</t>
    <phoneticPr fontId="1" type="noConversion"/>
  </si>
  <si>
    <t>Dnvuswkdqlvt</t>
    <phoneticPr fontId="1" type="noConversion"/>
  </si>
  <si>
    <t>Dnvuswkdqlww</t>
    <phoneticPr fontId="1" type="noConversion"/>
  </si>
  <si>
    <t>Dnvuswkdqlwe</t>
    <phoneticPr fontId="1" type="noConversion"/>
  </si>
  <si>
    <t>Dnvuswkdqlwr</t>
    <phoneticPr fontId="1" type="noConversion"/>
  </si>
  <si>
    <t>Dnvuswkdqlwt</t>
    <phoneticPr fontId="1" type="noConversion"/>
  </si>
  <si>
    <t>장비 희귀등급2</t>
    <phoneticPr fontId="1" type="noConversion"/>
  </si>
  <si>
    <t>장비 희귀등급3</t>
    <phoneticPr fontId="1" type="noConversion"/>
  </si>
  <si>
    <t>장비 희귀등급4</t>
    <phoneticPr fontId="1" type="noConversion"/>
  </si>
  <si>
    <t>장비 희귀등급5</t>
    <phoneticPr fontId="1" type="noConversion"/>
  </si>
  <si>
    <t>장비 영웅등급2</t>
    <phoneticPr fontId="1" type="noConversion"/>
  </si>
  <si>
    <t>장비 영웅등급3</t>
    <phoneticPr fontId="1" type="noConversion"/>
  </si>
  <si>
    <t>장비 영웅등급4</t>
    <phoneticPr fontId="1" type="noConversion"/>
  </si>
  <si>
    <t>장비 영웅등급5</t>
    <phoneticPr fontId="1" type="noConversion"/>
  </si>
  <si>
    <t>장비 에픽등급2</t>
    <phoneticPr fontId="1" type="noConversion"/>
  </si>
  <si>
    <t>장비 에픽등급3</t>
    <phoneticPr fontId="1" type="noConversion"/>
  </si>
  <si>
    <t>장비 에픽등급4</t>
    <phoneticPr fontId="1" type="noConversion"/>
  </si>
  <si>
    <t>장비 에픽등급5</t>
    <phoneticPr fontId="1" type="noConversion"/>
  </si>
  <si>
    <t>Wkdqlw</t>
    <phoneticPr fontId="1" type="noConversion"/>
  </si>
  <si>
    <t>Wkdqle</t>
  </si>
  <si>
    <t>Wkdqlr</t>
  </si>
  <si>
    <t>Wkdqlt</t>
  </si>
  <si>
    <t>장비1상자2</t>
    <phoneticPr fontId="1" type="noConversion"/>
  </si>
  <si>
    <t>장비1상자3</t>
    <phoneticPr fontId="1" type="noConversion"/>
  </si>
  <si>
    <t>장비1상자4</t>
    <phoneticPr fontId="1" type="noConversion"/>
  </si>
  <si>
    <t>장비1상자5</t>
    <phoneticPr fontId="1" type="noConversion"/>
  </si>
  <si>
    <t>Wkdqlq</t>
    <phoneticPr fontId="1" type="noConversion"/>
  </si>
  <si>
    <t>소비 및 낫스트릭 없는 장비1상자1</t>
    <phoneticPr fontId="1" type="noConversion"/>
  </si>
  <si>
    <t>i</t>
    <phoneticPr fontId="1" type="noConversion"/>
  </si>
  <si>
    <t>Zoflrfh</t>
    <phoneticPr fontId="1" type="noConversion"/>
  </si>
  <si>
    <t>소비 및 낫스트릭 없는 캐릭상자</t>
    <phoneticPr fontId="1" type="noConversion"/>
  </si>
  <si>
    <t>t</t>
    <phoneticPr fontId="1" type="noConversion"/>
  </si>
  <si>
    <t>m</t>
    <phoneticPr fontId="1" type="noConversion"/>
  </si>
  <si>
    <t>b5999</t>
  </si>
  <si>
    <t>b6999</t>
  </si>
  <si>
    <t>보스배틀 레전드 낮은 확률 최종보스</t>
    <phoneticPr fontId="1" type="noConversion"/>
  </si>
  <si>
    <t>r</t>
    <phoneticPr fontId="1" type="noConversion"/>
  </si>
  <si>
    <t>r</t>
    <phoneticPr fontId="1" type="noConversion"/>
  </si>
  <si>
    <t>en</t>
    <phoneticPr fontId="1" type="noConversion"/>
  </si>
  <si>
    <t>ej</t>
  </si>
  <si>
    <t>eq</t>
  </si>
  <si>
    <t>6타입 희귀등급</t>
    <phoneticPr fontId="1" type="noConversion"/>
  </si>
  <si>
    <t>6타입 희귀등급2</t>
    <phoneticPr fontId="1" type="noConversion"/>
  </si>
  <si>
    <t>6타입 희귀등급3</t>
    <phoneticPr fontId="1" type="noConversion"/>
  </si>
  <si>
    <t>6타입 희귀등급4</t>
    <phoneticPr fontId="1" type="noConversion"/>
  </si>
  <si>
    <t>6타입 영웅등급</t>
  </si>
  <si>
    <t>6타입 영웅등급2</t>
  </si>
  <si>
    <t>6타입 영웅등급3</t>
  </si>
  <si>
    <t>6타입 영웅등급4</t>
  </si>
  <si>
    <t>6타입 에픽등급</t>
  </si>
  <si>
    <t>6타입 에픽등급2</t>
  </si>
  <si>
    <t>6타입 에픽등급3</t>
  </si>
  <si>
    <t>6타입 에픽등급4</t>
  </si>
  <si>
    <t>en</t>
  </si>
  <si>
    <t>ez</t>
  </si>
  <si>
    <t>6타입 일반등급</t>
    <phoneticPr fontId="1" type="noConversion"/>
  </si>
  <si>
    <t>6타입 일반등급2</t>
    <phoneticPr fontId="1" type="noConversion"/>
  </si>
  <si>
    <t>6타입 일반등급3</t>
    <phoneticPr fontId="1" type="noConversion"/>
  </si>
  <si>
    <t>6타입 일반등급4</t>
    <phoneticPr fontId="1" type="noConversion"/>
  </si>
  <si>
    <t>bf1000</t>
  </si>
  <si>
    <t>bf2000</t>
  </si>
  <si>
    <t>bf3000</t>
  </si>
  <si>
    <t>bf4000</t>
  </si>
  <si>
    <t>bf0100</t>
  </si>
  <si>
    <t>bf0200</t>
  </si>
  <si>
    <t>bf0300</t>
  </si>
  <si>
    <t>bf0400</t>
  </si>
  <si>
    <t>bf0010</t>
  </si>
  <si>
    <t>bf0020</t>
  </si>
  <si>
    <t>bf0030</t>
  </si>
  <si>
    <t>bf0040</t>
  </si>
  <si>
    <t>bf0001</t>
  </si>
  <si>
    <t>bf0002</t>
  </si>
  <si>
    <t>bf0003</t>
  </si>
  <si>
    <t>bf0004</t>
  </si>
  <si>
    <t>r</t>
  </si>
  <si>
    <t>b5999low</t>
  </si>
  <si>
    <t>b5999mid</t>
    <phoneticPr fontId="1" type="noConversion"/>
  </si>
  <si>
    <t>bf0110</t>
    <phoneticPr fontId="1" type="noConversion"/>
  </si>
  <si>
    <t>ej</t>
    <phoneticPr fontId="1" type="noConversion"/>
  </si>
  <si>
    <t>bf0210</t>
    <phoneticPr fontId="1" type="noConversion"/>
  </si>
  <si>
    <t>6타입 파1녹1</t>
    <phoneticPr fontId="1" type="noConversion"/>
  </si>
  <si>
    <t>6타입 파2녹1</t>
    <phoneticPr fontId="1" type="noConversion"/>
  </si>
  <si>
    <t>bf1010</t>
    <phoneticPr fontId="1" type="noConversion"/>
  </si>
  <si>
    <t>6타입 보1녹1</t>
    <phoneticPr fontId="1" type="noConversion"/>
  </si>
  <si>
    <t>eq</t>
    <phoneticPr fontId="1" type="noConversion"/>
  </si>
  <si>
    <t>bf1020</t>
    <phoneticPr fontId="1" type="noConversion"/>
  </si>
  <si>
    <t>6타입 보1녹2</t>
    <phoneticPr fontId="1" type="noConversion"/>
  </si>
  <si>
    <t>bf1100</t>
    <phoneticPr fontId="1" type="noConversion"/>
  </si>
  <si>
    <t>6타입 보1파1</t>
    <phoneticPr fontId="1" type="noConversion"/>
  </si>
  <si>
    <t>bf1200</t>
    <phoneticPr fontId="1" type="noConversion"/>
  </si>
  <si>
    <t>6타입 보1파2</t>
    <phoneticPr fontId="1" type="noConversion"/>
  </si>
  <si>
    <t>bf2020</t>
    <phoneticPr fontId="1" type="noConversion"/>
  </si>
  <si>
    <t>6타입 보2녹2</t>
    <phoneticPr fontId="1" type="noConversion"/>
  </si>
  <si>
    <t>en</t>
    <phoneticPr fontId="1" type="noConversion"/>
  </si>
  <si>
    <t>bf2100</t>
    <phoneticPr fontId="1" type="noConversion"/>
  </si>
  <si>
    <t>6타입 보2파1</t>
    <phoneticPr fontId="1" type="noConversion"/>
  </si>
  <si>
    <t>bf2200</t>
    <phoneticPr fontId="1" type="noConversion"/>
  </si>
  <si>
    <t>6타입 보2파2</t>
    <phoneticPr fontId="1" type="noConversion"/>
  </si>
  <si>
    <t>보스배틀 레전드 낮은 확률 및 나머지 상향된 중보</t>
    <phoneticPr fontId="1" type="noConversion"/>
  </si>
  <si>
    <t>보스배틀 레전드 낮은 확률 및 나머지 매우 하향된 중보</t>
    <phoneticPr fontId="1" type="noConversion"/>
  </si>
  <si>
    <t>보스배틀 레전드 낮은 확률 및 나머지 조금 하향된 중보</t>
    <phoneticPr fontId="1" type="noConversion"/>
  </si>
  <si>
    <t>inva_0_1</t>
    <phoneticPr fontId="1" type="noConversion"/>
  </si>
  <si>
    <t>inva_0_2</t>
  </si>
  <si>
    <t>inva_0_3</t>
  </si>
  <si>
    <t>inva_0_4</t>
  </si>
  <si>
    <t>inva_0_5</t>
  </si>
  <si>
    <t>inva_0_6</t>
  </si>
  <si>
    <t>inva_0_7</t>
  </si>
  <si>
    <t>inva_0_8</t>
  </si>
  <si>
    <t>inva_1_1</t>
    <phoneticPr fontId="1" type="noConversion"/>
  </si>
  <si>
    <t>inva_1_2</t>
  </si>
  <si>
    <t>inva_1_3</t>
  </si>
  <si>
    <t>inva_1_4</t>
  </si>
  <si>
    <t>inva_1_5</t>
  </si>
  <si>
    <t>inva_1_6</t>
  </si>
  <si>
    <t>inva_1_7</t>
  </si>
  <si>
    <t>inva_1_8</t>
  </si>
  <si>
    <t>inva_2_1</t>
    <phoneticPr fontId="1" type="noConversion"/>
  </si>
  <si>
    <t>inva_2_2</t>
  </si>
  <si>
    <t>inva_2_3</t>
  </si>
  <si>
    <t>inva_2_4</t>
  </si>
  <si>
    <t>inva_2_5</t>
  </si>
  <si>
    <t>inva_2_6</t>
  </si>
  <si>
    <t>inva_2_7</t>
  </si>
  <si>
    <t>inva_2_8</t>
  </si>
  <si>
    <t>inva_3_1</t>
    <phoneticPr fontId="1" type="noConversion"/>
  </si>
  <si>
    <t>inva_3_2</t>
  </si>
  <si>
    <t>inva_3_3</t>
  </si>
  <si>
    <t>inva_3_4</t>
  </si>
  <si>
    <t>inva_3_5</t>
  </si>
  <si>
    <t>inva_3_6</t>
  </si>
  <si>
    <t>inva_3_7</t>
  </si>
  <si>
    <t>inva_3_8</t>
  </si>
  <si>
    <t>inva_4_1</t>
    <phoneticPr fontId="1" type="noConversion"/>
  </si>
  <si>
    <t>inva_4_2</t>
  </si>
  <si>
    <t>inva_4_3</t>
  </si>
  <si>
    <t>inva_4_4</t>
  </si>
  <si>
    <t>inva_4_5</t>
  </si>
  <si>
    <t>inva_4_6</t>
  </si>
  <si>
    <t>inva_4_7</t>
  </si>
  <si>
    <t>inva_4_8</t>
  </si>
  <si>
    <t>inva_5_1</t>
    <phoneticPr fontId="1" type="noConversion"/>
  </si>
  <si>
    <t>inva_5_2</t>
  </si>
  <si>
    <t>inva_5_3</t>
  </si>
  <si>
    <t>inva_5_4</t>
  </si>
  <si>
    <t>inva_5_5</t>
  </si>
  <si>
    <t>inva_5_6</t>
  </si>
  <si>
    <t>inva_5_7</t>
  </si>
  <si>
    <t>inva_5_8</t>
  </si>
  <si>
    <t>inva_6_1</t>
    <phoneticPr fontId="1" type="noConversion"/>
  </si>
  <si>
    <t>inva_6_2</t>
  </si>
  <si>
    <t>inva_6_3</t>
  </si>
  <si>
    <t>inva_6_4</t>
  </si>
  <si>
    <t>inva_6_5</t>
  </si>
  <si>
    <t>inva_6_6</t>
  </si>
  <si>
    <t>inva_6_7</t>
  </si>
  <si>
    <t>inva_6_8</t>
  </si>
  <si>
    <t/>
  </si>
  <si>
    <t>f</t>
    <phoneticPr fontId="1" type="noConversion"/>
  </si>
  <si>
    <t>st</t>
  </si>
  <si>
    <t>gs</t>
  </si>
  <si>
    <t>inva_1_9</t>
  </si>
  <si>
    <t>inva_1_10</t>
  </si>
  <si>
    <t>inva_1_11</t>
  </si>
  <si>
    <t>inva_1_12</t>
  </si>
  <si>
    <t>inva_1_13</t>
  </si>
  <si>
    <t>inva_1_14</t>
  </si>
  <si>
    <t>inva_1_15</t>
  </si>
  <si>
    <t>inva_1_16</t>
  </si>
  <si>
    <t>inva_0_9</t>
  </si>
  <si>
    <t>inva_0_10</t>
  </si>
  <si>
    <t>inva_0_11</t>
  </si>
  <si>
    <t>inva_0_12</t>
  </si>
  <si>
    <t>inva_0_13</t>
  </si>
  <si>
    <t>inva_0_14</t>
  </si>
  <si>
    <t>inva_0_15</t>
  </si>
  <si>
    <t>inva_0_16</t>
  </si>
  <si>
    <t>f</t>
  </si>
  <si>
    <t>inva_2_9</t>
  </si>
  <si>
    <t>inva_2_10</t>
  </si>
  <si>
    <t>inva_2_11</t>
  </si>
  <si>
    <t>inva_2_12</t>
  </si>
  <si>
    <t>inva_2_13</t>
  </si>
  <si>
    <t>inva_2_14</t>
  </si>
  <si>
    <t>inva_2_15</t>
  </si>
  <si>
    <t>inva_2_16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</si>
</sst>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4" fillId="2" borderId="0" xfId="0" applyFont="1" applyFill="1" applyAlignment="1">
      <alignment horizontal="right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76" fontId="0" fillId="0" borderId="0" xfId="0" applyNumberFormat="1">
      <alignment vertical="center"/>
    </xf>
    <xf numFmtId="0" fontId="9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DE39-B717-40A9-BC21-70CAE1ED14B8}">
  <dimension ref="A1:BR424"/>
  <sheetViews>
    <sheetView tabSelected="1" workbookViewId="0">
      <pane xSplit="2" ySplit="1" topLeftCell="C230" activePane="bottomRight" state="frozen"/>
      <selection pane="topRight" activeCell="C1" sqref="C1"/>
      <selection pane="bottomLeft" activeCell="A2" sqref="A2"/>
      <selection pane="bottomRight" activeCell="A238" sqref="A238"/>
    </sheetView>
  </sheetViews>
  <sheetFormatPr defaultRowHeight="16.5" outlineLevelCol="1"/>
  <cols>
    <col min="1" max="1" width="13.5" customWidth="1"/>
    <col min="2" max="2" width="14" customWidth="1" outlineLevel="1"/>
    <col min="3" max="3" width="51.625" customWidth="1" outlineLevel="1"/>
    <col min="4" max="4" width="15.875" customWidth="1"/>
    <col min="5" max="8" width="18.25" customWidth="1"/>
    <col min="9" max="9" width="10.75" style="2" customWidth="1" outlineLevel="1"/>
    <col min="10" max="10" width="10.75" customWidth="1" outlineLevel="1"/>
    <col min="11" max="11" width="10.75" style="4" customWidth="1" outlineLevel="1"/>
    <col min="12" max="14" width="10.75" customWidth="1" outlineLevel="1"/>
    <col min="15" max="15" width="10.75" style="2" customWidth="1" outlineLevel="1"/>
    <col min="16" max="16" width="10.75" customWidth="1" outlineLevel="1"/>
    <col min="17" max="17" width="10.75" style="4" customWidth="1" outlineLevel="1"/>
    <col min="18" max="20" width="10.75" customWidth="1" outlineLevel="1"/>
    <col min="21" max="21" width="10.75" style="2" customWidth="1" outlineLevel="1"/>
    <col min="22" max="22" width="10.75" customWidth="1" outlineLevel="1"/>
    <col min="23" max="23" width="10.75" style="4" customWidth="1" outlineLevel="1"/>
    <col min="24" max="26" width="10.75" customWidth="1" outlineLevel="1"/>
    <col min="27" max="27" width="10.75" style="2" customWidth="1" outlineLevel="1"/>
    <col min="28" max="28" width="10.75" customWidth="1" outlineLevel="1"/>
    <col min="29" max="29" width="10.75" style="4" customWidth="1" outlineLevel="1"/>
    <col min="30" max="32" width="10.75" customWidth="1" outlineLevel="1"/>
    <col min="33" max="33" width="10.75" style="2" customWidth="1" outlineLevel="1"/>
    <col min="34" max="34" width="10.75" customWidth="1" outlineLevel="1"/>
    <col min="35" max="35" width="10.75" style="4" customWidth="1" outlineLevel="1"/>
    <col min="36" max="38" width="10.75" customWidth="1" outlineLevel="1"/>
    <col min="39" max="39" width="10.75" style="2" customWidth="1" outlineLevel="1"/>
    <col min="40" max="40" width="10.75" customWidth="1" outlineLevel="1"/>
    <col min="41" max="41" width="10.75" style="4" customWidth="1" outlineLevel="1"/>
    <col min="42" max="44" width="10.75" customWidth="1" outlineLevel="1"/>
    <col min="45" max="45" width="10.75" style="2" customWidth="1" outlineLevel="1"/>
    <col min="46" max="46" width="10.75" customWidth="1" outlineLevel="1"/>
    <col min="47" max="47" width="10.75" style="4" customWidth="1" outlineLevel="1"/>
    <col min="48" max="50" width="10.75" customWidth="1" outlineLevel="1"/>
    <col min="51" max="51" width="10.75" style="2" customWidth="1" outlineLevel="1"/>
    <col min="52" max="52" width="10.75" customWidth="1" outlineLevel="1"/>
    <col min="53" max="53" width="10.75" style="4" customWidth="1" outlineLevel="1"/>
    <col min="54" max="56" width="10.75" customWidth="1" outlineLevel="1"/>
    <col min="57" max="57" width="10.75" style="2" customWidth="1" outlineLevel="1"/>
    <col min="58" max="58" width="10.75" customWidth="1" outlineLevel="1"/>
    <col min="59" max="59" width="10.75" style="4" customWidth="1" outlineLevel="1"/>
    <col min="60" max="62" width="10.75" customWidth="1" outlineLevel="1"/>
    <col min="64" max="64" width="9" customWidth="1" outlineLevel="1"/>
    <col min="66" max="68" width="9" customWidth="1" outlineLevel="1"/>
    <col min="70" max="70" width="9" customWidth="1" outlineLevel="1"/>
  </cols>
  <sheetData>
    <row r="1" spans="1:70" ht="27" customHeight="1">
      <c r="A1" t="s">
        <v>0</v>
      </c>
      <c r="B1" t="s">
        <v>35</v>
      </c>
      <c r="C1" t="s">
        <v>5</v>
      </c>
      <c r="D1" t="s">
        <v>62</v>
      </c>
      <c r="E1" t="s">
        <v>1</v>
      </c>
      <c r="F1" t="s">
        <v>2</v>
      </c>
      <c r="G1" t="s">
        <v>3</v>
      </c>
      <c r="H1" t="s">
        <v>4</v>
      </c>
      <c r="I1" s="2" t="s">
        <v>15</v>
      </c>
      <c r="J1" t="s">
        <v>16</v>
      </c>
      <c r="K1" s="4" t="s">
        <v>61</v>
      </c>
      <c r="L1" t="s">
        <v>17</v>
      </c>
      <c r="M1" s="5" t="s">
        <v>18</v>
      </c>
      <c r="N1" s="6" t="s">
        <v>19</v>
      </c>
      <c r="O1" s="2" t="s">
        <v>20</v>
      </c>
      <c r="P1" t="s">
        <v>21</v>
      </c>
      <c r="Q1" s="4" t="s">
        <v>61</v>
      </c>
      <c r="R1" t="s">
        <v>22</v>
      </c>
      <c r="S1" t="s">
        <v>23</v>
      </c>
      <c r="T1" t="s">
        <v>24</v>
      </c>
      <c r="U1" s="2" t="s">
        <v>25</v>
      </c>
      <c r="V1" t="s">
        <v>26</v>
      </c>
      <c r="W1" s="4" t="s">
        <v>61</v>
      </c>
      <c r="X1" t="s">
        <v>27</v>
      </c>
      <c r="Y1" t="s">
        <v>28</v>
      </c>
      <c r="Z1" t="s">
        <v>29</v>
      </c>
      <c r="AA1" s="2" t="s">
        <v>30</v>
      </c>
      <c r="AB1" t="s">
        <v>31</v>
      </c>
      <c r="AC1" s="4" t="s">
        <v>61</v>
      </c>
      <c r="AD1" t="s">
        <v>32</v>
      </c>
      <c r="AE1" t="s">
        <v>33</v>
      </c>
      <c r="AF1" t="s">
        <v>34</v>
      </c>
      <c r="AG1" s="2" t="s">
        <v>36</v>
      </c>
      <c r="AH1" t="s">
        <v>37</v>
      </c>
      <c r="AI1" s="4" t="s">
        <v>61</v>
      </c>
      <c r="AJ1" t="s">
        <v>38</v>
      </c>
      <c r="AK1" t="s">
        <v>39</v>
      </c>
      <c r="AL1" t="s">
        <v>40</v>
      </c>
      <c r="AM1" s="2" t="s">
        <v>41</v>
      </c>
      <c r="AN1" t="s">
        <v>42</v>
      </c>
      <c r="AO1" s="4" t="s">
        <v>61</v>
      </c>
      <c r="AP1" t="s">
        <v>43</v>
      </c>
      <c r="AQ1" t="s">
        <v>44</v>
      </c>
      <c r="AR1" t="s">
        <v>45</v>
      </c>
      <c r="AS1" s="2" t="s">
        <v>46</v>
      </c>
      <c r="AT1" t="s">
        <v>47</v>
      </c>
      <c r="AU1" s="4" t="s">
        <v>61</v>
      </c>
      <c r="AV1" t="s">
        <v>48</v>
      </c>
      <c r="AW1" t="s">
        <v>49</v>
      </c>
      <c r="AX1" t="s">
        <v>50</v>
      </c>
      <c r="AY1" s="2" t="s">
        <v>51</v>
      </c>
      <c r="AZ1" t="s">
        <v>52</v>
      </c>
      <c r="BA1" s="4" t="s">
        <v>61</v>
      </c>
      <c r="BB1" t="s">
        <v>53</v>
      </c>
      <c r="BC1" t="s">
        <v>54</v>
      </c>
      <c r="BD1" t="s">
        <v>55</v>
      </c>
      <c r="BE1" s="2" t="s">
        <v>56</v>
      </c>
      <c r="BF1" t="s">
        <v>57</v>
      </c>
      <c r="BG1" s="4" t="s">
        <v>61</v>
      </c>
      <c r="BH1" t="s">
        <v>58</v>
      </c>
      <c r="BI1" t="s">
        <v>59</v>
      </c>
      <c r="BJ1" t="s">
        <v>60</v>
      </c>
      <c r="BL1" t="s">
        <v>6</v>
      </c>
      <c r="BN1" t="s">
        <v>8</v>
      </c>
      <c r="BO1" t="s">
        <v>7</v>
      </c>
      <c r="BP1" t="str">
        <f ca="1">IF(OR(OFFSET(BP1,1,0)&lt;OFFSET(BP1,2,0),OFFSET(BP1,2,0)&lt;OFFSET(BP1,3,0),
OFFSET(BP1,3,0)&lt;OFFSET(BP1,4,0),OFFSET(BP1,4,0)&lt;OFFSET(BP1,5,0),
OFFSET(BP1,5,0)&lt;OFFSET(BP1,6,0),OFFSET(BP1,6,0)&lt;OFFSET(BP1,7,0),
OFFSET(BP1,7,0)&lt;OFFSET(BP1,8,0),OFFSET(BP1,8,0)&lt;OFFSET(BP1,9,0),
OFFSET(BP1,9,0)&lt;OFFSET(BP1,10,0),OFFSET(BP1,10,0)&lt;OFFSET(BP1,11,0),
OFFSET(BP1,11,0)&lt;OFFSET(BP1,12,0),OFFSET(BP1,12,0)&lt;OFFSET(BP1,13,0),
OFFSET(BP1,13,0)&lt;OFFSET(BP1,14,0),OFFSET(BP1,14,0)&lt;OFFSET(BP1,15,0),
OFFSET(BP1,15,0)&lt;OFFSET(BP1,16,0),OFFSET(BP1,16,0)&lt;OFFSET(BP1,17,0),
OFFSET(BP1,17,0)&lt;OFFSET(BP1,18,0),OFFSET(BP1,18,0)&lt;OFFSET(BP1,19,0),
OFFSET(BP1,19,0)&lt;OFFSET(BP1,20,0),OFFSET(BP1,20,0)&lt;OFFSET(BP1,21,0),
OFFSET(BP1,21,0)&lt;OFFSET(BP1,22,0),OFFSET(BP1,22,0)&lt;OFFSET(BP1,23,0),
OFFSET(BP1,23,0)&lt;OFFSET(BP1,24,0),OFFSET(BP1,24,0)&lt;OFFSET(BP1,25,0),
OFFSET(BP1,25,0)&lt;OFFSET(BP1,26,0),OFFSET(BP1,26,0)&lt;OFFSET(BP1,27,0),
OFFSET(BP1,27,0)&lt;OFFSET(BP1,28,0),OFFSET(BP1,28,0)&lt;OFFSET(BP1,29,0),
OFFSET(BP1,29,0)&lt;OFFSET(BP1,30,0),OFFSET(BP1,30,0)&lt;OFFSET(BP1,31,0),
OFFSET(BP1,31,0)&lt;OFFSET(BP1,32,0),OFFSET(BP1,32,0)&lt;OFFSET(BP1,33,0),
OFFSET(BP1,33,0)&lt;OFFSET(BP1,34,0),OFFSET(BP1,34,0)&lt;OFFSET(BP1,35,0),
OFFSET(BP1,35,0)&lt;OFFSET(BP1,36,0),OFFSET(BP1,36,0)&lt;OFFSET(BP1,37,0),
OFFSET(BP1,37,0)&lt;OFFSET(BP1,38,0),OFFSET(BP1,38,0)&lt;OFFSET(BP1,39,0),
OFFSET(BP1,39,0)&lt;OFFSET(BP1,40,0),OFFSET(BP1,40,0)&lt;OFFSET(BP1,41,0),
OFFSET(BP1,41,0)&lt;OFFSET(BP1,42,0),OFFSET(BP1,42,0)&lt;OFFSET(BP1,43,0),
OFFSET(BP1,43,0)&lt;OFFSET(BP1,44,0),OFFSET(BP1,44,0)&lt;OFFSET(BP1,45,0),
OFFSET(BP1,45,0)&lt;OFFSET(BP1,46,0),OFFSET(BP1,46,0)&lt;OFFSET(BP1,47,0),
OFFSET(BP1,47,0)&lt;OFFSET(BP1,48,0),OFFSET(BP1,48,0)&lt;OFFSET(BP1,49,0),
OFFSET(BP1,49,0)&lt;OFFSET(BP1,50,0)),"내림차순 정렬할 것","len")</f>
        <v>len</v>
      </c>
    </row>
    <row r="2" spans="1:70">
      <c r="A2">
        <v>9752476</v>
      </c>
      <c r="B2" t="s">
        <v>72</v>
      </c>
      <c r="C2" t="str">
        <f t="shared" ref="C2:C3" si="0">IF(ISBLANK(I2),"",I2)
&amp;IF(ISBLANK(O2),"",", "&amp;O2)
&amp;IF(ISBLANK(U2),"",", "&amp;U2)
&amp;IF(ISBLANK(AA2),"",", "&amp;AA2)
&amp;IF(ISBLANK(AG2),"",", "&amp;AG2)
&amp;IF(ISBLANK(AM2),"",", "&amp;AM2)
&amp;IF(ISBLANK(AS2),"",", "&amp;AS2)
&amp;IF(ISBLANK(AY2),"",", "&amp;AY2)
&amp;IF(ISBLANK(BE2),"",", "&amp;BE2)</f>
        <v>Ultimate</v>
      </c>
      <c r="D2" s="1" t="str">
        <f t="shared" ref="D2:D385" ca="1" si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6</v>
      </c>
      <c r="E2" s="1" t="str">
        <f t="shared" ref="E2:E3" si="2">IF(ISBLANK(J2),"",J2)
&amp;IF(ISBLANK(O2),"",", "&amp;P2)
&amp;IF(ISBLANK(U2),"",", "&amp;V2)
&amp;IF(ISBLANK(AA2),"",", "&amp;AB2)
&amp;IF(ISBLANK(AG2),"",", "&amp;AH2)
&amp;IF(ISBLANK(AM2),"",", "&amp;AN2)
&amp;IF(ISBLANK(AS2),"",", "&amp;AT2)
&amp;IF(ISBLANK(AY2),"",", "&amp;AZ2)
&amp;IF(ISBLANK(BE2),"",", "&amp;BF2)</f>
        <v/>
      </c>
      <c r="F2" s="1" t="str">
        <f t="shared" ref="F2:F3" si="3">IF(ISBLANK(L2),"",L2)
&amp;IF(ISBLANK(R2),"",", "&amp;R2)
&amp;IF(ISBLANK(X2),"",", "&amp;X2)
&amp;IF(ISBLANK(AD2),"",", "&amp;AD2)
&amp;IF(ISBLANK(AJ2),"",", "&amp;AJ2)
&amp;IF(ISBLANK(AP2),"",", "&amp;AP2)
&amp;IF(ISBLANK(AV2),"",", "&amp;AV2)
&amp;IF(ISBLANK(BB2),"",", "&amp;BB2)
&amp;IF(ISBLANK(BH2),"",", "&amp;BH2)</f>
        <v>1</v>
      </c>
      <c r="G2" s="1" t="str">
        <f t="shared" ref="G2:G3" si="4">IF(ISBLANK(M2),"",M2)
&amp;IF(ISBLANK(S2),"",", "&amp;S2)
&amp;IF(ISBLANK(Y2),"",", "&amp;Y2)
&amp;IF(ISBLANK(AE2),"",", "&amp;AE2)
&amp;IF(ISBLANK(AK2),"",", "&amp;AK2)
&amp;IF(ISBLANK(AQ2),"",", "&amp;AQ2)
&amp;IF(ISBLANK(AW2),"",", "&amp;AW2)
&amp;IF(ISBLANK(BC2),"",", "&amp;BC2)
&amp;IF(ISBLANK(BI2),"",", "&amp;BI2)</f>
        <v>66.667</v>
      </c>
      <c r="H2" s="1" t="str">
        <f t="shared" ref="H2:H3" si="5">IF(ISBLANK(N2),"",N2)
&amp;IF(ISBLANK(T2),"",", "&amp;T2)
&amp;IF(ISBLANK(Z2),"",", "&amp;Z2)
&amp;IF(ISBLANK(AF2),"",", "&amp;AF2)
&amp;IF(ISBLANK(AL2),"",", "&amp;AL2)
&amp;IF(ISBLANK(AR2),"",", "&amp;AR2)
&amp;IF(ISBLANK(AX2),"",", "&amp;AX2)
&amp;IF(ISBLANK(BD2),"",", "&amp;BD2)
&amp;IF(ISBLANK(BJ2),"",", "&amp;BJ2)</f>
        <v>66.667</v>
      </c>
      <c r="I2" s="3" t="s">
        <v>14</v>
      </c>
      <c r="K2" s="4" t="str">
        <f>IF(AND(OR(I2="Gacha",I2="Origin"),ISBLANK(J2)),"서브밸류 필요","")</f>
        <v/>
      </c>
      <c r="L2">
        <v>1</v>
      </c>
      <c r="M2">
        <v>66.667000000000002</v>
      </c>
      <c r="N2">
        <v>66.667000000000002</v>
      </c>
      <c r="O2" s="3"/>
      <c r="Q2" s="4" t="str">
        <f>IF(AND(OR(O2="Gacha",O2="Origin"),ISBLANK(P2)),"서브밸류 필요","")</f>
        <v/>
      </c>
      <c r="U2" s="3"/>
      <c r="W2" s="4" t="str">
        <f>IF(AND(OR(U2="Gacha",U2="Origin"),ISBLANK(V2)),"서브밸류 필요","")</f>
        <v/>
      </c>
      <c r="AA2" s="3"/>
      <c r="AC2" s="4" t="str">
        <f>IF(AND(OR(AA2="Gacha",AA2="Origin"),ISBLANK(AB2)),"서브밸류 필요","")</f>
        <v/>
      </c>
      <c r="AG2" s="3"/>
      <c r="AI2" s="4" t="str">
        <f>IF(AND(OR(AG2="Gacha",AG2="Origin"),ISBLANK(AH2)),"서브밸류 필요","")</f>
        <v/>
      </c>
      <c r="AM2" s="3"/>
      <c r="AO2" s="4" t="str">
        <f>IF(AND(OR(AM2="Gacha",AM2="Origin"),ISBLANK(AN2)),"서브밸류 필요","")</f>
        <v/>
      </c>
      <c r="AS2" s="3"/>
      <c r="AU2" s="4" t="str">
        <f>IF(AND(OR(AS2="Gacha",AS2="Origin"),ISBLANK(AT2)),"서브밸류 필요","")</f>
        <v/>
      </c>
      <c r="AY2" s="3"/>
      <c r="BA2" s="4" t="str">
        <f>IF(AND(OR(AY2="Gacha",AY2="Origin"),ISBLANK(AZ2)),"서브밸류 필요","")</f>
        <v/>
      </c>
      <c r="BE2" s="3"/>
      <c r="BG2" s="4" t="str">
        <f>IF(AND(OR(BE2="Gacha",BE2="Origin"),ISBLANK(BF2)),"서브밸류 필요","")</f>
        <v/>
      </c>
      <c r="BL2" t="s">
        <v>9</v>
      </c>
      <c r="BN2" t="s">
        <v>227</v>
      </c>
      <c r="BO2">
        <v>12</v>
      </c>
      <c r="BP2">
        <f t="shared" ref="BP2:BP13" si="6">LEN(BN2)</f>
        <v>12</v>
      </c>
      <c r="BR2" t="str">
        <f ca="1">IFERROR(HLOOKUP("내림차순 정렬할 것",$1:$1,1,0),"")</f>
        <v/>
      </c>
    </row>
    <row r="3" spans="1:70">
      <c r="A3" t="s">
        <v>254</v>
      </c>
      <c r="B3" t="s">
        <v>256</v>
      </c>
      <c r="C3" t="str">
        <f t="shared" si="0"/>
        <v>Gold, Exp, Heart, LevelPack, Seal</v>
      </c>
      <c r="D3" s="1" t="str">
        <f t="shared" ref="D3" ca="1" si="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</v>
      </c>
      <c r="E3" s="1" t="str">
        <f t="shared" si="2"/>
        <v xml:space="preserve">, , , , </v>
      </c>
      <c r="F3" s="1" t="str">
        <f t="shared" si="3"/>
        <v>1, 1, 1, 1, 1</v>
      </c>
      <c r="G3" s="1" t="str">
        <f t="shared" si="4"/>
        <v>0.05, 100, 2, 1, 4</v>
      </c>
      <c r="H3" s="1" t="str">
        <f t="shared" si="5"/>
        <v>0.65, 100, 2, 1, 4</v>
      </c>
      <c r="I3" s="3" t="s">
        <v>10</v>
      </c>
      <c r="K3" s="4" t="str">
        <f t="shared" ref="K3" si="8">IF(AND(OR(I3="Gacha",I3="Origin"),ISBLANK(J3)),"서브밸류 필요","")</f>
        <v/>
      </c>
      <c r="L3">
        <v>1</v>
      </c>
      <c r="M3">
        <v>4.9999999999999989E-2</v>
      </c>
      <c r="N3">
        <v>0.64999999999999991</v>
      </c>
      <c r="O3" s="3" t="s">
        <v>9</v>
      </c>
      <c r="Q3" s="4" t="str">
        <f t="shared" ref="Q3" si="9">IF(AND(OR(O3="Gacha",O3="Origin"),ISBLANK(P3)),"서브밸류 필요","")</f>
        <v/>
      </c>
      <c r="R3">
        <v>1</v>
      </c>
      <c r="S3">
        <v>100</v>
      </c>
      <c r="T3">
        <v>100</v>
      </c>
      <c r="U3" s="3" t="s">
        <v>12</v>
      </c>
      <c r="W3" s="4" t="str">
        <f t="shared" ref="W3" si="10">IF(AND(OR(U3="Gacha",U3="Origin"),ISBLANK(V3)),"서브밸류 필요","")</f>
        <v/>
      </c>
      <c r="X3">
        <v>1</v>
      </c>
      <c r="Y3">
        <v>2</v>
      </c>
      <c r="Z3">
        <v>2</v>
      </c>
      <c r="AA3" s="3" t="s">
        <v>11</v>
      </c>
      <c r="AC3" s="4" t="str">
        <f t="shared" ref="AC3" si="11">IF(AND(OR(AA3="Gacha",AA3="Origin"),ISBLANK(AB3)),"서브밸류 필요","")</f>
        <v/>
      </c>
      <c r="AD3">
        <v>1</v>
      </c>
      <c r="AE3">
        <v>1</v>
      </c>
      <c r="AF3">
        <v>1</v>
      </c>
      <c r="AG3" s="3" t="s">
        <v>235</v>
      </c>
      <c r="AI3" s="4" t="str">
        <f t="shared" ref="AI3" si="12">IF(AND(OR(AG3="Gacha",AG3="Origin"),ISBLANK(AH3)),"서브밸류 필요","")</f>
        <v/>
      </c>
      <c r="AJ3">
        <v>1</v>
      </c>
      <c r="AK3">
        <v>4</v>
      </c>
      <c r="AL3">
        <v>4</v>
      </c>
      <c r="AM3" s="3"/>
      <c r="AO3" s="4" t="str">
        <f t="shared" ref="AO3" si="13">IF(AND(OR(AM3="Gacha",AM3="Origin"),ISBLANK(AN3)),"서브밸류 필요","")</f>
        <v/>
      </c>
      <c r="AS3" s="3"/>
      <c r="AY3" s="3"/>
      <c r="BE3" s="3"/>
      <c r="BL3" t="s">
        <v>10</v>
      </c>
      <c r="BN3" t="s">
        <v>93</v>
      </c>
      <c r="BO3">
        <v>10</v>
      </c>
      <c r="BP3">
        <f t="shared" si="6"/>
        <v>10</v>
      </c>
    </row>
    <row r="4" spans="1:70">
      <c r="A4" t="s">
        <v>255</v>
      </c>
      <c r="B4" t="s">
        <v>257</v>
      </c>
      <c r="C4" t="str">
        <f t="shared" ref="C4:C6" si="14">IF(ISBLANK(I4),"",I4)
&amp;IF(ISBLANK(O4),"",", "&amp;O4)
&amp;IF(ISBLANK(U4),"",", "&amp;U4)
&amp;IF(ISBLANK(AA4),"",", "&amp;AA4)
&amp;IF(ISBLANK(AG4),"",", "&amp;AG4)
&amp;IF(ISBLANK(AM4),"",", "&amp;AM4)
&amp;IF(ISBLANK(AS4),"",", "&amp;AS4)
&amp;IF(ISBLANK(AY4),"",", "&amp;AY4)
&amp;IF(ISBLANK(BE4),"",", "&amp;BE4)</f>
        <v>Gold, Exp, Heart, LevelPack, Seal</v>
      </c>
      <c r="D4" s="1" t="str">
        <f t="shared" ref="D4:D6" ca="1" si="1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</v>
      </c>
      <c r="E4" s="1" t="str">
        <f t="shared" ref="E4:E6" si="16">IF(ISBLANK(J4),"",J4)
&amp;IF(ISBLANK(O4),"",", "&amp;P4)
&amp;IF(ISBLANK(U4),"",", "&amp;V4)
&amp;IF(ISBLANK(AA4),"",", "&amp;AB4)
&amp;IF(ISBLANK(AG4),"",", "&amp;AH4)
&amp;IF(ISBLANK(AM4),"",", "&amp;AN4)
&amp;IF(ISBLANK(AS4),"",", "&amp;AT4)
&amp;IF(ISBLANK(AY4),"",", "&amp;AZ4)
&amp;IF(ISBLANK(BE4),"",", "&amp;BF4)</f>
        <v xml:space="preserve">, , , , </v>
      </c>
      <c r="F4" s="1" t="str">
        <f t="shared" ref="F4:F6" si="17">IF(ISBLANK(L4),"",L4)
&amp;IF(ISBLANK(R4),"",", "&amp;R4)
&amp;IF(ISBLANK(X4),"",", "&amp;X4)
&amp;IF(ISBLANK(AD4),"",", "&amp;AD4)
&amp;IF(ISBLANK(AJ4),"",", "&amp;AJ4)
&amp;IF(ISBLANK(AP4),"",", "&amp;AP4)
&amp;IF(ISBLANK(AV4),"",", "&amp;AV4)
&amp;IF(ISBLANK(BB4),"",", "&amp;BB4)
&amp;IF(ISBLANK(BH4),"",", "&amp;BH4)</f>
        <v>1, 1, 1, 1, 1</v>
      </c>
      <c r="G4" s="1" t="str">
        <f t="shared" ref="G4:G6" si="18">IF(ISBLANK(M4),"",M4)
&amp;IF(ISBLANK(S4),"",", "&amp;S4)
&amp;IF(ISBLANK(Y4),"",", "&amp;Y4)
&amp;IF(ISBLANK(AE4),"",", "&amp;AE4)
&amp;IF(ISBLANK(AK4),"",", "&amp;AK4)
&amp;IF(ISBLANK(AQ4),"",", "&amp;AQ4)
&amp;IF(ISBLANK(AW4),"",", "&amp;AW4)
&amp;IF(ISBLANK(BC4),"",", "&amp;BC4)
&amp;IF(ISBLANK(BI4),"",", "&amp;BI4)</f>
        <v>0.05, 100, 2, 1, 1</v>
      </c>
      <c r="H4" s="1" t="str">
        <f t="shared" ref="H4:H6" si="19">IF(ISBLANK(N4),"",N4)
&amp;IF(ISBLANK(T4),"",", "&amp;T4)
&amp;IF(ISBLANK(Z4),"",", "&amp;Z4)
&amp;IF(ISBLANK(AF4),"",", "&amp;AF4)
&amp;IF(ISBLANK(AL4),"",", "&amp;AL4)
&amp;IF(ISBLANK(AR4),"",", "&amp;AR4)
&amp;IF(ISBLANK(AX4),"",", "&amp;AX4)
&amp;IF(ISBLANK(BD4),"",", "&amp;BD4)
&amp;IF(ISBLANK(BJ4),"",", "&amp;BJ4)</f>
        <v>0.65, 100, 2, 1, 1</v>
      </c>
      <c r="I4" s="3" t="s">
        <v>10</v>
      </c>
      <c r="K4" s="4" t="str">
        <f t="shared" ref="K4:K8" si="20">IF(AND(OR(I4="Gacha",I4="Origin"),ISBLANK(J4)),"서브밸류 필요","")</f>
        <v/>
      </c>
      <c r="L4">
        <v>1</v>
      </c>
      <c r="M4">
        <v>4.9999999999999989E-2</v>
      </c>
      <c r="N4">
        <v>0.64999999999999991</v>
      </c>
      <c r="O4" s="3" t="s">
        <v>9</v>
      </c>
      <c r="Q4" s="4" t="str">
        <f t="shared" ref="Q4:Q6" si="21">IF(AND(OR(O4="Gacha",O4="Origin"),ISBLANK(P4)),"서브밸류 필요","")</f>
        <v/>
      </c>
      <c r="R4">
        <v>1</v>
      </c>
      <c r="S4">
        <v>100</v>
      </c>
      <c r="T4">
        <v>100</v>
      </c>
      <c r="U4" s="3" t="s">
        <v>12</v>
      </c>
      <c r="W4" s="4" t="str">
        <f t="shared" ref="W4:W6" si="22">IF(AND(OR(U4="Gacha",U4="Origin"),ISBLANK(V4)),"서브밸류 필요","")</f>
        <v/>
      </c>
      <c r="X4">
        <v>1</v>
      </c>
      <c r="Y4">
        <v>2</v>
      </c>
      <c r="Z4">
        <v>2</v>
      </c>
      <c r="AA4" s="3" t="s">
        <v>11</v>
      </c>
      <c r="AC4" s="4" t="str">
        <f t="shared" ref="AC4:AC6" si="23">IF(AND(OR(AA4="Gacha",AA4="Origin"),ISBLANK(AB4)),"서브밸류 필요","")</f>
        <v/>
      </c>
      <c r="AD4">
        <v>1</v>
      </c>
      <c r="AE4">
        <v>1</v>
      </c>
      <c r="AF4">
        <v>1</v>
      </c>
      <c r="AG4" s="3" t="s">
        <v>235</v>
      </c>
      <c r="AI4" s="4" t="str">
        <f t="shared" ref="AI4:AI6" si="24">IF(AND(OR(AG4="Gacha",AG4="Origin"),ISBLANK(AH4)),"서브밸류 필요","")</f>
        <v/>
      </c>
      <c r="AJ4">
        <v>1</v>
      </c>
      <c r="AK4">
        <v>1</v>
      </c>
      <c r="AL4">
        <v>1</v>
      </c>
      <c r="AM4" s="3"/>
      <c r="AO4" s="4" t="str">
        <f t="shared" ref="AO4:AO6" si="25">IF(AND(OR(AM4="Gacha",AM4="Origin"),ISBLANK(AN4)),"서브밸류 필요","")</f>
        <v/>
      </c>
      <c r="AS4" s="3"/>
      <c r="AY4" s="3"/>
      <c r="BE4" s="3"/>
      <c r="BL4" t="s">
        <v>11</v>
      </c>
      <c r="BN4" t="s">
        <v>11</v>
      </c>
      <c r="BO4">
        <v>3</v>
      </c>
      <c r="BP4">
        <f t="shared" si="6"/>
        <v>9</v>
      </c>
    </row>
    <row r="5" spans="1:70">
      <c r="A5" t="s">
        <v>259</v>
      </c>
      <c r="B5" t="s">
        <v>258</v>
      </c>
      <c r="C5" t="str">
        <f t="shared" si="14"/>
        <v>Gold</v>
      </c>
      <c r="D5" s="1" t="str">
        <f t="shared" ca="1" si="15"/>
        <v>2</v>
      </c>
      <c r="E5" s="1" t="str">
        <f t="shared" si="16"/>
        <v/>
      </c>
      <c r="F5" s="1" t="str">
        <f t="shared" si="17"/>
        <v>1</v>
      </c>
      <c r="G5" s="1" t="str">
        <f t="shared" si="18"/>
        <v>0.05</v>
      </c>
      <c r="H5" s="1" t="str">
        <f t="shared" si="19"/>
        <v>0.65</v>
      </c>
      <c r="I5" s="3" t="s">
        <v>10</v>
      </c>
      <c r="K5" s="4" t="str">
        <f t="shared" si="20"/>
        <v/>
      </c>
      <c r="L5">
        <v>1</v>
      </c>
      <c r="M5">
        <v>4.9999999999999989E-2</v>
      </c>
      <c r="N5">
        <v>0.64999999999999991</v>
      </c>
      <c r="O5" s="3"/>
      <c r="Q5" s="4" t="str">
        <f t="shared" si="21"/>
        <v/>
      </c>
      <c r="U5" s="3"/>
      <c r="W5" s="4" t="str">
        <f t="shared" si="22"/>
        <v/>
      </c>
      <c r="AA5" s="3"/>
      <c r="AC5" s="4" t="str">
        <f t="shared" si="23"/>
        <v/>
      </c>
      <c r="AG5" s="3"/>
      <c r="AI5" s="4" t="str">
        <f t="shared" si="24"/>
        <v/>
      </c>
      <c r="AM5" s="3"/>
      <c r="AO5" s="4" t="str">
        <f t="shared" si="25"/>
        <v/>
      </c>
      <c r="AS5" s="3"/>
      <c r="AU5" s="4" t="str">
        <f t="shared" ref="AU5" si="26">IF(AND(OR(AS5="Gacha",AS5="Origin"),ISBLANK(AT5)),"서브밸류 필요","")</f>
        <v/>
      </c>
      <c r="AY5" s="3"/>
      <c r="BA5" s="4" t="str">
        <f t="shared" ref="BA5" si="27">IF(AND(OR(AY5="Gacha",AY5="Origin"),ISBLANK(AZ5)),"서브밸류 필요","")</f>
        <v/>
      </c>
      <c r="BE5" s="3"/>
      <c r="BG5" s="4" t="str">
        <f t="shared" ref="BG5" si="28">IF(AND(OR(BE5="Gacha",BE5="Origin"),ISBLANK(BF5)),"서브밸류 필요","")</f>
        <v/>
      </c>
      <c r="BL5" t="s">
        <v>12</v>
      </c>
      <c r="BN5" t="s">
        <v>228</v>
      </c>
      <c r="BO5">
        <v>11</v>
      </c>
      <c r="BP5">
        <f t="shared" si="6"/>
        <v>9</v>
      </c>
    </row>
    <row r="6" spans="1:70">
      <c r="A6" t="s">
        <v>260</v>
      </c>
      <c r="B6" t="s">
        <v>263</v>
      </c>
      <c r="C6" t="str">
        <f t="shared" si="14"/>
        <v>Gold, Exp, Heart, LevelPack, Seal</v>
      </c>
      <c r="D6" s="1" t="str">
        <f t="shared" ca="1" si="15"/>
        <v>2, 1, 4, 3, 7</v>
      </c>
      <c r="E6" s="1" t="str">
        <f t="shared" si="16"/>
        <v xml:space="preserve">, , , , </v>
      </c>
      <c r="F6" s="1" t="str">
        <f t="shared" si="17"/>
        <v>1, 1, 1, 1, 1</v>
      </c>
      <c r="G6" s="1" t="str">
        <f t="shared" si="18"/>
        <v>0.085, 100, 2, 1, 3</v>
      </c>
      <c r="H6" s="1" t="str">
        <f t="shared" si="19"/>
        <v>0.685, 100, 2, 1, 3</v>
      </c>
      <c r="I6" s="3" t="s">
        <v>10</v>
      </c>
      <c r="K6" s="4" t="str">
        <f t="shared" si="20"/>
        <v/>
      </c>
      <c r="L6">
        <v>1</v>
      </c>
      <c r="M6">
        <v>8.500000000000002E-2</v>
      </c>
      <c r="N6">
        <v>0.68500000000000005</v>
      </c>
      <c r="O6" s="3" t="s">
        <v>9</v>
      </c>
      <c r="Q6" s="4" t="str">
        <f t="shared" si="21"/>
        <v/>
      </c>
      <c r="R6">
        <v>1</v>
      </c>
      <c r="S6">
        <v>100</v>
      </c>
      <c r="T6">
        <v>100</v>
      </c>
      <c r="U6" s="3" t="s">
        <v>12</v>
      </c>
      <c r="W6" s="4" t="str">
        <f t="shared" si="22"/>
        <v/>
      </c>
      <c r="X6">
        <v>1</v>
      </c>
      <c r="Y6">
        <v>2</v>
      </c>
      <c r="Z6">
        <v>2</v>
      </c>
      <c r="AA6" s="3" t="s">
        <v>11</v>
      </c>
      <c r="AC6" s="4" t="str">
        <f t="shared" si="23"/>
        <v/>
      </c>
      <c r="AD6">
        <v>1</v>
      </c>
      <c r="AE6">
        <v>1</v>
      </c>
      <c r="AF6">
        <v>1</v>
      </c>
      <c r="AG6" s="3" t="s">
        <v>235</v>
      </c>
      <c r="AI6" s="4" t="str">
        <f t="shared" si="24"/>
        <v/>
      </c>
      <c r="AJ6">
        <v>1</v>
      </c>
      <c r="AK6">
        <v>3</v>
      </c>
      <c r="AL6">
        <v>3</v>
      </c>
      <c r="AM6" s="3"/>
      <c r="AO6" s="4" t="str">
        <f t="shared" si="25"/>
        <v/>
      </c>
      <c r="AS6" s="3"/>
      <c r="AY6" s="3"/>
      <c r="BE6" s="3"/>
      <c r="BL6" t="s">
        <v>13</v>
      </c>
      <c r="BN6" t="s">
        <v>14</v>
      </c>
      <c r="BO6">
        <v>6</v>
      </c>
      <c r="BP6">
        <f t="shared" si="6"/>
        <v>8</v>
      </c>
    </row>
    <row r="7" spans="1:70">
      <c r="A7" t="s">
        <v>261</v>
      </c>
      <c r="B7" t="s">
        <v>264</v>
      </c>
      <c r="C7" t="str">
        <f t="shared" ref="C7:C8" si="29">IF(ISBLANK(I7),"",I7)
&amp;IF(ISBLANK(O7),"",", "&amp;O7)
&amp;IF(ISBLANK(U7),"",", "&amp;U7)
&amp;IF(ISBLANK(AA7),"",", "&amp;AA7)
&amp;IF(ISBLANK(AG7),"",", "&amp;AG7)
&amp;IF(ISBLANK(AM7),"",", "&amp;AM7)
&amp;IF(ISBLANK(AS7),"",", "&amp;AS7)
&amp;IF(ISBLANK(AY7),"",", "&amp;AY7)
&amp;IF(ISBLANK(BE7),"",", "&amp;BE7)</f>
        <v>Gold, Exp, Heart, LevelPack, Seal</v>
      </c>
      <c r="D7" s="1" t="str">
        <f t="shared" ref="D7:D8" ca="1" si="3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</v>
      </c>
      <c r="E7" s="1" t="str">
        <f t="shared" ref="E7:E8" si="31">IF(ISBLANK(J7),"",J7)
&amp;IF(ISBLANK(O7),"",", "&amp;P7)
&amp;IF(ISBLANK(U7),"",", "&amp;V7)
&amp;IF(ISBLANK(AA7),"",", "&amp;AB7)
&amp;IF(ISBLANK(AG7),"",", "&amp;AH7)
&amp;IF(ISBLANK(AM7),"",", "&amp;AN7)
&amp;IF(ISBLANK(AS7),"",", "&amp;AT7)
&amp;IF(ISBLANK(AY7),"",", "&amp;AZ7)
&amp;IF(ISBLANK(BE7),"",", "&amp;BF7)</f>
        <v xml:space="preserve">, , , , </v>
      </c>
      <c r="F7" s="1" t="str">
        <f t="shared" ref="F7:F8" si="32">IF(ISBLANK(L7),"",L7)
&amp;IF(ISBLANK(R7),"",", "&amp;R7)
&amp;IF(ISBLANK(X7),"",", "&amp;X7)
&amp;IF(ISBLANK(AD7),"",", "&amp;AD7)
&amp;IF(ISBLANK(AJ7),"",", "&amp;AJ7)
&amp;IF(ISBLANK(AP7),"",", "&amp;AP7)
&amp;IF(ISBLANK(AV7),"",", "&amp;AV7)
&amp;IF(ISBLANK(BB7),"",", "&amp;BB7)
&amp;IF(ISBLANK(BH7),"",", "&amp;BH7)</f>
        <v>1, 1, 1, 1, 1</v>
      </c>
      <c r="G7" s="1" t="str">
        <f t="shared" ref="G7:G8" si="33">IF(ISBLANK(M7),"",M7)
&amp;IF(ISBLANK(S7),"",", "&amp;S7)
&amp;IF(ISBLANK(Y7),"",", "&amp;Y7)
&amp;IF(ISBLANK(AE7),"",", "&amp;AE7)
&amp;IF(ISBLANK(AK7),"",", "&amp;AK7)
&amp;IF(ISBLANK(AQ7),"",", "&amp;AQ7)
&amp;IF(ISBLANK(AW7),"",", "&amp;AW7)
&amp;IF(ISBLANK(BC7),"",", "&amp;BC7)
&amp;IF(ISBLANK(BI7),"",", "&amp;BI7)</f>
        <v>0.085, 100, 2, 1, 2</v>
      </c>
      <c r="H7" s="1" t="str">
        <f t="shared" ref="H7:H8" si="34">IF(ISBLANK(N7),"",N7)
&amp;IF(ISBLANK(T7),"",", "&amp;T7)
&amp;IF(ISBLANK(Z7),"",", "&amp;Z7)
&amp;IF(ISBLANK(AF7),"",", "&amp;AF7)
&amp;IF(ISBLANK(AL7),"",", "&amp;AL7)
&amp;IF(ISBLANK(AR7),"",", "&amp;AR7)
&amp;IF(ISBLANK(AX7),"",", "&amp;AX7)
&amp;IF(ISBLANK(BD7),"",", "&amp;BD7)
&amp;IF(ISBLANK(BJ7),"",", "&amp;BJ7)</f>
        <v>0.685, 100, 2, 1, 2</v>
      </c>
      <c r="I7" s="3" t="s">
        <v>10</v>
      </c>
      <c r="K7" s="4" t="str">
        <f t="shared" si="20"/>
        <v/>
      </c>
      <c r="L7">
        <v>1</v>
      </c>
      <c r="M7">
        <v>8.500000000000002E-2</v>
      </c>
      <c r="N7">
        <v>0.68500000000000005</v>
      </c>
      <c r="O7" s="3" t="s">
        <v>9</v>
      </c>
      <c r="Q7" s="4" t="str">
        <f t="shared" ref="Q7:Q8" si="35">IF(AND(OR(O7="Gacha",O7="Origin"),ISBLANK(P7)),"서브밸류 필요","")</f>
        <v/>
      </c>
      <c r="R7">
        <v>1</v>
      </c>
      <c r="S7">
        <v>100</v>
      </c>
      <c r="T7">
        <v>100</v>
      </c>
      <c r="U7" s="3" t="s">
        <v>12</v>
      </c>
      <c r="W7" s="4" t="str">
        <f t="shared" ref="W7:W8" si="36">IF(AND(OR(U7="Gacha",U7="Origin"),ISBLANK(V7)),"서브밸류 필요","")</f>
        <v/>
      </c>
      <c r="X7">
        <v>1</v>
      </c>
      <c r="Y7">
        <v>2</v>
      </c>
      <c r="Z7">
        <v>2</v>
      </c>
      <c r="AA7" s="3" t="s">
        <v>11</v>
      </c>
      <c r="AC7" s="4" t="str">
        <f t="shared" ref="AC7:AC8" si="37">IF(AND(OR(AA7="Gacha",AA7="Origin"),ISBLANK(AB7)),"서브밸류 필요","")</f>
        <v/>
      </c>
      <c r="AD7">
        <v>1</v>
      </c>
      <c r="AE7">
        <v>1</v>
      </c>
      <c r="AF7">
        <v>1</v>
      </c>
      <c r="AG7" s="3" t="s">
        <v>235</v>
      </c>
      <c r="AI7" s="4" t="str">
        <f t="shared" ref="AI7:AI8" si="38">IF(AND(OR(AG7="Gacha",AG7="Origin"),ISBLANK(AH7)),"서브밸류 필요","")</f>
        <v/>
      </c>
      <c r="AJ7">
        <v>1</v>
      </c>
      <c r="AK7">
        <v>2</v>
      </c>
      <c r="AL7">
        <v>2</v>
      </c>
      <c r="AM7" s="3"/>
      <c r="AO7" s="4" t="str">
        <f t="shared" ref="AO7:AO8" si="39">IF(AND(OR(AM7="Gacha",AM7="Origin"),ISBLANK(AN7)),"서브밸류 필요","")</f>
        <v/>
      </c>
      <c r="AS7" s="3"/>
      <c r="AY7" s="3"/>
      <c r="BE7" s="3"/>
      <c r="BL7" t="s">
        <v>14</v>
      </c>
      <c r="BN7" t="s">
        <v>90</v>
      </c>
      <c r="BO7">
        <v>8</v>
      </c>
      <c r="BP7">
        <f t="shared" si="6"/>
        <v>7</v>
      </c>
    </row>
    <row r="8" spans="1:70">
      <c r="A8" t="s">
        <v>262</v>
      </c>
      <c r="B8" t="s">
        <v>265</v>
      </c>
      <c r="C8" t="str">
        <f t="shared" si="29"/>
        <v>Gold</v>
      </c>
      <c r="D8" s="1" t="str">
        <f t="shared" ca="1" si="30"/>
        <v>2</v>
      </c>
      <c r="E8" s="1" t="str">
        <f t="shared" si="31"/>
        <v/>
      </c>
      <c r="F8" s="1" t="str">
        <f t="shared" si="32"/>
        <v>1</v>
      </c>
      <c r="G8" s="1" t="str">
        <f t="shared" si="33"/>
        <v>0.085</v>
      </c>
      <c r="H8" s="1" t="str">
        <f t="shared" si="34"/>
        <v>0.685</v>
      </c>
      <c r="I8" s="3" t="s">
        <v>10</v>
      </c>
      <c r="K8" s="4" t="str">
        <f t="shared" si="20"/>
        <v/>
      </c>
      <c r="L8">
        <v>1</v>
      </c>
      <c r="M8">
        <v>8.500000000000002E-2</v>
      </c>
      <c r="N8">
        <v>0.68500000000000005</v>
      </c>
      <c r="O8" s="3"/>
      <c r="Q8" s="4" t="str">
        <f t="shared" si="35"/>
        <v/>
      </c>
      <c r="U8" s="3"/>
      <c r="W8" s="4" t="str">
        <f t="shared" si="36"/>
        <v/>
      </c>
      <c r="AA8" s="3"/>
      <c r="AC8" s="4" t="str">
        <f t="shared" si="37"/>
        <v/>
      </c>
      <c r="AG8" s="3"/>
      <c r="AI8" s="4" t="str">
        <f t="shared" si="38"/>
        <v/>
      </c>
      <c r="AM8" s="3"/>
      <c r="AO8" s="4" t="str">
        <f t="shared" si="39"/>
        <v/>
      </c>
      <c r="AS8" s="3"/>
      <c r="AU8" s="4" t="str">
        <f t="shared" ref="AU8" si="40">IF(AND(OR(AS8="Gacha",AS8="Origin"),ISBLANK(AT8)),"서브밸류 필요","")</f>
        <v/>
      </c>
      <c r="AY8" s="3"/>
      <c r="BA8" s="4" t="str">
        <f t="shared" ref="BA8" si="41">IF(AND(OR(AY8="Gacha",AY8="Origin"),ISBLANK(AZ8)),"서브밸류 필요","")</f>
        <v/>
      </c>
      <c r="BE8" s="3"/>
      <c r="BG8" s="4" t="str">
        <f t="shared" ref="BG8" si="42">IF(AND(OR(BE8="Gacha",BE8="Origin"),ISBLANK(BF8)),"서브밸류 필요","")</f>
        <v/>
      </c>
      <c r="BL8" t="s">
        <v>67</v>
      </c>
      <c r="BN8" t="s">
        <v>92</v>
      </c>
      <c r="BO8">
        <v>9</v>
      </c>
      <c r="BP8">
        <f t="shared" si="6"/>
        <v>6</v>
      </c>
    </row>
    <row r="9" spans="1:70">
      <c r="A9">
        <v>1000</v>
      </c>
      <c r="B9" t="s">
        <v>64</v>
      </c>
      <c r="C9" t="str">
        <f t="shared" ref="C9" si="43">IF(ISBLANK(I9),"",I9)
&amp;IF(ISBLANK(O9),"",", "&amp;O9)
&amp;IF(ISBLANK(U9),"",", "&amp;U9)
&amp;IF(ISBLANK(AA9),"",", "&amp;AA9)
&amp;IF(ISBLANK(AG9),"",", "&amp;AG9)
&amp;IF(ISBLANK(AM9),"",", "&amp;AM9)
&amp;IF(ISBLANK(AS9),"",", "&amp;AS9)
&amp;IF(ISBLANK(AY9),"",", "&amp;AY9)
&amp;IF(ISBLANK(BE9),"",", "&amp;BE9)</f>
        <v>Gold, Exp, Heart</v>
      </c>
      <c r="D9" s="1" t="str">
        <f t="shared" ca="1" si="1"/>
        <v>2, 1, 4</v>
      </c>
      <c r="E9" s="1" t="str">
        <f t="shared" ref="E9" si="44">IF(ISBLANK(J9),"",J9)
&amp;IF(ISBLANK(O9),"",", "&amp;P9)
&amp;IF(ISBLANK(U9),"",", "&amp;V9)
&amp;IF(ISBLANK(AA9),"",", "&amp;AB9)
&amp;IF(ISBLANK(AG9),"",", "&amp;AH9)
&amp;IF(ISBLANK(AM9),"",", "&amp;AN9)
&amp;IF(ISBLANK(AS9),"",", "&amp;AT9)
&amp;IF(ISBLANK(AY9),"",", "&amp;AZ9)
&amp;IF(ISBLANK(BE9),"",", "&amp;BF9)</f>
        <v xml:space="preserve">, , </v>
      </c>
      <c r="F9" s="1" t="str">
        <f t="shared" ref="F9" si="45">IF(ISBLANK(L9),"",L9)
&amp;IF(ISBLANK(R9),"",", "&amp;R9)
&amp;IF(ISBLANK(X9),"",", "&amp;X9)
&amp;IF(ISBLANK(AD9),"",", "&amp;AD9)
&amp;IF(ISBLANK(AJ9),"",", "&amp;AJ9)
&amp;IF(ISBLANK(AP9),"",", "&amp;AP9)
&amp;IF(ISBLANK(AV9),"",", "&amp;AV9)
&amp;IF(ISBLANK(BB9),"",", "&amp;BB9)
&amp;IF(ISBLANK(BH9),"",", "&amp;BH9)</f>
        <v>1, 1, 0.075</v>
      </c>
      <c r="G9" s="1" t="str">
        <f t="shared" ref="G9" si="46">IF(ISBLANK(M9),"",M9)
&amp;IF(ISBLANK(S9),"",", "&amp;S9)
&amp;IF(ISBLANK(Y9),"",", "&amp;Y9)
&amp;IF(ISBLANK(AE9),"",", "&amp;AE9)
&amp;IF(ISBLANK(AK9),"",", "&amp;AK9)
&amp;IF(ISBLANK(AQ9),"",", "&amp;AQ9)
&amp;IF(ISBLANK(AW9),"",", "&amp;AW9)
&amp;IF(ISBLANK(BC9),"",", "&amp;BC9)
&amp;IF(ISBLANK(BI9),"",", "&amp;BI9)</f>
        <v>0.015, 5, 1</v>
      </c>
      <c r="H9" s="1" t="str">
        <f t="shared" ref="H9" si="47">IF(ISBLANK(N9),"",N9)
&amp;IF(ISBLANK(T9),"",", "&amp;T9)
&amp;IF(ISBLANK(Z9),"",", "&amp;Z9)
&amp;IF(ISBLANK(AF9),"",", "&amp;AF9)
&amp;IF(ISBLANK(AL9),"",", "&amp;AL9)
&amp;IF(ISBLANK(AR9),"",", "&amp;AR9)
&amp;IF(ISBLANK(AX9),"",", "&amp;AX9)
&amp;IF(ISBLANK(BD9),"",", "&amp;BD9)
&amp;IF(ISBLANK(BJ9),"",", "&amp;BJ9)</f>
        <v>0.145, 5, 1</v>
      </c>
      <c r="I9" s="3" t="s">
        <v>10</v>
      </c>
      <c r="K9" s="4" t="str">
        <f t="shared" ref="K9:K385" si="48">IF(AND(OR(I9="Gacha",I9="Origin"),ISBLANK(J9)),"서브밸류 필요","")</f>
        <v/>
      </c>
      <c r="L9">
        <v>1</v>
      </c>
      <c r="M9">
        <v>1.4999999999999999E-2</v>
      </c>
      <c r="N9">
        <v>0.14499999999999999</v>
      </c>
      <c r="O9" s="3" t="s">
        <v>9</v>
      </c>
      <c r="Q9" s="4" t="str">
        <f t="shared" ref="Q9:Q387" si="49">IF(AND(OR(O9="Gacha",O9="Origin"),ISBLANK(P9)),"서브밸류 필요","")</f>
        <v/>
      </c>
      <c r="R9">
        <v>1</v>
      </c>
      <c r="S9">
        <v>5</v>
      </c>
      <c r="T9">
        <v>5</v>
      </c>
      <c r="U9" s="3" t="s">
        <v>12</v>
      </c>
      <c r="W9" s="4" t="str">
        <f t="shared" ref="W9:W387" si="50">IF(AND(OR(U9="Gacha",U9="Origin"),ISBLANK(V9)),"서브밸류 필요","")</f>
        <v/>
      </c>
      <c r="X9">
        <v>7.4999999999999997E-2</v>
      </c>
      <c r="Y9">
        <v>1</v>
      </c>
      <c r="Z9">
        <v>1</v>
      </c>
      <c r="AA9" s="3"/>
      <c r="AC9" s="4" t="str">
        <f t="shared" ref="AC9:AC387" si="51">IF(AND(OR(AA9="Gacha",AA9="Origin"),ISBLANK(AB9)),"서브밸류 필요","")</f>
        <v/>
      </c>
      <c r="AG9" s="3"/>
      <c r="AI9" s="4" t="str">
        <f t="shared" ref="AI9:AI402" si="52">IF(AND(OR(AG9="Gacha",AG9="Origin"),ISBLANK(AH9)),"서브밸류 필요","")</f>
        <v/>
      </c>
      <c r="AM9" s="3"/>
      <c r="AO9" s="4" t="str">
        <f t="shared" ref="AO9:AO402" si="53">IF(AND(OR(AM9="Gacha",AM9="Origin"),ISBLANK(AN9)),"서브밸류 필요","")</f>
        <v/>
      </c>
      <c r="AS9" s="3"/>
      <c r="AU9" s="4" t="str">
        <f t="shared" ref="AU9:AU402" si="54">IF(AND(OR(AS9="Gacha",AS9="Origin"),ISBLANK(AT9)),"서브밸류 필요","")</f>
        <v/>
      </c>
      <c r="AY9" s="3"/>
      <c r="BA9" s="4" t="str">
        <f t="shared" ref="BA9:BA402" si="55">IF(AND(OR(AY9="Gacha",AY9="Origin"),ISBLANK(AZ9)),"서브밸류 필요","")</f>
        <v/>
      </c>
      <c r="BE9" s="3"/>
      <c r="BG9" s="4" t="str">
        <f t="shared" ref="BG9:BG402" si="56">IF(AND(OR(BE9="Gacha",BE9="Origin"),ISBLANK(BF9)),"서브밸류 필요","")</f>
        <v/>
      </c>
      <c r="BL9" t="s">
        <v>91</v>
      </c>
      <c r="BN9" t="s">
        <v>12</v>
      </c>
      <c r="BO9">
        <v>4</v>
      </c>
      <c r="BP9">
        <f t="shared" si="6"/>
        <v>5</v>
      </c>
    </row>
    <row r="10" spans="1:70">
      <c r="A10">
        <v>1001</v>
      </c>
      <c r="C10" t="str">
        <f t="shared" ref="C10:C39" si="57">IF(ISBLANK(I10),"",I10)
&amp;IF(ISBLANK(O10),"",", "&amp;O10)
&amp;IF(ISBLANK(U10),"",", "&amp;U10)
&amp;IF(ISBLANK(AA10),"",", "&amp;AA10)
&amp;IF(ISBLANK(AG10),"",", "&amp;AG10)
&amp;IF(ISBLANK(AM10),"",", "&amp;AM10)
&amp;IF(ISBLANK(AS10),"",", "&amp;AS10)
&amp;IF(ISBLANK(AY10),"",", "&amp;AY10)
&amp;IF(ISBLANK(BE10),"",", "&amp;BE10)</f>
        <v>Gold, Exp, Heart</v>
      </c>
      <c r="D10" s="1" t="str">
        <f t="shared" ca="1" si="1"/>
        <v>2, 1, 4</v>
      </c>
      <c r="E10" s="1" t="str">
        <f t="shared" ref="E10:E39" si="58">IF(ISBLANK(J10),"",J10)
&amp;IF(ISBLANK(O10),"",", "&amp;P10)
&amp;IF(ISBLANK(U10),"",", "&amp;V10)
&amp;IF(ISBLANK(AA10),"",", "&amp;AB10)
&amp;IF(ISBLANK(AG10),"",", "&amp;AH10)
&amp;IF(ISBLANK(AM10),"",", "&amp;AN10)
&amp;IF(ISBLANK(AS10),"",", "&amp;AT10)
&amp;IF(ISBLANK(AY10),"",", "&amp;AZ10)
&amp;IF(ISBLANK(BE10),"",", "&amp;BF10)</f>
        <v xml:space="preserve">, , </v>
      </c>
      <c r="F10" s="1" t="str">
        <f t="shared" ref="F10:F39" si="59">IF(ISBLANK(L10),"",L10)
&amp;IF(ISBLANK(R10),"",", "&amp;R10)
&amp;IF(ISBLANK(X10),"",", "&amp;X10)
&amp;IF(ISBLANK(AD10),"",", "&amp;AD10)
&amp;IF(ISBLANK(AJ10),"",", "&amp;AJ10)
&amp;IF(ISBLANK(AP10),"",", "&amp;AP10)
&amp;IF(ISBLANK(AV10),"",", "&amp;AV10)
&amp;IF(ISBLANK(BB10),"",", "&amp;BB10)
&amp;IF(ISBLANK(BH10),"",", "&amp;BH10)</f>
        <v>1, 1, 0.075</v>
      </c>
      <c r="G10" s="1" t="str">
        <f t="shared" ref="G10:G39" si="60">IF(ISBLANK(M10),"",M10)
&amp;IF(ISBLANK(S10),"",", "&amp;S10)
&amp;IF(ISBLANK(Y10),"",", "&amp;Y10)
&amp;IF(ISBLANK(AE10),"",", "&amp;AE10)
&amp;IF(ISBLANK(AK10),"",", "&amp;AK10)
&amp;IF(ISBLANK(AQ10),"",", "&amp;AQ10)
&amp;IF(ISBLANK(AW10),"",", "&amp;AW10)
&amp;IF(ISBLANK(BC10),"",", "&amp;BC10)
&amp;IF(ISBLANK(BI10),"",", "&amp;BI10)</f>
        <v>0.05, 5, 1</v>
      </c>
      <c r="H10" s="1" t="str">
        <f t="shared" ref="H10:H39" si="61">IF(ISBLANK(N10),"",N10)
&amp;IF(ISBLANK(T10),"",", "&amp;T10)
&amp;IF(ISBLANK(Z10),"",", "&amp;Z10)
&amp;IF(ISBLANK(AF10),"",", "&amp;AF10)
&amp;IF(ISBLANK(AL10),"",", "&amp;AL10)
&amp;IF(ISBLANK(AR10),"",", "&amp;AR10)
&amp;IF(ISBLANK(AX10),"",", "&amp;AX10)
&amp;IF(ISBLANK(BD10),"",", "&amp;BD10)
&amp;IF(ISBLANK(BJ10),"",", "&amp;BJ10)</f>
        <v>0.65, 5, 1</v>
      </c>
      <c r="I10" s="3" t="s">
        <v>10</v>
      </c>
      <c r="K10" s="4" t="str">
        <f t="shared" si="48"/>
        <v/>
      </c>
      <c r="L10">
        <v>1</v>
      </c>
      <c r="M10">
        <v>4.9999999999999989E-2</v>
      </c>
      <c r="N10">
        <v>0.64999999999999991</v>
      </c>
      <c r="O10" s="3" t="s">
        <v>9</v>
      </c>
      <c r="Q10" s="4" t="str">
        <f t="shared" si="49"/>
        <v/>
      </c>
      <c r="R10">
        <v>1</v>
      </c>
      <c r="S10">
        <v>5</v>
      </c>
      <c r="T10">
        <v>5</v>
      </c>
      <c r="U10" s="3" t="s">
        <v>12</v>
      </c>
      <c r="W10" s="4" t="str">
        <f t="shared" si="50"/>
        <v/>
      </c>
      <c r="X10">
        <v>7.4999999999999997E-2</v>
      </c>
      <c r="Y10">
        <v>1</v>
      </c>
      <c r="Z10">
        <v>1</v>
      </c>
      <c r="AA10" s="3"/>
      <c r="AC10" s="4" t="str">
        <f t="shared" si="51"/>
        <v/>
      </c>
      <c r="AG10" s="3"/>
      <c r="AI10" s="4" t="str">
        <f t="shared" si="52"/>
        <v/>
      </c>
      <c r="AM10" s="3"/>
      <c r="AO10" s="4" t="str">
        <f t="shared" si="53"/>
        <v/>
      </c>
      <c r="AS10" s="3"/>
      <c r="AU10" s="4" t="str">
        <f t="shared" si="54"/>
        <v/>
      </c>
      <c r="AY10" s="3"/>
      <c r="BA10" s="4" t="str">
        <f t="shared" si="55"/>
        <v/>
      </c>
      <c r="BE10" s="3"/>
      <c r="BG10" s="4" t="str">
        <f t="shared" si="56"/>
        <v/>
      </c>
      <c r="BL10" t="s">
        <v>77</v>
      </c>
      <c r="BN10" t="s">
        <v>13</v>
      </c>
      <c r="BO10">
        <v>5</v>
      </c>
      <c r="BP10">
        <f t="shared" si="6"/>
        <v>5</v>
      </c>
    </row>
    <row r="11" spans="1:70">
      <c r="A11">
        <v>1002</v>
      </c>
      <c r="C11" t="str">
        <f t="shared" ref="C11:C38" si="62">IF(ISBLANK(I11),"",I11)
&amp;IF(ISBLANK(O11),"",", "&amp;O11)
&amp;IF(ISBLANK(U11),"",", "&amp;U11)
&amp;IF(ISBLANK(AA11),"",", "&amp;AA11)
&amp;IF(ISBLANK(AG11),"",", "&amp;AG11)
&amp;IF(ISBLANK(AM11),"",", "&amp;AM11)
&amp;IF(ISBLANK(AS11),"",", "&amp;AS11)
&amp;IF(ISBLANK(AY11),"",", "&amp;AY11)
&amp;IF(ISBLANK(BE11),"",", "&amp;BE11)</f>
        <v>Gold, Exp, Heart, Gacha</v>
      </c>
      <c r="D11" s="1" t="str">
        <f t="shared" ca="1" si="1"/>
        <v>2, 1, 4, 5</v>
      </c>
      <c r="E11" s="1" t="str">
        <f t="shared" ref="E11:E38" si="63">IF(ISBLANK(J11),"",J11)
&amp;IF(ISBLANK(O11),"",", "&amp;P11)
&amp;IF(ISBLANK(U11),"",", "&amp;V11)
&amp;IF(ISBLANK(AA11),"",", "&amp;AB11)
&amp;IF(ISBLANK(AG11),"",", "&amp;AH11)
&amp;IF(ISBLANK(AM11),"",", "&amp;AN11)
&amp;IF(ISBLANK(AS11),"",", "&amp;AT11)
&amp;IF(ISBLANK(AY11),"",", "&amp;AZ11)
&amp;IF(ISBLANK(BE11),"",", "&amp;BF11)</f>
        <v>, , , e</v>
      </c>
      <c r="F11" s="1" t="str">
        <f t="shared" ref="F11:F38" si="64">IF(ISBLANK(L11),"",L11)
&amp;IF(ISBLANK(R11),"",", "&amp;R11)
&amp;IF(ISBLANK(X11),"",", "&amp;X11)
&amp;IF(ISBLANK(AD11),"",", "&amp;AD11)
&amp;IF(ISBLANK(AJ11),"",", "&amp;AJ11)
&amp;IF(ISBLANK(AP11),"",", "&amp;AP11)
&amp;IF(ISBLANK(AV11),"",", "&amp;AV11)
&amp;IF(ISBLANK(BB11),"",", "&amp;BB11)
&amp;IF(ISBLANK(BH11),"",", "&amp;BH11)</f>
        <v>1, 1, 0.075, 0.001</v>
      </c>
      <c r="G11" s="1" t="str">
        <f t="shared" ref="G11:G38" si="65">IF(ISBLANK(M11),"",M11)
&amp;IF(ISBLANK(S11),"",", "&amp;S11)
&amp;IF(ISBLANK(Y11),"",", "&amp;Y11)
&amp;IF(ISBLANK(AE11),"",", "&amp;AE11)
&amp;IF(ISBLANK(AK11),"",", "&amp;AK11)
&amp;IF(ISBLANK(AQ11),"",", "&amp;AQ11)
&amp;IF(ISBLANK(AW11),"",", "&amp;AW11)
&amp;IF(ISBLANK(BC11),"",", "&amp;BC11)
&amp;IF(ISBLANK(BI11),"",", "&amp;BI11)</f>
        <v>0.085, 5, 1, 1</v>
      </c>
      <c r="H11" s="1" t="str">
        <f t="shared" ref="H11:H38" si="66">IF(ISBLANK(N11),"",N11)
&amp;IF(ISBLANK(T11),"",", "&amp;T11)
&amp;IF(ISBLANK(Z11),"",", "&amp;Z11)
&amp;IF(ISBLANK(AF11),"",", "&amp;AF11)
&amp;IF(ISBLANK(AL11),"",", "&amp;AL11)
&amp;IF(ISBLANK(AR11),"",", "&amp;AR11)
&amp;IF(ISBLANK(AX11),"",", "&amp;AX11)
&amp;IF(ISBLANK(BD11),"",", "&amp;BD11)
&amp;IF(ISBLANK(BJ11),"",", "&amp;BJ11)</f>
        <v>0.685, 5, 1, 1</v>
      </c>
      <c r="I11" s="3" t="s">
        <v>10</v>
      </c>
      <c r="K11" s="4" t="str">
        <f t="shared" si="48"/>
        <v/>
      </c>
      <c r="L11">
        <v>1</v>
      </c>
      <c r="M11">
        <v>8.500000000000002E-2</v>
      </c>
      <c r="N11">
        <v>0.68500000000000005</v>
      </c>
      <c r="O11" s="3" t="s">
        <v>9</v>
      </c>
      <c r="Q11" s="4" t="str">
        <f t="shared" si="49"/>
        <v/>
      </c>
      <c r="R11">
        <v>1</v>
      </c>
      <c r="S11">
        <v>5</v>
      </c>
      <c r="T11">
        <v>5</v>
      </c>
      <c r="U11" s="3" t="s">
        <v>12</v>
      </c>
      <c r="W11" s="4" t="str">
        <f t="shared" si="50"/>
        <v/>
      </c>
      <c r="X11">
        <v>7.4999999999999997E-2</v>
      </c>
      <c r="Y11">
        <v>1</v>
      </c>
      <c r="Z11">
        <v>1</v>
      </c>
      <c r="AA11" s="3" t="s">
        <v>13</v>
      </c>
      <c r="AB11" t="s">
        <v>75</v>
      </c>
      <c r="AC11" s="4" t="str">
        <f t="shared" si="51"/>
        <v/>
      </c>
      <c r="AD11">
        <v>1E-3</v>
      </c>
      <c r="AE11">
        <v>1</v>
      </c>
      <c r="AF11">
        <v>1</v>
      </c>
      <c r="AG11" s="3"/>
      <c r="AI11" s="4" t="str">
        <f t="shared" si="52"/>
        <v/>
      </c>
      <c r="AM11" s="3"/>
      <c r="AO11" s="4" t="str">
        <f t="shared" si="53"/>
        <v/>
      </c>
      <c r="AS11" s="3"/>
      <c r="AU11" s="4" t="str">
        <f t="shared" si="54"/>
        <v/>
      </c>
      <c r="AY11" s="3"/>
      <c r="BA11" s="4" t="str">
        <f t="shared" si="55"/>
        <v/>
      </c>
      <c r="BE11" s="3"/>
      <c r="BG11" s="4" t="str">
        <f t="shared" si="56"/>
        <v/>
      </c>
      <c r="BL11" t="s">
        <v>94</v>
      </c>
      <c r="BN11" t="s">
        <v>10</v>
      </c>
      <c r="BO11">
        <v>2</v>
      </c>
      <c r="BP11">
        <f t="shared" si="6"/>
        <v>4</v>
      </c>
    </row>
    <row r="12" spans="1:70">
      <c r="A12">
        <v>1003</v>
      </c>
      <c r="C12" t="str">
        <f t="shared" si="62"/>
        <v>Gold, Exp, Heart, Gacha</v>
      </c>
      <c r="D12" s="1" t="str">
        <f t="shared" ca="1" si="1"/>
        <v>2, 1, 4, 5</v>
      </c>
      <c r="E12" s="1" t="str">
        <f t="shared" si="63"/>
        <v>, , , e</v>
      </c>
      <c r="F12" s="1" t="str">
        <f t="shared" si="64"/>
        <v>1, 1, 0.075, 0.001</v>
      </c>
      <c r="G12" s="1" t="str">
        <f t="shared" si="65"/>
        <v>0.12, 5, 1, 1</v>
      </c>
      <c r="H12" s="1" t="str">
        <f t="shared" si="66"/>
        <v>0.72, 5, 1, 1</v>
      </c>
      <c r="I12" s="3" t="s">
        <v>10</v>
      </c>
      <c r="K12" s="4" t="str">
        <f t="shared" si="48"/>
        <v/>
      </c>
      <c r="L12">
        <v>1</v>
      </c>
      <c r="M12">
        <v>0.12</v>
      </c>
      <c r="N12">
        <v>0.72</v>
      </c>
      <c r="O12" s="3" t="s">
        <v>9</v>
      </c>
      <c r="Q12" s="4" t="str">
        <f t="shared" si="49"/>
        <v/>
      </c>
      <c r="R12">
        <v>1</v>
      </c>
      <c r="S12">
        <v>5</v>
      </c>
      <c r="T12">
        <v>5</v>
      </c>
      <c r="U12" s="3" t="s">
        <v>12</v>
      </c>
      <c r="W12" s="4" t="str">
        <f t="shared" si="50"/>
        <v/>
      </c>
      <c r="X12">
        <v>7.4999999999999997E-2</v>
      </c>
      <c r="Y12">
        <v>1</v>
      </c>
      <c r="Z12">
        <v>1</v>
      </c>
      <c r="AA12" s="3" t="s">
        <v>13</v>
      </c>
      <c r="AB12" t="s">
        <v>75</v>
      </c>
      <c r="AC12" s="4" t="str">
        <f t="shared" si="51"/>
        <v/>
      </c>
      <c r="AD12">
        <v>1E-3</v>
      </c>
      <c r="AE12">
        <v>1</v>
      </c>
      <c r="AF12">
        <v>1</v>
      </c>
      <c r="AG12" s="3"/>
      <c r="AI12" s="4" t="str">
        <f t="shared" si="52"/>
        <v/>
      </c>
      <c r="AM12" s="3"/>
      <c r="AO12" s="4" t="str">
        <f t="shared" si="53"/>
        <v/>
      </c>
      <c r="AS12" s="3"/>
      <c r="AU12" s="4" t="str">
        <f t="shared" si="54"/>
        <v/>
      </c>
      <c r="AY12" s="3"/>
      <c r="BA12" s="4" t="str">
        <f t="shared" si="55"/>
        <v/>
      </c>
      <c r="BE12" s="3"/>
      <c r="BG12" s="4" t="str">
        <f t="shared" si="56"/>
        <v/>
      </c>
      <c r="BL12" t="s">
        <v>228</v>
      </c>
      <c r="BN12" t="s">
        <v>67</v>
      </c>
      <c r="BO12">
        <v>7</v>
      </c>
      <c r="BP12">
        <f t="shared" si="6"/>
        <v>4</v>
      </c>
    </row>
    <row r="13" spans="1:70">
      <c r="A13">
        <v>1004</v>
      </c>
      <c r="C13" t="str">
        <f t="shared" si="62"/>
        <v>Gold, Exp, Heart, Gacha</v>
      </c>
      <c r="D13" s="1" t="str">
        <f t="shared" ca="1" si="1"/>
        <v>2, 1, 4, 5</v>
      </c>
      <c r="E13" s="1" t="str">
        <f t="shared" si="63"/>
        <v>, , , e</v>
      </c>
      <c r="F13" s="1" t="str">
        <f t="shared" si="64"/>
        <v>1, 1, 0.075, 0.001</v>
      </c>
      <c r="G13" s="1" t="str">
        <f t="shared" si="65"/>
        <v>0.155, 5, 1, 1</v>
      </c>
      <c r="H13" s="1" t="str">
        <f t="shared" si="66"/>
        <v>0.755, 5, 1, 1</v>
      </c>
      <c r="I13" s="3" t="s">
        <v>10</v>
      </c>
      <c r="K13" s="4" t="str">
        <f t="shared" si="48"/>
        <v/>
      </c>
      <c r="L13">
        <v>1</v>
      </c>
      <c r="M13">
        <v>0.15500000000000003</v>
      </c>
      <c r="N13">
        <v>0.755</v>
      </c>
      <c r="O13" s="3" t="s">
        <v>9</v>
      </c>
      <c r="Q13" s="4" t="str">
        <f t="shared" si="49"/>
        <v/>
      </c>
      <c r="R13">
        <v>1</v>
      </c>
      <c r="S13">
        <v>5</v>
      </c>
      <c r="T13">
        <v>5</v>
      </c>
      <c r="U13" s="3" t="s">
        <v>12</v>
      </c>
      <c r="W13" s="4" t="str">
        <f t="shared" si="50"/>
        <v/>
      </c>
      <c r="X13">
        <v>7.4999999999999997E-2</v>
      </c>
      <c r="Y13">
        <v>1</v>
      </c>
      <c r="Z13">
        <v>1</v>
      </c>
      <c r="AA13" s="3" t="s">
        <v>13</v>
      </c>
      <c r="AB13" t="s">
        <v>75</v>
      </c>
      <c r="AC13" s="4" t="str">
        <f t="shared" si="51"/>
        <v/>
      </c>
      <c r="AD13">
        <v>1E-3</v>
      </c>
      <c r="AE13">
        <v>1</v>
      </c>
      <c r="AF13">
        <v>1</v>
      </c>
      <c r="AG13" s="3"/>
      <c r="AI13" s="4" t="str">
        <f t="shared" si="52"/>
        <v/>
      </c>
      <c r="AM13" s="3"/>
      <c r="AO13" s="4" t="str">
        <f t="shared" si="53"/>
        <v/>
      </c>
      <c r="AS13" s="3"/>
      <c r="AU13" s="4" t="str">
        <f t="shared" si="54"/>
        <v/>
      </c>
      <c r="AY13" s="3"/>
      <c r="BA13" s="4" t="str">
        <f t="shared" si="55"/>
        <v/>
      </c>
      <c r="BE13" s="3"/>
      <c r="BG13" s="4" t="str">
        <f t="shared" si="56"/>
        <v/>
      </c>
      <c r="BL13" t="s">
        <v>227</v>
      </c>
      <c r="BN13" t="s">
        <v>9</v>
      </c>
      <c r="BO13">
        <v>1</v>
      </c>
      <c r="BP13">
        <f t="shared" si="6"/>
        <v>3</v>
      </c>
    </row>
    <row r="14" spans="1:70">
      <c r="A14">
        <v>1005</v>
      </c>
      <c r="C14" t="str">
        <f t="shared" ref="C14" si="67">IF(ISBLANK(I14),"",I14)
&amp;IF(ISBLANK(O14),"",", "&amp;O14)
&amp;IF(ISBLANK(U14),"",", "&amp;U14)
&amp;IF(ISBLANK(AA14),"",", "&amp;AA14)
&amp;IF(ISBLANK(AG14),"",", "&amp;AG14)
&amp;IF(ISBLANK(AM14),"",", "&amp;AM14)
&amp;IF(ISBLANK(AS14),"",", "&amp;AS14)
&amp;IF(ISBLANK(AY14),"",", "&amp;AY14)
&amp;IF(ISBLANK(BE14),"",", "&amp;BE14)</f>
        <v>Gold, Exp, Heart, Gacha</v>
      </c>
      <c r="D14" s="1" t="str">
        <f t="shared" ref="D14" ca="1" si="6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4" s="1" t="str">
        <f t="shared" ref="E14" si="69">IF(ISBLANK(J14),"",J14)
&amp;IF(ISBLANK(O14),"",", "&amp;P14)
&amp;IF(ISBLANK(U14),"",", "&amp;V14)
&amp;IF(ISBLANK(AA14),"",", "&amp;AB14)
&amp;IF(ISBLANK(AG14),"",", "&amp;AH14)
&amp;IF(ISBLANK(AM14),"",", "&amp;AN14)
&amp;IF(ISBLANK(AS14),"",", "&amp;AT14)
&amp;IF(ISBLANK(AY14),"",", "&amp;AZ14)
&amp;IF(ISBLANK(BE14),"",", "&amp;BF14)</f>
        <v>, , , e</v>
      </c>
      <c r="F14" s="1" t="str">
        <f t="shared" ref="F14" si="70">IF(ISBLANK(L14),"",L14)
&amp;IF(ISBLANK(R14),"",", "&amp;R14)
&amp;IF(ISBLANK(X14),"",", "&amp;X14)
&amp;IF(ISBLANK(AD14),"",", "&amp;AD14)
&amp;IF(ISBLANK(AJ14),"",", "&amp;AJ14)
&amp;IF(ISBLANK(AP14),"",", "&amp;AP14)
&amp;IF(ISBLANK(AV14),"",", "&amp;AV14)
&amp;IF(ISBLANK(BB14),"",", "&amp;BB14)
&amp;IF(ISBLANK(BH14),"",", "&amp;BH14)</f>
        <v>1, 1, 0.075, 0.001</v>
      </c>
      <c r="G14" s="1" t="str">
        <f t="shared" ref="G14" si="71">IF(ISBLANK(M14),"",M14)
&amp;IF(ISBLANK(S14),"",", "&amp;S14)
&amp;IF(ISBLANK(Y14),"",", "&amp;Y14)
&amp;IF(ISBLANK(AE14),"",", "&amp;AE14)
&amp;IF(ISBLANK(AK14),"",", "&amp;AK14)
&amp;IF(ISBLANK(AQ14),"",", "&amp;AQ14)
&amp;IF(ISBLANK(AW14),"",", "&amp;AW14)
&amp;IF(ISBLANK(BC14),"",", "&amp;BC14)
&amp;IF(ISBLANK(BI14),"",", "&amp;BI14)</f>
        <v>0.19, 5, 1, 1</v>
      </c>
      <c r="H14" s="1" t="str">
        <f t="shared" ref="H14" si="72">IF(ISBLANK(N14),"",N14)
&amp;IF(ISBLANK(T14),"",", "&amp;T14)
&amp;IF(ISBLANK(Z14),"",", "&amp;Z14)
&amp;IF(ISBLANK(AF14),"",", "&amp;AF14)
&amp;IF(ISBLANK(AL14),"",", "&amp;AL14)
&amp;IF(ISBLANK(AR14),"",", "&amp;AR14)
&amp;IF(ISBLANK(AX14),"",", "&amp;AX14)
&amp;IF(ISBLANK(BD14),"",", "&amp;BD14)
&amp;IF(ISBLANK(BJ14),"",", "&amp;BJ14)</f>
        <v>0.79, 5, 1, 1</v>
      </c>
      <c r="I14" s="3" t="s">
        <v>10</v>
      </c>
      <c r="K14" s="4" t="str">
        <f t="shared" ref="K14" si="73">IF(AND(OR(I14="Gacha",I14="Origin"),ISBLANK(J14)),"서브밸류 필요","")</f>
        <v/>
      </c>
      <c r="L14">
        <v>1</v>
      </c>
      <c r="M14">
        <v>0.19</v>
      </c>
      <c r="N14">
        <v>0.79</v>
      </c>
      <c r="O14" s="3" t="s">
        <v>9</v>
      </c>
      <c r="Q14" s="4" t="str">
        <f t="shared" ref="Q14" si="74">IF(AND(OR(O14="Gacha",O14="Origin"),ISBLANK(P14)),"서브밸류 필요","")</f>
        <v/>
      </c>
      <c r="R14">
        <v>1</v>
      </c>
      <c r="S14">
        <v>5</v>
      </c>
      <c r="T14">
        <v>5</v>
      </c>
      <c r="U14" s="3" t="s">
        <v>12</v>
      </c>
      <c r="W14" s="4" t="str">
        <f t="shared" ref="W14" si="75">IF(AND(OR(U14="Gacha",U14="Origin"),ISBLANK(V14)),"서브밸류 필요","")</f>
        <v/>
      </c>
      <c r="X14">
        <v>7.4999999999999997E-2</v>
      </c>
      <c r="Y14">
        <v>1</v>
      </c>
      <c r="Z14">
        <v>1</v>
      </c>
      <c r="AA14" s="3" t="s">
        <v>13</v>
      </c>
      <c r="AB14" t="s">
        <v>75</v>
      </c>
      <c r="AC14" s="4" t="str">
        <f t="shared" ref="AC14" si="76">IF(AND(OR(AA14="Gacha",AA14="Origin"),ISBLANK(AB14)),"서브밸류 필요","")</f>
        <v/>
      </c>
      <c r="AD14">
        <v>1E-3</v>
      </c>
      <c r="AE14">
        <v>1</v>
      </c>
      <c r="AF14">
        <v>1</v>
      </c>
      <c r="AG14" s="3"/>
      <c r="AI14" s="4" t="str">
        <f t="shared" ref="AI14" si="77">IF(AND(OR(AG14="Gacha",AG14="Origin"),ISBLANK(AH14)),"서브밸류 필요","")</f>
        <v/>
      </c>
      <c r="AM14" s="3"/>
      <c r="AO14" s="4" t="str">
        <f t="shared" ref="AO14" si="78">IF(AND(OR(AM14="Gacha",AM14="Origin"),ISBLANK(AN14)),"서브밸류 필요","")</f>
        <v/>
      </c>
      <c r="AS14" s="3"/>
      <c r="AU14" s="4" t="str">
        <f t="shared" ref="AU14" si="79">IF(AND(OR(AS14="Gacha",AS14="Origin"),ISBLANK(AT14)),"서브밸류 필요","")</f>
        <v/>
      </c>
      <c r="AY14" s="3"/>
      <c r="BA14" s="4" t="str">
        <f t="shared" ref="BA14" si="80">IF(AND(OR(AY14="Gacha",AY14="Origin"),ISBLANK(AZ14)),"서브밸류 필요","")</f>
        <v/>
      </c>
      <c r="BE14" s="3"/>
      <c r="BG14" s="4" t="str">
        <f t="shared" ref="BG14" si="81">IF(AND(OR(BE14="Gacha",BE14="Origin"),ISBLANK(BF14)),"서브밸류 필요","")</f>
        <v/>
      </c>
    </row>
    <row r="15" spans="1:70">
      <c r="A15">
        <v>1006</v>
      </c>
      <c r="C15" t="str">
        <f t="shared" ref="C15" si="82">IF(ISBLANK(I15),"",I15)
&amp;IF(ISBLANK(O15),"",", "&amp;O15)
&amp;IF(ISBLANK(U15),"",", "&amp;U15)
&amp;IF(ISBLANK(AA15),"",", "&amp;AA15)
&amp;IF(ISBLANK(AG15),"",", "&amp;AG15)
&amp;IF(ISBLANK(AM15),"",", "&amp;AM15)
&amp;IF(ISBLANK(AS15),"",", "&amp;AS15)
&amp;IF(ISBLANK(AY15),"",", "&amp;AY15)
&amp;IF(ISBLANK(BE15),"",", "&amp;BE15)</f>
        <v>Gold, Exp, Heart, Gacha</v>
      </c>
      <c r="D15" s="1" t="str">
        <f t="shared" ref="D15" ca="1" si="8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5" s="1" t="str">
        <f t="shared" ref="E15" si="84">IF(ISBLANK(J15),"",J15)
&amp;IF(ISBLANK(O15),"",", "&amp;P15)
&amp;IF(ISBLANK(U15),"",", "&amp;V15)
&amp;IF(ISBLANK(AA15),"",", "&amp;AB15)
&amp;IF(ISBLANK(AG15),"",", "&amp;AH15)
&amp;IF(ISBLANK(AM15),"",", "&amp;AN15)
&amp;IF(ISBLANK(AS15),"",", "&amp;AT15)
&amp;IF(ISBLANK(AY15),"",", "&amp;AZ15)
&amp;IF(ISBLANK(BE15),"",", "&amp;BF15)</f>
        <v>, , , e</v>
      </c>
      <c r="F15" s="1" t="str">
        <f t="shared" ref="F15" si="85">IF(ISBLANK(L15),"",L15)
&amp;IF(ISBLANK(R15),"",", "&amp;R15)
&amp;IF(ISBLANK(X15),"",", "&amp;X15)
&amp;IF(ISBLANK(AD15),"",", "&amp;AD15)
&amp;IF(ISBLANK(AJ15),"",", "&amp;AJ15)
&amp;IF(ISBLANK(AP15),"",", "&amp;AP15)
&amp;IF(ISBLANK(AV15),"",", "&amp;AV15)
&amp;IF(ISBLANK(BB15),"",", "&amp;BB15)
&amp;IF(ISBLANK(BH15),"",", "&amp;BH15)</f>
        <v>1, 1, 0.075, 0.001</v>
      </c>
      <c r="G15" s="1" t="str">
        <f t="shared" ref="G15" si="86">IF(ISBLANK(M15),"",M15)
&amp;IF(ISBLANK(S15),"",", "&amp;S15)
&amp;IF(ISBLANK(Y15),"",", "&amp;Y15)
&amp;IF(ISBLANK(AE15),"",", "&amp;AE15)
&amp;IF(ISBLANK(AK15),"",", "&amp;AK15)
&amp;IF(ISBLANK(AQ15),"",", "&amp;AQ15)
&amp;IF(ISBLANK(AW15),"",", "&amp;AW15)
&amp;IF(ISBLANK(BC15),"",", "&amp;BC15)
&amp;IF(ISBLANK(BI15),"",", "&amp;BI15)</f>
        <v>0.225, 5, 1, 1</v>
      </c>
      <c r="H15" s="1" t="str">
        <f t="shared" ref="H15" si="87">IF(ISBLANK(N15),"",N15)
&amp;IF(ISBLANK(T15),"",", "&amp;T15)
&amp;IF(ISBLANK(Z15),"",", "&amp;Z15)
&amp;IF(ISBLANK(AF15),"",", "&amp;AF15)
&amp;IF(ISBLANK(AL15),"",", "&amp;AL15)
&amp;IF(ISBLANK(AR15),"",", "&amp;AR15)
&amp;IF(ISBLANK(AX15),"",", "&amp;AX15)
&amp;IF(ISBLANK(BD15),"",", "&amp;BD15)
&amp;IF(ISBLANK(BJ15),"",", "&amp;BJ15)</f>
        <v>0.825, 5, 1, 1</v>
      </c>
      <c r="I15" s="3" t="s">
        <v>10</v>
      </c>
      <c r="K15" s="4" t="str">
        <f t="shared" ref="K15" si="88">IF(AND(OR(I15="Gacha",I15="Origin"),ISBLANK(J15)),"서브밸류 필요","")</f>
        <v/>
      </c>
      <c r="L15">
        <v>1</v>
      </c>
      <c r="M15">
        <v>0.22500000000000003</v>
      </c>
      <c r="N15">
        <v>0.82499999999999996</v>
      </c>
      <c r="O15" s="3" t="s">
        <v>9</v>
      </c>
      <c r="Q15" s="4" t="str">
        <f t="shared" ref="Q15" si="89">IF(AND(OR(O15="Gacha",O15="Origin"),ISBLANK(P15)),"서브밸류 필요","")</f>
        <v/>
      </c>
      <c r="R15">
        <v>1</v>
      </c>
      <c r="S15">
        <v>5</v>
      </c>
      <c r="T15">
        <v>5</v>
      </c>
      <c r="U15" s="3" t="s">
        <v>12</v>
      </c>
      <c r="W15" s="4" t="str">
        <f t="shared" ref="W15" si="90">IF(AND(OR(U15="Gacha",U15="Origin"),ISBLANK(V15)),"서브밸류 필요","")</f>
        <v/>
      </c>
      <c r="X15">
        <v>7.4999999999999997E-2</v>
      </c>
      <c r="Y15">
        <v>1</v>
      </c>
      <c r="Z15">
        <v>1</v>
      </c>
      <c r="AA15" s="3" t="s">
        <v>13</v>
      </c>
      <c r="AB15" t="s">
        <v>75</v>
      </c>
      <c r="AC15" s="4" t="str">
        <f t="shared" ref="AC15" si="91">IF(AND(OR(AA15="Gacha",AA15="Origin"),ISBLANK(AB15)),"서브밸류 필요","")</f>
        <v/>
      </c>
      <c r="AD15">
        <v>1E-3</v>
      </c>
      <c r="AE15">
        <v>1</v>
      </c>
      <c r="AF15">
        <v>1</v>
      </c>
      <c r="AG15" s="3"/>
      <c r="AI15" s="4" t="str">
        <f t="shared" ref="AI15" si="92">IF(AND(OR(AG15="Gacha",AG15="Origin"),ISBLANK(AH15)),"서브밸류 필요","")</f>
        <v/>
      </c>
      <c r="AM15" s="3"/>
      <c r="AO15" s="4" t="str">
        <f t="shared" ref="AO15" si="93">IF(AND(OR(AM15="Gacha",AM15="Origin"),ISBLANK(AN15)),"서브밸류 필요","")</f>
        <v/>
      </c>
      <c r="AS15" s="3"/>
      <c r="AU15" s="4" t="str">
        <f t="shared" ref="AU15" si="94">IF(AND(OR(AS15="Gacha",AS15="Origin"),ISBLANK(AT15)),"서브밸류 필요","")</f>
        <v/>
      </c>
      <c r="AY15" s="3"/>
      <c r="BA15" s="4" t="str">
        <f t="shared" ref="BA15" si="95">IF(AND(OR(AY15="Gacha",AY15="Origin"),ISBLANK(AZ15)),"서브밸류 필요","")</f>
        <v/>
      </c>
      <c r="BE15" s="3"/>
      <c r="BG15" s="4" t="str">
        <f t="shared" ref="BG15" si="96">IF(AND(OR(BE15="Gacha",BE15="Origin"),ISBLANK(BF15)),"서브밸류 필요","")</f>
        <v/>
      </c>
    </row>
    <row r="16" spans="1:70">
      <c r="A16">
        <v>1007</v>
      </c>
      <c r="C16" t="str">
        <f t="shared" ref="C16" si="97">IF(ISBLANK(I16),"",I16)
&amp;IF(ISBLANK(O16),"",", "&amp;O16)
&amp;IF(ISBLANK(U16),"",", "&amp;U16)
&amp;IF(ISBLANK(AA16),"",", "&amp;AA16)
&amp;IF(ISBLANK(AG16),"",", "&amp;AG16)
&amp;IF(ISBLANK(AM16),"",", "&amp;AM16)
&amp;IF(ISBLANK(AS16),"",", "&amp;AS16)
&amp;IF(ISBLANK(AY16),"",", "&amp;AY16)
&amp;IF(ISBLANK(BE16),"",", "&amp;BE16)</f>
        <v>Gold, Exp, Heart, Gacha</v>
      </c>
      <c r="D16" s="1" t="str">
        <f t="shared" ref="D16" ca="1" si="9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6" s="1" t="str">
        <f t="shared" ref="E16" si="99">IF(ISBLANK(J16),"",J16)
&amp;IF(ISBLANK(O16),"",", "&amp;P16)
&amp;IF(ISBLANK(U16),"",", "&amp;V16)
&amp;IF(ISBLANK(AA16),"",", "&amp;AB16)
&amp;IF(ISBLANK(AG16),"",", "&amp;AH16)
&amp;IF(ISBLANK(AM16),"",", "&amp;AN16)
&amp;IF(ISBLANK(AS16),"",", "&amp;AT16)
&amp;IF(ISBLANK(AY16),"",", "&amp;AZ16)
&amp;IF(ISBLANK(BE16),"",", "&amp;BF16)</f>
        <v>, , , e</v>
      </c>
      <c r="F16" s="1" t="str">
        <f t="shared" ref="F16" si="100">IF(ISBLANK(L16),"",L16)
&amp;IF(ISBLANK(R16),"",", "&amp;R16)
&amp;IF(ISBLANK(X16),"",", "&amp;X16)
&amp;IF(ISBLANK(AD16),"",", "&amp;AD16)
&amp;IF(ISBLANK(AJ16),"",", "&amp;AJ16)
&amp;IF(ISBLANK(AP16),"",", "&amp;AP16)
&amp;IF(ISBLANK(AV16),"",", "&amp;AV16)
&amp;IF(ISBLANK(BB16),"",", "&amp;BB16)
&amp;IF(ISBLANK(BH16),"",", "&amp;BH16)</f>
        <v>1, 1, 0.075, 0.001</v>
      </c>
      <c r="G16" s="1" t="str">
        <f t="shared" ref="G16" si="101">IF(ISBLANK(M16),"",M16)
&amp;IF(ISBLANK(S16),"",", "&amp;S16)
&amp;IF(ISBLANK(Y16),"",", "&amp;Y16)
&amp;IF(ISBLANK(AE16),"",", "&amp;AE16)
&amp;IF(ISBLANK(AK16),"",", "&amp;AK16)
&amp;IF(ISBLANK(AQ16),"",", "&amp;AQ16)
&amp;IF(ISBLANK(AW16),"",", "&amp;AW16)
&amp;IF(ISBLANK(BC16),"",", "&amp;BC16)
&amp;IF(ISBLANK(BI16),"",", "&amp;BI16)</f>
        <v>0.26, 5, 1, 1</v>
      </c>
      <c r="H16" s="1" t="str">
        <f t="shared" ref="H16" si="102">IF(ISBLANK(N16),"",N16)
&amp;IF(ISBLANK(T16),"",", "&amp;T16)
&amp;IF(ISBLANK(Z16),"",", "&amp;Z16)
&amp;IF(ISBLANK(AF16),"",", "&amp;AF16)
&amp;IF(ISBLANK(AL16),"",", "&amp;AL16)
&amp;IF(ISBLANK(AR16),"",", "&amp;AR16)
&amp;IF(ISBLANK(AX16),"",", "&amp;AX16)
&amp;IF(ISBLANK(BD16),"",", "&amp;BD16)
&amp;IF(ISBLANK(BJ16),"",", "&amp;BJ16)</f>
        <v>0.86, 5, 1, 1</v>
      </c>
      <c r="I16" s="3" t="s">
        <v>10</v>
      </c>
      <c r="K16" s="4" t="str">
        <f t="shared" ref="K16" si="103">IF(AND(OR(I16="Gacha",I16="Origin"),ISBLANK(J16)),"서브밸류 필요","")</f>
        <v/>
      </c>
      <c r="L16">
        <v>1</v>
      </c>
      <c r="M16">
        <v>0.26000000000000006</v>
      </c>
      <c r="N16">
        <v>0.8600000000000001</v>
      </c>
      <c r="O16" s="3" t="s">
        <v>9</v>
      </c>
      <c r="Q16" s="4" t="str">
        <f t="shared" ref="Q16" si="104">IF(AND(OR(O16="Gacha",O16="Origin"),ISBLANK(P16)),"서브밸류 필요","")</f>
        <v/>
      </c>
      <c r="R16">
        <v>1</v>
      </c>
      <c r="S16">
        <v>5</v>
      </c>
      <c r="T16">
        <v>5</v>
      </c>
      <c r="U16" s="3" t="s">
        <v>12</v>
      </c>
      <c r="W16" s="4" t="str">
        <f t="shared" ref="W16" si="105">IF(AND(OR(U16="Gacha",U16="Origin"),ISBLANK(V16)),"서브밸류 필요","")</f>
        <v/>
      </c>
      <c r="X16">
        <v>7.4999999999999997E-2</v>
      </c>
      <c r="Y16">
        <v>1</v>
      </c>
      <c r="Z16">
        <v>1</v>
      </c>
      <c r="AA16" s="3" t="s">
        <v>13</v>
      </c>
      <c r="AB16" t="s">
        <v>75</v>
      </c>
      <c r="AC16" s="4" t="str">
        <f t="shared" ref="AC16" si="106">IF(AND(OR(AA16="Gacha",AA16="Origin"),ISBLANK(AB16)),"서브밸류 필요","")</f>
        <v/>
      </c>
      <c r="AD16">
        <v>1E-3</v>
      </c>
      <c r="AE16">
        <v>1</v>
      </c>
      <c r="AF16">
        <v>1</v>
      </c>
      <c r="AG16" s="3"/>
      <c r="AI16" s="4" t="str">
        <f t="shared" ref="AI16" si="107">IF(AND(OR(AG16="Gacha",AG16="Origin"),ISBLANK(AH16)),"서브밸류 필요","")</f>
        <v/>
      </c>
      <c r="AM16" s="3"/>
      <c r="AO16" s="4" t="str">
        <f t="shared" ref="AO16" si="108">IF(AND(OR(AM16="Gacha",AM16="Origin"),ISBLANK(AN16)),"서브밸류 필요","")</f>
        <v/>
      </c>
      <c r="AS16" s="3"/>
      <c r="AU16" s="4" t="str">
        <f t="shared" ref="AU16" si="109">IF(AND(OR(AS16="Gacha",AS16="Origin"),ISBLANK(AT16)),"서브밸류 필요","")</f>
        <v/>
      </c>
      <c r="AY16" s="3"/>
      <c r="BA16" s="4" t="str">
        <f t="shared" ref="BA16" si="110">IF(AND(OR(AY16="Gacha",AY16="Origin"),ISBLANK(AZ16)),"서브밸류 필요","")</f>
        <v/>
      </c>
      <c r="BE16" s="3"/>
      <c r="BG16" s="4" t="str">
        <f t="shared" ref="BG16" si="111">IF(AND(OR(BE16="Gacha",BE16="Origin"),ISBLANK(BF16)),"서브밸류 필요","")</f>
        <v/>
      </c>
    </row>
    <row r="17" spans="1:59">
      <c r="A17">
        <v>1008</v>
      </c>
      <c r="C17" t="str">
        <f t="shared" ref="C17:C37" si="112">IF(ISBLANK(I17),"",I17)
&amp;IF(ISBLANK(O17),"",", "&amp;O17)
&amp;IF(ISBLANK(U17),"",", "&amp;U17)
&amp;IF(ISBLANK(AA17),"",", "&amp;AA17)
&amp;IF(ISBLANK(AG17),"",", "&amp;AG17)
&amp;IF(ISBLANK(AM17),"",", "&amp;AM17)
&amp;IF(ISBLANK(AS17),"",", "&amp;AS17)
&amp;IF(ISBLANK(AY17),"",", "&amp;AY17)
&amp;IF(ISBLANK(BE17),"",", "&amp;BE17)</f>
        <v>Gold, Exp, Heart, Gacha</v>
      </c>
      <c r="D17" s="1" t="str">
        <f t="shared" ref="D17:D37" ca="1" si="11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7" s="1" t="str">
        <f t="shared" ref="E17:E37" si="114">IF(ISBLANK(J17),"",J17)
&amp;IF(ISBLANK(O17),"",", "&amp;P17)
&amp;IF(ISBLANK(U17),"",", "&amp;V17)
&amp;IF(ISBLANK(AA17),"",", "&amp;AB17)
&amp;IF(ISBLANK(AG17),"",", "&amp;AH17)
&amp;IF(ISBLANK(AM17),"",", "&amp;AN17)
&amp;IF(ISBLANK(AS17),"",", "&amp;AT17)
&amp;IF(ISBLANK(AY17),"",", "&amp;AZ17)
&amp;IF(ISBLANK(BE17),"",", "&amp;BF17)</f>
        <v>, , , e</v>
      </c>
      <c r="F17" s="1" t="str">
        <f t="shared" ref="F17:F37" si="115">IF(ISBLANK(L17),"",L17)
&amp;IF(ISBLANK(R17),"",", "&amp;R17)
&amp;IF(ISBLANK(X17),"",", "&amp;X17)
&amp;IF(ISBLANK(AD17),"",", "&amp;AD17)
&amp;IF(ISBLANK(AJ17),"",", "&amp;AJ17)
&amp;IF(ISBLANK(AP17),"",", "&amp;AP17)
&amp;IF(ISBLANK(AV17),"",", "&amp;AV17)
&amp;IF(ISBLANK(BB17),"",", "&amp;BB17)
&amp;IF(ISBLANK(BH17),"",", "&amp;BH17)</f>
        <v>1, 1, 0.075, 0.001</v>
      </c>
      <c r="G17" s="1" t="str">
        <f t="shared" ref="G17:G37" si="116">IF(ISBLANK(M17),"",M17)
&amp;IF(ISBLANK(S17),"",", "&amp;S17)
&amp;IF(ISBLANK(Y17),"",", "&amp;Y17)
&amp;IF(ISBLANK(AE17),"",", "&amp;AE17)
&amp;IF(ISBLANK(AK17),"",", "&amp;AK17)
&amp;IF(ISBLANK(AQ17),"",", "&amp;AQ17)
&amp;IF(ISBLANK(AW17),"",", "&amp;AW17)
&amp;IF(ISBLANK(BC17),"",", "&amp;BC17)
&amp;IF(ISBLANK(BI17),"",", "&amp;BI17)</f>
        <v>0.295, 5, 1, 1</v>
      </c>
      <c r="H17" s="1" t="str">
        <f t="shared" ref="H17:H37" si="117">IF(ISBLANK(N17),"",N17)
&amp;IF(ISBLANK(T17),"",", "&amp;T17)
&amp;IF(ISBLANK(Z17),"",", "&amp;Z17)
&amp;IF(ISBLANK(AF17),"",", "&amp;AF17)
&amp;IF(ISBLANK(AL17),"",", "&amp;AL17)
&amp;IF(ISBLANK(AR17),"",", "&amp;AR17)
&amp;IF(ISBLANK(AX17),"",", "&amp;AX17)
&amp;IF(ISBLANK(BD17),"",", "&amp;BD17)
&amp;IF(ISBLANK(BJ17),"",", "&amp;BJ17)</f>
        <v>0.895, 5, 1, 1</v>
      </c>
      <c r="I17" s="3" t="s">
        <v>10</v>
      </c>
      <c r="K17" s="4" t="str">
        <f t="shared" ref="K17:K37" si="118">IF(AND(OR(I17="Gacha",I17="Origin"),ISBLANK(J17)),"서브밸류 필요","")</f>
        <v/>
      </c>
      <c r="L17">
        <v>1</v>
      </c>
      <c r="M17">
        <v>0.29499999999999998</v>
      </c>
      <c r="N17">
        <v>0.89500000000000002</v>
      </c>
      <c r="O17" s="3" t="s">
        <v>9</v>
      </c>
      <c r="Q17" s="4" t="str">
        <f t="shared" ref="Q17:Q37" si="119">IF(AND(OR(O17="Gacha",O17="Origin"),ISBLANK(P17)),"서브밸류 필요","")</f>
        <v/>
      </c>
      <c r="R17">
        <v>1</v>
      </c>
      <c r="S17">
        <v>5</v>
      </c>
      <c r="T17">
        <v>5</v>
      </c>
      <c r="U17" s="3" t="s">
        <v>12</v>
      </c>
      <c r="W17" s="4" t="str">
        <f t="shared" ref="W17:W37" si="120">IF(AND(OR(U17="Gacha",U17="Origin"),ISBLANK(V17)),"서브밸류 필요","")</f>
        <v/>
      </c>
      <c r="X17">
        <v>7.4999999999999997E-2</v>
      </c>
      <c r="Y17">
        <v>1</v>
      </c>
      <c r="Z17">
        <v>1</v>
      </c>
      <c r="AA17" s="3" t="s">
        <v>13</v>
      </c>
      <c r="AB17" t="s">
        <v>75</v>
      </c>
      <c r="AC17" s="4" t="str">
        <f t="shared" ref="AC17:AC37" si="121">IF(AND(OR(AA17="Gacha",AA17="Origin"),ISBLANK(AB17)),"서브밸류 필요","")</f>
        <v/>
      </c>
      <c r="AD17">
        <v>1E-3</v>
      </c>
      <c r="AE17">
        <v>1</v>
      </c>
      <c r="AF17">
        <v>1</v>
      </c>
      <c r="AG17" s="3"/>
      <c r="AI17" s="4" t="str">
        <f t="shared" ref="AI17:AI37" si="122">IF(AND(OR(AG17="Gacha",AG17="Origin"),ISBLANK(AH17)),"서브밸류 필요","")</f>
        <v/>
      </c>
      <c r="AM17" s="3"/>
      <c r="AO17" s="4" t="str">
        <f t="shared" ref="AO17:AO37" si="123">IF(AND(OR(AM17="Gacha",AM17="Origin"),ISBLANK(AN17)),"서브밸류 필요","")</f>
        <v/>
      </c>
      <c r="AS17" s="3"/>
      <c r="AU17" s="4" t="str">
        <f t="shared" ref="AU17:AU37" si="124">IF(AND(OR(AS17="Gacha",AS17="Origin"),ISBLANK(AT17)),"서브밸류 필요","")</f>
        <v/>
      </c>
      <c r="AY17" s="3"/>
      <c r="BA17" s="4" t="str">
        <f t="shared" ref="BA17:BA37" si="125">IF(AND(OR(AY17="Gacha",AY17="Origin"),ISBLANK(AZ17)),"서브밸류 필요","")</f>
        <v/>
      </c>
      <c r="BE17" s="3"/>
      <c r="BG17" s="4" t="str">
        <f t="shared" ref="BG17:BG37" si="126">IF(AND(OR(BE17="Gacha",BE17="Origin"),ISBLANK(BF17)),"서브밸류 필요","")</f>
        <v/>
      </c>
    </row>
    <row r="18" spans="1:59">
      <c r="A18">
        <v>1009</v>
      </c>
      <c r="C18" t="str">
        <f t="shared" si="112"/>
        <v>Gold, Exp, Heart, Gacha</v>
      </c>
      <c r="D18" s="1" t="str">
        <f t="shared" ca="1" si="113"/>
        <v>2, 1, 4, 5</v>
      </c>
      <c r="E18" s="1" t="str">
        <f t="shared" si="114"/>
        <v>, , , e</v>
      </c>
      <c r="F18" s="1" t="str">
        <f t="shared" si="115"/>
        <v>1, 1, 0.075, 0.001</v>
      </c>
      <c r="G18" s="1" t="str">
        <f t="shared" si="116"/>
        <v>0.33, 5, 1, 1</v>
      </c>
      <c r="H18" s="1" t="str">
        <f t="shared" si="117"/>
        <v>0.93, 5, 1, 1</v>
      </c>
      <c r="I18" s="3" t="s">
        <v>10</v>
      </c>
      <c r="K18" s="4" t="str">
        <f t="shared" si="118"/>
        <v/>
      </c>
      <c r="L18">
        <v>1</v>
      </c>
      <c r="M18">
        <v>0.33</v>
      </c>
      <c r="N18">
        <v>0.92999999999999994</v>
      </c>
      <c r="O18" s="3" t="s">
        <v>9</v>
      </c>
      <c r="Q18" s="4" t="str">
        <f t="shared" si="119"/>
        <v/>
      </c>
      <c r="R18">
        <v>1</v>
      </c>
      <c r="S18">
        <v>5</v>
      </c>
      <c r="T18">
        <v>5</v>
      </c>
      <c r="U18" s="3" t="s">
        <v>12</v>
      </c>
      <c r="W18" s="4" t="str">
        <f t="shared" si="120"/>
        <v/>
      </c>
      <c r="X18">
        <v>7.4999999999999997E-2</v>
      </c>
      <c r="Y18">
        <v>1</v>
      </c>
      <c r="Z18">
        <v>1</v>
      </c>
      <c r="AA18" s="3" t="s">
        <v>13</v>
      </c>
      <c r="AB18" t="s">
        <v>75</v>
      </c>
      <c r="AC18" s="4" t="str">
        <f t="shared" si="121"/>
        <v/>
      </c>
      <c r="AD18">
        <v>1E-3</v>
      </c>
      <c r="AE18">
        <v>1</v>
      </c>
      <c r="AF18">
        <v>1</v>
      </c>
      <c r="AG18" s="3"/>
      <c r="AI18" s="4" t="str">
        <f t="shared" si="122"/>
        <v/>
      </c>
      <c r="AM18" s="3"/>
      <c r="AO18" s="4" t="str">
        <f t="shared" si="123"/>
        <v/>
      </c>
      <c r="AS18" s="3"/>
      <c r="AU18" s="4" t="str">
        <f t="shared" si="124"/>
        <v/>
      </c>
      <c r="AY18" s="3"/>
      <c r="BA18" s="4" t="str">
        <f t="shared" si="125"/>
        <v/>
      </c>
      <c r="BE18" s="3"/>
      <c r="BG18" s="4" t="str">
        <f t="shared" si="126"/>
        <v/>
      </c>
    </row>
    <row r="19" spans="1:59">
      <c r="A19">
        <v>1010</v>
      </c>
      <c r="C19" t="str">
        <f t="shared" si="112"/>
        <v>Gold, Exp, Heart, Gacha</v>
      </c>
      <c r="D19" s="1" t="str">
        <f t="shared" ca="1" si="113"/>
        <v>2, 1, 4, 5</v>
      </c>
      <c r="E19" s="1" t="str">
        <f t="shared" si="114"/>
        <v>, , , e</v>
      </c>
      <c r="F19" s="1" t="str">
        <f t="shared" si="115"/>
        <v>1, 1, 0.075, 0.001</v>
      </c>
      <c r="G19" s="1" t="str">
        <f t="shared" si="116"/>
        <v>0.365, 5, 1, 1</v>
      </c>
      <c r="H19" s="1" t="str">
        <f t="shared" si="117"/>
        <v>0.965, 5, 1, 1</v>
      </c>
      <c r="I19" s="3" t="s">
        <v>10</v>
      </c>
      <c r="K19" s="4" t="str">
        <f t="shared" si="118"/>
        <v/>
      </c>
      <c r="L19">
        <v>1</v>
      </c>
      <c r="M19">
        <v>0.36500000000000005</v>
      </c>
      <c r="N19">
        <v>0.96500000000000008</v>
      </c>
      <c r="O19" s="3" t="s">
        <v>9</v>
      </c>
      <c r="Q19" s="4" t="str">
        <f t="shared" si="119"/>
        <v/>
      </c>
      <c r="R19">
        <v>1</v>
      </c>
      <c r="S19">
        <v>5</v>
      </c>
      <c r="T19">
        <v>5</v>
      </c>
      <c r="U19" s="3" t="s">
        <v>12</v>
      </c>
      <c r="W19" s="4" t="str">
        <f t="shared" si="120"/>
        <v/>
      </c>
      <c r="X19">
        <v>7.4999999999999997E-2</v>
      </c>
      <c r="Y19">
        <v>1</v>
      </c>
      <c r="Z19">
        <v>1</v>
      </c>
      <c r="AA19" s="3" t="s">
        <v>13</v>
      </c>
      <c r="AB19" t="s">
        <v>75</v>
      </c>
      <c r="AC19" s="4" t="str">
        <f t="shared" si="121"/>
        <v/>
      </c>
      <c r="AD19">
        <v>1E-3</v>
      </c>
      <c r="AE19">
        <v>1</v>
      </c>
      <c r="AF19">
        <v>1</v>
      </c>
      <c r="AG19" s="3"/>
      <c r="AI19" s="4" t="str">
        <f t="shared" si="122"/>
        <v/>
      </c>
      <c r="AM19" s="3"/>
      <c r="AO19" s="4" t="str">
        <f t="shared" si="123"/>
        <v/>
      </c>
      <c r="AS19" s="3"/>
      <c r="AU19" s="4" t="str">
        <f t="shared" si="124"/>
        <v/>
      </c>
      <c r="AY19" s="3"/>
      <c r="BA19" s="4" t="str">
        <f t="shared" si="125"/>
        <v/>
      </c>
      <c r="BE19" s="3"/>
      <c r="BG19" s="4" t="str">
        <f t="shared" si="126"/>
        <v/>
      </c>
    </row>
    <row r="20" spans="1:59">
      <c r="A20">
        <v>1011</v>
      </c>
      <c r="C20" t="str">
        <f t="shared" si="112"/>
        <v>Gold, Exp, Heart, Gacha</v>
      </c>
      <c r="D20" s="1" t="str">
        <f t="shared" ca="1" si="113"/>
        <v>2, 1, 4, 5</v>
      </c>
      <c r="E20" s="1" t="str">
        <f t="shared" si="114"/>
        <v>, , , e</v>
      </c>
      <c r="F20" s="1" t="str">
        <f t="shared" si="115"/>
        <v>1, 1, 0.075, 0.001</v>
      </c>
      <c r="G20" s="1" t="str">
        <f t="shared" si="116"/>
        <v>0.4, 5, 1, 1</v>
      </c>
      <c r="H20" s="1" t="str">
        <f t="shared" si="117"/>
        <v>1, 5, 1, 1</v>
      </c>
      <c r="I20" s="3" t="s">
        <v>10</v>
      </c>
      <c r="K20" s="4" t="str">
        <f t="shared" si="118"/>
        <v/>
      </c>
      <c r="L20">
        <v>1</v>
      </c>
      <c r="M20">
        <v>0.39999999999999997</v>
      </c>
      <c r="N20">
        <v>1</v>
      </c>
      <c r="O20" s="3" t="s">
        <v>9</v>
      </c>
      <c r="Q20" s="4" t="str">
        <f t="shared" si="119"/>
        <v/>
      </c>
      <c r="R20">
        <v>1</v>
      </c>
      <c r="S20">
        <v>5</v>
      </c>
      <c r="T20">
        <v>5</v>
      </c>
      <c r="U20" s="3" t="s">
        <v>12</v>
      </c>
      <c r="W20" s="4" t="str">
        <f t="shared" si="120"/>
        <v/>
      </c>
      <c r="X20">
        <v>7.4999999999999997E-2</v>
      </c>
      <c r="Y20">
        <v>1</v>
      </c>
      <c r="Z20">
        <v>1</v>
      </c>
      <c r="AA20" s="3" t="s">
        <v>13</v>
      </c>
      <c r="AB20" t="s">
        <v>75</v>
      </c>
      <c r="AC20" s="4" t="str">
        <f t="shared" si="121"/>
        <v/>
      </c>
      <c r="AD20">
        <v>1E-3</v>
      </c>
      <c r="AE20">
        <v>1</v>
      </c>
      <c r="AF20">
        <v>1</v>
      </c>
      <c r="AG20" s="3"/>
      <c r="AI20" s="4" t="str">
        <f t="shared" si="122"/>
        <v/>
      </c>
      <c r="AM20" s="3"/>
      <c r="AO20" s="4" t="str">
        <f t="shared" si="123"/>
        <v/>
      </c>
      <c r="AS20" s="3"/>
      <c r="AU20" s="4" t="str">
        <f t="shared" si="124"/>
        <v/>
      </c>
      <c r="AY20" s="3"/>
      <c r="BA20" s="4" t="str">
        <f t="shared" si="125"/>
        <v/>
      </c>
      <c r="BE20" s="3"/>
      <c r="BG20" s="4" t="str">
        <f t="shared" si="126"/>
        <v/>
      </c>
    </row>
    <row r="21" spans="1:59">
      <c r="A21">
        <v>1012</v>
      </c>
      <c r="C21" t="str">
        <f t="shared" si="112"/>
        <v>Gold, Exp, Heart, Gacha</v>
      </c>
      <c r="D21" s="1" t="str">
        <f t="shared" ca="1" si="113"/>
        <v>2, 1, 4, 5</v>
      </c>
      <c r="E21" s="1" t="str">
        <f t="shared" si="114"/>
        <v>, , , e</v>
      </c>
      <c r="F21" s="1" t="str">
        <f t="shared" si="115"/>
        <v>1, 1, 0.075, 0.001</v>
      </c>
      <c r="G21" s="1" t="str">
        <f t="shared" si="116"/>
        <v>0.435, 5, 1, 1</v>
      </c>
      <c r="H21" s="1" t="str">
        <f t="shared" si="117"/>
        <v>1.035, 5, 1, 1</v>
      </c>
      <c r="I21" s="3" t="s">
        <v>10</v>
      </c>
      <c r="K21" s="4" t="str">
        <f t="shared" si="118"/>
        <v/>
      </c>
      <c r="L21">
        <v>1</v>
      </c>
      <c r="M21">
        <v>0.435</v>
      </c>
      <c r="N21">
        <v>1.0349999999999999</v>
      </c>
      <c r="O21" s="3" t="s">
        <v>9</v>
      </c>
      <c r="Q21" s="4" t="str">
        <f t="shared" si="119"/>
        <v/>
      </c>
      <c r="R21">
        <v>1</v>
      </c>
      <c r="S21">
        <v>5</v>
      </c>
      <c r="T21">
        <v>5</v>
      </c>
      <c r="U21" s="3" t="s">
        <v>12</v>
      </c>
      <c r="W21" s="4" t="str">
        <f t="shared" si="120"/>
        <v/>
      </c>
      <c r="X21">
        <v>7.4999999999999997E-2</v>
      </c>
      <c r="Y21">
        <v>1</v>
      </c>
      <c r="Z21">
        <v>1</v>
      </c>
      <c r="AA21" s="3" t="s">
        <v>13</v>
      </c>
      <c r="AB21" t="s">
        <v>75</v>
      </c>
      <c r="AC21" s="4" t="str">
        <f t="shared" si="121"/>
        <v/>
      </c>
      <c r="AD21">
        <v>1E-3</v>
      </c>
      <c r="AE21">
        <v>1</v>
      </c>
      <c r="AF21">
        <v>1</v>
      </c>
      <c r="AG21" s="3"/>
      <c r="AI21" s="4" t="str">
        <f t="shared" si="122"/>
        <v/>
      </c>
      <c r="AM21" s="3"/>
      <c r="AO21" s="4" t="str">
        <f t="shared" si="123"/>
        <v/>
      </c>
      <c r="AS21" s="3"/>
      <c r="AU21" s="4" t="str">
        <f t="shared" si="124"/>
        <v/>
      </c>
      <c r="AY21" s="3"/>
      <c r="BA21" s="4" t="str">
        <f t="shared" si="125"/>
        <v/>
      </c>
      <c r="BE21" s="3"/>
      <c r="BG21" s="4" t="str">
        <f t="shared" si="126"/>
        <v/>
      </c>
    </row>
    <row r="22" spans="1:59">
      <c r="A22">
        <v>1013</v>
      </c>
      <c r="C22" t="str">
        <f t="shared" si="112"/>
        <v>Gold, Exp, Heart, Gacha</v>
      </c>
      <c r="D22" s="1" t="str">
        <f t="shared" ca="1" si="113"/>
        <v>2, 1, 4, 5</v>
      </c>
      <c r="E22" s="1" t="str">
        <f t="shared" si="114"/>
        <v>, , , e</v>
      </c>
      <c r="F22" s="1" t="str">
        <f t="shared" si="115"/>
        <v>1, 1, 0.075, 0.001</v>
      </c>
      <c r="G22" s="1" t="str">
        <f t="shared" si="116"/>
        <v>0.47, 5, 1, 1</v>
      </c>
      <c r="H22" s="1" t="str">
        <f t="shared" si="117"/>
        <v>1.07, 5, 1, 1</v>
      </c>
      <c r="I22" s="3" t="s">
        <v>10</v>
      </c>
      <c r="K22" s="4" t="str">
        <f t="shared" si="118"/>
        <v/>
      </c>
      <c r="L22">
        <v>1</v>
      </c>
      <c r="M22">
        <v>0.47000000000000003</v>
      </c>
      <c r="N22">
        <v>1.07</v>
      </c>
      <c r="O22" s="3" t="s">
        <v>9</v>
      </c>
      <c r="Q22" s="4" t="str">
        <f t="shared" si="119"/>
        <v/>
      </c>
      <c r="R22">
        <v>1</v>
      </c>
      <c r="S22">
        <v>5</v>
      </c>
      <c r="T22">
        <v>5</v>
      </c>
      <c r="U22" s="3" t="s">
        <v>12</v>
      </c>
      <c r="W22" s="4" t="str">
        <f t="shared" si="120"/>
        <v/>
      </c>
      <c r="X22">
        <v>7.4999999999999997E-2</v>
      </c>
      <c r="Y22">
        <v>1</v>
      </c>
      <c r="Z22">
        <v>1</v>
      </c>
      <c r="AA22" s="3" t="s">
        <v>13</v>
      </c>
      <c r="AB22" t="s">
        <v>75</v>
      </c>
      <c r="AC22" s="4" t="str">
        <f t="shared" si="121"/>
        <v/>
      </c>
      <c r="AD22">
        <v>1E-3</v>
      </c>
      <c r="AE22">
        <v>1</v>
      </c>
      <c r="AF22">
        <v>1</v>
      </c>
      <c r="AG22" s="3"/>
      <c r="AI22" s="4" t="str">
        <f t="shared" si="122"/>
        <v/>
      </c>
      <c r="AM22" s="3"/>
      <c r="AO22" s="4" t="str">
        <f t="shared" si="123"/>
        <v/>
      </c>
      <c r="AS22" s="3"/>
      <c r="AU22" s="4" t="str">
        <f t="shared" si="124"/>
        <v/>
      </c>
      <c r="AY22" s="3"/>
      <c r="BA22" s="4" t="str">
        <f t="shared" si="125"/>
        <v/>
      </c>
      <c r="BE22" s="3"/>
      <c r="BG22" s="4" t="str">
        <f t="shared" si="126"/>
        <v/>
      </c>
    </row>
    <row r="23" spans="1:59">
      <c r="A23">
        <v>1014</v>
      </c>
      <c r="C23" t="str">
        <f t="shared" si="112"/>
        <v>Gold, Exp, Heart, Gacha</v>
      </c>
      <c r="D23" s="1" t="str">
        <f t="shared" ca="1" si="113"/>
        <v>2, 1, 4, 5</v>
      </c>
      <c r="E23" s="1" t="str">
        <f t="shared" si="114"/>
        <v>, , , e</v>
      </c>
      <c r="F23" s="1" t="str">
        <f t="shared" si="115"/>
        <v>1, 1, 0.075, 0.001</v>
      </c>
      <c r="G23" s="1" t="str">
        <f t="shared" si="116"/>
        <v>0.505, 5, 1, 1</v>
      </c>
      <c r="H23" s="1" t="str">
        <f t="shared" si="117"/>
        <v>1.105, 5, 1, 1</v>
      </c>
      <c r="I23" s="3" t="s">
        <v>10</v>
      </c>
      <c r="K23" s="4" t="str">
        <f t="shared" si="118"/>
        <v/>
      </c>
      <c r="L23">
        <v>1</v>
      </c>
      <c r="M23">
        <v>0.50500000000000012</v>
      </c>
      <c r="N23">
        <v>1.105</v>
      </c>
      <c r="O23" s="3" t="s">
        <v>9</v>
      </c>
      <c r="Q23" s="4" t="str">
        <f t="shared" si="119"/>
        <v/>
      </c>
      <c r="R23">
        <v>1</v>
      </c>
      <c r="S23">
        <v>5</v>
      </c>
      <c r="T23">
        <v>5</v>
      </c>
      <c r="U23" s="3" t="s">
        <v>12</v>
      </c>
      <c r="W23" s="4" t="str">
        <f t="shared" si="120"/>
        <v/>
      </c>
      <c r="X23">
        <v>7.4999999999999997E-2</v>
      </c>
      <c r="Y23">
        <v>1</v>
      </c>
      <c r="Z23">
        <v>1</v>
      </c>
      <c r="AA23" s="3" t="s">
        <v>13</v>
      </c>
      <c r="AB23" t="s">
        <v>75</v>
      </c>
      <c r="AC23" s="4" t="str">
        <f t="shared" si="121"/>
        <v/>
      </c>
      <c r="AD23">
        <v>1E-3</v>
      </c>
      <c r="AE23">
        <v>1</v>
      </c>
      <c r="AF23">
        <v>1</v>
      </c>
      <c r="AG23" s="3"/>
      <c r="AI23" s="4" t="str">
        <f t="shared" si="122"/>
        <v/>
      </c>
      <c r="AM23" s="3"/>
      <c r="AO23" s="4" t="str">
        <f t="shared" si="123"/>
        <v/>
      </c>
      <c r="AS23" s="3"/>
      <c r="AU23" s="4" t="str">
        <f t="shared" si="124"/>
        <v/>
      </c>
      <c r="AY23" s="3"/>
      <c r="BA23" s="4" t="str">
        <f t="shared" si="125"/>
        <v/>
      </c>
      <c r="BE23" s="3"/>
      <c r="BG23" s="4" t="str">
        <f t="shared" si="126"/>
        <v/>
      </c>
    </row>
    <row r="24" spans="1:59">
      <c r="A24">
        <v>1015</v>
      </c>
      <c r="C24" t="str">
        <f t="shared" si="112"/>
        <v>Gold, Exp, Heart, Gacha</v>
      </c>
      <c r="D24" s="1" t="str">
        <f t="shared" ca="1" si="113"/>
        <v>2, 1, 4, 5</v>
      </c>
      <c r="E24" s="1" t="str">
        <f t="shared" si="114"/>
        <v>, , , e</v>
      </c>
      <c r="F24" s="1" t="str">
        <f t="shared" si="115"/>
        <v>1, 1, 0.075, 0.001</v>
      </c>
      <c r="G24" s="1" t="str">
        <f t="shared" si="116"/>
        <v>0.54, 5, 1, 1</v>
      </c>
      <c r="H24" s="1" t="str">
        <f t="shared" si="117"/>
        <v>1.14, 5, 1, 1</v>
      </c>
      <c r="I24" s="3" t="s">
        <v>10</v>
      </c>
      <c r="K24" s="4" t="str">
        <f t="shared" si="118"/>
        <v/>
      </c>
      <c r="L24">
        <v>1</v>
      </c>
      <c r="M24">
        <v>0.54</v>
      </c>
      <c r="N24">
        <v>1.1399999999999999</v>
      </c>
      <c r="O24" s="3" t="s">
        <v>9</v>
      </c>
      <c r="Q24" s="4" t="str">
        <f t="shared" si="119"/>
        <v/>
      </c>
      <c r="R24">
        <v>1</v>
      </c>
      <c r="S24">
        <v>5</v>
      </c>
      <c r="T24">
        <v>5</v>
      </c>
      <c r="U24" s="3" t="s">
        <v>12</v>
      </c>
      <c r="W24" s="4" t="str">
        <f t="shared" si="120"/>
        <v/>
      </c>
      <c r="X24">
        <v>7.4999999999999997E-2</v>
      </c>
      <c r="Y24">
        <v>1</v>
      </c>
      <c r="Z24">
        <v>1</v>
      </c>
      <c r="AA24" s="3" t="s">
        <v>13</v>
      </c>
      <c r="AB24" t="s">
        <v>75</v>
      </c>
      <c r="AC24" s="4" t="str">
        <f t="shared" si="121"/>
        <v/>
      </c>
      <c r="AD24">
        <v>1E-3</v>
      </c>
      <c r="AE24">
        <v>1</v>
      </c>
      <c r="AF24">
        <v>1</v>
      </c>
      <c r="AG24" s="3"/>
      <c r="AI24" s="4" t="str">
        <f t="shared" si="122"/>
        <v/>
      </c>
      <c r="AM24" s="3"/>
      <c r="AO24" s="4" t="str">
        <f t="shared" si="123"/>
        <v/>
      </c>
      <c r="AS24" s="3"/>
      <c r="AU24" s="4" t="str">
        <f t="shared" si="124"/>
        <v/>
      </c>
      <c r="AY24" s="3"/>
      <c r="BA24" s="4" t="str">
        <f t="shared" si="125"/>
        <v/>
      </c>
      <c r="BE24" s="3"/>
      <c r="BG24" s="4" t="str">
        <f t="shared" si="126"/>
        <v/>
      </c>
    </row>
    <row r="25" spans="1:59">
      <c r="A25">
        <v>1016</v>
      </c>
      <c r="C25" t="str">
        <f t="shared" si="112"/>
        <v>Gold, Exp, Heart, Gacha</v>
      </c>
      <c r="D25" s="1" t="str">
        <f t="shared" ca="1" si="113"/>
        <v>2, 1, 4, 5</v>
      </c>
      <c r="E25" s="1" t="str">
        <f t="shared" si="114"/>
        <v>, , , e</v>
      </c>
      <c r="F25" s="1" t="str">
        <f t="shared" si="115"/>
        <v>1, 1, 0.075, 0.001</v>
      </c>
      <c r="G25" s="1" t="str">
        <f t="shared" si="116"/>
        <v>0.575, 5, 1, 1</v>
      </c>
      <c r="H25" s="1" t="str">
        <f t="shared" si="117"/>
        <v>1.175, 5, 1, 1</v>
      </c>
      <c r="I25" s="3" t="s">
        <v>10</v>
      </c>
      <c r="K25" s="4" t="str">
        <f t="shared" si="118"/>
        <v/>
      </c>
      <c r="L25">
        <v>1</v>
      </c>
      <c r="M25">
        <v>0.57499999999999996</v>
      </c>
      <c r="N25">
        <v>1.175</v>
      </c>
      <c r="O25" s="3" t="s">
        <v>9</v>
      </c>
      <c r="Q25" s="4" t="str">
        <f t="shared" si="119"/>
        <v/>
      </c>
      <c r="R25">
        <v>1</v>
      </c>
      <c r="S25">
        <v>5</v>
      </c>
      <c r="T25">
        <v>5</v>
      </c>
      <c r="U25" s="3" t="s">
        <v>12</v>
      </c>
      <c r="W25" s="4" t="str">
        <f t="shared" si="120"/>
        <v/>
      </c>
      <c r="X25">
        <v>7.4999999999999997E-2</v>
      </c>
      <c r="Y25">
        <v>1</v>
      </c>
      <c r="Z25">
        <v>1</v>
      </c>
      <c r="AA25" s="3" t="s">
        <v>13</v>
      </c>
      <c r="AB25" t="s">
        <v>75</v>
      </c>
      <c r="AC25" s="4" t="str">
        <f t="shared" si="121"/>
        <v/>
      </c>
      <c r="AD25">
        <v>1E-3</v>
      </c>
      <c r="AE25">
        <v>1</v>
      </c>
      <c r="AF25">
        <v>1</v>
      </c>
      <c r="AG25" s="3"/>
      <c r="AI25" s="4" t="str">
        <f t="shared" si="122"/>
        <v/>
      </c>
      <c r="AM25" s="3"/>
      <c r="AO25" s="4" t="str">
        <f t="shared" si="123"/>
        <v/>
      </c>
      <c r="AS25" s="3"/>
      <c r="AU25" s="4" t="str">
        <f t="shared" si="124"/>
        <v/>
      </c>
      <c r="AY25" s="3"/>
      <c r="BA25" s="4" t="str">
        <f t="shared" si="125"/>
        <v/>
      </c>
      <c r="BE25" s="3"/>
      <c r="BG25" s="4" t="str">
        <f t="shared" si="126"/>
        <v/>
      </c>
    </row>
    <row r="26" spans="1:59">
      <c r="A26">
        <v>1017</v>
      </c>
      <c r="C26" t="str">
        <f t="shared" si="112"/>
        <v>Gold, Exp, Heart, Gacha</v>
      </c>
      <c r="D26" s="1" t="str">
        <f t="shared" ca="1" si="113"/>
        <v>2, 1, 4, 5</v>
      </c>
      <c r="E26" s="1" t="str">
        <f t="shared" si="114"/>
        <v>, , , e</v>
      </c>
      <c r="F26" s="1" t="str">
        <f t="shared" si="115"/>
        <v>1, 1, 0.075, 0.001</v>
      </c>
      <c r="G26" s="1" t="str">
        <f t="shared" si="116"/>
        <v>0.61, 5, 1, 1</v>
      </c>
      <c r="H26" s="1" t="str">
        <f t="shared" si="117"/>
        <v>1.21, 5, 1, 1</v>
      </c>
      <c r="I26" s="3" t="s">
        <v>10</v>
      </c>
      <c r="K26" s="4" t="str">
        <f t="shared" si="118"/>
        <v/>
      </c>
      <c r="L26">
        <v>1</v>
      </c>
      <c r="M26">
        <v>0.6100000000000001</v>
      </c>
      <c r="N26">
        <v>1.21</v>
      </c>
      <c r="O26" s="3" t="s">
        <v>9</v>
      </c>
      <c r="Q26" s="4" t="str">
        <f t="shared" si="119"/>
        <v/>
      </c>
      <c r="R26">
        <v>1</v>
      </c>
      <c r="S26">
        <v>5</v>
      </c>
      <c r="T26">
        <v>5</v>
      </c>
      <c r="U26" s="3" t="s">
        <v>12</v>
      </c>
      <c r="W26" s="4" t="str">
        <f t="shared" si="120"/>
        <v/>
      </c>
      <c r="X26">
        <v>7.4999999999999997E-2</v>
      </c>
      <c r="Y26">
        <v>1</v>
      </c>
      <c r="Z26">
        <v>1</v>
      </c>
      <c r="AA26" s="3" t="s">
        <v>13</v>
      </c>
      <c r="AB26" t="s">
        <v>75</v>
      </c>
      <c r="AC26" s="4" t="str">
        <f t="shared" si="121"/>
        <v/>
      </c>
      <c r="AD26">
        <v>1E-3</v>
      </c>
      <c r="AE26">
        <v>1</v>
      </c>
      <c r="AF26">
        <v>1</v>
      </c>
      <c r="AG26" s="3"/>
      <c r="AI26" s="4" t="str">
        <f t="shared" si="122"/>
        <v/>
      </c>
      <c r="AM26" s="3"/>
      <c r="AO26" s="4" t="str">
        <f t="shared" si="123"/>
        <v/>
      </c>
      <c r="AS26" s="3"/>
      <c r="AU26" s="4" t="str">
        <f t="shared" si="124"/>
        <v/>
      </c>
      <c r="AY26" s="3"/>
      <c r="BA26" s="4" t="str">
        <f t="shared" si="125"/>
        <v/>
      </c>
      <c r="BE26" s="3"/>
      <c r="BG26" s="4" t="str">
        <f t="shared" si="126"/>
        <v/>
      </c>
    </row>
    <row r="27" spans="1:59">
      <c r="A27">
        <v>1018</v>
      </c>
      <c r="C27" t="str">
        <f t="shared" si="112"/>
        <v>Gold, Exp, Heart, Gacha</v>
      </c>
      <c r="D27" s="1" t="str">
        <f t="shared" ca="1" si="113"/>
        <v>2, 1, 4, 5</v>
      </c>
      <c r="E27" s="1" t="str">
        <f t="shared" si="114"/>
        <v>, , , e</v>
      </c>
      <c r="F27" s="1" t="str">
        <f t="shared" si="115"/>
        <v>1, 1, 0.075, 0.001</v>
      </c>
      <c r="G27" s="1" t="str">
        <f t="shared" si="116"/>
        <v>0.645, 5, 1, 1</v>
      </c>
      <c r="H27" s="1" t="str">
        <f t="shared" si="117"/>
        <v>1.245, 5, 1, 1</v>
      </c>
      <c r="I27" s="3" t="s">
        <v>10</v>
      </c>
      <c r="K27" s="4" t="str">
        <f t="shared" si="118"/>
        <v/>
      </c>
      <c r="L27">
        <v>1</v>
      </c>
      <c r="M27">
        <v>0.64500000000000002</v>
      </c>
      <c r="N27">
        <v>1.2449999999999999</v>
      </c>
      <c r="O27" s="3" t="s">
        <v>9</v>
      </c>
      <c r="Q27" s="4" t="str">
        <f t="shared" si="119"/>
        <v/>
      </c>
      <c r="R27">
        <v>1</v>
      </c>
      <c r="S27">
        <v>5</v>
      </c>
      <c r="T27">
        <v>5</v>
      </c>
      <c r="U27" s="3" t="s">
        <v>12</v>
      </c>
      <c r="W27" s="4" t="str">
        <f t="shared" si="120"/>
        <v/>
      </c>
      <c r="X27">
        <v>7.4999999999999997E-2</v>
      </c>
      <c r="Y27">
        <v>1</v>
      </c>
      <c r="Z27">
        <v>1</v>
      </c>
      <c r="AA27" s="3" t="s">
        <v>13</v>
      </c>
      <c r="AB27" t="s">
        <v>75</v>
      </c>
      <c r="AC27" s="4" t="str">
        <f t="shared" si="121"/>
        <v/>
      </c>
      <c r="AD27">
        <v>1E-3</v>
      </c>
      <c r="AE27">
        <v>1</v>
      </c>
      <c r="AF27">
        <v>1</v>
      </c>
      <c r="AG27" s="3"/>
      <c r="AI27" s="4" t="str">
        <f t="shared" si="122"/>
        <v/>
      </c>
      <c r="AM27" s="3"/>
      <c r="AO27" s="4" t="str">
        <f t="shared" si="123"/>
        <v/>
      </c>
      <c r="AS27" s="3"/>
      <c r="AU27" s="4" t="str">
        <f t="shared" si="124"/>
        <v/>
      </c>
      <c r="AY27" s="3"/>
      <c r="BA27" s="4" t="str">
        <f t="shared" si="125"/>
        <v/>
      </c>
      <c r="BE27" s="3"/>
      <c r="BG27" s="4" t="str">
        <f t="shared" si="126"/>
        <v/>
      </c>
    </row>
    <row r="28" spans="1:59">
      <c r="A28">
        <v>1019</v>
      </c>
      <c r="C28" t="str">
        <f t="shared" si="112"/>
        <v>Gold, Exp, Heart, Gacha</v>
      </c>
      <c r="D28" s="1" t="str">
        <f t="shared" ca="1" si="113"/>
        <v>2, 1, 4, 5</v>
      </c>
      <c r="E28" s="1" t="str">
        <f t="shared" si="114"/>
        <v>, , , e</v>
      </c>
      <c r="F28" s="1" t="str">
        <f t="shared" si="115"/>
        <v>1, 1, 0.075, 0.001</v>
      </c>
      <c r="G28" s="1" t="str">
        <f t="shared" si="116"/>
        <v>0.68, 5, 1, 1</v>
      </c>
      <c r="H28" s="1" t="str">
        <f t="shared" si="117"/>
        <v>1.28, 5, 1, 1</v>
      </c>
      <c r="I28" s="3" t="s">
        <v>10</v>
      </c>
      <c r="K28" s="4" t="str">
        <f t="shared" si="118"/>
        <v/>
      </c>
      <c r="L28">
        <v>1</v>
      </c>
      <c r="M28">
        <v>0.67999999999999994</v>
      </c>
      <c r="N28">
        <v>1.28</v>
      </c>
      <c r="O28" s="3" t="s">
        <v>9</v>
      </c>
      <c r="Q28" s="4" t="str">
        <f t="shared" si="119"/>
        <v/>
      </c>
      <c r="R28">
        <v>1</v>
      </c>
      <c r="S28">
        <v>5</v>
      </c>
      <c r="T28">
        <v>5</v>
      </c>
      <c r="U28" s="3" t="s">
        <v>12</v>
      </c>
      <c r="W28" s="4" t="str">
        <f t="shared" si="120"/>
        <v/>
      </c>
      <c r="X28">
        <v>7.4999999999999997E-2</v>
      </c>
      <c r="Y28">
        <v>1</v>
      </c>
      <c r="Z28">
        <v>1</v>
      </c>
      <c r="AA28" s="3" t="s">
        <v>13</v>
      </c>
      <c r="AB28" t="s">
        <v>75</v>
      </c>
      <c r="AC28" s="4" t="str">
        <f t="shared" si="121"/>
        <v/>
      </c>
      <c r="AD28">
        <v>1E-3</v>
      </c>
      <c r="AE28">
        <v>1</v>
      </c>
      <c r="AF28">
        <v>1</v>
      </c>
      <c r="AG28" s="3"/>
      <c r="AI28" s="4" t="str">
        <f t="shared" si="122"/>
        <v/>
      </c>
      <c r="AM28" s="3"/>
      <c r="AO28" s="4" t="str">
        <f t="shared" si="123"/>
        <v/>
      </c>
      <c r="AS28" s="3"/>
      <c r="AU28" s="4" t="str">
        <f t="shared" si="124"/>
        <v/>
      </c>
      <c r="AY28" s="3"/>
      <c r="BA28" s="4" t="str">
        <f t="shared" si="125"/>
        <v/>
      </c>
      <c r="BE28" s="3"/>
      <c r="BG28" s="4" t="str">
        <f t="shared" si="126"/>
        <v/>
      </c>
    </row>
    <row r="29" spans="1:59">
      <c r="A29">
        <v>1020</v>
      </c>
      <c r="C29" t="str">
        <f t="shared" si="112"/>
        <v>Gold, Exp, Heart, Gacha</v>
      </c>
      <c r="D29" s="1" t="str">
        <f t="shared" ca="1" si="113"/>
        <v>2, 1, 4, 5</v>
      </c>
      <c r="E29" s="1" t="str">
        <f t="shared" si="114"/>
        <v>, , , e</v>
      </c>
      <c r="F29" s="1" t="str">
        <f t="shared" si="115"/>
        <v>1, 1, 0.075, 0.001</v>
      </c>
      <c r="G29" s="1" t="str">
        <f t="shared" si="116"/>
        <v>0.715, 5, 1, 1</v>
      </c>
      <c r="H29" s="1" t="str">
        <f t="shared" si="117"/>
        <v>1.315, 5, 1, 1</v>
      </c>
      <c r="I29" s="3" t="s">
        <v>10</v>
      </c>
      <c r="K29" s="4" t="str">
        <f t="shared" si="118"/>
        <v/>
      </c>
      <c r="L29">
        <v>1</v>
      </c>
      <c r="M29">
        <v>0.71499999999999986</v>
      </c>
      <c r="N29">
        <v>1.3149999999999999</v>
      </c>
      <c r="O29" s="3" t="s">
        <v>9</v>
      </c>
      <c r="Q29" s="4" t="str">
        <f t="shared" si="119"/>
        <v/>
      </c>
      <c r="R29">
        <v>1</v>
      </c>
      <c r="S29">
        <v>5</v>
      </c>
      <c r="T29">
        <v>5</v>
      </c>
      <c r="U29" s="3" t="s">
        <v>12</v>
      </c>
      <c r="W29" s="4" t="str">
        <f t="shared" si="120"/>
        <v/>
      </c>
      <c r="X29">
        <v>7.4999999999999997E-2</v>
      </c>
      <c r="Y29">
        <v>1</v>
      </c>
      <c r="Z29">
        <v>1</v>
      </c>
      <c r="AA29" s="3" t="s">
        <v>13</v>
      </c>
      <c r="AB29" t="s">
        <v>75</v>
      </c>
      <c r="AC29" s="4" t="str">
        <f t="shared" si="121"/>
        <v/>
      </c>
      <c r="AD29">
        <v>1E-3</v>
      </c>
      <c r="AE29">
        <v>1</v>
      </c>
      <c r="AF29">
        <v>1</v>
      </c>
      <c r="AG29" s="3"/>
      <c r="AI29" s="4" t="str">
        <f t="shared" si="122"/>
        <v/>
      </c>
      <c r="AM29" s="3"/>
      <c r="AO29" s="4" t="str">
        <f t="shared" si="123"/>
        <v/>
      </c>
      <c r="AS29" s="3"/>
      <c r="AU29" s="4" t="str">
        <f t="shared" si="124"/>
        <v/>
      </c>
      <c r="AY29" s="3"/>
      <c r="BA29" s="4" t="str">
        <f t="shared" si="125"/>
        <v/>
      </c>
      <c r="BE29" s="3"/>
      <c r="BG29" s="4" t="str">
        <f t="shared" si="126"/>
        <v/>
      </c>
    </row>
    <row r="30" spans="1:59">
      <c r="A30">
        <v>1021</v>
      </c>
      <c r="C30" t="str">
        <f t="shared" si="112"/>
        <v>Gold, Exp, Heart, Gacha</v>
      </c>
      <c r="D30" s="1" t="str">
        <f t="shared" ca="1" si="113"/>
        <v>2, 1, 4, 5</v>
      </c>
      <c r="E30" s="1" t="str">
        <f t="shared" si="114"/>
        <v>, , , e</v>
      </c>
      <c r="F30" s="1" t="str">
        <f t="shared" si="115"/>
        <v>1, 1, 0.075, 0.001</v>
      </c>
      <c r="G30" s="1" t="str">
        <f t="shared" si="116"/>
        <v>0.75, 5, 1, 1</v>
      </c>
      <c r="H30" s="1" t="str">
        <f t="shared" si="117"/>
        <v>1.35, 5, 1, 1</v>
      </c>
      <c r="I30" s="3" t="s">
        <v>10</v>
      </c>
      <c r="K30" s="4" t="str">
        <f t="shared" si="118"/>
        <v/>
      </c>
      <c r="L30">
        <v>1</v>
      </c>
      <c r="M30">
        <v>0.75</v>
      </c>
      <c r="N30">
        <v>1.35</v>
      </c>
      <c r="O30" s="3" t="s">
        <v>9</v>
      </c>
      <c r="Q30" s="4" t="str">
        <f t="shared" si="119"/>
        <v/>
      </c>
      <c r="R30">
        <v>1</v>
      </c>
      <c r="S30">
        <v>5</v>
      </c>
      <c r="T30">
        <v>5</v>
      </c>
      <c r="U30" s="3" t="s">
        <v>12</v>
      </c>
      <c r="W30" s="4" t="str">
        <f t="shared" si="120"/>
        <v/>
      </c>
      <c r="X30">
        <v>7.4999999999999997E-2</v>
      </c>
      <c r="Y30">
        <v>1</v>
      </c>
      <c r="Z30">
        <v>1</v>
      </c>
      <c r="AA30" s="3" t="s">
        <v>13</v>
      </c>
      <c r="AB30" t="s">
        <v>75</v>
      </c>
      <c r="AC30" s="4" t="str">
        <f t="shared" si="121"/>
        <v/>
      </c>
      <c r="AD30">
        <v>1E-3</v>
      </c>
      <c r="AE30">
        <v>1</v>
      </c>
      <c r="AF30">
        <v>1</v>
      </c>
      <c r="AG30" s="3"/>
      <c r="AI30" s="4" t="str">
        <f t="shared" si="122"/>
        <v/>
      </c>
      <c r="AM30" s="3"/>
      <c r="AO30" s="4" t="str">
        <f t="shared" si="123"/>
        <v/>
      </c>
      <c r="AS30" s="3"/>
      <c r="AU30" s="4" t="str">
        <f t="shared" si="124"/>
        <v/>
      </c>
      <c r="AY30" s="3"/>
      <c r="BA30" s="4" t="str">
        <f t="shared" si="125"/>
        <v/>
      </c>
      <c r="BE30" s="3"/>
      <c r="BG30" s="4" t="str">
        <f t="shared" si="126"/>
        <v/>
      </c>
    </row>
    <row r="31" spans="1:59">
      <c r="A31">
        <v>1022</v>
      </c>
      <c r="C31" t="str">
        <f t="shared" si="112"/>
        <v>Gold, Exp, Heart, Gacha</v>
      </c>
      <c r="D31" s="1" t="str">
        <f t="shared" ca="1" si="113"/>
        <v>2, 1, 4, 5</v>
      </c>
      <c r="E31" s="1" t="str">
        <f t="shared" si="114"/>
        <v>, , , e</v>
      </c>
      <c r="F31" s="1" t="str">
        <f t="shared" si="115"/>
        <v>1, 1, 0.075, 0.001</v>
      </c>
      <c r="G31" s="1" t="str">
        <f t="shared" si="116"/>
        <v>0.785, 5, 1, 1</v>
      </c>
      <c r="H31" s="1" t="str">
        <f t="shared" si="117"/>
        <v>1.385, 5, 1, 1</v>
      </c>
      <c r="I31" s="3" t="s">
        <v>10</v>
      </c>
      <c r="K31" s="4" t="str">
        <f t="shared" si="118"/>
        <v/>
      </c>
      <c r="L31">
        <v>1</v>
      </c>
      <c r="M31">
        <v>0.78499999999999992</v>
      </c>
      <c r="N31">
        <v>1.385</v>
      </c>
      <c r="O31" s="3" t="s">
        <v>9</v>
      </c>
      <c r="Q31" s="4" t="str">
        <f t="shared" si="119"/>
        <v/>
      </c>
      <c r="R31">
        <v>1</v>
      </c>
      <c r="S31">
        <v>5</v>
      </c>
      <c r="T31">
        <v>5</v>
      </c>
      <c r="U31" s="3" t="s">
        <v>12</v>
      </c>
      <c r="W31" s="4" t="str">
        <f t="shared" si="120"/>
        <v/>
      </c>
      <c r="X31">
        <v>7.4999999999999997E-2</v>
      </c>
      <c r="Y31">
        <v>1</v>
      </c>
      <c r="Z31">
        <v>1</v>
      </c>
      <c r="AA31" s="3" t="s">
        <v>13</v>
      </c>
      <c r="AB31" t="s">
        <v>75</v>
      </c>
      <c r="AC31" s="4" t="str">
        <f t="shared" si="121"/>
        <v/>
      </c>
      <c r="AD31">
        <v>1E-3</v>
      </c>
      <c r="AE31">
        <v>1</v>
      </c>
      <c r="AF31">
        <v>1</v>
      </c>
      <c r="AG31" s="3"/>
      <c r="AI31" s="4" t="str">
        <f t="shared" si="122"/>
        <v/>
      </c>
      <c r="AM31" s="3"/>
      <c r="AO31" s="4" t="str">
        <f t="shared" si="123"/>
        <v/>
      </c>
      <c r="AS31" s="3"/>
      <c r="AU31" s="4" t="str">
        <f t="shared" si="124"/>
        <v/>
      </c>
      <c r="AY31" s="3"/>
      <c r="BA31" s="4" t="str">
        <f t="shared" si="125"/>
        <v/>
      </c>
      <c r="BE31" s="3"/>
      <c r="BG31" s="4" t="str">
        <f t="shared" si="126"/>
        <v/>
      </c>
    </row>
    <row r="32" spans="1:59">
      <c r="A32">
        <v>1023</v>
      </c>
      <c r="C32" t="str">
        <f t="shared" si="112"/>
        <v>Gold, Exp, Heart, Gacha</v>
      </c>
      <c r="D32" s="1" t="str">
        <f t="shared" ca="1" si="113"/>
        <v>2, 1, 4, 5</v>
      </c>
      <c r="E32" s="1" t="str">
        <f t="shared" si="114"/>
        <v>, , , e</v>
      </c>
      <c r="F32" s="1" t="str">
        <f t="shared" si="115"/>
        <v>1, 1, 0.075, 0.001</v>
      </c>
      <c r="G32" s="1" t="str">
        <f t="shared" si="116"/>
        <v>0.82, 5, 1, 1</v>
      </c>
      <c r="H32" s="1" t="str">
        <f t="shared" si="117"/>
        <v>1.42, 5, 1, 1</v>
      </c>
      <c r="I32" s="3" t="s">
        <v>10</v>
      </c>
      <c r="K32" s="4" t="str">
        <f t="shared" si="118"/>
        <v/>
      </c>
      <c r="L32">
        <v>1</v>
      </c>
      <c r="M32">
        <v>0.82000000000000006</v>
      </c>
      <c r="N32">
        <v>1.4200000000000002</v>
      </c>
      <c r="O32" s="3" t="s">
        <v>9</v>
      </c>
      <c r="Q32" s="4" t="str">
        <f t="shared" si="119"/>
        <v/>
      </c>
      <c r="R32">
        <v>1</v>
      </c>
      <c r="S32">
        <v>5</v>
      </c>
      <c r="T32">
        <v>5</v>
      </c>
      <c r="U32" s="3" t="s">
        <v>12</v>
      </c>
      <c r="W32" s="4" t="str">
        <f t="shared" si="120"/>
        <v/>
      </c>
      <c r="X32">
        <v>7.4999999999999997E-2</v>
      </c>
      <c r="Y32">
        <v>1</v>
      </c>
      <c r="Z32">
        <v>1</v>
      </c>
      <c r="AA32" s="3" t="s">
        <v>13</v>
      </c>
      <c r="AB32" t="s">
        <v>75</v>
      </c>
      <c r="AC32" s="4" t="str">
        <f t="shared" si="121"/>
        <v/>
      </c>
      <c r="AD32">
        <v>1E-3</v>
      </c>
      <c r="AE32">
        <v>1</v>
      </c>
      <c r="AF32">
        <v>1</v>
      </c>
      <c r="AG32" s="3"/>
      <c r="AI32" s="4" t="str">
        <f t="shared" si="122"/>
        <v/>
      </c>
      <c r="AM32" s="3"/>
      <c r="AO32" s="4" t="str">
        <f t="shared" si="123"/>
        <v/>
      </c>
      <c r="AS32" s="3"/>
      <c r="AU32" s="4" t="str">
        <f t="shared" si="124"/>
        <v/>
      </c>
      <c r="AY32" s="3"/>
      <c r="BA32" s="4" t="str">
        <f t="shared" si="125"/>
        <v/>
      </c>
      <c r="BE32" s="3"/>
      <c r="BG32" s="4" t="str">
        <f t="shared" si="126"/>
        <v/>
      </c>
    </row>
    <row r="33" spans="1:62">
      <c r="A33">
        <v>1024</v>
      </c>
      <c r="C33" t="str">
        <f t="shared" si="112"/>
        <v>Gold, Exp, Heart, Gacha</v>
      </c>
      <c r="D33" s="1" t="str">
        <f t="shared" ca="1" si="113"/>
        <v>2, 1, 4, 5</v>
      </c>
      <c r="E33" s="1" t="str">
        <f t="shared" si="114"/>
        <v>, , , e</v>
      </c>
      <c r="F33" s="1" t="str">
        <f t="shared" si="115"/>
        <v>1, 1, 0.075, 0.001</v>
      </c>
      <c r="G33" s="1" t="str">
        <f t="shared" si="116"/>
        <v>0.855, 5, 1, 1</v>
      </c>
      <c r="H33" s="1" t="str">
        <f t="shared" si="117"/>
        <v>1.455, 5, 1, 1</v>
      </c>
      <c r="I33" s="3" t="s">
        <v>10</v>
      </c>
      <c r="K33" s="4" t="str">
        <f t="shared" si="118"/>
        <v/>
      </c>
      <c r="L33">
        <v>1</v>
      </c>
      <c r="M33">
        <v>0.85499999999999998</v>
      </c>
      <c r="N33">
        <v>1.4550000000000001</v>
      </c>
      <c r="O33" s="3" t="s">
        <v>9</v>
      </c>
      <c r="Q33" s="4" t="str">
        <f t="shared" si="119"/>
        <v/>
      </c>
      <c r="R33">
        <v>1</v>
      </c>
      <c r="S33">
        <v>5</v>
      </c>
      <c r="T33">
        <v>5</v>
      </c>
      <c r="U33" s="3" t="s">
        <v>12</v>
      </c>
      <c r="W33" s="4" t="str">
        <f t="shared" si="120"/>
        <v/>
      </c>
      <c r="X33">
        <v>7.4999999999999997E-2</v>
      </c>
      <c r="Y33">
        <v>1</v>
      </c>
      <c r="Z33">
        <v>1</v>
      </c>
      <c r="AA33" s="3" t="s">
        <v>13</v>
      </c>
      <c r="AB33" t="s">
        <v>75</v>
      </c>
      <c r="AC33" s="4" t="str">
        <f t="shared" si="121"/>
        <v/>
      </c>
      <c r="AD33">
        <v>1E-3</v>
      </c>
      <c r="AE33">
        <v>1</v>
      </c>
      <c r="AF33">
        <v>1</v>
      </c>
      <c r="AG33" s="3"/>
      <c r="AI33" s="4" t="str">
        <f t="shared" si="122"/>
        <v/>
      </c>
      <c r="AM33" s="3"/>
      <c r="AO33" s="4" t="str">
        <f t="shared" si="123"/>
        <v/>
      </c>
      <c r="AS33" s="3"/>
      <c r="AU33" s="4" t="str">
        <f t="shared" si="124"/>
        <v/>
      </c>
      <c r="AY33" s="3"/>
      <c r="BA33" s="4" t="str">
        <f t="shared" si="125"/>
        <v/>
      </c>
      <c r="BE33" s="3"/>
      <c r="BG33" s="4" t="str">
        <f t="shared" si="126"/>
        <v/>
      </c>
    </row>
    <row r="34" spans="1:62">
      <c r="A34">
        <v>1025</v>
      </c>
      <c r="C34" t="str">
        <f t="shared" si="112"/>
        <v>Gold, Exp, Heart, Gacha</v>
      </c>
      <c r="D34" s="1" t="str">
        <f t="shared" ca="1" si="113"/>
        <v>2, 1, 4, 5</v>
      </c>
      <c r="E34" s="1" t="str">
        <f t="shared" si="114"/>
        <v>, , , e</v>
      </c>
      <c r="F34" s="1" t="str">
        <f t="shared" si="115"/>
        <v>1, 1, 0.075, 0.001</v>
      </c>
      <c r="G34" s="1" t="str">
        <f t="shared" si="116"/>
        <v>0.89, 5, 1, 1</v>
      </c>
      <c r="H34" s="1" t="str">
        <f t="shared" si="117"/>
        <v>1.49, 5, 1, 1</v>
      </c>
      <c r="I34" s="3" t="s">
        <v>10</v>
      </c>
      <c r="K34" s="4" t="str">
        <f t="shared" si="118"/>
        <v/>
      </c>
      <c r="L34">
        <v>1</v>
      </c>
      <c r="M34">
        <v>0.8899999999999999</v>
      </c>
      <c r="N34">
        <v>1.49</v>
      </c>
      <c r="O34" s="3" t="s">
        <v>9</v>
      </c>
      <c r="Q34" s="4" t="str">
        <f t="shared" si="119"/>
        <v/>
      </c>
      <c r="R34">
        <v>1</v>
      </c>
      <c r="S34">
        <v>5</v>
      </c>
      <c r="T34">
        <v>5</v>
      </c>
      <c r="U34" s="3" t="s">
        <v>12</v>
      </c>
      <c r="W34" s="4" t="str">
        <f t="shared" si="120"/>
        <v/>
      </c>
      <c r="X34">
        <v>7.4999999999999997E-2</v>
      </c>
      <c r="Y34">
        <v>1</v>
      </c>
      <c r="Z34">
        <v>1</v>
      </c>
      <c r="AA34" s="3" t="s">
        <v>13</v>
      </c>
      <c r="AB34" t="s">
        <v>75</v>
      </c>
      <c r="AC34" s="4" t="str">
        <f t="shared" si="121"/>
        <v/>
      </c>
      <c r="AD34">
        <v>1E-3</v>
      </c>
      <c r="AE34">
        <v>1</v>
      </c>
      <c r="AF34">
        <v>1</v>
      </c>
      <c r="AG34" s="3"/>
      <c r="AI34" s="4" t="str">
        <f t="shared" si="122"/>
        <v/>
      </c>
      <c r="AM34" s="3"/>
      <c r="AO34" s="4" t="str">
        <f t="shared" si="123"/>
        <v/>
      </c>
      <c r="AS34" s="3"/>
      <c r="AU34" s="4" t="str">
        <f t="shared" si="124"/>
        <v/>
      </c>
      <c r="AY34" s="3"/>
      <c r="BA34" s="4" t="str">
        <f t="shared" si="125"/>
        <v/>
      </c>
      <c r="BE34" s="3"/>
      <c r="BG34" s="4" t="str">
        <f t="shared" si="126"/>
        <v/>
      </c>
    </row>
    <row r="35" spans="1:62">
      <c r="A35">
        <v>1026</v>
      </c>
      <c r="C35" t="str">
        <f t="shared" si="112"/>
        <v>Gold, Exp, Heart, Gacha</v>
      </c>
      <c r="D35" s="1" t="str">
        <f t="shared" ca="1" si="113"/>
        <v>2, 1, 4, 5</v>
      </c>
      <c r="E35" s="1" t="str">
        <f t="shared" si="114"/>
        <v>, , , e</v>
      </c>
      <c r="F35" s="1" t="str">
        <f t="shared" si="115"/>
        <v>1, 1, 0.075, 0.001</v>
      </c>
      <c r="G35" s="1" t="str">
        <f t="shared" si="116"/>
        <v>0.925, 5, 1, 1</v>
      </c>
      <c r="H35" s="1" t="str">
        <f t="shared" si="117"/>
        <v>1.525, 5, 1, 1</v>
      </c>
      <c r="I35" s="3" t="s">
        <v>10</v>
      </c>
      <c r="K35" s="4" t="str">
        <f t="shared" si="118"/>
        <v/>
      </c>
      <c r="L35">
        <v>1</v>
      </c>
      <c r="M35">
        <v>0.92500000000000004</v>
      </c>
      <c r="N35">
        <v>1.5250000000000001</v>
      </c>
      <c r="O35" s="3" t="s">
        <v>9</v>
      </c>
      <c r="Q35" s="4" t="str">
        <f t="shared" si="119"/>
        <v/>
      </c>
      <c r="R35">
        <v>1</v>
      </c>
      <c r="S35">
        <v>5</v>
      </c>
      <c r="T35">
        <v>5</v>
      </c>
      <c r="U35" s="3" t="s">
        <v>12</v>
      </c>
      <c r="W35" s="4" t="str">
        <f t="shared" si="120"/>
        <v/>
      </c>
      <c r="X35">
        <v>7.4999999999999997E-2</v>
      </c>
      <c r="Y35">
        <v>1</v>
      </c>
      <c r="Z35">
        <v>1</v>
      </c>
      <c r="AA35" s="3" t="s">
        <v>13</v>
      </c>
      <c r="AB35" t="s">
        <v>75</v>
      </c>
      <c r="AC35" s="4" t="str">
        <f t="shared" si="121"/>
        <v/>
      </c>
      <c r="AD35">
        <v>1E-3</v>
      </c>
      <c r="AE35">
        <v>1</v>
      </c>
      <c r="AF35">
        <v>1</v>
      </c>
      <c r="AG35" s="3"/>
      <c r="AI35" s="4" t="str">
        <f t="shared" si="122"/>
        <v/>
      </c>
      <c r="AM35" s="3"/>
      <c r="AO35" s="4" t="str">
        <f t="shared" si="123"/>
        <v/>
      </c>
      <c r="AS35" s="3"/>
      <c r="AU35" s="4" t="str">
        <f t="shared" si="124"/>
        <v/>
      </c>
      <c r="AY35" s="3"/>
      <c r="BA35" s="4" t="str">
        <f t="shared" si="125"/>
        <v/>
      </c>
      <c r="BE35" s="3"/>
      <c r="BG35" s="4" t="str">
        <f t="shared" si="126"/>
        <v/>
      </c>
    </row>
    <row r="36" spans="1:62">
      <c r="A36">
        <v>1027</v>
      </c>
      <c r="C36" t="str">
        <f t="shared" si="112"/>
        <v>Gold, Exp, Heart, Gacha</v>
      </c>
      <c r="D36" s="1" t="str">
        <f t="shared" ca="1" si="113"/>
        <v>2, 1, 4, 5</v>
      </c>
      <c r="E36" s="1" t="str">
        <f t="shared" si="114"/>
        <v>, , , e</v>
      </c>
      <c r="F36" s="1" t="str">
        <f t="shared" si="115"/>
        <v>1, 1, 0.075, 0.001</v>
      </c>
      <c r="G36" s="1" t="str">
        <f t="shared" si="116"/>
        <v>0.96, 5, 1, 1</v>
      </c>
      <c r="H36" s="1" t="str">
        <f t="shared" si="117"/>
        <v>1.56, 5, 1, 1</v>
      </c>
      <c r="I36" s="3" t="s">
        <v>10</v>
      </c>
      <c r="K36" s="4" t="str">
        <f t="shared" si="118"/>
        <v/>
      </c>
      <c r="L36">
        <v>1</v>
      </c>
      <c r="M36">
        <v>0.96</v>
      </c>
      <c r="N36">
        <v>1.56</v>
      </c>
      <c r="O36" s="3" t="s">
        <v>9</v>
      </c>
      <c r="Q36" s="4" t="str">
        <f t="shared" si="119"/>
        <v/>
      </c>
      <c r="R36">
        <v>1</v>
      </c>
      <c r="S36">
        <v>5</v>
      </c>
      <c r="T36">
        <v>5</v>
      </c>
      <c r="U36" s="3" t="s">
        <v>12</v>
      </c>
      <c r="W36" s="4" t="str">
        <f t="shared" si="120"/>
        <v/>
      </c>
      <c r="X36">
        <v>7.4999999999999997E-2</v>
      </c>
      <c r="Y36">
        <v>1</v>
      </c>
      <c r="Z36">
        <v>1</v>
      </c>
      <c r="AA36" s="3" t="s">
        <v>13</v>
      </c>
      <c r="AB36" t="s">
        <v>75</v>
      </c>
      <c r="AC36" s="4" t="str">
        <f t="shared" si="121"/>
        <v/>
      </c>
      <c r="AD36">
        <v>1E-3</v>
      </c>
      <c r="AE36">
        <v>1</v>
      </c>
      <c r="AF36">
        <v>1</v>
      </c>
      <c r="AG36" s="3"/>
      <c r="AI36" s="4" t="str">
        <f t="shared" si="122"/>
        <v/>
      </c>
      <c r="AM36" s="3"/>
      <c r="AO36" s="4" t="str">
        <f t="shared" si="123"/>
        <v/>
      </c>
      <c r="AS36" s="3"/>
      <c r="AU36" s="4" t="str">
        <f t="shared" si="124"/>
        <v/>
      </c>
      <c r="AY36" s="3"/>
      <c r="BA36" s="4" t="str">
        <f t="shared" si="125"/>
        <v/>
      </c>
      <c r="BE36" s="3"/>
      <c r="BG36" s="4" t="str">
        <f t="shared" si="126"/>
        <v/>
      </c>
    </row>
    <row r="37" spans="1:62">
      <c r="A37">
        <v>1028</v>
      </c>
      <c r="C37" t="str">
        <f t="shared" si="112"/>
        <v>Gold, Exp, Heart, Gacha</v>
      </c>
      <c r="D37" s="1" t="str">
        <f t="shared" ca="1" si="113"/>
        <v>2, 1, 4, 5</v>
      </c>
      <c r="E37" s="1" t="str">
        <f t="shared" si="114"/>
        <v>, , , e</v>
      </c>
      <c r="F37" s="1" t="str">
        <f t="shared" si="115"/>
        <v>1, 1, 0.075, 0.001</v>
      </c>
      <c r="G37" s="1" t="str">
        <f t="shared" si="116"/>
        <v>0.995, 5, 1, 1</v>
      </c>
      <c r="H37" s="1" t="str">
        <f t="shared" si="117"/>
        <v>1.595, 5, 1, 1</v>
      </c>
      <c r="I37" s="3" t="s">
        <v>10</v>
      </c>
      <c r="K37" s="4" t="str">
        <f t="shared" si="118"/>
        <v/>
      </c>
      <c r="L37">
        <v>1</v>
      </c>
      <c r="M37">
        <v>0.99499999999999988</v>
      </c>
      <c r="N37">
        <v>1.595</v>
      </c>
      <c r="O37" s="3" t="s">
        <v>9</v>
      </c>
      <c r="Q37" s="4" t="str">
        <f t="shared" si="119"/>
        <v/>
      </c>
      <c r="R37">
        <v>1</v>
      </c>
      <c r="S37">
        <v>5</v>
      </c>
      <c r="T37">
        <v>5</v>
      </c>
      <c r="U37" s="3" t="s">
        <v>12</v>
      </c>
      <c r="W37" s="4" t="str">
        <f t="shared" si="120"/>
        <v/>
      </c>
      <c r="X37">
        <v>7.4999999999999997E-2</v>
      </c>
      <c r="Y37">
        <v>1</v>
      </c>
      <c r="Z37">
        <v>1</v>
      </c>
      <c r="AA37" s="3" t="s">
        <v>13</v>
      </c>
      <c r="AB37" t="s">
        <v>75</v>
      </c>
      <c r="AC37" s="4" t="str">
        <f t="shared" si="121"/>
        <v/>
      </c>
      <c r="AD37">
        <v>1E-3</v>
      </c>
      <c r="AE37">
        <v>1</v>
      </c>
      <c r="AF37">
        <v>1</v>
      </c>
      <c r="AG37" s="3"/>
      <c r="AI37" s="4" t="str">
        <f t="shared" si="122"/>
        <v/>
      </c>
      <c r="AM37" s="3"/>
      <c r="AO37" s="4" t="str">
        <f t="shared" si="123"/>
        <v/>
      </c>
      <c r="AS37" s="3"/>
      <c r="AU37" s="4" t="str">
        <f t="shared" si="124"/>
        <v/>
      </c>
      <c r="AY37" s="3"/>
      <c r="BA37" s="4" t="str">
        <f t="shared" si="125"/>
        <v/>
      </c>
      <c r="BE37" s="3"/>
      <c r="BG37" s="4" t="str">
        <f t="shared" si="126"/>
        <v/>
      </c>
    </row>
    <row r="38" spans="1:62">
      <c r="A38">
        <v>5000</v>
      </c>
      <c r="B38" t="s">
        <v>65</v>
      </c>
      <c r="C38" t="str">
        <f t="shared" si="62"/>
        <v>Gold, Exp, Heart, LevelPack</v>
      </c>
      <c r="D38" s="1" t="str">
        <f t="shared" ca="1" si="1"/>
        <v>2, 1, 4, 3</v>
      </c>
      <c r="E38" s="1" t="str">
        <f t="shared" si="63"/>
        <v xml:space="preserve">, , , </v>
      </c>
      <c r="F38" s="1" t="str">
        <f t="shared" si="64"/>
        <v>1, 1, 1, 1</v>
      </c>
      <c r="G38" s="1" t="str">
        <f t="shared" si="65"/>
        <v>0.015, 100, 2, 1</v>
      </c>
      <c r="H38" s="1" t="str">
        <f t="shared" si="66"/>
        <v>0.145, 100, 2, 1</v>
      </c>
      <c r="I38" s="3" t="s">
        <v>10</v>
      </c>
      <c r="K38" s="4" t="str">
        <f t="shared" si="48"/>
        <v/>
      </c>
      <c r="L38">
        <v>1</v>
      </c>
      <c r="M38">
        <v>1.4999999999999999E-2</v>
      </c>
      <c r="N38">
        <v>0.14499999999999999</v>
      </c>
      <c r="O38" s="3" t="s">
        <v>9</v>
      </c>
      <c r="Q38" s="4" t="str">
        <f t="shared" si="49"/>
        <v/>
      </c>
      <c r="R38">
        <v>1</v>
      </c>
      <c r="S38">
        <v>100</v>
      </c>
      <c r="T38">
        <v>100</v>
      </c>
      <c r="U38" s="3" t="s">
        <v>12</v>
      </c>
      <c r="W38" s="4" t="str">
        <f t="shared" si="50"/>
        <v/>
      </c>
      <c r="X38">
        <v>1</v>
      </c>
      <c r="Y38">
        <v>2</v>
      </c>
      <c r="Z38">
        <v>2</v>
      </c>
      <c r="AA38" s="3" t="s">
        <v>63</v>
      </c>
      <c r="AC38" s="4" t="str">
        <f t="shared" si="51"/>
        <v/>
      </c>
      <c r="AD38">
        <v>1</v>
      </c>
      <c r="AE38">
        <v>1</v>
      </c>
      <c r="AF38">
        <v>1</v>
      </c>
      <c r="AG38" s="3"/>
      <c r="AI38" s="4" t="str">
        <f t="shared" si="52"/>
        <v/>
      </c>
      <c r="AM38" s="3"/>
      <c r="AO38" s="4" t="str">
        <f t="shared" si="53"/>
        <v/>
      </c>
      <c r="AS38" s="3"/>
      <c r="AU38" s="4" t="str">
        <f t="shared" si="54"/>
        <v/>
      </c>
      <c r="AY38" s="3"/>
      <c r="BA38" s="4" t="str">
        <f t="shared" si="55"/>
        <v/>
      </c>
      <c r="BE38" s="3"/>
      <c r="BG38" s="4" t="str">
        <f t="shared" si="56"/>
        <v/>
      </c>
    </row>
    <row r="39" spans="1:62">
      <c r="A39">
        <v>5001</v>
      </c>
      <c r="C39" t="str">
        <f t="shared" si="57"/>
        <v>Gold, Exp, Heart, LevelPack, Seal, Seal</v>
      </c>
      <c r="D39" s="1" t="str">
        <f t="shared" ca="1" si="1"/>
        <v>2, 1, 4, 3, 7, 7</v>
      </c>
      <c r="E39" s="1" t="str">
        <f t="shared" si="58"/>
        <v xml:space="preserve">, , , , , </v>
      </c>
      <c r="F39" s="1" t="str">
        <f t="shared" si="59"/>
        <v>1, 1, 1, 1, 1, 0.7</v>
      </c>
      <c r="G39" s="1" t="str">
        <f t="shared" si="60"/>
        <v>0.05, 100, 2, 1, 1, 1</v>
      </c>
      <c r="H39" s="1" t="str">
        <f t="shared" si="61"/>
        <v>0.65, 100, 2, 1, 1, 1</v>
      </c>
      <c r="I39" s="3" t="s">
        <v>10</v>
      </c>
      <c r="K39" s="4" t="str">
        <f t="shared" si="48"/>
        <v/>
      </c>
      <c r="L39">
        <v>1</v>
      </c>
      <c r="M39">
        <v>4.9999999999999989E-2</v>
      </c>
      <c r="N39">
        <v>0.64999999999999991</v>
      </c>
      <c r="O39" s="3" t="s">
        <v>9</v>
      </c>
      <c r="Q39" s="4" t="str">
        <f t="shared" si="49"/>
        <v/>
      </c>
      <c r="R39">
        <v>1</v>
      </c>
      <c r="S39">
        <v>100</v>
      </c>
      <c r="T39">
        <v>100</v>
      </c>
      <c r="U39" s="3" t="s">
        <v>12</v>
      </c>
      <c r="W39" s="4" t="str">
        <f t="shared" si="50"/>
        <v/>
      </c>
      <c r="X39">
        <v>1</v>
      </c>
      <c r="Y39">
        <v>2</v>
      </c>
      <c r="Z39">
        <v>2</v>
      </c>
      <c r="AA39" s="3" t="s">
        <v>63</v>
      </c>
      <c r="AC39" s="4" t="str">
        <f t="shared" si="51"/>
        <v/>
      </c>
      <c r="AD39">
        <v>1</v>
      </c>
      <c r="AE39">
        <v>1</v>
      </c>
      <c r="AF39">
        <v>1</v>
      </c>
      <c r="AG39" s="3" t="s">
        <v>67</v>
      </c>
      <c r="AI39" s="4" t="str">
        <f t="shared" si="52"/>
        <v/>
      </c>
      <c r="AJ39">
        <v>1</v>
      </c>
      <c r="AK39">
        <v>1</v>
      </c>
      <c r="AL39">
        <v>1</v>
      </c>
      <c r="AM39" s="3" t="s">
        <v>67</v>
      </c>
      <c r="AO39" s="4" t="str">
        <f t="shared" si="53"/>
        <v/>
      </c>
      <c r="AP39">
        <v>0.7</v>
      </c>
      <c r="AQ39">
        <v>1</v>
      </c>
      <c r="AR39">
        <v>1</v>
      </c>
      <c r="AS39" s="3"/>
      <c r="AU39" s="4" t="str">
        <f t="shared" si="54"/>
        <v/>
      </c>
      <c r="AY39" s="3"/>
      <c r="BA39" s="4" t="str">
        <f t="shared" si="55"/>
        <v/>
      </c>
      <c r="BE39" s="3"/>
      <c r="BG39" s="4" t="str">
        <f t="shared" si="56"/>
        <v/>
      </c>
    </row>
    <row r="40" spans="1:62">
      <c r="A40">
        <v>5002</v>
      </c>
      <c r="C40" t="str">
        <f t="shared" ref="C40:C42" si="127">IF(ISBLANK(I40),"",I40)
&amp;IF(ISBLANK(O40),"",", "&amp;O40)
&amp;IF(ISBLANK(U40),"",", "&amp;U40)
&amp;IF(ISBLANK(AA40),"",", "&amp;AA40)
&amp;IF(ISBLANK(AG40),"",", "&amp;AG40)
&amp;IF(ISBLANK(AM40),"",", "&amp;AM40)
&amp;IF(ISBLANK(AS40),"",", "&amp;AS40)
&amp;IF(ISBLANK(AY40),"",", "&amp;AY40)
&amp;IF(ISBLANK(BE40),"",", "&amp;BE40)</f>
        <v>Gold, Exp, Heart, LevelPack, Seal, Seal, Gacha, Gacha, Gacha</v>
      </c>
      <c r="D40" s="1" t="str">
        <f t="shared" ca="1" si="1"/>
        <v>2, 1, 4, 3, 7, 7, 5, 5, 5</v>
      </c>
      <c r="E40" s="1" t="str">
        <f t="shared" ref="E40:E42" si="128">IF(ISBLANK(J40),"",J40)
&amp;IF(ISBLANK(O40),"",", "&amp;P40)
&amp;IF(ISBLANK(U40),"",", "&amp;V40)
&amp;IF(ISBLANK(AA40),"",", "&amp;AB40)
&amp;IF(ISBLANK(AG40),"",", "&amp;AH40)
&amp;IF(ISBLANK(AM40),"",", "&amp;AN40)
&amp;IF(ISBLANK(AS40),"",", "&amp;AT40)
&amp;IF(ISBLANK(AY40),"",", "&amp;AZ40)
&amp;IF(ISBLANK(BE40),"",", "&amp;BF40)</f>
        <v>, , , , , , e, e, e</v>
      </c>
      <c r="F40" s="1" t="str">
        <f t="shared" ref="F40:F42" si="129">IF(ISBLANK(L40),"",L40)
&amp;IF(ISBLANK(R40),"",", "&amp;R40)
&amp;IF(ISBLANK(X40),"",", "&amp;X40)
&amp;IF(ISBLANK(AD40),"",", "&amp;AD40)
&amp;IF(ISBLANK(AJ40),"",", "&amp;AJ40)
&amp;IF(ISBLANK(AP40),"",", "&amp;AP40)
&amp;IF(ISBLANK(AV40),"",", "&amp;AV40)
&amp;IF(ISBLANK(BB40),"",", "&amp;BB40)
&amp;IF(ISBLANK(BH40),"",", "&amp;BH40)</f>
        <v>1, 1, 1, 1, 1, 0.7, 0.17, 0.085, 0.017</v>
      </c>
      <c r="G40" s="1" t="str">
        <f t="shared" ref="G40:G42" si="130">IF(ISBLANK(M40),"",M40)
&amp;IF(ISBLANK(S40),"",", "&amp;S40)
&amp;IF(ISBLANK(Y40),"",", "&amp;Y40)
&amp;IF(ISBLANK(AE40),"",", "&amp;AE40)
&amp;IF(ISBLANK(AK40),"",", "&amp;AK40)
&amp;IF(ISBLANK(AQ40),"",", "&amp;AQ40)
&amp;IF(ISBLANK(AW40),"",", "&amp;AW40)
&amp;IF(ISBLANK(BC40),"",", "&amp;BC40)
&amp;IF(ISBLANK(BI40),"",", "&amp;BI40)</f>
        <v>0.085, 100, 2, 1, 1, 1, 1, 1, 1</v>
      </c>
      <c r="H40" s="1" t="str">
        <f t="shared" ref="H40:H42" si="131">IF(ISBLANK(N40),"",N40)
&amp;IF(ISBLANK(T40),"",", "&amp;T40)
&amp;IF(ISBLANK(Z40),"",", "&amp;Z40)
&amp;IF(ISBLANK(AF40),"",", "&amp;AF40)
&amp;IF(ISBLANK(AL40),"",", "&amp;AL40)
&amp;IF(ISBLANK(AR40),"",", "&amp;AR40)
&amp;IF(ISBLANK(AX40),"",", "&amp;AX40)
&amp;IF(ISBLANK(BD40),"",", "&amp;BD40)
&amp;IF(ISBLANK(BJ40),"",", "&amp;BJ40)</f>
        <v>0.685, 100, 2, 1, 1, 1, 1, 1, 1</v>
      </c>
      <c r="I40" s="3" t="s">
        <v>10</v>
      </c>
      <c r="K40" s="4" t="str">
        <f t="shared" si="48"/>
        <v/>
      </c>
      <c r="L40">
        <v>1</v>
      </c>
      <c r="M40">
        <v>8.500000000000002E-2</v>
      </c>
      <c r="N40">
        <v>0.68500000000000005</v>
      </c>
      <c r="O40" s="3" t="s">
        <v>9</v>
      </c>
      <c r="Q40" s="4" t="str">
        <f t="shared" si="49"/>
        <v/>
      </c>
      <c r="R40">
        <v>1</v>
      </c>
      <c r="S40">
        <v>100</v>
      </c>
      <c r="T40">
        <v>100</v>
      </c>
      <c r="U40" s="3" t="s">
        <v>12</v>
      </c>
      <c r="W40" s="4" t="str">
        <f t="shared" si="50"/>
        <v/>
      </c>
      <c r="X40">
        <v>1</v>
      </c>
      <c r="Y40">
        <v>2</v>
      </c>
      <c r="Z40">
        <v>2</v>
      </c>
      <c r="AA40" s="3" t="s">
        <v>63</v>
      </c>
      <c r="AC40" s="4" t="str">
        <f t="shared" si="51"/>
        <v/>
      </c>
      <c r="AD40">
        <v>1</v>
      </c>
      <c r="AE40">
        <v>1</v>
      </c>
      <c r="AF40">
        <v>1</v>
      </c>
      <c r="AG40" s="3" t="s">
        <v>67</v>
      </c>
      <c r="AI40" s="4" t="str">
        <f t="shared" si="52"/>
        <v/>
      </c>
      <c r="AJ40">
        <v>1</v>
      </c>
      <c r="AK40">
        <v>1</v>
      </c>
      <c r="AL40">
        <v>1</v>
      </c>
      <c r="AM40" s="3" t="s">
        <v>67</v>
      </c>
      <c r="AO40" s="4" t="str">
        <f t="shared" si="53"/>
        <v/>
      </c>
      <c r="AP40">
        <v>0.7</v>
      </c>
      <c r="AQ40">
        <v>1</v>
      </c>
      <c r="AR40">
        <v>1</v>
      </c>
      <c r="AS40" s="3" t="s">
        <v>13</v>
      </c>
      <c r="AT40" t="s">
        <v>75</v>
      </c>
      <c r="AU40" s="4" t="str">
        <f t="shared" si="54"/>
        <v/>
      </c>
      <c r="AV40">
        <v>0.17</v>
      </c>
      <c r="AW40">
        <v>1</v>
      </c>
      <c r="AX40">
        <v>1</v>
      </c>
      <c r="AY40" s="3" t="s">
        <v>13</v>
      </c>
      <c r="AZ40" t="s">
        <v>76</v>
      </c>
      <c r="BA40" s="4" t="str">
        <f t="shared" si="55"/>
        <v/>
      </c>
      <c r="BB40">
        <v>8.5000000000000006E-2</v>
      </c>
      <c r="BC40">
        <v>1</v>
      </c>
      <c r="BD40">
        <v>1</v>
      </c>
      <c r="BE40" s="3" t="s">
        <v>13</v>
      </c>
      <c r="BF40" t="s">
        <v>76</v>
      </c>
      <c r="BG40" s="4" t="str">
        <f t="shared" si="56"/>
        <v/>
      </c>
      <c r="BH40">
        <v>1.7000000000000001E-2</v>
      </c>
      <c r="BI40">
        <v>1</v>
      </c>
      <c r="BJ40">
        <v>1</v>
      </c>
    </row>
    <row r="41" spans="1:62">
      <c r="A41">
        <v>5003</v>
      </c>
      <c r="C41" t="str">
        <f t="shared" si="127"/>
        <v>Gold, Exp, Heart, LevelPack, Seal, Seal, Gacha, Gacha, Gacha</v>
      </c>
      <c r="D41" s="1" t="str">
        <f t="shared" ca="1" si="1"/>
        <v>2, 1, 4, 3, 7, 7, 5, 5, 5</v>
      </c>
      <c r="E41" s="1" t="str">
        <f t="shared" si="128"/>
        <v>, , , , , , e, e, e</v>
      </c>
      <c r="F41" s="1" t="str">
        <f t="shared" si="129"/>
        <v>1, 1, 1, 1, 1, 0.7, 0.17, 0.085, 0.017</v>
      </c>
      <c r="G41" s="1" t="str">
        <f t="shared" si="130"/>
        <v>0.12, 100, 2, 1, 1, 1, 1, 1, 1</v>
      </c>
      <c r="H41" s="1" t="str">
        <f t="shared" si="131"/>
        <v>0.72, 100, 2, 1, 1, 1, 1, 1, 1</v>
      </c>
      <c r="I41" s="3" t="s">
        <v>10</v>
      </c>
      <c r="K41" s="4" t="str">
        <f t="shared" si="48"/>
        <v/>
      </c>
      <c r="L41">
        <v>1</v>
      </c>
      <c r="M41">
        <v>0.12</v>
      </c>
      <c r="N41">
        <v>0.72</v>
      </c>
      <c r="O41" s="3" t="s">
        <v>9</v>
      </c>
      <c r="Q41" s="4" t="str">
        <f t="shared" si="49"/>
        <v/>
      </c>
      <c r="R41">
        <v>1</v>
      </c>
      <c r="S41">
        <v>100</v>
      </c>
      <c r="T41">
        <v>100</v>
      </c>
      <c r="U41" s="3" t="s">
        <v>12</v>
      </c>
      <c r="W41" s="4" t="str">
        <f t="shared" si="50"/>
        <v/>
      </c>
      <c r="X41">
        <v>1</v>
      </c>
      <c r="Y41">
        <v>2</v>
      </c>
      <c r="Z41">
        <v>2</v>
      </c>
      <c r="AA41" s="3" t="s">
        <v>63</v>
      </c>
      <c r="AC41" s="4" t="str">
        <f t="shared" si="51"/>
        <v/>
      </c>
      <c r="AD41">
        <v>1</v>
      </c>
      <c r="AE41">
        <v>1</v>
      </c>
      <c r="AF41">
        <v>1</v>
      </c>
      <c r="AG41" s="3" t="s">
        <v>67</v>
      </c>
      <c r="AI41" s="4" t="str">
        <f t="shared" si="52"/>
        <v/>
      </c>
      <c r="AJ41">
        <v>1</v>
      </c>
      <c r="AK41">
        <v>1</v>
      </c>
      <c r="AL41">
        <v>1</v>
      </c>
      <c r="AM41" s="3" t="s">
        <v>67</v>
      </c>
      <c r="AO41" s="4" t="str">
        <f t="shared" si="53"/>
        <v/>
      </c>
      <c r="AP41">
        <v>0.7</v>
      </c>
      <c r="AQ41">
        <v>1</v>
      </c>
      <c r="AR41">
        <v>1</v>
      </c>
      <c r="AS41" s="3" t="s">
        <v>13</v>
      </c>
      <c r="AT41" t="s">
        <v>75</v>
      </c>
      <c r="AU41" s="4" t="str">
        <f t="shared" si="54"/>
        <v/>
      </c>
      <c r="AV41">
        <v>0.17</v>
      </c>
      <c r="AW41">
        <v>1</v>
      </c>
      <c r="AX41">
        <v>1</v>
      </c>
      <c r="AY41" s="3" t="s">
        <v>13</v>
      </c>
      <c r="AZ41" t="s">
        <v>76</v>
      </c>
      <c r="BA41" s="4" t="str">
        <f t="shared" si="55"/>
        <v/>
      </c>
      <c r="BB41">
        <v>8.5000000000000006E-2</v>
      </c>
      <c r="BC41">
        <v>1</v>
      </c>
      <c r="BD41">
        <v>1</v>
      </c>
      <c r="BE41" s="3" t="s">
        <v>13</v>
      </c>
      <c r="BF41" t="s">
        <v>76</v>
      </c>
      <c r="BG41" s="4" t="str">
        <f t="shared" si="56"/>
        <v/>
      </c>
      <c r="BH41">
        <v>1.7000000000000001E-2</v>
      </c>
      <c r="BI41">
        <v>1</v>
      </c>
      <c r="BJ41">
        <v>1</v>
      </c>
    </row>
    <row r="42" spans="1:62">
      <c r="A42">
        <v>5004</v>
      </c>
      <c r="C42" t="str">
        <f t="shared" si="127"/>
        <v>Gold, Exp, Heart, LevelPack, Seal, Seal, Gacha, Gacha, Gacha</v>
      </c>
      <c r="D42" s="1" t="str">
        <f t="shared" ca="1" si="1"/>
        <v>2, 1, 4, 3, 7, 7, 5, 5, 5</v>
      </c>
      <c r="E42" s="1" t="str">
        <f t="shared" si="128"/>
        <v>, , , , , , e, e, e</v>
      </c>
      <c r="F42" s="1" t="str">
        <f t="shared" si="129"/>
        <v>1, 1, 1, 1, 1, 0.4, 0.1, 0.05, 0.01</v>
      </c>
      <c r="G42" s="1" t="str">
        <f t="shared" si="130"/>
        <v>0.155, 100, 2, 1, 1, 1, 1, 1, 1</v>
      </c>
      <c r="H42" s="1" t="str">
        <f t="shared" si="131"/>
        <v>0.755, 100, 2, 1, 1, 1, 1, 1, 1</v>
      </c>
      <c r="I42" s="3" t="s">
        <v>10</v>
      </c>
      <c r="K42" s="4" t="str">
        <f t="shared" si="48"/>
        <v/>
      </c>
      <c r="L42">
        <v>1</v>
      </c>
      <c r="M42">
        <v>0.15500000000000003</v>
      </c>
      <c r="N42">
        <v>0.755</v>
      </c>
      <c r="O42" s="3" t="s">
        <v>9</v>
      </c>
      <c r="Q42" s="4" t="str">
        <f t="shared" si="49"/>
        <v/>
      </c>
      <c r="R42">
        <v>1</v>
      </c>
      <c r="S42">
        <v>100</v>
      </c>
      <c r="T42">
        <v>100</v>
      </c>
      <c r="U42" s="3" t="s">
        <v>12</v>
      </c>
      <c r="W42" s="4" t="str">
        <f t="shared" si="50"/>
        <v/>
      </c>
      <c r="X42">
        <v>1</v>
      </c>
      <c r="Y42">
        <v>2</v>
      </c>
      <c r="Z42">
        <v>2</v>
      </c>
      <c r="AA42" s="3" t="s">
        <v>63</v>
      </c>
      <c r="AC42" s="4" t="str">
        <f t="shared" ref="AC42:AC65" si="132">IF(AND(OR(AA42="Gacha",AA42="Origin"),ISBLANK(AB42)),"서브밸류 필요","")</f>
        <v/>
      </c>
      <c r="AD42">
        <v>1</v>
      </c>
      <c r="AE42">
        <v>1</v>
      </c>
      <c r="AF42">
        <v>1</v>
      </c>
      <c r="AG42" s="3" t="s">
        <v>67</v>
      </c>
      <c r="AI42" s="4" t="str">
        <f t="shared" ref="AI42:AI65" si="133">IF(AND(OR(AG42="Gacha",AG42="Origin"),ISBLANK(AH42)),"서브밸류 필요","")</f>
        <v/>
      </c>
      <c r="AJ42">
        <v>1</v>
      </c>
      <c r="AK42">
        <v>1</v>
      </c>
      <c r="AL42">
        <v>1</v>
      </c>
      <c r="AM42" s="3" t="s">
        <v>67</v>
      </c>
      <c r="AO42" s="4" t="str">
        <f t="shared" ref="AO42:AO65" si="134">IF(AND(OR(AM42="Gacha",AM42="Origin"),ISBLANK(AN42)),"서브밸류 필요","")</f>
        <v/>
      </c>
      <c r="AP42">
        <v>0.4</v>
      </c>
      <c r="AQ42">
        <v>1</v>
      </c>
      <c r="AR42">
        <v>1</v>
      </c>
      <c r="AS42" s="3" t="s">
        <v>13</v>
      </c>
      <c r="AT42" t="s">
        <v>75</v>
      </c>
      <c r="AU42" s="4" t="str">
        <f t="shared" ref="AU42:AU65" si="135">IF(AND(OR(AS42="Gacha",AS42="Origin"),ISBLANK(AT42)),"서브밸류 필요","")</f>
        <v/>
      </c>
      <c r="AV42">
        <v>0.1</v>
      </c>
      <c r="AW42">
        <v>1</v>
      </c>
      <c r="AX42">
        <v>1</v>
      </c>
      <c r="AY42" s="3" t="s">
        <v>13</v>
      </c>
      <c r="AZ42" t="s">
        <v>76</v>
      </c>
      <c r="BA42" s="4" t="str">
        <f t="shared" ref="BA42:BA65" si="136">IF(AND(OR(AY42="Gacha",AY42="Origin"),ISBLANK(AZ42)),"서브밸류 필요","")</f>
        <v/>
      </c>
      <c r="BB42">
        <v>0.05</v>
      </c>
      <c r="BC42">
        <v>1</v>
      </c>
      <c r="BD42">
        <v>1</v>
      </c>
      <c r="BE42" s="3" t="s">
        <v>13</v>
      </c>
      <c r="BF42" t="s">
        <v>76</v>
      </c>
      <c r="BG42" s="4" t="str">
        <f t="shared" si="56"/>
        <v/>
      </c>
      <c r="BH42">
        <v>0.01</v>
      </c>
      <c r="BI42">
        <v>1</v>
      </c>
      <c r="BJ42">
        <v>1</v>
      </c>
    </row>
    <row r="43" spans="1:62">
      <c r="A43">
        <v>5005</v>
      </c>
      <c r="C43" t="str">
        <f t="shared" ref="C43" si="137">IF(ISBLANK(I43),"",I43)
&amp;IF(ISBLANK(O43),"",", "&amp;O43)
&amp;IF(ISBLANK(U43),"",", "&amp;U43)
&amp;IF(ISBLANK(AA43),"",", "&amp;AA43)
&amp;IF(ISBLANK(AG43),"",", "&amp;AG43)
&amp;IF(ISBLANK(AM43),"",", "&amp;AM43)
&amp;IF(ISBLANK(AS43),"",", "&amp;AS43)
&amp;IF(ISBLANK(AY43),"",", "&amp;AY43)
&amp;IF(ISBLANK(BE43),"",", "&amp;BE43)</f>
        <v>Gold, Exp, Heart, LevelPack, Seal, Seal, Gacha, Gacha, Gacha</v>
      </c>
      <c r="D43" s="1" t="str">
        <f t="shared" ref="D43" ca="1" si="13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43" s="1" t="str">
        <f t="shared" ref="E43" si="139">IF(ISBLANK(J43),"",J43)
&amp;IF(ISBLANK(O43),"",", "&amp;P43)
&amp;IF(ISBLANK(U43),"",", "&amp;V43)
&amp;IF(ISBLANK(AA43),"",", "&amp;AB43)
&amp;IF(ISBLANK(AG43),"",", "&amp;AH43)
&amp;IF(ISBLANK(AM43),"",", "&amp;AN43)
&amp;IF(ISBLANK(AS43),"",", "&amp;AT43)
&amp;IF(ISBLANK(AY43),"",", "&amp;AZ43)
&amp;IF(ISBLANK(BE43),"",", "&amp;BF43)</f>
        <v>, , , , , , e, e, e</v>
      </c>
      <c r="F43" s="1" t="str">
        <f t="shared" ref="F43" si="140">IF(ISBLANK(L43),"",L43)
&amp;IF(ISBLANK(R43),"",", "&amp;R43)
&amp;IF(ISBLANK(X43),"",", "&amp;X43)
&amp;IF(ISBLANK(AD43),"",", "&amp;AD43)
&amp;IF(ISBLANK(AJ43),"",", "&amp;AJ43)
&amp;IF(ISBLANK(AP43),"",", "&amp;AP43)
&amp;IF(ISBLANK(AV43),"",", "&amp;AV43)
&amp;IF(ISBLANK(BB43),"",", "&amp;BB43)
&amp;IF(ISBLANK(BH43),"",", "&amp;BH43)</f>
        <v>1, 1, 1, 1, 1, 0.4, 0.1, 0.05, 0.01</v>
      </c>
      <c r="G43" s="1" t="str">
        <f t="shared" ref="G43" si="141">IF(ISBLANK(M43),"",M43)
&amp;IF(ISBLANK(S43),"",", "&amp;S43)
&amp;IF(ISBLANK(Y43),"",", "&amp;Y43)
&amp;IF(ISBLANK(AE43),"",", "&amp;AE43)
&amp;IF(ISBLANK(AK43),"",", "&amp;AK43)
&amp;IF(ISBLANK(AQ43),"",", "&amp;AQ43)
&amp;IF(ISBLANK(AW43),"",", "&amp;AW43)
&amp;IF(ISBLANK(BC43),"",", "&amp;BC43)
&amp;IF(ISBLANK(BI43),"",", "&amp;BI43)</f>
        <v>0.19, 100, 2, 1, 1, 1, 1, 1, 1</v>
      </c>
      <c r="H43" s="1" t="str">
        <f t="shared" ref="H43" si="142">IF(ISBLANK(N43),"",N43)
&amp;IF(ISBLANK(T43),"",", "&amp;T43)
&amp;IF(ISBLANK(Z43),"",", "&amp;Z43)
&amp;IF(ISBLANK(AF43),"",", "&amp;AF43)
&amp;IF(ISBLANK(AL43),"",", "&amp;AL43)
&amp;IF(ISBLANK(AR43),"",", "&amp;AR43)
&amp;IF(ISBLANK(AX43),"",", "&amp;AX43)
&amp;IF(ISBLANK(BD43),"",", "&amp;BD43)
&amp;IF(ISBLANK(BJ43),"",", "&amp;BJ43)</f>
        <v>0.79, 100, 2, 1, 1, 1, 1, 1, 1</v>
      </c>
      <c r="I43" s="3" t="s">
        <v>10</v>
      </c>
      <c r="K43" s="4" t="str">
        <f t="shared" ref="K43" si="143">IF(AND(OR(I43="Gacha",I43="Origin"),ISBLANK(J43)),"서브밸류 필요","")</f>
        <v/>
      </c>
      <c r="L43">
        <v>1</v>
      </c>
      <c r="M43">
        <v>0.19</v>
      </c>
      <c r="N43">
        <v>0.79</v>
      </c>
      <c r="O43" s="3" t="s">
        <v>9</v>
      </c>
      <c r="Q43" s="4" t="str">
        <f t="shared" ref="Q43" si="144">IF(AND(OR(O43="Gacha",O43="Origin"),ISBLANK(P43)),"서브밸류 필요","")</f>
        <v/>
      </c>
      <c r="R43">
        <v>1</v>
      </c>
      <c r="S43">
        <v>100</v>
      </c>
      <c r="T43">
        <v>100</v>
      </c>
      <c r="U43" s="3" t="s">
        <v>12</v>
      </c>
      <c r="W43" s="4" t="str">
        <f t="shared" ref="W43" si="145">IF(AND(OR(U43="Gacha",U43="Origin"),ISBLANK(V43)),"서브밸류 필요","")</f>
        <v/>
      </c>
      <c r="X43">
        <v>1</v>
      </c>
      <c r="Y43">
        <v>2</v>
      </c>
      <c r="Z43">
        <v>2</v>
      </c>
      <c r="AA43" s="3" t="s">
        <v>63</v>
      </c>
      <c r="AC43" s="4" t="str">
        <f t="shared" si="132"/>
        <v/>
      </c>
      <c r="AD43">
        <v>1</v>
      </c>
      <c r="AE43">
        <v>1</v>
      </c>
      <c r="AF43">
        <v>1</v>
      </c>
      <c r="AG43" s="3" t="s">
        <v>67</v>
      </c>
      <c r="AI43" s="4" t="str">
        <f t="shared" si="133"/>
        <v/>
      </c>
      <c r="AJ43">
        <v>1</v>
      </c>
      <c r="AK43">
        <v>1</v>
      </c>
      <c r="AL43">
        <v>1</v>
      </c>
      <c r="AM43" s="3" t="s">
        <v>67</v>
      </c>
      <c r="AO43" s="4" t="str">
        <f t="shared" si="134"/>
        <v/>
      </c>
      <c r="AP43">
        <v>0.4</v>
      </c>
      <c r="AQ43">
        <v>1</v>
      </c>
      <c r="AR43">
        <v>1</v>
      </c>
      <c r="AS43" s="3" t="s">
        <v>13</v>
      </c>
      <c r="AT43" t="s">
        <v>75</v>
      </c>
      <c r="AU43" s="4" t="str">
        <f t="shared" si="135"/>
        <v/>
      </c>
      <c r="AV43">
        <v>0.1</v>
      </c>
      <c r="AW43">
        <v>1</v>
      </c>
      <c r="AX43">
        <v>1</v>
      </c>
      <c r="AY43" s="3" t="s">
        <v>13</v>
      </c>
      <c r="AZ43" t="s">
        <v>76</v>
      </c>
      <c r="BA43" s="4" t="str">
        <f t="shared" si="136"/>
        <v/>
      </c>
      <c r="BB43">
        <v>0.05</v>
      </c>
      <c r="BC43">
        <v>1</v>
      </c>
      <c r="BD43">
        <v>1</v>
      </c>
      <c r="BE43" s="3" t="s">
        <v>13</v>
      </c>
      <c r="BF43" t="s">
        <v>76</v>
      </c>
      <c r="BG43" s="4" t="str">
        <f t="shared" si="56"/>
        <v/>
      </c>
      <c r="BH43">
        <v>0.01</v>
      </c>
      <c r="BI43">
        <v>1</v>
      </c>
      <c r="BJ43">
        <v>1</v>
      </c>
    </row>
    <row r="44" spans="1:62">
      <c r="A44">
        <v>5006</v>
      </c>
      <c r="C44" t="str">
        <f t="shared" ref="C44" si="146">IF(ISBLANK(I44),"",I44)
&amp;IF(ISBLANK(O44),"",", "&amp;O44)
&amp;IF(ISBLANK(U44),"",", "&amp;U44)
&amp;IF(ISBLANK(AA44),"",", "&amp;AA44)
&amp;IF(ISBLANK(AG44),"",", "&amp;AG44)
&amp;IF(ISBLANK(AM44),"",", "&amp;AM44)
&amp;IF(ISBLANK(AS44),"",", "&amp;AS44)
&amp;IF(ISBLANK(AY44),"",", "&amp;AY44)
&amp;IF(ISBLANK(BE44),"",", "&amp;BE44)</f>
        <v>Gold, Exp, Heart, LevelPack, Seal, Seal, Gacha, Gacha, Gacha</v>
      </c>
      <c r="D44" s="1" t="str">
        <f t="shared" ref="D44" ca="1" si="14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44" s="1" t="str">
        <f t="shared" ref="E44" si="148">IF(ISBLANK(J44),"",J44)
&amp;IF(ISBLANK(O44),"",", "&amp;P44)
&amp;IF(ISBLANK(U44),"",", "&amp;V44)
&amp;IF(ISBLANK(AA44),"",", "&amp;AB44)
&amp;IF(ISBLANK(AG44),"",", "&amp;AH44)
&amp;IF(ISBLANK(AM44),"",", "&amp;AN44)
&amp;IF(ISBLANK(AS44),"",", "&amp;AT44)
&amp;IF(ISBLANK(AY44),"",", "&amp;AZ44)
&amp;IF(ISBLANK(BE44),"",", "&amp;BF44)</f>
        <v>, , , , , , e, e, e</v>
      </c>
      <c r="F44" s="1" t="str">
        <f t="shared" ref="F44" si="149">IF(ISBLANK(L44),"",L44)
&amp;IF(ISBLANK(R44),"",", "&amp;R44)
&amp;IF(ISBLANK(X44),"",", "&amp;X44)
&amp;IF(ISBLANK(AD44),"",", "&amp;AD44)
&amp;IF(ISBLANK(AJ44),"",", "&amp;AJ44)
&amp;IF(ISBLANK(AP44),"",", "&amp;AP44)
&amp;IF(ISBLANK(AV44),"",", "&amp;AV44)
&amp;IF(ISBLANK(BB44),"",", "&amp;BB44)
&amp;IF(ISBLANK(BH44),"",", "&amp;BH44)</f>
        <v>1, 1, 1, 1, 1, 0.4, 0.1, 0.05, 0.01</v>
      </c>
      <c r="G44" s="1" t="str">
        <f t="shared" ref="G44" si="150">IF(ISBLANK(M44),"",M44)
&amp;IF(ISBLANK(S44),"",", "&amp;S44)
&amp;IF(ISBLANK(Y44),"",", "&amp;Y44)
&amp;IF(ISBLANK(AE44),"",", "&amp;AE44)
&amp;IF(ISBLANK(AK44),"",", "&amp;AK44)
&amp;IF(ISBLANK(AQ44),"",", "&amp;AQ44)
&amp;IF(ISBLANK(AW44),"",", "&amp;AW44)
&amp;IF(ISBLANK(BC44),"",", "&amp;BC44)
&amp;IF(ISBLANK(BI44),"",", "&amp;BI44)</f>
        <v>0.225, 100, 2, 1, 1, 1, 1, 1, 1</v>
      </c>
      <c r="H44" s="1" t="str">
        <f t="shared" ref="H44" si="151">IF(ISBLANK(N44),"",N44)
&amp;IF(ISBLANK(T44),"",", "&amp;T44)
&amp;IF(ISBLANK(Z44),"",", "&amp;Z44)
&amp;IF(ISBLANK(AF44),"",", "&amp;AF44)
&amp;IF(ISBLANK(AL44),"",", "&amp;AL44)
&amp;IF(ISBLANK(AR44),"",", "&amp;AR44)
&amp;IF(ISBLANK(AX44),"",", "&amp;AX44)
&amp;IF(ISBLANK(BD44),"",", "&amp;BD44)
&amp;IF(ISBLANK(BJ44),"",", "&amp;BJ44)</f>
        <v>0.825, 100, 2, 1, 1, 1, 1, 1, 1</v>
      </c>
      <c r="I44" s="3" t="s">
        <v>10</v>
      </c>
      <c r="K44" s="4" t="str">
        <f t="shared" ref="K44" si="152">IF(AND(OR(I44="Gacha",I44="Origin"),ISBLANK(J44)),"서브밸류 필요","")</f>
        <v/>
      </c>
      <c r="L44">
        <v>1</v>
      </c>
      <c r="M44">
        <v>0.22500000000000003</v>
      </c>
      <c r="N44">
        <v>0.82499999999999996</v>
      </c>
      <c r="O44" s="3" t="s">
        <v>9</v>
      </c>
      <c r="Q44" s="4" t="str">
        <f t="shared" ref="Q44" si="153">IF(AND(OR(O44="Gacha",O44="Origin"),ISBLANK(P44)),"서브밸류 필요","")</f>
        <v/>
      </c>
      <c r="R44">
        <v>1</v>
      </c>
      <c r="S44">
        <v>100</v>
      </c>
      <c r="T44">
        <v>100</v>
      </c>
      <c r="U44" s="3" t="s">
        <v>12</v>
      </c>
      <c r="W44" s="4" t="str">
        <f t="shared" ref="W44:W45" si="154">IF(AND(OR(U44="Gacha",U44="Origin"),ISBLANK(V44)),"서브밸류 필요","")</f>
        <v/>
      </c>
      <c r="X44">
        <v>1</v>
      </c>
      <c r="Y44">
        <v>2</v>
      </c>
      <c r="Z44">
        <v>2</v>
      </c>
      <c r="AA44" s="3" t="s">
        <v>63</v>
      </c>
      <c r="AC44" s="4" t="str">
        <f t="shared" si="132"/>
        <v/>
      </c>
      <c r="AD44">
        <v>1</v>
      </c>
      <c r="AE44">
        <v>1</v>
      </c>
      <c r="AF44">
        <v>1</v>
      </c>
      <c r="AG44" s="3" t="s">
        <v>67</v>
      </c>
      <c r="AI44" s="4" t="str">
        <f t="shared" si="133"/>
        <v/>
      </c>
      <c r="AJ44">
        <v>1</v>
      </c>
      <c r="AK44">
        <v>1</v>
      </c>
      <c r="AL44">
        <v>1</v>
      </c>
      <c r="AM44" s="3" t="s">
        <v>67</v>
      </c>
      <c r="AO44" s="4" t="str">
        <f t="shared" si="134"/>
        <v/>
      </c>
      <c r="AP44">
        <v>0.4</v>
      </c>
      <c r="AQ44">
        <v>1</v>
      </c>
      <c r="AR44">
        <v>1</v>
      </c>
      <c r="AS44" s="3" t="s">
        <v>13</v>
      </c>
      <c r="AT44" t="s">
        <v>75</v>
      </c>
      <c r="AU44" s="4" t="str">
        <f t="shared" si="135"/>
        <v/>
      </c>
      <c r="AV44">
        <v>0.1</v>
      </c>
      <c r="AW44">
        <v>1</v>
      </c>
      <c r="AX44">
        <v>1</v>
      </c>
      <c r="AY44" s="3" t="s">
        <v>13</v>
      </c>
      <c r="AZ44" t="s">
        <v>76</v>
      </c>
      <c r="BA44" s="4" t="str">
        <f t="shared" si="136"/>
        <v/>
      </c>
      <c r="BB44">
        <v>0.05</v>
      </c>
      <c r="BC44">
        <v>1</v>
      </c>
      <c r="BD44">
        <v>1</v>
      </c>
      <c r="BE44" s="3" t="s">
        <v>13</v>
      </c>
      <c r="BF44" t="s">
        <v>76</v>
      </c>
      <c r="BG44" s="4" t="str">
        <f t="shared" si="56"/>
        <v/>
      </c>
      <c r="BH44">
        <v>0.01</v>
      </c>
      <c r="BI44">
        <v>1</v>
      </c>
      <c r="BJ44">
        <v>1</v>
      </c>
    </row>
    <row r="45" spans="1:62">
      <c r="A45">
        <v>5007</v>
      </c>
      <c r="C45" t="str">
        <f t="shared" ref="C45" si="155">IF(ISBLANK(I45),"",I45)
&amp;IF(ISBLANK(O45),"",", "&amp;O45)
&amp;IF(ISBLANK(U45),"",", "&amp;U45)
&amp;IF(ISBLANK(AA45),"",", "&amp;AA45)
&amp;IF(ISBLANK(AG45),"",", "&amp;AG45)
&amp;IF(ISBLANK(AM45),"",", "&amp;AM45)
&amp;IF(ISBLANK(AS45),"",", "&amp;AS45)
&amp;IF(ISBLANK(AY45),"",", "&amp;AY45)
&amp;IF(ISBLANK(BE45),"",", "&amp;BE45)</f>
        <v>Gold, Exp, LevelPack, Seal, Gacha, Gacha, Gacha</v>
      </c>
      <c r="D45" s="1" t="str">
        <f t="shared" ref="D45" ca="1" si="15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2, 1, 3, 7, 5, 5, 5</v>
      </c>
      <c r="E45" s="1" t="str">
        <f t="shared" ref="E45" si="157">IF(ISBLANK(J45),"",J45)
&amp;IF(ISBLANK(O45),"",", "&amp;P45)
&amp;IF(ISBLANK(U45),"",", "&amp;V45)
&amp;IF(ISBLANK(AA45),"",", "&amp;AB45)
&amp;IF(ISBLANK(AG45),"",", "&amp;AH45)
&amp;IF(ISBLANK(AM45),"",", "&amp;AN45)
&amp;IF(ISBLANK(AS45),"",", "&amp;AT45)
&amp;IF(ISBLANK(AY45),"",", "&amp;AZ45)
&amp;IF(ISBLANK(BE45),"",", "&amp;BF45)</f>
        <v>, , , , e, e, e</v>
      </c>
      <c r="F45" s="1" t="str">
        <f t="shared" ref="F45" si="158">IF(ISBLANK(L45),"",L45)
&amp;IF(ISBLANK(R45),"",", "&amp;R45)
&amp;IF(ISBLANK(X45),"",", "&amp;X45)
&amp;IF(ISBLANK(AD45),"",", "&amp;AD45)
&amp;IF(ISBLANK(AJ45),"",", "&amp;AJ45)
&amp;IF(ISBLANK(AP45),"",", "&amp;AP45)
&amp;IF(ISBLANK(AV45),"",", "&amp;AV45)
&amp;IF(ISBLANK(BB45),"",", "&amp;BB45)
&amp;IF(ISBLANK(BH45),"",", "&amp;BH45)</f>
        <v>1, 1, 1, 1, 0.1, 0.05, 0.01</v>
      </c>
      <c r="G45" s="1" t="str">
        <f t="shared" ref="G45" si="159">IF(ISBLANK(M45),"",M45)
&amp;IF(ISBLANK(S45),"",", "&amp;S45)
&amp;IF(ISBLANK(Y45),"",", "&amp;Y45)
&amp;IF(ISBLANK(AE45),"",", "&amp;AE45)
&amp;IF(ISBLANK(AK45),"",", "&amp;AK45)
&amp;IF(ISBLANK(AQ45),"",", "&amp;AQ45)
&amp;IF(ISBLANK(AW45),"",", "&amp;AW45)
&amp;IF(ISBLANK(BC45),"",", "&amp;BC45)
&amp;IF(ISBLANK(BI45),"",", "&amp;BI45)</f>
        <v>18.7, 100, 1, 1, 1, 1, 1</v>
      </c>
      <c r="H45" s="1" t="str">
        <f t="shared" ref="H45" si="160">IF(ISBLANK(N45),"",N45)
&amp;IF(ISBLANK(T45),"",", "&amp;T45)
&amp;IF(ISBLANK(Z45),"",", "&amp;Z45)
&amp;IF(ISBLANK(AF45),"",", "&amp;AF45)
&amp;IF(ISBLANK(AL45),"",", "&amp;AL45)
&amp;IF(ISBLANK(AR45),"",", "&amp;AR45)
&amp;IF(ISBLANK(AX45),"",", "&amp;AX45)
&amp;IF(ISBLANK(BD45),"",", "&amp;BD45)
&amp;IF(ISBLANK(BJ45),"",", "&amp;BJ45)</f>
        <v>20.5, 100, 1, 1, 1, 1, 1</v>
      </c>
      <c r="I45" s="3" t="s">
        <v>10</v>
      </c>
      <c r="K45" s="4" t="str">
        <f t="shared" ref="K45" si="161">IF(AND(OR(I45="Gacha",I45="Origin"),ISBLANK(J45)),"서브밸류 필요","")</f>
        <v/>
      </c>
      <c r="L45">
        <v>1</v>
      </c>
      <c r="M45">
        <v>18.7</v>
      </c>
      <c r="N45">
        <v>20.499999999999996</v>
      </c>
      <c r="O45" s="3" t="s">
        <v>9</v>
      </c>
      <c r="Q45" s="4" t="str">
        <f t="shared" ref="Q45" si="162">IF(AND(OR(O45="Gacha",O45="Origin"),ISBLANK(P45)),"서브밸류 필요","")</f>
        <v/>
      </c>
      <c r="R45">
        <v>1</v>
      </c>
      <c r="S45">
        <v>100</v>
      </c>
      <c r="T45">
        <v>100</v>
      </c>
      <c r="U45" s="3" t="s">
        <v>11</v>
      </c>
      <c r="W45" s="4" t="str">
        <f t="shared" si="154"/>
        <v/>
      </c>
      <c r="X45">
        <v>1</v>
      </c>
      <c r="Y45">
        <v>1</v>
      </c>
      <c r="Z45">
        <v>1</v>
      </c>
      <c r="AA45" s="3" t="s">
        <v>235</v>
      </c>
      <c r="AC45" s="4" t="str">
        <f t="shared" si="132"/>
        <v/>
      </c>
      <c r="AD45">
        <v>1</v>
      </c>
      <c r="AE45">
        <v>1</v>
      </c>
      <c r="AF45">
        <v>1</v>
      </c>
      <c r="AG45" s="3" t="s">
        <v>13</v>
      </c>
      <c r="AH45" t="s">
        <v>75</v>
      </c>
      <c r="AI45" s="4" t="str">
        <f t="shared" si="133"/>
        <v/>
      </c>
      <c r="AJ45">
        <v>0.1</v>
      </c>
      <c r="AK45">
        <v>1</v>
      </c>
      <c r="AL45">
        <v>1</v>
      </c>
      <c r="AM45" s="3" t="s">
        <v>13</v>
      </c>
      <c r="AN45" t="s">
        <v>75</v>
      </c>
      <c r="AO45" s="4" t="str">
        <f t="shared" si="134"/>
        <v/>
      </c>
      <c r="AP45">
        <v>0.05</v>
      </c>
      <c r="AQ45">
        <v>1</v>
      </c>
      <c r="AR45">
        <v>1</v>
      </c>
      <c r="AS45" s="3" t="s">
        <v>13</v>
      </c>
      <c r="AT45" t="s">
        <v>75</v>
      </c>
      <c r="AU45" s="4" t="str">
        <f t="shared" si="135"/>
        <v/>
      </c>
      <c r="AV45">
        <v>0.01</v>
      </c>
      <c r="AW45">
        <v>1</v>
      </c>
      <c r="AX45">
        <v>1</v>
      </c>
      <c r="AY45" s="3"/>
      <c r="BA45" s="4" t="str">
        <f t="shared" si="136"/>
        <v/>
      </c>
      <c r="BE45" s="3"/>
      <c r="BG45" s="4" t="str">
        <f t="shared" si="56"/>
        <v/>
      </c>
    </row>
    <row r="46" spans="1:62">
      <c r="A46">
        <v>5008</v>
      </c>
      <c r="C46" t="str">
        <f t="shared" ref="C46:C66" si="163">IF(ISBLANK(I46),"",I46)
&amp;IF(ISBLANK(O46),"",", "&amp;O46)
&amp;IF(ISBLANK(U46),"",", "&amp;U46)
&amp;IF(ISBLANK(AA46),"",", "&amp;AA46)
&amp;IF(ISBLANK(AG46),"",", "&amp;AG46)
&amp;IF(ISBLANK(AM46),"",", "&amp;AM46)
&amp;IF(ISBLANK(AS46),"",", "&amp;AS46)
&amp;IF(ISBLANK(AY46),"",", "&amp;AY46)
&amp;IF(ISBLANK(BE46),"",", "&amp;BE46)</f>
        <v>Gold, Exp, Heart, LevelPack, Seal, Seal, Gacha, Gacha, Gacha</v>
      </c>
      <c r="D46" s="1" t="str">
        <f t="shared" ref="D46:D66" ca="1" si="16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46" s="1" t="str">
        <f t="shared" ref="E46:E66" si="165">IF(ISBLANK(J46),"",J46)
&amp;IF(ISBLANK(O46),"",", "&amp;P46)
&amp;IF(ISBLANK(U46),"",", "&amp;V46)
&amp;IF(ISBLANK(AA46),"",", "&amp;AB46)
&amp;IF(ISBLANK(AG46),"",", "&amp;AH46)
&amp;IF(ISBLANK(AM46),"",", "&amp;AN46)
&amp;IF(ISBLANK(AS46),"",", "&amp;AT46)
&amp;IF(ISBLANK(AY46),"",", "&amp;AZ46)
&amp;IF(ISBLANK(BE46),"",", "&amp;BF46)</f>
        <v>, , , , , , e, e, e</v>
      </c>
      <c r="F46" s="1" t="str">
        <f t="shared" ref="F46:F66" si="166">IF(ISBLANK(L46),"",L46)
&amp;IF(ISBLANK(R46),"",", "&amp;R46)
&amp;IF(ISBLANK(X46),"",", "&amp;X46)
&amp;IF(ISBLANK(AD46),"",", "&amp;AD46)
&amp;IF(ISBLANK(AJ46),"",", "&amp;AJ46)
&amp;IF(ISBLANK(AP46),"",", "&amp;AP46)
&amp;IF(ISBLANK(AV46),"",", "&amp;AV46)
&amp;IF(ISBLANK(BB46),"",", "&amp;BB46)
&amp;IF(ISBLANK(BH46),"",", "&amp;BH46)</f>
        <v>1, 1, 1, 1, 1, 0.4, 0.1, 0.05, 0.01</v>
      </c>
      <c r="G46" s="1" t="str">
        <f t="shared" ref="G46:G66" si="167">IF(ISBLANK(M46),"",M46)
&amp;IF(ISBLANK(S46),"",", "&amp;S46)
&amp;IF(ISBLANK(Y46),"",", "&amp;Y46)
&amp;IF(ISBLANK(AE46),"",", "&amp;AE46)
&amp;IF(ISBLANK(AK46),"",", "&amp;AK46)
&amp;IF(ISBLANK(AQ46),"",", "&amp;AQ46)
&amp;IF(ISBLANK(AW46),"",", "&amp;AW46)
&amp;IF(ISBLANK(BC46),"",", "&amp;BC46)
&amp;IF(ISBLANK(BI46),"",", "&amp;BI46)</f>
        <v>0.295, 100, 2, 1, 1, 1, 1, 1, 1</v>
      </c>
      <c r="H46" s="1" t="str">
        <f t="shared" ref="H46:H66" si="168">IF(ISBLANK(N46),"",N46)
&amp;IF(ISBLANK(T46),"",", "&amp;T46)
&amp;IF(ISBLANK(Z46),"",", "&amp;Z46)
&amp;IF(ISBLANK(AF46),"",", "&amp;AF46)
&amp;IF(ISBLANK(AL46),"",", "&amp;AL46)
&amp;IF(ISBLANK(AR46),"",", "&amp;AR46)
&amp;IF(ISBLANK(AX46),"",", "&amp;AX46)
&amp;IF(ISBLANK(BD46),"",", "&amp;BD46)
&amp;IF(ISBLANK(BJ46),"",", "&amp;BJ46)</f>
        <v>0.895, 100, 2, 1, 1, 1, 1, 1, 1</v>
      </c>
      <c r="I46" s="3" t="s">
        <v>10</v>
      </c>
      <c r="K46" s="4" t="str">
        <f t="shared" ref="K46:K66" si="169">IF(AND(OR(I46="Gacha",I46="Origin"),ISBLANK(J46)),"서브밸류 필요","")</f>
        <v/>
      </c>
      <c r="L46">
        <v>1</v>
      </c>
      <c r="M46">
        <v>0.29499999999999998</v>
      </c>
      <c r="N46">
        <v>0.89500000000000002</v>
      </c>
      <c r="O46" s="3" t="s">
        <v>9</v>
      </c>
      <c r="Q46" s="4" t="str">
        <f t="shared" ref="Q46:Q66" si="170">IF(AND(OR(O46="Gacha",O46="Origin"),ISBLANK(P46)),"서브밸류 필요","")</f>
        <v/>
      </c>
      <c r="R46">
        <v>1</v>
      </c>
      <c r="S46">
        <v>100</v>
      </c>
      <c r="T46">
        <v>100</v>
      </c>
      <c r="U46" s="3" t="s">
        <v>12</v>
      </c>
      <c r="W46" s="4" t="str">
        <f t="shared" ref="W46:W66" si="171">IF(AND(OR(U46="Gacha",U46="Origin"),ISBLANK(V46)),"서브밸류 필요","")</f>
        <v/>
      </c>
      <c r="X46">
        <v>1</v>
      </c>
      <c r="Y46">
        <v>2</v>
      </c>
      <c r="Z46">
        <v>2</v>
      </c>
      <c r="AA46" s="3" t="s">
        <v>63</v>
      </c>
      <c r="AC46" s="4" t="str">
        <f t="shared" si="132"/>
        <v/>
      </c>
      <c r="AD46">
        <v>1</v>
      </c>
      <c r="AE46">
        <v>1</v>
      </c>
      <c r="AF46">
        <v>1</v>
      </c>
      <c r="AG46" s="3" t="s">
        <v>67</v>
      </c>
      <c r="AI46" s="4" t="str">
        <f t="shared" si="133"/>
        <v/>
      </c>
      <c r="AJ46">
        <v>1</v>
      </c>
      <c r="AK46">
        <v>1</v>
      </c>
      <c r="AL46">
        <v>1</v>
      </c>
      <c r="AM46" s="3" t="s">
        <v>67</v>
      </c>
      <c r="AO46" s="4" t="str">
        <f t="shared" si="134"/>
        <v/>
      </c>
      <c r="AP46">
        <v>0.4</v>
      </c>
      <c r="AQ46">
        <v>1</v>
      </c>
      <c r="AR46">
        <v>1</v>
      </c>
      <c r="AS46" s="3" t="s">
        <v>13</v>
      </c>
      <c r="AT46" t="s">
        <v>75</v>
      </c>
      <c r="AU46" s="4" t="str">
        <f t="shared" si="135"/>
        <v/>
      </c>
      <c r="AV46">
        <v>0.1</v>
      </c>
      <c r="AW46">
        <v>1</v>
      </c>
      <c r="AX46">
        <v>1</v>
      </c>
      <c r="AY46" s="3" t="s">
        <v>13</v>
      </c>
      <c r="AZ46" t="s">
        <v>76</v>
      </c>
      <c r="BA46" s="4" t="str">
        <f t="shared" si="136"/>
        <v/>
      </c>
      <c r="BB46">
        <v>0.05</v>
      </c>
      <c r="BC46">
        <v>1</v>
      </c>
      <c r="BD46">
        <v>1</v>
      </c>
      <c r="BE46" s="3" t="s">
        <v>13</v>
      </c>
      <c r="BF46" t="s">
        <v>76</v>
      </c>
      <c r="BG46" s="4" t="str">
        <f t="shared" si="56"/>
        <v/>
      </c>
      <c r="BH46">
        <v>0.01</v>
      </c>
      <c r="BI46">
        <v>1</v>
      </c>
      <c r="BJ46">
        <v>1</v>
      </c>
    </row>
    <row r="47" spans="1:62">
      <c r="A47">
        <v>5009</v>
      </c>
      <c r="C47" t="str">
        <f t="shared" si="163"/>
        <v>Gold, Exp, Heart, LevelPack, Seal, Seal, Gacha, Gacha, Gacha</v>
      </c>
      <c r="D47" s="1" t="str">
        <f t="shared" ca="1" si="164"/>
        <v>2, 1, 4, 3, 7, 7, 5, 5, 5</v>
      </c>
      <c r="E47" s="1" t="str">
        <f t="shared" si="165"/>
        <v>, , , , , , e, e, e</v>
      </c>
      <c r="F47" s="1" t="str">
        <f t="shared" si="166"/>
        <v>1, 1, 1, 1, 1, 0.4, 0.1, 0.05, 0.01</v>
      </c>
      <c r="G47" s="1" t="str">
        <f t="shared" si="167"/>
        <v>0.33, 100, 2, 1, 1, 1, 1, 1, 1</v>
      </c>
      <c r="H47" s="1" t="str">
        <f t="shared" si="168"/>
        <v>0.93, 100, 2, 1, 1, 1, 1, 1, 1</v>
      </c>
      <c r="I47" s="3" t="s">
        <v>10</v>
      </c>
      <c r="K47" s="4" t="str">
        <f t="shared" si="169"/>
        <v/>
      </c>
      <c r="L47">
        <v>1</v>
      </c>
      <c r="M47">
        <v>0.33</v>
      </c>
      <c r="N47">
        <v>0.92999999999999994</v>
      </c>
      <c r="O47" s="3" t="s">
        <v>9</v>
      </c>
      <c r="Q47" s="4" t="str">
        <f t="shared" si="170"/>
        <v/>
      </c>
      <c r="R47">
        <v>1</v>
      </c>
      <c r="S47">
        <v>100</v>
      </c>
      <c r="T47">
        <v>100</v>
      </c>
      <c r="U47" s="3" t="s">
        <v>12</v>
      </c>
      <c r="W47" s="4" t="str">
        <f t="shared" si="171"/>
        <v/>
      </c>
      <c r="X47">
        <v>1</v>
      </c>
      <c r="Y47">
        <v>2</v>
      </c>
      <c r="Z47">
        <v>2</v>
      </c>
      <c r="AA47" s="3" t="s">
        <v>63</v>
      </c>
      <c r="AC47" s="4" t="str">
        <f t="shared" si="132"/>
        <v/>
      </c>
      <c r="AD47">
        <v>1</v>
      </c>
      <c r="AE47">
        <v>1</v>
      </c>
      <c r="AF47">
        <v>1</v>
      </c>
      <c r="AG47" s="3" t="s">
        <v>67</v>
      </c>
      <c r="AI47" s="4" t="str">
        <f t="shared" si="133"/>
        <v/>
      </c>
      <c r="AJ47">
        <v>1</v>
      </c>
      <c r="AK47">
        <v>1</v>
      </c>
      <c r="AL47">
        <v>1</v>
      </c>
      <c r="AM47" s="3" t="s">
        <v>67</v>
      </c>
      <c r="AO47" s="4" t="str">
        <f t="shared" si="134"/>
        <v/>
      </c>
      <c r="AP47">
        <v>0.4</v>
      </c>
      <c r="AQ47">
        <v>1</v>
      </c>
      <c r="AR47">
        <v>1</v>
      </c>
      <c r="AS47" s="3" t="s">
        <v>13</v>
      </c>
      <c r="AT47" t="s">
        <v>75</v>
      </c>
      <c r="AU47" s="4" t="str">
        <f t="shared" si="135"/>
        <v/>
      </c>
      <c r="AV47">
        <v>0.1</v>
      </c>
      <c r="AW47">
        <v>1</v>
      </c>
      <c r="AX47">
        <v>1</v>
      </c>
      <c r="AY47" s="3" t="s">
        <v>13</v>
      </c>
      <c r="AZ47" t="s">
        <v>76</v>
      </c>
      <c r="BA47" s="4" t="str">
        <f t="shared" si="136"/>
        <v/>
      </c>
      <c r="BB47">
        <v>0.05</v>
      </c>
      <c r="BC47">
        <v>1</v>
      </c>
      <c r="BD47">
        <v>1</v>
      </c>
      <c r="BE47" s="3" t="s">
        <v>13</v>
      </c>
      <c r="BF47" t="s">
        <v>76</v>
      </c>
      <c r="BG47" s="4" t="str">
        <f t="shared" si="56"/>
        <v/>
      </c>
      <c r="BH47">
        <v>0.01</v>
      </c>
      <c r="BI47">
        <v>1</v>
      </c>
      <c r="BJ47">
        <v>1</v>
      </c>
    </row>
    <row r="48" spans="1:62">
      <c r="A48">
        <v>5010</v>
      </c>
      <c r="C48" t="str">
        <f t="shared" si="163"/>
        <v>Gold, Exp, Heart, LevelPack, Seal, Seal, Gacha, Gacha, Gacha</v>
      </c>
      <c r="D48" s="1" t="str">
        <f t="shared" ca="1" si="164"/>
        <v>2, 1, 4, 3, 7, 7, 5, 5, 5</v>
      </c>
      <c r="E48" s="1" t="str">
        <f t="shared" si="165"/>
        <v>, , , , , , e, e, e</v>
      </c>
      <c r="F48" s="1" t="str">
        <f t="shared" si="166"/>
        <v>1, 1, 1, 1, 1, 0.4, 0.1, 0.05, 0.01</v>
      </c>
      <c r="G48" s="1" t="str">
        <f t="shared" si="167"/>
        <v>0.365, 100, 2, 1, 1, 1, 1, 1, 1</v>
      </c>
      <c r="H48" s="1" t="str">
        <f t="shared" si="168"/>
        <v>0.965, 100, 2, 1, 1, 1, 1, 1, 1</v>
      </c>
      <c r="I48" s="3" t="s">
        <v>10</v>
      </c>
      <c r="K48" s="4" t="str">
        <f t="shared" si="169"/>
        <v/>
      </c>
      <c r="L48">
        <v>1</v>
      </c>
      <c r="M48">
        <v>0.36500000000000005</v>
      </c>
      <c r="N48">
        <v>0.96500000000000008</v>
      </c>
      <c r="O48" s="3" t="s">
        <v>9</v>
      </c>
      <c r="Q48" s="4" t="str">
        <f t="shared" si="170"/>
        <v/>
      </c>
      <c r="R48">
        <v>1</v>
      </c>
      <c r="S48">
        <v>100</v>
      </c>
      <c r="T48">
        <v>100</v>
      </c>
      <c r="U48" s="3" t="s">
        <v>12</v>
      </c>
      <c r="W48" s="4" t="str">
        <f t="shared" si="171"/>
        <v/>
      </c>
      <c r="X48">
        <v>1</v>
      </c>
      <c r="Y48">
        <v>2</v>
      </c>
      <c r="Z48">
        <v>2</v>
      </c>
      <c r="AA48" s="3" t="s">
        <v>63</v>
      </c>
      <c r="AC48" s="4" t="str">
        <f t="shared" si="132"/>
        <v/>
      </c>
      <c r="AD48">
        <v>1</v>
      </c>
      <c r="AE48">
        <v>1</v>
      </c>
      <c r="AF48">
        <v>1</v>
      </c>
      <c r="AG48" s="3" t="s">
        <v>67</v>
      </c>
      <c r="AI48" s="4" t="str">
        <f t="shared" si="133"/>
        <v/>
      </c>
      <c r="AJ48">
        <v>1</v>
      </c>
      <c r="AK48">
        <v>1</v>
      </c>
      <c r="AL48">
        <v>1</v>
      </c>
      <c r="AM48" s="3" t="s">
        <v>67</v>
      </c>
      <c r="AO48" s="4" t="str">
        <f t="shared" si="134"/>
        <v/>
      </c>
      <c r="AP48">
        <v>0.4</v>
      </c>
      <c r="AQ48">
        <v>1</v>
      </c>
      <c r="AR48">
        <v>1</v>
      </c>
      <c r="AS48" s="3" t="s">
        <v>13</v>
      </c>
      <c r="AT48" t="s">
        <v>75</v>
      </c>
      <c r="AU48" s="4" t="str">
        <f t="shared" si="135"/>
        <v/>
      </c>
      <c r="AV48">
        <v>0.1</v>
      </c>
      <c r="AW48">
        <v>1</v>
      </c>
      <c r="AX48">
        <v>1</v>
      </c>
      <c r="AY48" s="3" t="s">
        <v>13</v>
      </c>
      <c r="AZ48" t="s">
        <v>76</v>
      </c>
      <c r="BA48" s="4" t="str">
        <f t="shared" si="136"/>
        <v/>
      </c>
      <c r="BB48">
        <v>0.05</v>
      </c>
      <c r="BC48">
        <v>1</v>
      </c>
      <c r="BD48">
        <v>1</v>
      </c>
      <c r="BE48" s="3" t="s">
        <v>13</v>
      </c>
      <c r="BF48" t="s">
        <v>76</v>
      </c>
      <c r="BG48" s="4" t="str">
        <f t="shared" si="56"/>
        <v/>
      </c>
      <c r="BH48">
        <v>0.01</v>
      </c>
      <c r="BI48">
        <v>1</v>
      </c>
      <c r="BJ48">
        <v>1</v>
      </c>
    </row>
    <row r="49" spans="1:62">
      <c r="A49">
        <v>5011</v>
      </c>
      <c r="C49" t="str">
        <f t="shared" si="163"/>
        <v>Gold, Exp, Heart, LevelPack, Seal, Seal, Gacha, Gacha, Gacha</v>
      </c>
      <c r="D49" s="1" t="str">
        <f t="shared" ca="1" si="164"/>
        <v>2, 1, 4, 3, 7, 7, 5, 5, 5</v>
      </c>
      <c r="E49" s="1" t="str">
        <f t="shared" si="165"/>
        <v>, , , , , , e, e, e</v>
      </c>
      <c r="F49" s="1" t="str">
        <f t="shared" si="166"/>
        <v>1, 1, 1, 1, 1, 0.4, 0.1, 0.05, 0.01</v>
      </c>
      <c r="G49" s="1" t="str">
        <f t="shared" si="167"/>
        <v>0.4, 100, 2, 1, 1, 1, 1, 1, 1</v>
      </c>
      <c r="H49" s="1" t="str">
        <f t="shared" si="168"/>
        <v>1, 100, 2, 1, 1, 1, 1, 1, 1</v>
      </c>
      <c r="I49" s="3" t="s">
        <v>10</v>
      </c>
      <c r="K49" s="4" t="str">
        <f t="shared" si="169"/>
        <v/>
      </c>
      <c r="L49">
        <v>1</v>
      </c>
      <c r="M49">
        <v>0.39999999999999997</v>
      </c>
      <c r="N49">
        <v>1</v>
      </c>
      <c r="O49" s="3" t="s">
        <v>9</v>
      </c>
      <c r="Q49" s="4" t="str">
        <f t="shared" si="170"/>
        <v/>
      </c>
      <c r="R49">
        <v>1</v>
      </c>
      <c r="S49">
        <v>100</v>
      </c>
      <c r="T49">
        <v>100</v>
      </c>
      <c r="U49" s="3" t="s">
        <v>12</v>
      </c>
      <c r="W49" s="4" t="str">
        <f t="shared" si="171"/>
        <v/>
      </c>
      <c r="X49">
        <v>1</v>
      </c>
      <c r="Y49">
        <v>2</v>
      </c>
      <c r="Z49">
        <v>2</v>
      </c>
      <c r="AA49" s="3" t="s">
        <v>63</v>
      </c>
      <c r="AC49" s="4" t="str">
        <f t="shared" si="132"/>
        <v/>
      </c>
      <c r="AD49">
        <v>1</v>
      </c>
      <c r="AE49">
        <v>1</v>
      </c>
      <c r="AF49">
        <v>1</v>
      </c>
      <c r="AG49" s="3" t="s">
        <v>67</v>
      </c>
      <c r="AI49" s="4" t="str">
        <f t="shared" si="133"/>
        <v/>
      </c>
      <c r="AJ49">
        <v>1</v>
      </c>
      <c r="AK49">
        <v>1</v>
      </c>
      <c r="AL49">
        <v>1</v>
      </c>
      <c r="AM49" s="3" t="s">
        <v>67</v>
      </c>
      <c r="AO49" s="4" t="str">
        <f t="shared" si="134"/>
        <v/>
      </c>
      <c r="AP49">
        <v>0.4</v>
      </c>
      <c r="AQ49">
        <v>1</v>
      </c>
      <c r="AR49">
        <v>1</v>
      </c>
      <c r="AS49" s="3" t="s">
        <v>13</v>
      </c>
      <c r="AT49" t="s">
        <v>75</v>
      </c>
      <c r="AU49" s="4" t="str">
        <f t="shared" si="135"/>
        <v/>
      </c>
      <c r="AV49">
        <v>0.1</v>
      </c>
      <c r="AW49">
        <v>1</v>
      </c>
      <c r="AX49">
        <v>1</v>
      </c>
      <c r="AY49" s="3" t="s">
        <v>13</v>
      </c>
      <c r="AZ49" t="s">
        <v>76</v>
      </c>
      <c r="BA49" s="4" t="str">
        <f t="shared" si="136"/>
        <v/>
      </c>
      <c r="BB49">
        <v>0.05</v>
      </c>
      <c r="BC49">
        <v>1</v>
      </c>
      <c r="BD49">
        <v>1</v>
      </c>
      <c r="BE49" s="3" t="s">
        <v>13</v>
      </c>
      <c r="BF49" t="s">
        <v>76</v>
      </c>
      <c r="BG49" s="4" t="str">
        <f t="shared" si="56"/>
        <v/>
      </c>
      <c r="BH49">
        <v>0.01</v>
      </c>
      <c r="BI49">
        <v>1</v>
      </c>
      <c r="BJ49">
        <v>1</v>
      </c>
    </row>
    <row r="50" spans="1:62">
      <c r="A50">
        <v>5012</v>
      </c>
      <c r="C50" t="str">
        <f t="shared" si="163"/>
        <v>Gold, Exp, Heart, LevelPack, Seal, Seal, Gacha, Gacha, Gacha</v>
      </c>
      <c r="D50" s="1" t="str">
        <f t="shared" ca="1" si="164"/>
        <v>2, 1, 4, 3, 7, 7, 5, 5, 5</v>
      </c>
      <c r="E50" s="1" t="str">
        <f t="shared" si="165"/>
        <v>, , , , , , e, e, e</v>
      </c>
      <c r="F50" s="1" t="str">
        <f t="shared" si="166"/>
        <v>1, 1, 1, 1, 1, 0.4, 0.1, 0.05, 0.01</v>
      </c>
      <c r="G50" s="1" t="str">
        <f t="shared" si="167"/>
        <v>0.435, 100, 2, 1, 1, 1, 1, 1, 1</v>
      </c>
      <c r="H50" s="1" t="str">
        <f t="shared" si="168"/>
        <v>1.035, 100, 2, 1, 1, 1, 1, 1, 1</v>
      </c>
      <c r="I50" s="3" t="s">
        <v>10</v>
      </c>
      <c r="K50" s="4" t="str">
        <f t="shared" si="169"/>
        <v/>
      </c>
      <c r="L50">
        <v>1</v>
      </c>
      <c r="M50">
        <v>0.435</v>
      </c>
      <c r="N50">
        <v>1.0349999999999999</v>
      </c>
      <c r="O50" s="3" t="s">
        <v>9</v>
      </c>
      <c r="Q50" s="4" t="str">
        <f t="shared" si="170"/>
        <v/>
      </c>
      <c r="R50">
        <v>1</v>
      </c>
      <c r="S50">
        <v>100</v>
      </c>
      <c r="T50">
        <v>100</v>
      </c>
      <c r="U50" s="3" t="s">
        <v>12</v>
      </c>
      <c r="W50" s="4" t="str">
        <f t="shared" si="171"/>
        <v/>
      </c>
      <c r="X50">
        <v>1</v>
      </c>
      <c r="Y50">
        <v>2</v>
      </c>
      <c r="Z50">
        <v>2</v>
      </c>
      <c r="AA50" s="3" t="s">
        <v>63</v>
      </c>
      <c r="AC50" s="4" t="str">
        <f t="shared" si="132"/>
        <v/>
      </c>
      <c r="AD50">
        <v>1</v>
      </c>
      <c r="AE50">
        <v>1</v>
      </c>
      <c r="AF50">
        <v>1</v>
      </c>
      <c r="AG50" s="3" t="s">
        <v>67</v>
      </c>
      <c r="AI50" s="4" t="str">
        <f t="shared" si="133"/>
        <v/>
      </c>
      <c r="AJ50">
        <v>1</v>
      </c>
      <c r="AK50">
        <v>1</v>
      </c>
      <c r="AL50">
        <v>1</v>
      </c>
      <c r="AM50" s="3" t="s">
        <v>67</v>
      </c>
      <c r="AO50" s="4" t="str">
        <f t="shared" si="134"/>
        <v/>
      </c>
      <c r="AP50">
        <v>0.4</v>
      </c>
      <c r="AQ50">
        <v>1</v>
      </c>
      <c r="AR50">
        <v>1</v>
      </c>
      <c r="AS50" s="3" t="s">
        <v>13</v>
      </c>
      <c r="AT50" t="s">
        <v>75</v>
      </c>
      <c r="AU50" s="4" t="str">
        <f t="shared" si="135"/>
        <v/>
      </c>
      <c r="AV50">
        <v>0.1</v>
      </c>
      <c r="AW50">
        <v>1</v>
      </c>
      <c r="AX50">
        <v>1</v>
      </c>
      <c r="AY50" s="3" t="s">
        <v>13</v>
      </c>
      <c r="AZ50" t="s">
        <v>76</v>
      </c>
      <c r="BA50" s="4" t="str">
        <f t="shared" si="136"/>
        <v/>
      </c>
      <c r="BB50">
        <v>0.05</v>
      </c>
      <c r="BC50">
        <v>1</v>
      </c>
      <c r="BD50">
        <v>1</v>
      </c>
      <c r="BE50" s="3" t="s">
        <v>13</v>
      </c>
      <c r="BF50" t="s">
        <v>76</v>
      </c>
      <c r="BG50" s="4" t="str">
        <f t="shared" si="56"/>
        <v/>
      </c>
      <c r="BH50">
        <v>0.01</v>
      </c>
      <c r="BI50">
        <v>1</v>
      </c>
      <c r="BJ50">
        <v>1</v>
      </c>
    </row>
    <row r="51" spans="1:62">
      <c r="A51">
        <v>5013</v>
      </c>
      <c r="C51" t="str">
        <f t="shared" si="163"/>
        <v>Gold, Exp, Heart, LevelPack, Seal, Seal, Gacha, Gacha, Gacha</v>
      </c>
      <c r="D51" s="1" t="str">
        <f t="shared" ca="1" si="164"/>
        <v>2, 1, 4, 3, 7, 7, 5, 5, 5</v>
      </c>
      <c r="E51" s="1" t="str">
        <f t="shared" si="165"/>
        <v>, , , , , , e, e, e</v>
      </c>
      <c r="F51" s="1" t="str">
        <f t="shared" si="166"/>
        <v>1, 1, 1, 1, 1, 0.4, 0.1, 0.05, 0.01</v>
      </c>
      <c r="G51" s="1" t="str">
        <f t="shared" si="167"/>
        <v>0.47, 100, 2, 1, 1, 1, 1, 1, 1</v>
      </c>
      <c r="H51" s="1" t="str">
        <f t="shared" si="168"/>
        <v>1.07, 100, 2, 1, 1, 1, 1, 1, 1</v>
      </c>
      <c r="I51" s="3" t="s">
        <v>10</v>
      </c>
      <c r="K51" s="4" t="str">
        <f t="shared" si="169"/>
        <v/>
      </c>
      <c r="L51">
        <v>1</v>
      </c>
      <c r="M51">
        <v>0.47000000000000003</v>
      </c>
      <c r="N51">
        <v>1.07</v>
      </c>
      <c r="O51" s="3" t="s">
        <v>9</v>
      </c>
      <c r="Q51" s="4" t="str">
        <f t="shared" si="170"/>
        <v/>
      </c>
      <c r="R51">
        <v>1</v>
      </c>
      <c r="S51">
        <v>100</v>
      </c>
      <c r="T51">
        <v>100</v>
      </c>
      <c r="U51" s="3" t="s">
        <v>12</v>
      </c>
      <c r="W51" s="4" t="str">
        <f t="shared" si="171"/>
        <v/>
      </c>
      <c r="X51">
        <v>1</v>
      </c>
      <c r="Y51">
        <v>2</v>
      </c>
      <c r="Z51">
        <v>2</v>
      </c>
      <c r="AA51" s="3" t="s">
        <v>63</v>
      </c>
      <c r="AC51" s="4" t="str">
        <f t="shared" si="132"/>
        <v/>
      </c>
      <c r="AD51">
        <v>1</v>
      </c>
      <c r="AE51">
        <v>1</v>
      </c>
      <c r="AF51">
        <v>1</v>
      </c>
      <c r="AG51" s="3" t="s">
        <v>67</v>
      </c>
      <c r="AI51" s="4" t="str">
        <f t="shared" si="133"/>
        <v/>
      </c>
      <c r="AJ51">
        <v>1</v>
      </c>
      <c r="AK51">
        <v>1</v>
      </c>
      <c r="AL51">
        <v>1</v>
      </c>
      <c r="AM51" s="3" t="s">
        <v>67</v>
      </c>
      <c r="AO51" s="4" t="str">
        <f t="shared" si="134"/>
        <v/>
      </c>
      <c r="AP51">
        <v>0.4</v>
      </c>
      <c r="AQ51">
        <v>1</v>
      </c>
      <c r="AR51">
        <v>1</v>
      </c>
      <c r="AS51" s="3" t="s">
        <v>13</v>
      </c>
      <c r="AT51" t="s">
        <v>75</v>
      </c>
      <c r="AU51" s="4" t="str">
        <f t="shared" si="135"/>
        <v/>
      </c>
      <c r="AV51">
        <v>0.1</v>
      </c>
      <c r="AW51">
        <v>1</v>
      </c>
      <c r="AX51">
        <v>1</v>
      </c>
      <c r="AY51" s="3" t="s">
        <v>13</v>
      </c>
      <c r="AZ51" t="s">
        <v>76</v>
      </c>
      <c r="BA51" s="4" t="str">
        <f t="shared" si="136"/>
        <v/>
      </c>
      <c r="BB51">
        <v>0.05</v>
      </c>
      <c r="BC51">
        <v>1</v>
      </c>
      <c r="BD51">
        <v>1</v>
      </c>
      <c r="BE51" s="3" t="s">
        <v>13</v>
      </c>
      <c r="BF51" t="s">
        <v>76</v>
      </c>
      <c r="BG51" s="4" t="str">
        <f t="shared" si="56"/>
        <v/>
      </c>
      <c r="BH51">
        <v>0.01</v>
      </c>
      <c r="BI51">
        <v>1</v>
      </c>
      <c r="BJ51">
        <v>1</v>
      </c>
    </row>
    <row r="52" spans="1:62">
      <c r="A52">
        <v>5014</v>
      </c>
      <c r="C52" t="str">
        <f t="shared" si="163"/>
        <v>Gold, Exp, LevelPack, Seal, Gacha, Gacha, Gacha</v>
      </c>
      <c r="D52" s="1" t="str">
        <f t="shared" ca="1" si="164"/>
        <v>2, 1, 3, 7, 5, 5, 5</v>
      </c>
      <c r="E52" s="1" t="str">
        <f t="shared" si="165"/>
        <v>, , , , e, e, e</v>
      </c>
      <c r="F52" s="1" t="str">
        <f t="shared" si="166"/>
        <v>1, 1, 1, 1, 0.1, 0.05, 0.01</v>
      </c>
      <c r="G52" s="1" t="str">
        <f t="shared" si="167"/>
        <v>23.25, 100, 1, 1, 1, 1, 1</v>
      </c>
      <c r="H52" s="1" t="str">
        <f t="shared" si="168"/>
        <v>25.05, 100, 1, 1, 1, 1, 1</v>
      </c>
      <c r="I52" s="3" t="s">
        <v>10</v>
      </c>
      <c r="K52" s="4" t="str">
        <f t="shared" si="169"/>
        <v/>
      </c>
      <c r="L52">
        <v>1</v>
      </c>
      <c r="M52">
        <v>23.25</v>
      </c>
      <c r="N52">
        <v>25.049999999999997</v>
      </c>
      <c r="O52" s="3" t="s">
        <v>9</v>
      </c>
      <c r="Q52" s="4" t="str">
        <f t="shared" si="170"/>
        <v/>
      </c>
      <c r="R52">
        <v>1</v>
      </c>
      <c r="S52">
        <v>100</v>
      </c>
      <c r="T52">
        <v>100</v>
      </c>
      <c r="U52" s="3" t="s">
        <v>11</v>
      </c>
      <c r="W52" s="4" t="str">
        <f t="shared" si="171"/>
        <v/>
      </c>
      <c r="X52">
        <v>1</v>
      </c>
      <c r="Y52">
        <v>1</v>
      </c>
      <c r="Z52">
        <v>1</v>
      </c>
      <c r="AA52" s="3" t="s">
        <v>235</v>
      </c>
      <c r="AC52" s="4" t="str">
        <f t="shared" ref="AC52" si="172">IF(AND(OR(AA52="Gacha",AA52="Origin"),ISBLANK(AB52)),"서브밸류 필요","")</f>
        <v/>
      </c>
      <c r="AD52">
        <v>1</v>
      </c>
      <c r="AE52">
        <v>1</v>
      </c>
      <c r="AF52">
        <v>1</v>
      </c>
      <c r="AG52" s="3" t="s">
        <v>13</v>
      </c>
      <c r="AH52" t="s">
        <v>75</v>
      </c>
      <c r="AI52" s="4" t="str">
        <f t="shared" ref="AI52" si="173">IF(AND(OR(AG52="Gacha",AG52="Origin"),ISBLANK(AH52)),"서브밸류 필요","")</f>
        <v/>
      </c>
      <c r="AJ52">
        <v>0.1</v>
      </c>
      <c r="AK52">
        <v>1</v>
      </c>
      <c r="AL52">
        <v>1</v>
      </c>
      <c r="AM52" s="3" t="s">
        <v>13</v>
      </c>
      <c r="AN52" t="s">
        <v>75</v>
      </c>
      <c r="AO52" s="4" t="str">
        <f t="shared" ref="AO52" si="174">IF(AND(OR(AM52="Gacha",AM52="Origin"),ISBLANK(AN52)),"서브밸류 필요","")</f>
        <v/>
      </c>
      <c r="AP52">
        <v>0.05</v>
      </c>
      <c r="AQ52">
        <v>1</v>
      </c>
      <c r="AR52">
        <v>1</v>
      </c>
      <c r="AS52" s="3" t="s">
        <v>13</v>
      </c>
      <c r="AT52" t="s">
        <v>75</v>
      </c>
      <c r="AU52" s="4" t="str">
        <f t="shared" ref="AU52" si="175">IF(AND(OR(AS52="Gacha",AS52="Origin"),ISBLANK(AT52)),"서브밸류 필요","")</f>
        <v/>
      </c>
      <c r="AV52">
        <v>0.01</v>
      </c>
      <c r="AW52">
        <v>1</v>
      </c>
      <c r="AX52">
        <v>1</v>
      </c>
      <c r="AY52" s="3"/>
      <c r="BA52" s="4" t="str">
        <f t="shared" ref="BA52" si="176">IF(AND(OR(AY52="Gacha",AY52="Origin"),ISBLANK(AZ52)),"서브밸류 필요","")</f>
        <v/>
      </c>
      <c r="BE52" s="3"/>
      <c r="BG52" s="4" t="str">
        <f t="shared" si="56"/>
        <v/>
      </c>
    </row>
    <row r="53" spans="1:62">
      <c r="A53">
        <v>5015</v>
      </c>
      <c r="C53" t="str">
        <f t="shared" si="163"/>
        <v>Gold, Exp, Heart, LevelPack, Seal, Seal, Gacha, Gacha, Gacha</v>
      </c>
      <c r="D53" s="1" t="str">
        <f t="shared" ca="1" si="164"/>
        <v>2, 1, 4, 3, 7, 7, 5, 5, 5</v>
      </c>
      <c r="E53" s="1" t="str">
        <f t="shared" si="165"/>
        <v>, , , , , , e, e, e</v>
      </c>
      <c r="F53" s="1" t="str">
        <f t="shared" si="166"/>
        <v>1, 1, 1, 1, 1, 0.4, 0.1, 0.05, 0.01</v>
      </c>
      <c r="G53" s="1" t="str">
        <f t="shared" si="167"/>
        <v>0.54, 100, 2, 1, 1, 1, 1, 1, 1</v>
      </c>
      <c r="H53" s="1" t="str">
        <f t="shared" si="168"/>
        <v>1.14, 100, 2, 1, 1, 1, 1, 1, 1</v>
      </c>
      <c r="I53" s="3" t="s">
        <v>10</v>
      </c>
      <c r="K53" s="4" t="str">
        <f t="shared" si="169"/>
        <v/>
      </c>
      <c r="L53">
        <v>1</v>
      </c>
      <c r="M53">
        <v>0.54</v>
      </c>
      <c r="N53">
        <v>1.1399999999999999</v>
      </c>
      <c r="O53" s="3" t="s">
        <v>9</v>
      </c>
      <c r="Q53" s="4" t="str">
        <f t="shared" si="170"/>
        <v/>
      </c>
      <c r="R53">
        <v>1</v>
      </c>
      <c r="S53">
        <v>100</v>
      </c>
      <c r="T53">
        <v>100</v>
      </c>
      <c r="U53" s="3" t="s">
        <v>12</v>
      </c>
      <c r="W53" s="4" t="str">
        <f t="shared" si="171"/>
        <v/>
      </c>
      <c r="X53">
        <v>1</v>
      </c>
      <c r="Y53">
        <v>2</v>
      </c>
      <c r="Z53">
        <v>2</v>
      </c>
      <c r="AA53" s="3" t="s">
        <v>63</v>
      </c>
      <c r="AC53" s="4" t="str">
        <f t="shared" si="132"/>
        <v/>
      </c>
      <c r="AD53">
        <v>1</v>
      </c>
      <c r="AE53">
        <v>1</v>
      </c>
      <c r="AF53">
        <v>1</v>
      </c>
      <c r="AG53" s="3" t="s">
        <v>67</v>
      </c>
      <c r="AI53" s="4" t="str">
        <f t="shared" si="133"/>
        <v/>
      </c>
      <c r="AJ53">
        <v>1</v>
      </c>
      <c r="AK53">
        <v>1</v>
      </c>
      <c r="AL53">
        <v>1</v>
      </c>
      <c r="AM53" s="3" t="s">
        <v>67</v>
      </c>
      <c r="AO53" s="4" t="str">
        <f t="shared" si="134"/>
        <v/>
      </c>
      <c r="AP53">
        <v>0.4</v>
      </c>
      <c r="AQ53">
        <v>1</v>
      </c>
      <c r="AR53">
        <v>1</v>
      </c>
      <c r="AS53" s="3" t="s">
        <v>13</v>
      </c>
      <c r="AT53" t="s">
        <v>75</v>
      </c>
      <c r="AU53" s="4" t="str">
        <f t="shared" si="135"/>
        <v/>
      </c>
      <c r="AV53">
        <v>0.1</v>
      </c>
      <c r="AW53">
        <v>1</v>
      </c>
      <c r="AX53">
        <v>1</v>
      </c>
      <c r="AY53" s="3" t="s">
        <v>13</v>
      </c>
      <c r="AZ53" t="s">
        <v>76</v>
      </c>
      <c r="BA53" s="4" t="str">
        <f t="shared" si="136"/>
        <v/>
      </c>
      <c r="BB53">
        <v>0.05</v>
      </c>
      <c r="BC53">
        <v>1</v>
      </c>
      <c r="BD53">
        <v>1</v>
      </c>
      <c r="BE53" s="3" t="s">
        <v>13</v>
      </c>
      <c r="BF53" t="s">
        <v>76</v>
      </c>
      <c r="BG53" s="4" t="str">
        <f t="shared" si="56"/>
        <v/>
      </c>
      <c r="BH53">
        <v>0.01</v>
      </c>
      <c r="BI53">
        <v>1</v>
      </c>
      <c r="BJ53">
        <v>1</v>
      </c>
    </row>
    <row r="54" spans="1:62">
      <c r="A54">
        <v>5016</v>
      </c>
      <c r="C54" t="str">
        <f t="shared" si="163"/>
        <v>Gold, Exp, Heart, LevelPack, Seal, Seal, Gacha, Gacha, Gacha</v>
      </c>
      <c r="D54" s="1" t="str">
        <f t="shared" ca="1" si="164"/>
        <v>2, 1, 4, 3, 7, 7, 5, 5, 5</v>
      </c>
      <c r="E54" s="1" t="str">
        <f t="shared" si="165"/>
        <v>, , , , , , e, e, e</v>
      </c>
      <c r="F54" s="1" t="str">
        <f t="shared" si="166"/>
        <v>1, 1, 1, 1, 1, 0.4, 0.1, 0.05, 0.01</v>
      </c>
      <c r="G54" s="1" t="str">
        <f t="shared" si="167"/>
        <v>0.575, 100, 2, 1, 1, 1, 1, 1, 1</v>
      </c>
      <c r="H54" s="1" t="str">
        <f t="shared" si="168"/>
        <v>1.175, 100, 2, 1, 1, 1, 1, 1, 1</v>
      </c>
      <c r="I54" s="3" t="s">
        <v>10</v>
      </c>
      <c r="K54" s="4" t="str">
        <f t="shared" si="169"/>
        <v/>
      </c>
      <c r="L54">
        <v>1</v>
      </c>
      <c r="M54">
        <v>0.57499999999999996</v>
      </c>
      <c r="N54">
        <v>1.175</v>
      </c>
      <c r="O54" s="3" t="s">
        <v>9</v>
      </c>
      <c r="Q54" s="4" t="str">
        <f t="shared" si="170"/>
        <v/>
      </c>
      <c r="R54">
        <v>1</v>
      </c>
      <c r="S54">
        <v>100</v>
      </c>
      <c r="T54">
        <v>100</v>
      </c>
      <c r="U54" s="3" t="s">
        <v>12</v>
      </c>
      <c r="W54" s="4" t="str">
        <f t="shared" si="171"/>
        <v/>
      </c>
      <c r="X54">
        <v>1</v>
      </c>
      <c r="Y54">
        <v>2</v>
      </c>
      <c r="Z54">
        <v>2</v>
      </c>
      <c r="AA54" s="3" t="s">
        <v>63</v>
      </c>
      <c r="AC54" s="4" t="str">
        <f t="shared" si="132"/>
        <v/>
      </c>
      <c r="AD54">
        <v>1</v>
      </c>
      <c r="AE54">
        <v>1</v>
      </c>
      <c r="AF54">
        <v>1</v>
      </c>
      <c r="AG54" s="3" t="s">
        <v>67</v>
      </c>
      <c r="AI54" s="4" t="str">
        <f t="shared" si="133"/>
        <v/>
      </c>
      <c r="AJ54">
        <v>1</v>
      </c>
      <c r="AK54">
        <v>1</v>
      </c>
      <c r="AL54">
        <v>1</v>
      </c>
      <c r="AM54" s="3" t="s">
        <v>67</v>
      </c>
      <c r="AO54" s="4" t="str">
        <f t="shared" si="134"/>
        <v/>
      </c>
      <c r="AP54">
        <v>0.4</v>
      </c>
      <c r="AQ54">
        <v>1</v>
      </c>
      <c r="AR54">
        <v>1</v>
      </c>
      <c r="AS54" s="3" t="s">
        <v>13</v>
      </c>
      <c r="AT54" t="s">
        <v>75</v>
      </c>
      <c r="AU54" s="4" t="str">
        <f t="shared" si="135"/>
        <v/>
      </c>
      <c r="AV54">
        <v>0.1</v>
      </c>
      <c r="AW54">
        <v>1</v>
      </c>
      <c r="AX54">
        <v>1</v>
      </c>
      <c r="AY54" s="3" t="s">
        <v>13</v>
      </c>
      <c r="AZ54" t="s">
        <v>76</v>
      </c>
      <c r="BA54" s="4" t="str">
        <f t="shared" si="136"/>
        <v/>
      </c>
      <c r="BB54">
        <v>0.05</v>
      </c>
      <c r="BC54">
        <v>1</v>
      </c>
      <c r="BD54">
        <v>1</v>
      </c>
      <c r="BE54" s="3" t="s">
        <v>13</v>
      </c>
      <c r="BF54" t="s">
        <v>76</v>
      </c>
      <c r="BG54" s="4" t="str">
        <f t="shared" si="56"/>
        <v/>
      </c>
      <c r="BH54">
        <v>0.01</v>
      </c>
      <c r="BI54">
        <v>1</v>
      </c>
      <c r="BJ54">
        <v>1</v>
      </c>
    </row>
    <row r="55" spans="1:62">
      <c r="A55">
        <v>5017</v>
      </c>
      <c r="C55" t="str">
        <f t="shared" si="163"/>
        <v>Gold, Exp, Heart, LevelPack, Seal, Seal, Gacha, Gacha, Gacha</v>
      </c>
      <c r="D55" s="1" t="str">
        <f t="shared" ca="1" si="164"/>
        <v>2, 1, 4, 3, 7, 7, 5, 5, 5</v>
      </c>
      <c r="E55" s="1" t="str">
        <f t="shared" si="165"/>
        <v>, , , , , , e, e, e</v>
      </c>
      <c r="F55" s="1" t="str">
        <f t="shared" si="166"/>
        <v>1, 1, 1, 1, 1, 0.4, 0.1, 0.05, 0.01</v>
      </c>
      <c r="G55" s="1" t="str">
        <f t="shared" si="167"/>
        <v>0.61, 100, 2, 1, 1, 1, 1, 1, 1</v>
      </c>
      <c r="H55" s="1" t="str">
        <f t="shared" si="168"/>
        <v>1.21, 100, 2, 1, 1, 1, 1, 1, 1</v>
      </c>
      <c r="I55" s="3" t="s">
        <v>10</v>
      </c>
      <c r="K55" s="4" t="str">
        <f t="shared" si="169"/>
        <v/>
      </c>
      <c r="L55">
        <v>1</v>
      </c>
      <c r="M55">
        <v>0.6100000000000001</v>
      </c>
      <c r="N55">
        <v>1.21</v>
      </c>
      <c r="O55" s="3" t="s">
        <v>9</v>
      </c>
      <c r="Q55" s="4" t="str">
        <f t="shared" si="170"/>
        <v/>
      </c>
      <c r="R55">
        <v>1</v>
      </c>
      <c r="S55">
        <v>100</v>
      </c>
      <c r="T55">
        <v>100</v>
      </c>
      <c r="U55" s="3" t="s">
        <v>12</v>
      </c>
      <c r="W55" s="4" t="str">
        <f t="shared" si="171"/>
        <v/>
      </c>
      <c r="X55">
        <v>1</v>
      </c>
      <c r="Y55">
        <v>2</v>
      </c>
      <c r="Z55">
        <v>2</v>
      </c>
      <c r="AA55" s="3" t="s">
        <v>63</v>
      </c>
      <c r="AC55" s="4" t="str">
        <f t="shared" si="132"/>
        <v/>
      </c>
      <c r="AD55">
        <v>1</v>
      </c>
      <c r="AE55">
        <v>1</v>
      </c>
      <c r="AF55">
        <v>1</v>
      </c>
      <c r="AG55" s="3" t="s">
        <v>67</v>
      </c>
      <c r="AI55" s="4" t="str">
        <f t="shared" si="133"/>
        <v/>
      </c>
      <c r="AJ55">
        <v>1</v>
      </c>
      <c r="AK55">
        <v>1</v>
      </c>
      <c r="AL55">
        <v>1</v>
      </c>
      <c r="AM55" s="3" t="s">
        <v>67</v>
      </c>
      <c r="AO55" s="4" t="str">
        <f t="shared" si="134"/>
        <v/>
      </c>
      <c r="AP55">
        <v>0.4</v>
      </c>
      <c r="AQ55">
        <v>1</v>
      </c>
      <c r="AR55">
        <v>1</v>
      </c>
      <c r="AS55" s="3" t="s">
        <v>13</v>
      </c>
      <c r="AT55" t="s">
        <v>75</v>
      </c>
      <c r="AU55" s="4" t="str">
        <f t="shared" si="135"/>
        <v/>
      </c>
      <c r="AV55">
        <v>0.1</v>
      </c>
      <c r="AW55">
        <v>1</v>
      </c>
      <c r="AX55">
        <v>1</v>
      </c>
      <c r="AY55" s="3" t="s">
        <v>13</v>
      </c>
      <c r="AZ55" t="s">
        <v>76</v>
      </c>
      <c r="BA55" s="4" t="str">
        <f t="shared" si="136"/>
        <v/>
      </c>
      <c r="BB55">
        <v>0.05</v>
      </c>
      <c r="BC55">
        <v>1</v>
      </c>
      <c r="BD55">
        <v>1</v>
      </c>
      <c r="BE55" s="3" t="s">
        <v>13</v>
      </c>
      <c r="BF55" t="s">
        <v>76</v>
      </c>
      <c r="BG55" s="4" t="str">
        <f t="shared" si="56"/>
        <v/>
      </c>
      <c r="BH55">
        <v>0.01</v>
      </c>
      <c r="BI55">
        <v>1</v>
      </c>
      <c r="BJ55">
        <v>1</v>
      </c>
    </row>
    <row r="56" spans="1:62">
      <c r="A56">
        <v>5018</v>
      </c>
      <c r="C56" t="str">
        <f t="shared" si="163"/>
        <v>Gold, Exp, Heart, LevelPack, Seal, Seal, Gacha, Gacha, Gacha</v>
      </c>
      <c r="D56" s="1" t="str">
        <f t="shared" ca="1" si="164"/>
        <v>2, 1, 4, 3, 7, 7, 5, 5, 5</v>
      </c>
      <c r="E56" s="1" t="str">
        <f t="shared" si="165"/>
        <v>, , , , , , e, e, e</v>
      </c>
      <c r="F56" s="1" t="str">
        <f t="shared" si="166"/>
        <v>1, 1, 1, 1, 1, 0.4, 0.1, 0.05, 0.01</v>
      </c>
      <c r="G56" s="1" t="str">
        <f t="shared" si="167"/>
        <v>0.645, 100, 2, 1, 1, 1, 1, 1, 1</v>
      </c>
      <c r="H56" s="1" t="str">
        <f t="shared" si="168"/>
        <v>1.245, 100, 2, 1, 1, 1, 1, 1, 1</v>
      </c>
      <c r="I56" s="3" t="s">
        <v>10</v>
      </c>
      <c r="K56" s="4" t="str">
        <f t="shared" si="169"/>
        <v/>
      </c>
      <c r="L56">
        <v>1</v>
      </c>
      <c r="M56">
        <v>0.64500000000000002</v>
      </c>
      <c r="N56">
        <v>1.2449999999999999</v>
      </c>
      <c r="O56" s="3" t="s">
        <v>9</v>
      </c>
      <c r="Q56" s="4" t="str">
        <f t="shared" si="170"/>
        <v/>
      </c>
      <c r="R56">
        <v>1</v>
      </c>
      <c r="S56">
        <v>100</v>
      </c>
      <c r="T56">
        <v>100</v>
      </c>
      <c r="U56" s="3" t="s">
        <v>12</v>
      </c>
      <c r="W56" s="4" t="str">
        <f t="shared" si="171"/>
        <v/>
      </c>
      <c r="X56">
        <v>1</v>
      </c>
      <c r="Y56">
        <v>2</v>
      </c>
      <c r="Z56">
        <v>2</v>
      </c>
      <c r="AA56" s="3" t="s">
        <v>63</v>
      </c>
      <c r="AC56" s="4" t="str">
        <f t="shared" si="132"/>
        <v/>
      </c>
      <c r="AD56">
        <v>1</v>
      </c>
      <c r="AE56">
        <v>1</v>
      </c>
      <c r="AF56">
        <v>1</v>
      </c>
      <c r="AG56" s="3" t="s">
        <v>67</v>
      </c>
      <c r="AI56" s="4" t="str">
        <f t="shared" si="133"/>
        <v/>
      </c>
      <c r="AJ56">
        <v>1</v>
      </c>
      <c r="AK56">
        <v>1</v>
      </c>
      <c r="AL56">
        <v>1</v>
      </c>
      <c r="AM56" s="3" t="s">
        <v>67</v>
      </c>
      <c r="AO56" s="4" t="str">
        <f t="shared" si="134"/>
        <v/>
      </c>
      <c r="AP56">
        <v>0.4</v>
      </c>
      <c r="AQ56">
        <v>1</v>
      </c>
      <c r="AR56">
        <v>1</v>
      </c>
      <c r="AS56" s="3" t="s">
        <v>13</v>
      </c>
      <c r="AT56" t="s">
        <v>75</v>
      </c>
      <c r="AU56" s="4" t="str">
        <f t="shared" si="135"/>
        <v/>
      </c>
      <c r="AV56">
        <v>0.1</v>
      </c>
      <c r="AW56">
        <v>1</v>
      </c>
      <c r="AX56">
        <v>1</v>
      </c>
      <c r="AY56" s="3" t="s">
        <v>13</v>
      </c>
      <c r="AZ56" t="s">
        <v>76</v>
      </c>
      <c r="BA56" s="4" t="str">
        <f t="shared" si="136"/>
        <v/>
      </c>
      <c r="BB56">
        <v>0.05</v>
      </c>
      <c r="BC56">
        <v>1</v>
      </c>
      <c r="BD56">
        <v>1</v>
      </c>
      <c r="BE56" s="3" t="s">
        <v>13</v>
      </c>
      <c r="BF56" t="s">
        <v>76</v>
      </c>
      <c r="BG56" s="4" t="str">
        <f t="shared" si="56"/>
        <v/>
      </c>
      <c r="BH56">
        <v>0.01</v>
      </c>
      <c r="BI56">
        <v>1</v>
      </c>
      <c r="BJ56">
        <v>1</v>
      </c>
    </row>
    <row r="57" spans="1:62">
      <c r="A57">
        <v>5019</v>
      </c>
      <c r="C57" t="str">
        <f t="shared" si="163"/>
        <v>Gold, Exp, Heart, LevelPack, Seal, Seal, Gacha, Gacha, Gacha</v>
      </c>
      <c r="D57" s="1" t="str">
        <f t="shared" ca="1" si="164"/>
        <v>2, 1, 4, 3, 7, 7, 5, 5, 5</v>
      </c>
      <c r="E57" s="1" t="str">
        <f t="shared" si="165"/>
        <v>, , , , , , e, e, e</v>
      </c>
      <c r="F57" s="1" t="str">
        <f t="shared" si="166"/>
        <v>1, 1, 1, 1, 1, 0.4, 0.1, 0.05, 0.01</v>
      </c>
      <c r="G57" s="1" t="str">
        <f t="shared" si="167"/>
        <v>0.68, 100, 2, 1, 1, 1, 1, 1, 1</v>
      </c>
      <c r="H57" s="1" t="str">
        <f t="shared" si="168"/>
        <v>1.28, 100, 2, 1, 1, 1, 1, 1, 1</v>
      </c>
      <c r="I57" s="3" t="s">
        <v>10</v>
      </c>
      <c r="K57" s="4" t="str">
        <f t="shared" si="169"/>
        <v/>
      </c>
      <c r="L57">
        <v>1</v>
      </c>
      <c r="M57">
        <v>0.67999999999999994</v>
      </c>
      <c r="N57">
        <v>1.28</v>
      </c>
      <c r="O57" s="3" t="s">
        <v>9</v>
      </c>
      <c r="Q57" s="4" t="str">
        <f t="shared" si="170"/>
        <v/>
      </c>
      <c r="R57">
        <v>1</v>
      </c>
      <c r="S57">
        <v>100</v>
      </c>
      <c r="T57">
        <v>100</v>
      </c>
      <c r="U57" s="3" t="s">
        <v>12</v>
      </c>
      <c r="W57" s="4" t="str">
        <f t="shared" si="171"/>
        <v/>
      </c>
      <c r="X57">
        <v>1</v>
      </c>
      <c r="Y57">
        <v>2</v>
      </c>
      <c r="Z57">
        <v>2</v>
      </c>
      <c r="AA57" s="3" t="s">
        <v>63</v>
      </c>
      <c r="AC57" s="4" t="str">
        <f t="shared" si="132"/>
        <v/>
      </c>
      <c r="AD57">
        <v>1</v>
      </c>
      <c r="AE57">
        <v>1</v>
      </c>
      <c r="AF57">
        <v>1</v>
      </c>
      <c r="AG57" s="3" t="s">
        <v>67</v>
      </c>
      <c r="AI57" s="4" t="str">
        <f t="shared" si="133"/>
        <v/>
      </c>
      <c r="AJ57">
        <v>1</v>
      </c>
      <c r="AK57">
        <v>1</v>
      </c>
      <c r="AL57">
        <v>1</v>
      </c>
      <c r="AM57" s="3" t="s">
        <v>67</v>
      </c>
      <c r="AO57" s="4" t="str">
        <f t="shared" si="134"/>
        <v/>
      </c>
      <c r="AP57">
        <v>0.4</v>
      </c>
      <c r="AQ57">
        <v>1</v>
      </c>
      <c r="AR57">
        <v>1</v>
      </c>
      <c r="AS57" s="3" t="s">
        <v>13</v>
      </c>
      <c r="AT57" t="s">
        <v>75</v>
      </c>
      <c r="AU57" s="4" t="str">
        <f t="shared" si="135"/>
        <v/>
      </c>
      <c r="AV57">
        <v>0.1</v>
      </c>
      <c r="AW57">
        <v>1</v>
      </c>
      <c r="AX57">
        <v>1</v>
      </c>
      <c r="AY57" s="3" t="s">
        <v>13</v>
      </c>
      <c r="AZ57" t="s">
        <v>76</v>
      </c>
      <c r="BA57" s="4" t="str">
        <f t="shared" si="136"/>
        <v/>
      </c>
      <c r="BB57">
        <v>0.05</v>
      </c>
      <c r="BC57">
        <v>1</v>
      </c>
      <c r="BD57">
        <v>1</v>
      </c>
      <c r="BE57" s="3" t="s">
        <v>13</v>
      </c>
      <c r="BF57" t="s">
        <v>76</v>
      </c>
      <c r="BG57" s="4" t="str">
        <f t="shared" si="56"/>
        <v/>
      </c>
      <c r="BH57">
        <v>0.01</v>
      </c>
      <c r="BI57">
        <v>1</v>
      </c>
      <c r="BJ57">
        <v>1</v>
      </c>
    </row>
    <row r="58" spans="1:62">
      <c r="A58">
        <v>5020</v>
      </c>
      <c r="C58" t="str">
        <f t="shared" si="163"/>
        <v>Gold, Exp, Heart, LevelPack, Seal, Seal, Gacha, Gacha, Gacha</v>
      </c>
      <c r="D58" s="1" t="str">
        <f t="shared" ca="1" si="164"/>
        <v>2, 1, 4, 3, 7, 7, 5, 5, 5</v>
      </c>
      <c r="E58" s="1" t="str">
        <f t="shared" si="165"/>
        <v>, , , , , , e, e, e</v>
      </c>
      <c r="F58" s="1" t="str">
        <f t="shared" si="166"/>
        <v>1, 1, 1, 1, 1, 0.4, 0.1, 0.05, 0.01</v>
      </c>
      <c r="G58" s="1" t="str">
        <f t="shared" si="167"/>
        <v>0.715, 100, 2, 1, 1, 1, 1, 1, 1</v>
      </c>
      <c r="H58" s="1" t="str">
        <f t="shared" si="168"/>
        <v>1.315, 100, 2, 1, 1, 1, 1, 1, 1</v>
      </c>
      <c r="I58" s="3" t="s">
        <v>10</v>
      </c>
      <c r="K58" s="4" t="str">
        <f t="shared" si="169"/>
        <v/>
      </c>
      <c r="L58">
        <v>1</v>
      </c>
      <c r="M58">
        <v>0.71499999999999986</v>
      </c>
      <c r="N58">
        <v>1.3149999999999999</v>
      </c>
      <c r="O58" s="3" t="s">
        <v>9</v>
      </c>
      <c r="Q58" s="4" t="str">
        <f t="shared" si="170"/>
        <v/>
      </c>
      <c r="R58">
        <v>1</v>
      </c>
      <c r="S58">
        <v>100</v>
      </c>
      <c r="T58">
        <v>100</v>
      </c>
      <c r="U58" s="3" t="s">
        <v>12</v>
      </c>
      <c r="W58" s="4" t="str">
        <f t="shared" si="171"/>
        <v/>
      </c>
      <c r="X58">
        <v>1</v>
      </c>
      <c r="Y58">
        <v>2</v>
      </c>
      <c r="Z58">
        <v>2</v>
      </c>
      <c r="AA58" s="3" t="s">
        <v>63</v>
      </c>
      <c r="AC58" s="4" t="str">
        <f t="shared" si="132"/>
        <v/>
      </c>
      <c r="AD58">
        <v>1</v>
      </c>
      <c r="AE58">
        <v>1</v>
      </c>
      <c r="AF58">
        <v>1</v>
      </c>
      <c r="AG58" s="3" t="s">
        <v>67</v>
      </c>
      <c r="AI58" s="4" t="str">
        <f t="shared" si="133"/>
        <v/>
      </c>
      <c r="AJ58">
        <v>1</v>
      </c>
      <c r="AK58">
        <v>1</v>
      </c>
      <c r="AL58">
        <v>1</v>
      </c>
      <c r="AM58" s="3" t="s">
        <v>67</v>
      </c>
      <c r="AO58" s="4" t="str">
        <f t="shared" si="134"/>
        <v/>
      </c>
      <c r="AP58">
        <v>0.4</v>
      </c>
      <c r="AQ58">
        <v>1</v>
      </c>
      <c r="AR58">
        <v>1</v>
      </c>
      <c r="AS58" s="3" t="s">
        <v>13</v>
      </c>
      <c r="AT58" t="s">
        <v>75</v>
      </c>
      <c r="AU58" s="4" t="str">
        <f t="shared" si="135"/>
        <v/>
      </c>
      <c r="AV58">
        <v>0.1</v>
      </c>
      <c r="AW58">
        <v>1</v>
      </c>
      <c r="AX58">
        <v>1</v>
      </c>
      <c r="AY58" s="3" t="s">
        <v>13</v>
      </c>
      <c r="AZ58" t="s">
        <v>76</v>
      </c>
      <c r="BA58" s="4" t="str">
        <f t="shared" si="136"/>
        <v/>
      </c>
      <c r="BB58">
        <v>0.05</v>
      </c>
      <c r="BC58">
        <v>1</v>
      </c>
      <c r="BD58">
        <v>1</v>
      </c>
      <c r="BE58" s="3" t="s">
        <v>13</v>
      </c>
      <c r="BF58" t="s">
        <v>76</v>
      </c>
      <c r="BG58" s="4" t="str">
        <f t="shared" si="56"/>
        <v/>
      </c>
      <c r="BH58">
        <v>0.01</v>
      </c>
      <c r="BI58">
        <v>1</v>
      </c>
      <c r="BJ58">
        <v>1</v>
      </c>
    </row>
    <row r="59" spans="1:62">
      <c r="A59">
        <v>5021</v>
      </c>
      <c r="C59" t="str">
        <f t="shared" si="163"/>
        <v>Gold, Exp, LevelPack, Seal, Gacha, Gacha, Gacha</v>
      </c>
      <c r="D59" s="1" t="str">
        <f t="shared" ca="1" si="164"/>
        <v>2, 1, 3, 7, 5, 5, 5</v>
      </c>
      <c r="E59" s="1" t="str">
        <f t="shared" si="165"/>
        <v>, , , , e, e, e</v>
      </c>
      <c r="F59" s="1" t="str">
        <f t="shared" si="166"/>
        <v>1, 1, 1, 1, 0.1, 0.05, 0.01</v>
      </c>
      <c r="G59" s="1" t="str">
        <f t="shared" si="167"/>
        <v>26.6625, 100, 1, 1, 1, 1, 1</v>
      </c>
      <c r="H59" s="1" t="str">
        <f t="shared" si="168"/>
        <v>28.4625, 100, 1, 1, 1, 1, 1</v>
      </c>
      <c r="I59" s="3" t="s">
        <v>10</v>
      </c>
      <c r="K59" s="4" t="str">
        <f t="shared" si="169"/>
        <v/>
      </c>
      <c r="L59">
        <v>1</v>
      </c>
      <c r="M59">
        <v>26.662500000000001</v>
      </c>
      <c r="N59">
        <v>28.462499999999999</v>
      </c>
      <c r="O59" s="3" t="s">
        <v>9</v>
      </c>
      <c r="Q59" s="4" t="str">
        <f t="shared" si="170"/>
        <v/>
      </c>
      <c r="R59">
        <v>1</v>
      </c>
      <c r="S59">
        <v>100</v>
      </c>
      <c r="T59">
        <v>100</v>
      </c>
      <c r="U59" s="3" t="s">
        <v>11</v>
      </c>
      <c r="W59" s="4" t="str">
        <f t="shared" si="171"/>
        <v/>
      </c>
      <c r="X59">
        <v>1</v>
      </c>
      <c r="Y59">
        <v>1</v>
      </c>
      <c r="Z59">
        <v>1</v>
      </c>
      <c r="AA59" s="3" t="s">
        <v>235</v>
      </c>
      <c r="AC59" s="4" t="str">
        <f t="shared" ref="AC59" si="177">IF(AND(OR(AA59="Gacha",AA59="Origin"),ISBLANK(AB59)),"서브밸류 필요","")</f>
        <v/>
      </c>
      <c r="AD59">
        <v>1</v>
      </c>
      <c r="AE59">
        <v>1</v>
      </c>
      <c r="AF59">
        <v>1</v>
      </c>
      <c r="AG59" s="3" t="s">
        <v>13</v>
      </c>
      <c r="AH59" t="s">
        <v>75</v>
      </c>
      <c r="AI59" s="4" t="str">
        <f t="shared" ref="AI59" si="178">IF(AND(OR(AG59="Gacha",AG59="Origin"),ISBLANK(AH59)),"서브밸류 필요","")</f>
        <v/>
      </c>
      <c r="AJ59">
        <v>0.1</v>
      </c>
      <c r="AK59">
        <v>1</v>
      </c>
      <c r="AL59">
        <v>1</v>
      </c>
      <c r="AM59" s="3" t="s">
        <v>13</v>
      </c>
      <c r="AN59" t="s">
        <v>75</v>
      </c>
      <c r="AO59" s="4" t="str">
        <f t="shared" ref="AO59" si="179">IF(AND(OR(AM59="Gacha",AM59="Origin"),ISBLANK(AN59)),"서브밸류 필요","")</f>
        <v/>
      </c>
      <c r="AP59">
        <v>0.05</v>
      </c>
      <c r="AQ59">
        <v>1</v>
      </c>
      <c r="AR59">
        <v>1</v>
      </c>
      <c r="AS59" s="3" t="s">
        <v>13</v>
      </c>
      <c r="AT59" t="s">
        <v>75</v>
      </c>
      <c r="AU59" s="4" t="str">
        <f t="shared" ref="AU59" si="180">IF(AND(OR(AS59="Gacha",AS59="Origin"),ISBLANK(AT59)),"서브밸류 필요","")</f>
        <v/>
      </c>
      <c r="AV59">
        <v>0.01</v>
      </c>
      <c r="AW59">
        <v>1</v>
      </c>
      <c r="AX59">
        <v>1</v>
      </c>
      <c r="AY59" s="3"/>
      <c r="BA59" s="4" t="str">
        <f t="shared" ref="BA59" si="181">IF(AND(OR(AY59="Gacha",AY59="Origin"),ISBLANK(AZ59)),"서브밸류 필요","")</f>
        <v/>
      </c>
      <c r="BE59" s="3"/>
      <c r="BG59" s="4" t="str">
        <f t="shared" si="56"/>
        <v/>
      </c>
    </row>
    <row r="60" spans="1:62">
      <c r="A60">
        <v>5022</v>
      </c>
      <c r="C60" t="str">
        <f t="shared" si="163"/>
        <v>Gold, Exp, Heart, LevelPack, Seal, Seal, Gacha, Gacha, Gacha</v>
      </c>
      <c r="D60" s="1" t="str">
        <f t="shared" ca="1" si="164"/>
        <v>2, 1, 4, 3, 7, 7, 5, 5, 5</v>
      </c>
      <c r="E60" s="1" t="str">
        <f t="shared" si="165"/>
        <v>, , , , , , e, e, e</v>
      </c>
      <c r="F60" s="1" t="str">
        <f t="shared" si="166"/>
        <v>1, 1, 1, 1, 1, 0.4, 0.1, 0.05, 0.01</v>
      </c>
      <c r="G60" s="1" t="str">
        <f t="shared" si="167"/>
        <v>0.785, 100, 2, 1, 1, 1, 1, 1, 1</v>
      </c>
      <c r="H60" s="1" t="str">
        <f t="shared" si="168"/>
        <v>1.385, 100, 2, 1, 1, 1, 1, 1, 1</v>
      </c>
      <c r="I60" s="3" t="s">
        <v>10</v>
      </c>
      <c r="K60" s="4" t="str">
        <f t="shared" si="169"/>
        <v/>
      </c>
      <c r="L60">
        <v>1</v>
      </c>
      <c r="M60">
        <v>0.78499999999999992</v>
      </c>
      <c r="N60">
        <v>1.385</v>
      </c>
      <c r="O60" s="3" t="s">
        <v>9</v>
      </c>
      <c r="Q60" s="4" t="str">
        <f t="shared" si="170"/>
        <v/>
      </c>
      <c r="R60">
        <v>1</v>
      </c>
      <c r="S60">
        <v>100</v>
      </c>
      <c r="T60">
        <v>100</v>
      </c>
      <c r="U60" s="3" t="s">
        <v>12</v>
      </c>
      <c r="W60" s="4" t="str">
        <f t="shared" si="171"/>
        <v/>
      </c>
      <c r="X60">
        <v>1</v>
      </c>
      <c r="Y60">
        <v>2</v>
      </c>
      <c r="Z60">
        <v>2</v>
      </c>
      <c r="AA60" s="3" t="s">
        <v>63</v>
      </c>
      <c r="AC60" s="4" t="str">
        <f t="shared" si="132"/>
        <v/>
      </c>
      <c r="AD60">
        <v>1</v>
      </c>
      <c r="AE60">
        <v>1</v>
      </c>
      <c r="AF60">
        <v>1</v>
      </c>
      <c r="AG60" s="3" t="s">
        <v>67</v>
      </c>
      <c r="AI60" s="4" t="str">
        <f t="shared" si="133"/>
        <v/>
      </c>
      <c r="AJ60">
        <v>1</v>
      </c>
      <c r="AK60">
        <v>1</v>
      </c>
      <c r="AL60">
        <v>1</v>
      </c>
      <c r="AM60" s="3" t="s">
        <v>67</v>
      </c>
      <c r="AO60" s="4" t="str">
        <f t="shared" si="134"/>
        <v/>
      </c>
      <c r="AP60">
        <v>0.4</v>
      </c>
      <c r="AQ60">
        <v>1</v>
      </c>
      <c r="AR60">
        <v>1</v>
      </c>
      <c r="AS60" s="3" t="s">
        <v>13</v>
      </c>
      <c r="AT60" t="s">
        <v>75</v>
      </c>
      <c r="AU60" s="4" t="str">
        <f t="shared" si="135"/>
        <v/>
      </c>
      <c r="AV60">
        <v>0.1</v>
      </c>
      <c r="AW60">
        <v>1</v>
      </c>
      <c r="AX60">
        <v>1</v>
      </c>
      <c r="AY60" s="3" t="s">
        <v>13</v>
      </c>
      <c r="AZ60" t="s">
        <v>76</v>
      </c>
      <c r="BA60" s="4" t="str">
        <f t="shared" si="136"/>
        <v/>
      </c>
      <c r="BB60">
        <v>0.05</v>
      </c>
      <c r="BC60">
        <v>1</v>
      </c>
      <c r="BD60">
        <v>1</v>
      </c>
      <c r="BE60" s="3" t="s">
        <v>13</v>
      </c>
      <c r="BF60" t="s">
        <v>76</v>
      </c>
      <c r="BG60" s="4" t="str">
        <f t="shared" si="56"/>
        <v/>
      </c>
      <c r="BH60">
        <v>0.01</v>
      </c>
      <c r="BI60">
        <v>1</v>
      </c>
      <c r="BJ60">
        <v>1</v>
      </c>
    </row>
    <row r="61" spans="1:62">
      <c r="A61">
        <v>5023</v>
      </c>
      <c r="C61" t="str">
        <f t="shared" si="163"/>
        <v>Gold, Exp, Heart, LevelPack, Seal, Seal, Gacha, Gacha, Gacha</v>
      </c>
      <c r="D61" s="1" t="str">
        <f t="shared" ca="1" si="164"/>
        <v>2, 1, 4, 3, 7, 7, 5, 5, 5</v>
      </c>
      <c r="E61" s="1" t="str">
        <f t="shared" si="165"/>
        <v>, , , , , , e, e, e</v>
      </c>
      <c r="F61" s="1" t="str">
        <f t="shared" si="166"/>
        <v>1, 1, 1, 1, 1, 0.4, 0.1, 0.05, 0.01</v>
      </c>
      <c r="G61" s="1" t="str">
        <f t="shared" si="167"/>
        <v>0.82, 100, 2, 1, 1, 1, 1, 1, 1</v>
      </c>
      <c r="H61" s="1" t="str">
        <f t="shared" si="168"/>
        <v>1.42, 100, 2, 1, 1, 1, 1, 1, 1</v>
      </c>
      <c r="I61" s="3" t="s">
        <v>10</v>
      </c>
      <c r="K61" s="4" t="str">
        <f t="shared" si="169"/>
        <v/>
      </c>
      <c r="L61">
        <v>1</v>
      </c>
      <c r="M61">
        <v>0.82000000000000006</v>
      </c>
      <c r="N61">
        <v>1.4200000000000002</v>
      </c>
      <c r="O61" s="3" t="s">
        <v>9</v>
      </c>
      <c r="Q61" s="4" t="str">
        <f t="shared" si="170"/>
        <v/>
      </c>
      <c r="R61">
        <v>1</v>
      </c>
      <c r="S61">
        <v>100</v>
      </c>
      <c r="T61">
        <v>100</v>
      </c>
      <c r="U61" s="3" t="s">
        <v>12</v>
      </c>
      <c r="W61" s="4" t="str">
        <f t="shared" si="171"/>
        <v/>
      </c>
      <c r="X61">
        <v>1</v>
      </c>
      <c r="Y61">
        <v>2</v>
      </c>
      <c r="Z61">
        <v>2</v>
      </c>
      <c r="AA61" s="3" t="s">
        <v>63</v>
      </c>
      <c r="AC61" s="4" t="str">
        <f t="shared" si="132"/>
        <v/>
      </c>
      <c r="AD61">
        <v>1</v>
      </c>
      <c r="AE61">
        <v>1</v>
      </c>
      <c r="AF61">
        <v>1</v>
      </c>
      <c r="AG61" s="3" t="s">
        <v>67</v>
      </c>
      <c r="AI61" s="4" t="str">
        <f t="shared" si="133"/>
        <v/>
      </c>
      <c r="AJ61">
        <v>1</v>
      </c>
      <c r="AK61">
        <v>1</v>
      </c>
      <c r="AL61">
        <v>1</v>
      </c>
      <c r="AM61" s="3" t="s">
        <v>67</v>
      </c>
      <c r="AO61" s="4" t="str">
        <f t="shared" si="134"/>
        <v/>
      </c>
      <c r="AP61">
        <v>0.4</v>
      </c>
      <c r="AQ61">
        <v>1</v>
      </c>
      <c r="AR61">
        <v>1</v>
      </c>
      <c r="AS61" s="3" t="s">
        <v>13</v>
      </c>
      <c r="AT61" t="s">
        <v>75</v>
      </c>
      <c r="AU61" s="4" t="str">
        <f t="shared" si="135"/>
        <v/>
      </c>
      <c r="AV61">
        <v>0.1</v>
      </c>
      <c r="AW61">
        <v>1</v>
      </c>
      <c r="AX61">
        <v>1</v>
      </c>
      <c r="AY61" s="3" t="s">
        <v>13</v>
      </c>
      <c r="AZ61" t="s">
        <v>76</v>
      </c>
      <c r="BA61" s="4" t="str">
        <f t="shared" si="136"/>
        <v/>
      </c>
      <c r="BB61">
        <v>0.05</v>
      </c>
      <c r="BC61">
        <v>1</v>
      </c>
      <c r="BD61">
        <v>1</v>
      </c>
      <c r="BE61" s="3" t="s">
        <v>13</v>
      </c>
      <c r="BF61" t="s">
        <v>76</v>
      </c>
      <c r="BG61" s="4" t="str">
        <f t="shared" si="56"/>
        <v/>
      </c>
      <c r="BH61">
        <v>0.01</v>
      </c>
      <c r="BI61">
        <v>1</v>
      </c>
      <c r="BJ61">
        <v>1</v>
      </c>
    </row>
    <row r="62" spans="1:62">
      <c r="A62">
        <v>5024</v>
      </c>
      <c r="C62" t="str">
        <f t="shared" si="163"/>
        <v>Gold, Exp, Heart, LevelPack, Seal, Seal, Gacha, Gacha, Gacha</v>
      </c>
      <c r="D62" s="1" t="str">
        <f t="shared" ca="1" si="164"/>
        <v>2, 1, 4, 3, 7, 7, 5, 5, 5</v>
      </c>
      <c r="E62" s="1" t="str">
        <f t="shared" si="165"/>
        <v>, , , , , , e, e, e</v>
      </c>
      <c r="F62" s="1" t="str">
        <f t="shared" si="166"/>
        <v>1, 1, 1, 1, 1, 0.4, 0.1, 0.05, 0.01</v>
      </c>
      <c r="G62" s="1" t="str">
        <f t="shared" si="167"/>
        <v>0.855, 100, 2, 1, 1, 1, 1, 1, 1</v>
      </c>
      <c r="H62" s="1" t="str">
        <f t="shared" si="168"/>
        <v>1.455, 100, 2, 1, 1, 1, 1, 1, 1</v>
      </c>
      <c r="I62" s="3" t="s">
        <v>10</v>
      </c>
      <c r="K62" s="4" t="str">
        <f t="shared" si="169"/>
        <v/>
      </c>
      <c r="L62">
        <v>1</v>
      </c>
      <c r="M62">
        <v>0.85499999999999998</v>
      </c>
      <c r="N62">
        <v>1.4550000000000001</v>
      </c>
      <c r="O62" s="3" t="s">
        <v>9</v>
      </c>
      <c r="Q62" s="4" t="str">
        <f t="shared" si="170"/>
        <v/>
      </c>
      <c r="R62">
        <v>1</v>
      </c>
      <c r="S62">
        <v>100</v>
      </c>
      <c r="T62">
        <v>100</v>
      </c>
      <c r="U62" s="3" t="s">
        <v>12</v>
      </c>
      <c r="W62" s="4" t="str">
        <f t="shared" si="171"/>
        <v/>
      </c>
      <c r="X62">
        <v>1</v>
      </c>
      <c r="Y62">
        <v>2</v>
      </c>
      <c r="Z62">
        <v>2</v>
      </c>
      <c r="AA62" s="3" t="s">
        <v>63</v>
      </c>
      <c r="AC62" s="4" t="str">
        <f t="shared" si="132"/>
        <v/>
      </c>
      <c r="AD62">
        <v>1</v>
      </c>
      <c r="AE62">
        <v>1</v>
      </c>
      <c r="AF62">
        <v>1</v>
      </c>
      <c r="AG62" s="3" t="s">
        <v>67</v>
      </c>
      <c r="AI62" s="4" t="str">
        <f t="shared" si="133"/>
        <v/>
      </c>
      <c r="AJ62">
        <v>1</v>
      </c>
      <c r="AK62">
        <v>1</v>
      </c>
      <c r="AL62">
        <v>1</v>
      </c>
      <c r="AM62" s="3" t="s">
        <v>67</v>
      </c>
      <c r="AO62" s="4" t="str">
        <f t="shared" si="134"/>
        <v/>
      </c>
      <c r="AP62">
        <v>0.4</v>
      </c>
      <c r="AQ62">
        <v>1</v>
      </c>
      <c r="AR62">
        <v>1</v>
      </c>
      <c r="AS62" s="3" t="s">
        <v>13</v>
      </c>
      <c r="AT62" t="s">
        <v>75</v>
      </c>
      <c r="AU62" s="4" t="str">
        <f t="shared" si="135"/>
        <v/>
      </c>
      <c r="AV62">
        <v>0.1</v>
      </c>
      <c r="AW62">
        <v>1</v>
      </c>
      <c r="AX62">
        <v>1</v>
      </c>
      <c r="AY62" s="3" t="s">
        <v>13</v>
      </c>
      <c r="AZ62" t="s">
        <v>76</v>
      </c>
      <c r="BA62" s="4" t="str">
        <f t="shared" si="136"/>
        <v/>
      </c>
      <c r="BB62">
        <v>0.05</v>
      </c>
      <c r="BC62">
        <v>1</v>
      </c>
      <c r="BD62">
        <v>1</v>
      </c>
      <c r="BE62" s="3" t="s">
        <v>13</v>
      </c>
      <c r="BF62" t="s">
        <v>76</v>
      </c>
      <c r="BG62" s="4" t="str">
        <f t="shared" si="56"/>
        <v/>
      </c>
      <c r="BH62">
        <v>0.01</v>
      </c>
      <c r="BI62">
        <v>1</v>
      </c>
      <c r="BJ62">
        <v>1</v>
      </c>
    </row>
    <row r="63" spans="1:62">
      <c r="A63">
        <v>5025</v>
      </c>
      <c r="C63" t="str">
        <f t="shared" si="163"/>
        <v>Gold, Exp, Heart, LevelPack, Seal, Seal, Gacha, Gacha, Gacha</v>
      </c>
      <c r="D63" s="1" t="str">
        <f t="shared" ca="1" si="164"/>
        <v>2, 1, 4, 3, 7, 7, 5, 5, 5</v>
      </c>
      <c r="E63" s="1" t="str">
        <f t="shared" si="165"/>
        <v>, , , , , , e, e, e</v>
      </c>
      <c r="F63" s="1" t="str">
        <f t="shared" si="166"/>
        <v>1, 1, 1, 1, 1, 0.4, 0.1, 0.05, 0.01</v>
      </c>
      <c r="G63" s="1" t="str">
        <f t="shared" si="167"/>
        <v>0.89, 100, 2, 1, 1, 1, 1, 1, 1</v>
      </c>
      <c r="H63" s="1" t="str">
        <f t="shared" si="168"/>
        <v>1.49, 100, 2, 1, 1, 1, 1, 1, 1</v>
      </c>
      <c r="I63" s="3" t="s">
        <v>10</v>
      </c>
      <c r="K63" s="4" t="str">
        <f t="shared" si="169"/>
        <v/>
      </c>
      <c r="L63">
        <v>1</v>
      </c>
      <c r="M63">
        <v>0.8899999999999999</v>
      </c>
      <c r="N63">
        <v>1.49</v>
      </c>
      <c r="O63" s="3" t="s">
        <v>9</v>
      </c>
      <c r="Q63" s="4" t="str">
        <f t="shared" si="170"/>
        <v/>
      </c>
      <c r="R63">
        <v>1</v>
      </c>
      <c r="S63">
        <v>100</v>
      </c>
      <c r="T63">
        <v>100</v>
      </c>
      <c r="U63" s="3" t="s">
        <v>12</v>
      </c>
      <c r="W63" s="4" t="str">
        <f t="shared" si="171"/>
        <v/>
      </c>
      <c r="X63">
        <v>1</v>
      </c>
      <c r="Y63">
        <v>2</v>
      </c>
      <c r="Z63">
        <v>2</v>
      </c>
      <c r="AA63" s="3" t="s">
        <v>63</v>
      </c>
      <c r="AC63" s="4" t="str">
        <f t="shared" si="132"/>
        <v/>
      </c>
      <c r="AD63">
        <v>1</v>
      </c>
      <c r="AE63">
        <v>1</v>
      </c>
      <c r="AF63">
        <v>1</v>
      </c>
      <c r="AG63" s="3" t="s">
        <v>67</v>
      </c>
      <c r="AI63" s="4" t="str">
        <f t="shared" si="133"/>
        <v/>
      </c>
      <c r="AJ63">
        <v>1</v>
      </c>
      <c r="AK63">
        <v>1</v>
      </c>
      <c r="AL63">
        <v>1</v>
      </c>
      <c r="AM63" s="3" t="s">
        <v>67</v>
      </c>
      <c r="AO63" s="4" t="str">
        <f t="shared" si="134"/>
        <v/>
      </c>
      <c r="AP63">
        <v>0.4</v>
      </c>
      <c r="AQ63">
        <v>1</v>
      </c>
      <c r="AR63">
        <v>1</v>
      </c>
      <c r="AS63" s="3" t="s">
        <v>13</v>
      </c>
      <c r="AT63" t="s">
        <v>75</v>
      </c>
      <c r="AU63" s="4" t="str">
        <f t="shared" si="135"/>
        <v/>
      </c>
      <c r="AV63">
        <v>0.1</v>
      </c>
      <c r="AW63">
        <v>1</v>
      </c>
      <c r="AX63">
        <v>1</v>
      </c>
      <c r="AY63" s="3" t="s">
        <v>13</v>
      </c>
      <c r="AZ63" t="s">
        <v>76</v>
      </c>
      <c r="BA63" s="4" t="str">
        <f t="shared" si="136"/>
        <v/>
      </c>
      <c r="BB63">
        <v>0.05</v>
      </c>
      <c r="BC63">
        <v>1</v>
      </c>
      <c r="BD63">
        <v>1</v>
      </c>
      <c r="BE63" s="3" t="s">
        <v>13</v>
      </c>
      <c r="BF63" t="s">
        <v>76</v>
      </c>
      <c r="BG63" s="4" t="str">
        <f t="shared" si="56"/>
        <v/>
      </c>
      <c r="BH63">
        <v>0.01</v>
      </c>
      <c r="BI63">
        <v>1</v>
      </c>
      <c r="BJ63">
        <v>1</v>
      </c>
    </row>
    <row r="64" spans="1:62">
      <c r="A64">
        <v>5026</v>
      </c>
      <c r="C64" t="str">
        <f t="shared" si="163"/>
        <v>Gold, Exp, Heart, LevelPack, Seal, Seal, Gacha, Gacha, Gacha</v>
      </c>
      <c r="D64" s="1" t="str">
        <f t="shared" ca="1" si="164"/>
        <v>2, 1, 4, 3, 7, 7, 5, 5, 5</v>
      </c>
      <c r="E64" s="1" t="str">
        <f t="shared" si="165"/>
        <v>, , , , , , e, e, e</v>
      </c>
      <c r="F64" s="1" t="str">
        <f t="shared" si="166"/>
        <v>1, 1, 1, 1, 1, 0.4, 0.1, 0.05, 0.01</v>
      </c>
      <c r="G64" s="1" t="str">
        <f t="shared" si="167"/>
        <v>0.925, 100, 2, 1, 1, 1, 1, 1, 1</v>
      </c>
      <c r="H64" s="1" t="str">
        <f t="shared" si="168"/>
        <v>1.525, 100, 2, 1, 1, 1, 1, 1, 1</v>
      </c>
      <c r="I64" s="3" t="s">
        <v>10</v>
      </c>
      <c r="K64" s="4" t="str">
        <f t="shared" si="169"/>
        <v/>
      </c>
      <c r="L64">
        <v>1</v>
      </c>
      <c r="M64">
        <v>0.92500000000000004</v>
      </c>
      <c r="N64">
        <v>1.5250000000000001</v>
      </c>
      <c r="O64" s="3" t="s">
        <v>9</v>
      </c>
      <c r="Q64" s="4" t="str">
        <f t="shared" si="170"/>
        <v/>
      </c>
      <c r="R64">
        <v>1</v>
      </c>
      <c r="S64">
        <v>100</v>
      </c>
      <c r="T64">
        <v>100</v>
      </c>
      <c r="U64" s="3" t="s">
        <v>12</v>
      </c>
      <c r="W64" s="4" t="str">
        <f t="shared" si="171"/>
        <v/>
      </c>
      <c r="X64">
        <v>1</v>
      </c>
      <c r="Y64">
        <v>2</v>
      </c>
      <c r="Z64">
        <v>2</v>
      </c>
      <c r="AA64" s="3" t="s">
        <v>63</v>
      </c>
      <c r="AC64" s="4" t="str">
        <f t="shared" si="132"/>
        <v/>
      </c>
      <c r="AD64">
        <v>1</v>
      </c>
      <c r="AE64">
        <v>1</v>
      </c>
      <c r="AF64">
        <v>1</v>
      </c>
      <c r="AG64" s="3" t="s">
        <v>67</v>
      </c>
      <c r="AI64" s="4" t="str">
        <f t="shared" si="133"/>
        <v/>
      </c>
      <c r="AJ64">
        <v>1</v>
      </c>
      <c r="AK64">
        <v>1</v>
      </c>
      <c r="AL64">
        <v>1</v>
      </c>
      <c r="AM64" s="3" t="s">
        <v>67</v>
      </c>
      <c r="AO64" s="4" t="str">
        <f t="shared" si="134"/>
        <v/>
      </c>
      <c r="AP64">
        <v>0.4</v>
      </c>
      <c r="AQ64">
        <v>1</v>
      </c>
      <c r="AR64">
        <v>1</v>
      </c>
      <c r="AS64" s="3" t="s">
        <v>13</v>
      </c>
      <c r="AT64" t="s">
        <v>75</v>
      </c>
      <c r="AU64" s="4" t="str">
        <f t="shared" si="135"/>
        <v/>
      </c>
      <c r="AV64">
        <v>0.1</v>
      </c>
      <c r="AW64">
        <v>1</v>
      </c>
      <c r="AX64">
        <v>1</v>
      </c>
      <c r="AY64" s="3" t="s">
        <v>13</v>
      </c>
      <c r="AZ64" t="s">
        <v>76</v>
      </c>
      <c r="BA64" s="4" t="str">
        <f t="shared" si="136"/>
        <v/>
      </c>
      <c r="BB64">
        <v>0.05</v>
      </c>
      <c r="BC64">
        <v>1</v>
      </c>
      <c r="BD64">
        <v>1</v>
      </c>
      <c r="BE64" s="3" t="s">
        <v>13</v>
      </c>
      <c r="BF64" t="s">
        <v>76</v>
      </c>
      <c r="BG64" s="4" t="str">
        <f t="shared" si="56"/>
        <v/>
      </c>
      <c r="BH64">
        <v>0.01</v>
      </c>
      <c r="BI64">
        <v>1</v>
      </c>
      <c r="BJ64">
        <v>1</v>
      </c>
    </row>
    <row r="65" spans="1:62">
      <c r="A65">
        <v>5027</v>
      </c>
      <c r="C65" t="str">
        <f t="shared" si="163"/>
        <v>Gold, Exp, Heart, LevelPack, Seal, Seal, Gacha, Gacha, Gacha</v>
      </c>
      <c r="D65" s="1" t="str">
        <f t="shared" ca="1" si="164"/>
        <v>2, 1, 4, 3, 7, 7, 5, 5, 5</v>
      </c>
      <c r="E65" s="1" t="str">
        <f t="shared" si="165"/>
        <v>, , , , , , e, e, e</v>
      </c>
      <c r="F65" s="1" t="str">
        <f t="shared" si="166"/>
        <v>1, 1, 1, 1, 1, 0.4, 0.1, 0.05, 0.01</v>
      </c>
      <c r="G65" s="1" t="str">
        <f t="shared" si="167"/>
        <v>0.96, 100, 2, 1, 1, 1, 1, 1, 1</v>
      </c>
      <c r="H65" s="1" t="str">
        <f t="shared" si="168"/>
        <v>1.56, 100, 2, 1, 1, 1, 1, 1, 1</v>
      </c>
      <c r="I65" s="3" t="s">
        <v>10</v>
      </c>
      <c r="K65" s="4" t="str">
        <f t="shared" si="169"/>
        <v/>
      </c>
      <c r="L65">
        <v>1</v>
      </c>
      <c r="M65">
        <v>0.96</v>
      </c>
      <c r="N65">
        <v>1.56</v>
      </c>
      <c r="O65" s="3" t="s">
        <v>9</v>
      </c>
      <c r="Q65" s="4" t="str">
        <f t="shared" si="170"/>
        <v/>
      </c>
      <c r="R65">
        <v>1</v>
      </c>
      <c r="S65">
        <v>100</v>
      </c>
      <c r="T65">
        <v>100</v>
      </c>
      <c r="U65" s="3" t="s">
        <v>12</v>
      </c>
      <c r="W65" s="4" t="str">
        <f t="shared" si="171"/>
        <v/>
      </c>
      <c r="X65">
        <v>1</v>
      </c>
      <c r="Y65">
        <v>2</v>
      </c>
      <c r="Z65">
        <v>2</v>
      </c>
      <c r="AA65" s="3" t="s">
        <v>63</v>
      </c>
      <c r="AC65" s="4" t="str">
        <f t="shared" si="132"/>
        <v/>
      </c>
      <c r="AD65">
        <v>1</v>
      </c>
      <c r="AE65">
        <v>1</v>
      </c>
      <c r="AF65">
        <v>1</v>
      </c>
      <c r="AG65" s="3" t="s">
        <v>67</v>
      </c>
      <c r="AI65" s="4" t="str">
        <f t="shared" si="133"/>
        <v/>
      </c>
      <c r="AJ65">
        <v>1</v>
      </c>
      <c r="AK65">
        <v>1</v>
      </c>
      <c r="AL65">
        <v>1</v>
      </c>
      <c r="AM65" s="3" t="s">
        <v>67</v>
      </c>
      <c r="AO65" s="4" t="str">
        <f t="shared" si="134"/>
        <v/>
      </c>
      <c r="AP65">
        <v>0.4</v>
      </c>
      <c r="AQ65">
        <v>1</v>
      </c>
      <c r="AR65">
        <v>1</v>
      </c>
      <c r="AS65" s="3" t="s">
        <v>13</v>
      </c>
      <c r="AT65" t="s">
        <v>75</v>
      </c>
      <c r="AU65" s="4" t="str">
        <f t="shared" si="135"/>
        <v/>
      </c>
      <c r="AV65">
        <v>0.1</v>
      </c>
      <c r="AW65">
        <v>1</v>
      </c>
      <c r="AX65">
        <v>1</v>
      </c>
      <c r="AY65" s="3" t="s">
        <v>13</v>
      </c>
      <c r="AZ65" t="s">
        <v>76</v>
      </c>
      <c r="BA65" s="4" t="str">
        <f t="shared" si="136"/>
        <v/>
      </c>
      <c r="BB65">
        <v>0.05</v>
      </c>
      <c r="BC65">
        <v>1</v>
      </c>
      <c r="BD65">
        <v>1</v>
      </c>
      <c r="BE65" s="3" t="s">
        <v>13</v>
      </c>
      <c r="BF65" t="s">
        <v>76</v>
      </c>
      <c r="BG65" s="4" t="str">
        <f t="shared" si="56"/>
        <v/>
      </c>
      <c r="BH65">
        <v>0.01</v>
      </c>
      <c r="BI65">
        <v>1</v>
      </c>
      <c r="BJ65">
        <v>1</v>
      </c>
    </row>
    <row r="66" spans="1:62">
      <c r="A66">
        <v>5028</v>
      </c>
      <c r="C66" t="str">
        <f t="shared" si="163"/>
        <v>Gold, Exp, LevelPack, Seal, Gacha, Gacha, Gacha</v>
      </c>
      <c r="D66" s="1" t="str">
        <f t="shared" ca="1" si="164"/>
        <v>2, 1, 3, 7, 5, 5, 5</v>
      </c>
      <c r="E66" s="1" t="str">
        <f t="shared" si="165"/>
        <v>, , , , e, e, e</v>
      </c>
      <c r="F66" s="1" t="str">
        <f t="shared" si="166"/>
        <v>1, 1, 1, 1, 0.1, 0.05, 0.01</v>
      </c>
      <c r="G66" s="1" t="str">
        <f t="shared" si="167"/>
        <v>29.317, 100, 1, 1, 1, 1, 1</v>
      </c>
      <c r="H66" s="1" t="str">
        <f t="shared" si="168"/>
        <v>31.117, 100, 1, 1, 1, 1, 1</v>
      </c>
      <c r="I66" s="3" t="s">
        <v>10</v>
      </c>
      <c r="K66" s="4" t="str">
        <f t="shared" si="169"/>
        <v/>
      </c>
      <c r="L66">
        <v>1</v>
      </c>
      <c r="M66">
        <v>29.317</v>
      </c>
      <c r="N66">
        <v>31.117000000000001</v>
      </c>
      <c r="O66" s="3" t="s">
        <v>9</v>
      </c>
      <c r="Q66" s="4" t="str">
        <f t="shared" si="170"/>
        <v/>
      </c>
      <c r="R66">
        <v>1</v>
      </c>
      <c r="S66">
        <v>100</v>
      </c>
      <c r="T66">
        <v>100</v>
      </c>
      <c r="U66" s="3" t="s">
        <v>11</v>
      </c>
      <c r="W66" s="4" t="str">
        <f t="shared" si="171"/>
        <v/>
      </c>
      <c r="X66">
        <v>1</v>
      </c>
      <c r="Y66">
        <v>1</v>
      </c>
      <c r="Z66">
        <v>1</v>
      </c>
      <c r="AA66" s="3" t="s">
        <v>235</v>
      </c>
      <c r="AC66" s="4" t="str">
        <f t="shared" ref="AC66" si="182">IF(AND(OR(AA66="Gacha",AA66="Origin"),ISBLANK(AB66)),"서브밸류 필요","")</f>
        <v/>
      </c>
      <c r="AD66">
        <v>1</v>
      </c>
      <c r="AE66">
        <v>1</v>
      </c>
      <c r="AF66">
        <v>1</v>
      </c>
      <c r="AG66" s="3" t="s">
        <v>13</v>
      </c>
      <c r="AH66" t="s">
        <v>75</v>
      </c>
      <c r="AI66" s="4" t="str">
        <f t="shared" ref="AI66" si="183">IF(AND(OR(AG66="Gacha",AG66="Origin"),ISBLANK(AH66)),"서브밸류 필요","")</f>
        <v/>
      </c>
      <c r="AJ66">
        <v>0.1</v>
      </c>
      <c r="AK66">
        <v>1</v>
      </c>
      <c r="AL66">
        <v>1</v>
      </c>
      <c r="AM66" s="3" t="s">
        <v>13</v>
      </c>
      <c r="AN66" t="s">
        <v>75</v>
      </c>
      <c r="AO66" s="4" t="str">
        <f t="shared" ref="AO66" si="184">IF(AND(OR(AM66="Gacha",AM66="Origin"),ISBLANK(AN66)),"서브밸류 필요","")</f>
        <v/>
      </c>
      <c r="AP66">
        <v>0.05</v>
      </c>
      <c r="AQ66">
        <v>1</v>
      </c>
      <c r="AR66">
        <v>1</v>
      </c>
      <c r="AS66" s="3" t="s">
        <v>13</v>
      </c>
      <c r="AT66" t="s">
        <v>75</v>
      </c>
      <c r="AU66" s="4" t="str">
        <f t="shared" ref="AU66" si="185">IF(AND(OR(AS66="Gacha",AS66="Origin"),ISBLANK(AT66)),"서브밸류 필요","")</f>
        <v/>
      </c>
      <c r="AV66">
        <v>0.01</v>
      </c>
      <c r="AW66">
        <v>1</v>
      </c>
      <c r="AX66">
        <v>1</v>
      </c>
      <c r="AY66" s="3"/>
      <c r="BA66" s="4" t="str">
        <f t="shared" ref="BA66" si="186">IF(AND(OR(AY66="Gacha",AY66="Origin"),ISBLANK(AZ66)),"서브밸류 필요","")</f>
        <v/>
      </c>
      <c r="BE66" s="3"/>
      <c r="BG66" s="4" t="str">
        <f t="shared" ref="BG66" si="187">IF(AND(OR(BE66="Gacha",BE66="Origin"),ISBLANK(BF66)),"서브밸류 필요","")</f>
        <v/>
      </c>
    </row>
    <row r="67" spans="1:62">
      <c r="A67">
        <v>6000</v>
      </c>
      <c r="B67" t="s">
        <v>66</v>
      </c>
      <c r="C67" t="str">
        <f t="shared" ref="C67" si="188">IF(ISBLANK(I67),"",I67)
&amp;IF(ISBLANK(O67),"",", "&amp;O67)
&amp;IF(ISBLANK(U67),"",", "&amp;U67)
&amp;IF(ISBLANK(AA67),"",", "&amp;AA67)
&amp;IF(ISBLANK(AG67),"",", "&amp;AG67)
&amp;IF(ISBLANK(AM67),"",", "&amp;AM67)
&amp;IF(ISBLANK(AS67),"",", "&amp;AS67)
&amp;IF(ISBLANK(AY67),"",", "&amp;AY67)
&amp;IF(ISBLANK(BE67),"",", "&amp;BE67)</f>
        <v>Gold</v>
      </c>
      <c r="D67" s="1" t="str">
        <f t="shared" ca="1" si="1"/>
        <v>2</v>
      </c>
      <c r="E67" s="1" t="str">
        <f t="shared" ref="E67" si="189">IF(ISBLANK(J67),"",J67)
&amp;IF(ISBLANK(O67),"",", "&amp;P67)
&amp;IF(ISBLANK(U67),"",", "&amp;V67)
&amp;IF(ISBLANK(AA67),"",", "&amp;AB67)
&amp;IF(ISBLANK(AG67),"",", "&amp;AH67)
&amp;IF(ISBLANK(AM67),"",", "&amp;AN67)
&amp;IF(ISBLANK(AS67),"",", "&amp;AT67)
&amp;IF(ISBLANK(AY67),"",", "&amp;AZ67)
&amp;IF(ISBLANK(BE67),"",", "&amp;BF67)</f>
        <v/>
      </c>
      <c r="F67" s="1" t="str">
        <f t="shared" ref="F67" si="190">IF(ISBLANK(L67),"",L67)
&amp;IF(ISBLANK(R67),"",", "&amp;R67)
&amp;IF(ISBLANK(X67),"",", "&amp;X67)
&amp;IF(ISBLANK(AD67),"",", "&amp;AD67)
&amp;IF(ISBLANK(AJ67),"",", "&amp;AJ67)
&amp;IF(ISBLANK(AP67),"",", "&amp;AP67)
&amp;IF(ISBLANK(AV67),"",", "&amp;AV67)
&amp;IF(ISBLANK(BB67),"",", "&amp;BB67)
&amp;IF(ISBLANK(BH67),"",", "&amp;BH67)</f>
        <v>1</v>
      </c>
      <c r="G67" s="1" t="str">
        <f t="shared" ref="G67" si="191">IF(ISBLANK(M67),"",M67)
&amp;IF(ISBLANK(S67),"",", "&amp;S67)
&amp;IF(ISBLANK(Y67),"",", "&amp;Y67)
&amp;IF(ISBLANK(AE67),"",", "&amp;AE67)
&amp;IF(ISBLANK(AK67),"",", "&amp;AK67)
&amp;IF(ISBLANK(AQ67),"",", "&amp;AQ67)
&amp;IF(ISBLANK(AW67),"",", "&amp;AW67)
&amp;IF(ISBLANK(BC67),"",", "&amp;BC67)
&amp;IF(ISBLANK(BI67),"",", "&amp;BI67)</f>
        <v>0.015</v>
      </c>
      <c r="H67" s="1" t="str">
        <f t="shared" ref="H67" si="192">IF(ISBLANK(N67),"",N67)
&amp;IF(ISBLANK(T67),"",", "&amp;T67)
&amp;IF(ISBLANK(Z67),"",", "&amp;Z67)
&amp;IF(ISBLANK(AF67),"",", "&amp;AF67)
&amp;IF(ISBLANK(AL67),"",", "&amp;AL67)
&amp;IF(ISBLANK(AR67),"",", "&amp;AR67)
&amp;IF(ISBLANK(AX67),"",", "&amp;AX67)
&amp;IF(ISBLANK(BD67),"",", "&amp;BD67)
&amp;IF(ISBLANK(BJ67),"",", "&amp;BJ67)</f>
        <v>0.145</v>
      </c>
      <c r="I67" s="3" t="s">
        <v>10</v>
      </c>
      <c r="K67" s="4" t="str">
        <f t="shared" si="48"/>
        <v/>
      </c>
      <c r="L67">
        <v>1</v>
      </c>
      <c r="M67">
        <v>1.4999999999999999E-2</v>
      </c>
      <c r="N67">
        <v>0.14499999999999999</v>
      </c>
      <c r="O67" s="3"/>
      <c r="Q67" s="4" t="str">
        <f t="shared" si="49"/>
        <v/>
      </c>
      <c r="U67" s="3"/>
      <c r="W67" s="4" t="str">
        <f t="shared" si="50"/>
        <v/>
      </c>
      <c r="AA67" s="3"/>
      <c r="AC67" s="4" t="str">
        <f t="shared" si="51"/>
        <v/>
      </c>
      <c r="AG67" s="3"/>
      <c r="AI67" s="4" t="str">
        <f t="shared" si="52"/>
        <v/>
      </c>
      <c r="AM67" s="3"/>
      <c r="AO67" s="4" t="str">
        <f t="shared" si="53"/>
        <v/>
      </c>
      <c r="AS67" s="3"/>
      <c r="AU67" s="4" t="str">
        <f t="shared" si="54"/>
        <v/>
      </c>
      <c r="BA67" s="4" t="str">
        <f t="shared" si="55"/>
        <v/>
      </c>
      <c r="BE67" s="3"/>
      <c r="BG67" s="4" t="str">
        <f t="shared" si="56"/>
        <v/>
      </c>
    </row>
    <row r="68" spans="1:62">
      <c r="A68">
        <v>6001</v>
      </c>
      <c r="C68" t="str">
        <f t="shared" ref="C68:C71" si="193">IF(ISBLANK(I68),"",I68)
&amp;IF(ISBLANK(O68),"",", "&amp;O68)
&amp;IF(ISBLANK(U68),"",", "&amp;U68)
&amp;IF(ISBLANK(AA68),"",", "&amp;AA68)
&amp;IF(ISBLANK(AG68),"",", "&amp;AG68)
&amp;IF(ISBLANK(AM68),"",", "&amp;AM68)
&amp;IF(ISBLANK(AS68),"",", "&amp;AS68)
&amp;IF(ISBLANK(AY68),"",", "&amp;AY68)
&amp;IF(ISBLANK(BE68),"",", "&amp;BE68)</f>
        <v>Gold, Seal, Seal</v>
      </c>
      <c r="D68" s="1" t="str">
        <f t="shared" ca="1" si="1"/>
        <v>2, 7, 7</v>
      </c>
      <c r="E68" s="1" t="str">
        <f t="shared" ref="E68:E71" si="194">IF(ISBLANK(J68),"",J68)
&amp;IF(ISBLANK(O68),"",", "&amp;P68)
&amp;IF(ISBLANK(U68),"",", "&amp;V68)
&amp;IF(ISBLANK(AA68),"",", "&amp;AB68)
&amp;IF(ISBLANK(AG68),"",", "&amp;AH68)
&amp;IF(ISBLANK(AM68),"",", "&amp;AN68)
&amp;IF(ISBLANK(AS68),"",", "&amp;AT68)
&amp;IF(ISBLANK(AY68),"",", "&amp;AZ68)
&amp;IF(ISBLANK(BE68),"",", "&amp;BF68)</f>
        <v xml:space="preserve">, , </v>
      </c>
      <c r="F68" s="1" t="str">
        <f t="shared" ref="F68:F71" si="195">IF(ISBLANK(L68),"",L68)
&amp;IF(ISBLANK(R68),"",", "&amp;R68)
&amp;IF(ISBLANK(X68),"",", "&amp;X68)
&amp;IF(ISBLANK(AD68),"",", "&amp;AD68)
&amp;IF(ISBLANK(AJ68),"",", "&amp;AJ68)
&amp;IF(ISBLANK(AP68),"",", "&amp;AP68)
&amp;IF(ISBLANK(AV68),"",", "&amp;AV68)
&amp;IF(ISBLANK(BB68),"",", "&amp;BB68)
&amp;IF(ISBLANK(BH68),"",", "&amp;BH68)</f>
        <v>1, 1, 0.7</v>
      </c>
      <c r="G68" s="1" t="str">
        <f t="shared" ref="G68:G71" si="196">IF(ISBLANK(M68),"",M68)
&amp;IF(ISBLANK(S68),"",", "&amp;S68)
&amp;IF(ISBLANK(Y68),"",", "&amp;Y68)
&amp;IF(ISBLANK(AE68),"",", "&amp;AE68)
&amp;IF(ISBLANK(AK68),"",", "&amp;AK68)
&amp;IF(ISBLANK(AQ68),"",", "&amp;AQ68)
&amp;IF(ISBLANK(AW68),"",", "&amp;AW68)
&amp;IF(ISBLANK(BC68),"",", "&amp;BC68)
&amp;IF(ISBLANK(BI68),"",", "&amp;BI68)</f>
        <v>0.05, 1, 1</v>
      </c>
      <c r="H68" s="1" t="str">
        <f t="shared" ref="H68:H71" si="197">IF(ISBLANK(N68),"",N68)
&amp;IF(ISBLANK(T68),"",", "&amp;T68)
&amp;IF(ISBLANK(Z68),"",", "&amp;Z68)
&amp;IF(ISBLANK(AF68),"",", "&amp;AF68)
&amp;IF(ISBLANK(AL68),"",", "&amp;AL68)
&amp;IF(ISBLANK(AR68),"",", "&amp;AR68)
&amp;IF(ISBLANK(AX68),"",", "&amp;AX68)
&amp;IF(ISBLANK(BD68),"",", "&amp;BD68)
&amp;IF(ISBLANK(BJ68),"",", "&amp;BJ68)</f>
        <v>0.65, 1, 1</v>
      </c>
      <c r="I68" s="3" t="s">
        <v>10</v>
      </c>
      <c r="K68" s="4" t="str">
        <f t="shared" si="48"/>
        <v/>
      </c>
      <c r="L68">
        <v>1</v>
      </c>
      <c r="M68">
        <v>4.9999999999999989E-2</v>
      </c>
      <c r="N68">
        <v>0.64999999999999991</v>
      </c>
      <c r="O68" s="3" t="s">
        <v>67</v>
      </c>
      <c r="Q68" s="4" t="str">
        <f t="shared" si="49"/>
        <v/>
      </c>
      <c r="R68">
        <v>1</v>
      </c>
      <c r="S68">
        <v>1</v>
      </c>
      <c r="T68">
        <v>1</v>
      </c>
      <c r="U68" s="3" t="s">
        <v>67</v>
      </c>
      <c r="W68" s="4" t="str">
        <f t="shared" si="50"/>
        <v/>
      </c>
      <c r="X68">
        <v>0.7</v>
      </c>
      <c r="Y68">
        <v>1</v>
      </c>
      <c r="Z68">
        <v>1</v>
      </c>
      <c r="AA68" s="3"/>
      <c r="AC68" s="4" t="str">
        <f t="shared" si="51"/>
        <v/>
      </c>
      <c r="AG68" s="3"/>
      <c r="AI68" s="4" t="str">
        <f t="shared" si="52"/>
        <v/>
      </c>
      <c r="AM68" s="3"/>
      <c r="AO68" s="4" t="str">
        <f t="shared" si="53"/>
        <v/>
      </c>
      <c r="AS68" s="3"/>
      <c r="AU68" s="4" t="str">
        <f t="shared" si="54"/>
        <v/>
      </c>
      <c r="BA68" s="4" t="str">
        <f t="shared" si="55"/>
        <v/>
      </c>
      <c r="BE68" s="3"/>
      <c r="BG68" s="4" t="str">
        <f t="shared" si="56"/>
        <v/>
      </c>
    </row>
    <row r="69" spans="1:62">
      <c r="A69">
        <v>6002</v>
      </c>
      <c r="C69" t="str">
        <f t="shared" si="193"/>
        <v>Gold, Seal, Seal, Gacha, Gacha, Gacha, Gacha</v>
      </c>
      <c r="D69" s="1" t="str">
        <f t="shared" ca="1" si="1"/>
        <v>2, 7, 7, 5, 5, 5, 5</v>
      </c>
      <c r="E69" s="1" t="str">
        <f t="shared" si="194"/>
        <v>, , , e, e, e, e</v>
      </c>
      <c r="F69" s="1" t="str">
        <f t="shared" si="195"/>
        <v>1, 1, 0.7, 0.2, 0.1, 0.04, 0.02</v>
      </c>
      <c r="G69" s="1" t="str">
        <f t="shared" si="196"/>
        <v>0.085, 1, 1, 1, 1, 1, 1</v>
      </c>
      <c r="H69" s="1" t="str">
        <f t="shared" si="197"/>
        <v>0.685, 1, 1, 1, 1, 1, 1</v>
      </c>
      <c r="I69" s="3" t="s">
        <v>10</v>
      </c>
      <c r="K69" s="4" t="str">
        <f t="shared" si="48"/>
        <v/>
      </c>
      <c r="L69">
        <v>1</v>
      </c>
      <c r="M69">
        <v>8.500000000000002E-2</v>
      </c>
      <c r="N69">
        <v>0.68500000000000005</v>
      </c>
      <c r="O69" s="3" t="s">
        <v>67</v>
      </c>
      <c r="Q69" s="4" t="str">
        <f t="shared" si="49"/>
        <v/>
      </c>
      <c r="R69">
        <v>1</v>
      </c>
      <c r="S69">
        <v>1</v>
      </c>
      <c r="T69">
        <v>1</v>
      </c>
      <c r="U69" s="3" t="s">
        <v>67</v>
      </c>
      <c r="W69" s="4" t="str">
        <f t="shared" si="50"/>
        <v/>
      </c>
      <c r="X69">
        <v>0.7</v>
      </c>
      <c r="Y69">
        <v>1</v>
      </c>
      <c r="Z69">
        <v>1</v>
      </c>
      <c r="AA69" s="3" t="s">
        <v>13</v>
      </c>
      <c r="AB69" t="s">
        <v>75</v>
      </c>
      <c r="AC69" s="4" t="str">
        <f t="shared" si="51"/>
        <v/>
      </c>
      <c r="AD69">
        <v>0.2</v>
      </c>
      <c r="AE69">
        <v>1</v>
      </c>
      <c r="AF69">
        <v>1</v>
      </c>
      <c r="AG69" s="3" t="s">
        <v>13</v>
      </c>
      <c r="AH69" t="s">
        <v>75</v>
      </c>
      <c r="AI69" s="4" t="str">
        <f t="shared" si="52"/>
        <v/>
      </c>
      <c r="AJ69">
        <v>0.1</v>
      </c>
      <c r="AK69">
        <v>1</v>
      </c>
      <c r="AL69">
        <v>1</v>
      </c>
      <c r="AM69" s="3" t="s">
        <v>13</v>
      </c>
      <c r="AN69" t="s">
        <v>75</v>
      </c>
      <c r="AO69" s="4" t="str">
        <f t="shared" si="53"/>
        <v/>
      </c>
      <c r="AP69">
        <v>0.04</v>
      </c>
      <c r="AQ69">
        <v>1</v>
      </c>
      <c r="AR69">
        <v>1</v>
      </c>
      <c r="AS69" s="3" t="s">
        <v>13</v>
      </c>
      <c r="AT69" t="s">
        <v>75</v>
      </c>
      <c r="AU69" s="4" t="str">
        <f t="shared" si="54"/>
        <v/>
      </c>
      <c r="AV69">
        <v>0.02</v>
      </c>
      <c r="AW69">
        <v>1</v>
      </c>
      <c r="AX69">
        <v>1</v>
      </c>
      <c r="BA69" s="4" t="str">
        <f t="shared" si="55"/>
        <v/>
      </c>
      <c r="BE69" s="3"/>
      <c r="BG69" s="4" t="str">
        <f t="shared" si="56"/>
        <v/>
      </c>
    </row>
    <row r="70" spans="1:62">
      <c r="A70">
        <v>6003</v>
      </c>
      <c r="C70" t="str">
        <f t="shared" si="193"/>
        <v>Gold, Seal, Seal, Gacha, Gacha, Gacha, Gacha</v>
      </c>
      <c r="D70" s="1" t="str">
        <f t="shared" ca="1" si="1"/>
        <v>2, 7, 7, 5, 5, 5, 5</v>
      </c>
      <c r="E70" s="1" t="str">
        <f t="shared" si="194"/>
        <v>, , , e, e, e, e</v>
      </c>
      <c r="F70" s="1" t="str">
        <f t="shared" si="195"/>
        <v>1, 1, 0.7, 0.2, 0.1, 0.04, 0.02</v>
      </c>
      <c r="G70" s="1" t="str">
        <f t="shared" si="196"/>
        <v>0.12, 1, 1, 1, 1, 1, 1</v>
      </c>
      <c r="H70" s="1" t="str">
        <f t="shared" si="197"/>
        <v>0.72, 1, 1, 1, 1, 1, 1</v>
      </c>
      <c r="I70" s="3" t="s">
        <v>10</v>
      </c>
      <c r="K70" s="4" t="str">
        <f t="shared" si="48"/>
        <v/>
      </c>
      <c r="L70">
        <v>1</v>
      </c>
      <c r="M70">
        <v>0.12</v>
      </c>
      <c r="N70">
        <v>0.72</v>
      </c>
      <c r="O70" s="3" t="s">
        <v>67</v>
      </c>
      <c r="Q70" s="4" t="str">
        <f t="shared" si="49"/>
        <v/>
      </c>
      <c r="R70">
        <v>1</v>
      </c>
      <c r="S70">
        <v>1</v>
      </c>
      <c r="T70">
        <v>1</v>
      </c>
      <c r="U70" s="3" t="s">
        <v>67</v>
      </c>
      <c r="W70" s="4" t="str">
        <f t="shared" si="50"/>
        <v/>
      </c>
      <c r="X70">
        <v>0.7</v>
      </c>
      <c r="Y70">
        <v>1</v>
      </c>
      <c r="Z70">
        <v>1</v>
      </c>
      <c r="AA70" s="3" t="s">
        <v>13</v>
      </c>
      <c r="AB70" t="s">
        <v>75</v>
      </c>
      <c r="AC70" s="4" t="str">
        <f t="shared" si="51"/>
        <v/>
      </c>
      <c r="AD70">
        <v>0.2</v>
      </c>
      <c r="AE70">
        <v>1</v>
      </c>
      <c r="AF70">
        <v>1</v>
      </c>
      <c r="AG70" s="3" t="s">
        <v>13</v>
      </c>
      <c r="AH70" t="s">
        <v>75</v>
      </c>
      <c r="AI70" s="4" t="str">
        <f t="shared" ref="AI70:AI74" si="198">IF(AND(OR(AG70="Gacha",AG70="Origin"),ISBLANK(AH70)),"서브밸류 필요","")</f>
        <v/>
      </c>
      <c r="AJ70">
        <v>0.1</v>
      </c>
      <c r="AK70">
        <v>1</v>
      </c>
      <c r="AL70">
        <v>1</v>
      </c>
      <c r="AM70" s="3" t="s">
        <v>13</v>
      </c>
      <c r="AN70" t="s">
        <v>75</v>
      </c>
      <c r="AO70" s="4" t="str">
        <f t="shared" ref="AO70:AO74" si="199">IF(AND(OR(AM70="Gacha",AM70="Origin"),ISBLANK(AN70)),"서브밸류 필요","")</f>
        <v/>
      </c>
      <c r="AP70">
        <v>0.04</v>
      </c>
      <c r="AQ70">
        <v>1</v>
      </c>
      <c r="AR70">
        <v>1</v>
      </c>
      <c r="AS70" s="3" t="s">
        <v>13</v>
      </c>
      <c r="AT70" t="s">
        <v>75</v>
      </c>
      <c r="AU70" s="4" t="str">
        <f t="shared" ref="AU70:AU73" si="200">IF(AND(OR(AS70="Gacha",AS70="Origin"),ISBLANK(AT70)),"서브밸류 필요","")</f>
        <v/>
      </c>
      <c r="AV70">
        <v>0.02</v>
      </c>
      <c r="AW70">
        <v>1</v>
      </c>
      <c r="AX70">
        <v>1</v>
      </c>
      <c r="BA70" s="4" t="str">
        <f t="shared" si="55"/>
        <v/>
      </c>
      <c r="BE70" s="3"/>
      <c r="BG70" s="4" t="str">
        <f t="shared" si="56"/>
        <v/>
      </c>
    </row>
    <row r="71" spans="1:62">
      <c r="A71">
        <v>6004</v>
      </c>
      <c r="C71" t="str">
        <f t="shared" si="193"/>
        <v>Gold, Seal, Seal, Gacha, Gacha, Gacha, Gacha</v>
      </c>
      <c r="D71" s="1" t="str">
        <f t="shared" ca="1" si="1"/>
        <v>2, 7, 7, 5, 5, 5, 5</v>
      </c>
      <c r="E71" s="1" t="str">
        <f t="shared" si="194"/>
        <v>, , , e, e, e, e</v>
      </c>
      <c r="F71" s="1" t="str">
        <f t="shared" si="195"/>
        <v>1, 1, 0.4, 0.2, 0.1, 0.04, 0.02</v>
      </c>
      <c r="G71" s="1" t="str">
        <f t="shared" si="196"/>
        <v>0.155, 1, 1, 1, 1, 1, 1</v>
      </c>
      <c r="H71" s="1" t="str">
        <f t="shared" si="197"/>
        <v>0.755, 1, 1, 1, 1, 1, 1</v>
      </c>
      <c r="I71" s="3" t="s">
        <v>10</v>
      </c>
      <c r="K71" s="4" t="str">
        <f t="shared" si="48"/>
        <v/>
      </c>
      <c r="L71">
        <v>1</v>
      </c>
      <c r="M71">
        <v>0.15500000000000003</v>
      </c>
      <c r="N71">
        <v>0.755</v>
      </c>
      <c r="O71" s="3" t="s">
        <v>67</v>
      </c>
      <c r="Q71" s="4" t="str">
        <f t="shared" si="49"/>
        <v/>
      </c>
      <c r="R71">
        <v>1</v>
      </c>
      <c r="S71">
        <v>1</v>
      </c>
      <c r="T71">
        <v>1</v>
      </c>
      <c r="U71" s="3" t="s">
        <v>67</v>
      </c>
      <c r="W71" s="4" t="str">
        <f t="shared" si="50"/>
        <v/>
      </c>
      <c r="X71">
        <v>0.4</v>
      </c>
      <c r="Y71">
        <v>1</v>
      </c>
      <c r="Z71">
        <v>1</v>
      </c>
      <c r="AA71" s="3" t="s">
        <v>13</v>
      </c>
      <c r="AB71" t="s">
        <v>75</v>
      </c>
      <c r="AC71" s="4" t="str">
        <f t="shared" si="51"/>
        <v/>
      </c>
      <c r="AD71">
        <v>0.2</v>
      </c>
      <c r="AE71">
        <v>1</v>
      </c>
      <c r="AF71">
        <v>1</v>
      </c>
      <c r="AG71" s="3" t="s">
        <v>13</v>
      </c>
      <c r="AH71" t="s">
        <v>75</v>
      </c>
      <c r="AI71" s="4" t="str">
        <f t="shared" si="198"/>
        <v/>
      </c>
      <c r="AJ71">
        <v>0.1</v>
      </c>
      <c r="AK71">
        <v>1</v>
      </c>
      <c r="AL71">
        <v>1</v>
      </c>
      <c r="AM71" s="3" t="s">
        <v>13</v>
      </c>
      <c r="AN71" t="s">
        <v>75</v>
      </c>
      <c r="AO71" s="4" t="str">
        <f t="shared" si="199"/>
        <v/>
      </c>
      <c r="AP71">
        <v>0.04</v>
      </c>
      <c r="AQ71">
        <v>1</v>
      </c>
      <c r="AR71">
        <v>1</v>
      </c>
      <c r="AS71" s="3" t="s">
        <v>13</v>
      </c>
      <c r="AT71" t="s">
        <v>75</v>
      </c>
      <c r="AU71" s="4" t="str">
        <f t="shared" si="200"/>
        <v/>
      </c>
      <c r="AV71">
        <v>0.02</v>
      </c>
      <c r="AW71">
        <v>1</v>
      </c>
      <c r="AX71">
        <v>1</v>
      </c>
      <c r="BA71" s="4" t="str">
        <f t="shared" si="55"/>
        <v/>
      </c>
      <c r="BE71" s="3"/>
      <c r="BG71" s="4" t="str">
        <f t="shared" si="56"/>
        <v/>
      </c>
    </row>
    <row r="72" spans="1:62">
      <c r="A72">
        <v>6005</v>
      </c>
      <c r="C72" t="str">
        <f t="shared" ref="C72" si="201">IF(ISBLANK(I72),"",I72)
&amp;IF(ISBLANK(O72),"",", "&amp;O72)
&amp;IF(ISBLANK(U72),"",", "&amp;U72)
&amp;IF(ISBLANK(AA72),"",", "&amp;AA72)
&amp;IF(ISBLANK(AG72),"",", "&amp;AG72)
&amp;IF(ISBLANK(AM72),"",", "&amp;AM72)
&amp;IF(ISBLANK(AS72),"",", "&amp;AS72)
&amp;IF(ISBLANK(AY72),"",", "&amp;AY72)
&amp;IF(ISBLANK(BE72),"",", "&amp;BE72)</f>
        <v>Gold, Seal, Seal, Gacha, Gacha, Gacha, Gacha</v>
      </c>
      <c r="D72" s="1" t="str">
        <f t="shared" ref="D72" ca="1" si="20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SUBSTITUTE(SUBSTITUTE(SUBSTITUTE(SUBSTITUTE(SUBSTITUTE(SUBSTITUTE(SUBSTITUTE(SUBSTITUTE(SUBSTITUTE(SUBSTITUTE(C72,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72" s="1" t="str">
        <f t="shared" ref="E72" si="203">IF(ISBLANK(J72),"",J72)
&amp;IF(ISBLANK(O72),"",", "&amp;P72)
&amp;IF(ISBLANK(U72),"",", "&amp;V72)
&amp;IF(ISBLANK(AA72),"",", "&amp;AB72)
&amp;IF(ISBLANK(AG72),"",", "&amp;AH72)
&amp;IF(ISBLANK(AM72),"",", "&amp;AN72)
&amp;IF(ISBLANK(AS72),"",", "&amp;AT72)
&amp;IF(ISBLANK(AY72),"",", "&amp;AZ72)
&amp;IF(ISBLANK(BE72),"",", "&amp;BF72)</f>
        <v>, , , e, e, e, e</v>
      </c>
      <c r="F72" s="1" t="str">
        <f t="shared" ref="F72" si="204">IF(ISBLANK(L72),"",L72)
&amp;IF(ISBLANK(R72),"",", "&amp;R72)
&amp;IF(ISBLANK(X72),"",", "&amp;X72)
&amp;IF(ISBLANK(AD72),"",", "&amp;AD72)
&amp;IF(ISBLANK(AJ72),"",", "&amp;AJ72)
&amp;IF(ISBLANK(AP72),"",", "&amp;AP72)
&amp;IF(ISBLANK(AV72),"",", "&amp;AV72)
&amp;IF(ISBLANK(BB72),"",", "&amp;BB72)
&amp;IF(ISBLANK(BH72),"",", "&amp;BH72)</f>
        <v>1, 1, 0.4, 0.2, 0.1, 0.04, 0.02</v>
      </c>
      <c r="G72" s="1" t="str">
        <f t="shared" ref="G72" si="205">IF(ISBLANK(M72),"",M72)
&amp;IF(ISBLANK(S72),"",", "&amp;S72)
&amp;IF(ISBLANK(Y72),"",", "&amp;Y72)
&amp;IF(ISBLANK(AE72),"",", "&amp;AE72)
&amp;IF(ISBLANK(AK72),"",", "&amp;AK72)
&amp;IF(ISBLANK(AQ72),"",", "&amp;AQ72)
&amp;IF(ISBLANK(AW72),"",", "&amp;AW72)
&amp;IF(ISBLANK(BC72),"",", "&amp;BC72)
&amp;IF(ISBLANK(BI72),"",", "&amp;BI72)</f>
        <v>0.19, 1, 1, 1, 1, 1, 1</v>
      </c>
      <c r="H72" s="1" t="str">
        <f t="shared" ref="H72" si="206">IF(ISBLANK(N72),"",N72)
&amp;IF(ISBLANK(T72),"",", "&amp;T72)
&amp;IF(ISBLANK(Z72),"",", "&amp;Z72)
&amp;IF(ISBLANK(AF72),"",", "&amp;AF72)
&amp;IF(ISBLANK(AL72),"",", "&amp;AL72)
&amp;IF(ISBLANK(AR72),"",", "&amp;AR72)
&amp;IF(ISBLANK(AX72),"",", "&amp;AX72)
&amp;IF(ISBLANK(BD72),"",", "&amp;BD72)
&amp;IF(ISBLANK(BJ72),"",", "&amp;BJ72)</f>
        <v>0.79, 1, 1, 1, 1, 1, 1</v>
      </c>
      <c r="I72" s="3" t="s">
        <v>10</v>
      </c>
      <c r="K72" s="4" t="str">
        <f t="shared" ref="K72" si="207">IF(AND(OR(I72="Gacha",I72="Origin"),ISBLANK(J72)),"서브밸류 필요","")</f>
        <v/>
      </c>
      <c r="L72">
        <v>1</v>
      </c>
      <c r="M72">
        <v>0.19</v>
      </c>
      <c r="N72">
        <v>0.79</v>
      </c>
      <c r="O72" s="3" t="s">
        <v>67</v>
      </c>
      <c r="Q72" s="4" t="str">
        <f t="shared" ref="Q72" si="208">IF(AND(OR(O72="Gacha",O72="Origin"),ISBLANK(P72)),"서브밸류 필요","")</f>
        <v/>
      </c>
      <c r="R72">
        <v>1</v>
      </c>
      <c r="S72">
        <v>1</v>
      </c>
      <c r="T72">
        <v>1</v>
      </c>
      <c r="U72" s="3" t="s">
        <v>67</v>
      </c>
      <c r="W72" s="4" t="str">
        <f t="shared" ref="W72:W94" si="209">IF(AND(OR(U72="Gacha",U72="Origin"),ISBLANK(V72)),"서브밸류 필요","")</f>
        <v/>
      </c>
      <c r="X72">
        <v>0.4</v>
      </c>
      <c r="Y72">
        <v>1</v>
      </c>
      <c r="Z72">
        <v>1</v>
      </c>
      <c r="AA72" s="3" t="s">
        <v>13</v>
      </c>
      <c r="AB72" t="s">
        <v>75</v>
      </c>
      <c r="AC72" s="4" t="str">
        <f t="shared" ref="AC72:AC95" si="210">IF(AND(OR(AA72="Gacha",AA72="Origin"),ISBLANK(AB72)),"서브밸류 필요","")</f>
        <v/>
      </c>
      <c r="AD72">
        <v>0.2</v>
      </c>
      <c r="AE72">
        <v>1</v>
      </c>
      <c r="AF72">
        <v>1</v>
      </c>
      <c r="AG72" s="3" t="s">
        <v>13</v>
      </c>
      <c r="AH72" t="s">
        <v>75</v>
      </c>
      <c r="AI72" s="4" t="str">
        <f t="shared" si="198"/>
        <v/>
      </c>
      <c r="AJ72">
        <v>0.1</v>
      </c>
      <c r="AK72">
        <v>1</v>
      </c>
      <c r="AL72">
        <v>1</v>
      </c>
      <c r="AM72" s="3" t="s">
        <v>13</v>
      </c>
      <c r="AN72" t="s">
        <v>75</v>
      </c>
      <c r="AO72" s="4" t="str">
        <f t="shared" si="199"/>
        <v/>
      </c>
      <c r="AP72">
        <v>0.04</v>
      </c>
      <c r="AQ72">
        <v>1</v>
      </c>
      <c r="AR72">
        <v>1</v>
      </c>
      <c r="AS72" s="3" t="s">
        <v>13</v>
      </c>
      <c r="AT72" t="s">
        <v>75</v>
      </c>
      <c r="AU72" s="4" t="str">
        <f t="shared" si="200"/>
        <v/>
      </c>
      <c r="AV72">
        <v>0.02</v>
      </c>
      <c r="AW72">
        <v>1</v>
      </c>
      <c r="AX72">
        <v>1</v>
      </c>
      <c r="BA72" s="4" t="str">
        <f t="shared" ref="BA72" si="211">IF(AND(OR(AY72="Gacha",AY72="Origin"),ISBLANK(AZ72)),"서브밸류 필요","")</f>
        <v/>
      </c>
      <c r="BE72" s="3"/>
      <c r="BG72" s="4" t="str">
        <f t="shared" ref="BG72" si="212">IF(AND(OR(BE72="Gacha",BE72="Origin"),ISBLANK(BF72)),"서브밸류 필요","")</f>
        <v/>
      </c>
    </row>
    <row r="73" spans="1:62">
      <c r="A73">
        <v>6006</v>
      </c>
      <c r="C73" t="str">
        <f t="shared" ref="C73" si="213">IF(ISBLANK(I73),"",I73)
&amp;IF(ISBLANK(O73),"",", "&amp;O73)
&amp;IF(ISBLANK(U73),"",", "&amp;U73)
&amp;IF(ISBLANK(AA73),"",", "&amp;AA73)
&amp;IF(ISBLANK(AG73),"",", "&amp;AG73)
&amp;IF(ISBLANK(AM73),"",", "&amp;AM73)
&amp;IF(ISBLANK(AS73),"",", "&amp;AS73)
&amp;IF(ISBLANK(AY73),"",", "&amp;AY73)
&amp;IF(ISBLANK(BE73),"",", "&amp;BE73)</f>
        <v>Gold, Seal, Seal, Gacha, Gacha, Gacha, Gacha</v>
      </c>
      <c r="D73" s="1" t="str">
        <f t="shared" ref="D73" ca="1" si="21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SUBSTITUTE(SUBSTITUTE(SUBSTITUTE(SUBSTITUTE(SUBSTITUTE(SUBSTITUTE(SUBSTITUTE(SUBSTITUTE(SUBSTITUTE(SUBSTITUTE(C73,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73" s="1" t="str">
        <f t="shared" ref="E73" si="215">IF(ISBLANK(J73),"",J73)
&amp;IF(ISBLANK(O73),"",", "&amp;P73)
&amp;IF(ISBLANK(U73),"",", "&amp;V73)
&amp;IF(ISBLANK(AA73),"",", "&amp;AB73)
&amp;IF(ISBLANK(AG73),"",", "&amp;AH73)
&amp;IF(ISBLANK(AM73),"",", "&amp;AN73)
&amp;IF(ISBLANK(AS73),"",", "&amp;AT73)
&amp;IF(ISBLANK(AY73),"",", "&amp;AZ73)
&amp;IF(ISBLANK(BE73),"",", "&amp;BF73)</f>
        <v>, , , e, e, e, e</v>
      </c>
      <c r="F73" s="1" t="str">
        <f t="shared" ref="F73" si="216">IF(ISBLANK(L73),"",L73)
&amp;IF(ISBLANK(R73),"",", "&amp;R73)
&amp;IF(ISBLANK(X73),"",", "&amp;X73)
&amp;IF(ISBLANK(AD73),"",", "&amp;AD73)
&amp;IF(ISBLANK(AJ73),"",", "&amp;AJ73)
&amp;IF(ISBLANK(AP73),"",", "&amp;AP73)
&amp;IF(ISBLANK(AV73),"",", "&amp;AV73)
&amp;IF(ISBLANK(BB73),"",", "&amp;BB73)
&amp;IF(ISBLANK(BH73),"",", "&amp;BH73)</f>
        <v>1, 1, 0.4, 0.2, 0.1, 0.04, 0.02</v>
      </c>
      <c r="G73" s="1" t="str">
        <f t="shared" ref="G73" si="217">IF(ISBLANK(M73),"",M73)
&amp;IF(ISBLANK(S73),"",", "&amp;S73)
&amp;IF(ISBLANK(Y73),"",", "&amp;Y73)
&amp;IF(ISBLANK(AE73),"",", "&amp;AE73)
&amp;IF(ISBLANK(AK73),"",", "&amp;AK73)
&amp;IF(ISBLANK(AQ73),"",", "&amp;AQ73)
&amp;IF(ISBLANK(AW73),"",", "&amp;AW73)
&amp;IF(ISBLANK(BC73),"",", "&amp;BC73)
&amp;IF(ISBLANK(BI73),"",", "&amp;BI73)</f>
        <v>0.225, 1, 1, 1, 1, 1, 1</v>
      </c>
      <c r="H73" s="1" t="str">
        <f t="shared" ref="H73" si="218">IF(ISBLANK(N73),"",N73)
&amp;IF(ISBLANK(T73),"",", "&amp;T73)
&amp;IF(ISBLANK(Z73),"",", "&amp;Z73)
&amp;IF(ISBLANK(AF73),"",", "&amp;AF73)
&amp;IF(ISBLANK(AL73),"",", "&amp;AL73)
&amp;IF(ISBLANK(AR73),"",", "&amp;AR73)
&amp;IF(ISBLANK(AX73),"",", "&amp;AX73)
&amp;IF(ISBLANK(BD73),"",", "&amp;BD73)
&amp;IF(ISBLANK(BJ73),"",", "&amp;BJ73)</f>
        <v>0.825, 1, 1, 1, 1, 1, 1</v>
      </c>
      <c r="I73" s="3" t="s">
        <v>10</v>
      </c>
      <c r="K73" s="4" t="str">
        <f t="shared" ref="K73" si="219">IF(AND(OR(I73="Gacha",I73="Origin"),ISBLANK(J73)),"서브밸류 필요","")</f>
        <v/>
      </c>
      <c r="L73">
        <v>1</v>
      </c>
      <c r="M73">
        <v>0.22500000000000003</v>
      </c>
      <c r="N73">
        <v>0.82499999999999996</v>
      </c>
      <c r="O73" s="3" t="s">
        <v>67</v>
      </c>
      <c r="Q73" s="4" t="str">
        <f t="shared" ref="Q73" si="220">IF(AND(OR(O73="Gacha",O73="Origin"),ISBLANK(P73)),"서브밸류 필요","")</f>
        <v/>
      </c>
      <c r="R73">
        <v>1</v>
      </c>
      <c r="S73">
        <v>1</v>
      </c>
      <c r="T73">
        <v>1</v>
      </c>
      <c r="U73" s="3" t="s">
        <v>67</v>
      </c>
      <c r="W73" s="4" t="str">
        <f t="shared" si="209"/>
        <v/>
      </c>
      <c r="X73">
        <v>0.4</v>
      </c>
      <c r="Y73">
        <v>1</v>
      </c>
      <c r="Z73">
        <v>1</v>
      </c>
      <c r="AA73" s="3" t="s">
        <v>13</v>
      </c>
      <c r="AB73" t="s">
        <v>75</v>
      </c>
      <c r="AC73" s="4" t="str">
        <f t="shared" si="210"/>
        <v/>
      </c>
      <c r="AD73">
        <v>0.2</v>
      </c>
      <c r="AE73">
        <v>1</v>
      </c>
      <c r="AF73">
        <v>1</v>
      </c>
      <c r="AG73" s="3" t="s">
        <v>13</v>
      </c>
      <c r="AH73" t="s">
        <v>75</v>
      </c>
      <c r="AI73" s="4" t="str">
        <f t="shared" si="198"/>
        <v/>
      </c>
      <c r="AJ73">
        <v>0.1</v>
      </c>
      <c r="AK73">
        <v>1</v>
      </c>
      <c r="AL73">
        <v>1</v>
      </c>
      <c r="AM73" s="3" t="s">
        <v>13</v>
      </c>
      <c r="AN73" t="s">
        <v>75</v>
      </c>
      <c r="AO73" s="4" t="str">
        <f t="shared" si="199"/>
        <v/>
      </c>
      <c r="AP73">
        <v>0.04</v>
      </c>
      <c r="AQ73">
        <v>1</v>
      </c>
      <c r="AR73">
        <v>1</v>
      </c>
      <c r="AS73" s="3" t="s">
        <v>13</v>
      </c>
      <c r="AT73" t="s">
        <v>75</v>
      </c>
      <c r="AU73" s="4" t="str">
        <f t="shared" si="200"/>
        <v/>
      </c>
      <c r="AV73">
        <v>0.02</v>
      </c>
      <c r="AW73">
        <v>1</v>
      </c>
      <c r="AX73">
        <v>1</v>
      </c>
      <c r="BA73" s="4" t="str">
        <f t="shared" ref="BA73" si="221">IF(AND(OR(AY73="Gacha",AY73="Origin"),ISBLANK(AZ73)),"서브밸류 필요","")</f>
        <v/>
      </c>
      <c r="BE73" s="3"/>
      <c r="BG73" s="4" t="str">
        <f t="shared" ref="BG73" si="222">IF(AND(OR(BE73="Gacha",BE73="Origin"),ISBLANK(BF73)),"서브밸류 필요","")</f>
        <v/>
      </c>
    </row>
    <row r="74" spans="1:62">
      <c r="A74">
        <v>6007</v>
      </c>
      <c r="C74" t="str">
        <f t="shared" ref="C74:C160" si="223">IF(ISBLANK(I74),"",I74)
&amp;IF(ISBLANK(O74),"",", "&amp;O74)
&amp;IF(ISBLANK(U74),"",", "&amp;U74)
&amp;IF(ISBLANK(AA74),"",", "&amp;AA74)
&amp;IF(ISBLANK(AG74),"",", "&amp;AG74)
&amp;IF(ISBLANK(AM74),"",", "&amp;AM74)
&amp;IF(ISBLANK(AS74),"",", "&amp;AS74)
&amp;IF(ISBLANK(AY74),"",", "&amp;AY74)
&amp;IF(ISBLANK(BE74),"",", "&amp;BE74)</f>
        <v>Gold, Seal, Gacha, Gacha, Gacha, Gacha</v>
      </c>
      <c r="D74" s="1" t="str">
        <f t="shared" ref="D74:D160" ca="1" si="22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SUBSTITUTE(SUBSTITUTE(SUBSTITUTE(SUBSTITUTE(SUBSTITUTE(SUBSTITUTE(SUBSTITUTE(SUBSTITUTE(SUBSTITUTE(SUBSTITUTE(C74,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2, 7, 5, 5, 5, 5</v>
      </c>
      <c r="E74" s="1" t="str">
        <f t="shared" ref="E74:E160" si="225">IF(ISBLANK(J74),"",J74)
&amp;IF(ISBLANK(O74),"",", "&amp;P74)
&amp;IF(ISBLANK(U74),"",", "&amp;V74)
&amp;IF(ISBLANK(AA74),"",", "&amp;AB74)
&amp;IF(ISBLANK(AG74),"",", "&amp;AH74)
&amp;IF(ISBLANK(AM74),"",", "&amp;AN74)
&amp;IF(ISBLANK(AS74),"",", "&amp;AT74)
&amp;IF(ISBLANK(AY74),"",", "&amp;AZ74)
&amp;IF(ISBLANK(BE74),"",", "&amp;BF74)</f>
        <v>, , e, e, e, e</v>
      </c>
      <c r="F74" s="1" t="str">
        <f t="shared" ref="F74:F160" si="226">IF(ISBLANK(L74),"",L74)
&amp;IF(ISBLANK(R74),"",", "&amp;R74)
&amp;IF(ISBLANK(X74),"",", "&amp;X74)
&amp;IF(ISBLANK(AD74),"",", "&amp;AD74)
&amp;IF(ISBLANK(AJ74),"",", "&amp;AJ74)
&amp;IF(ISBLANK(AP74),"",", "&amp;AP74)
&amp;IF(ISBLANK(AV74),"",", "&amp;AV74)
&amp;IF(ISBLANK(BB74),"",", "&amp;BB74)
&amp;IF(ISBLANK(BH74),"",", "&amp;BH74)</f>
        <v>1, 1, 0.2, 0.1, 0.04, 0.02</v>
      </c>
      <c r="G74" s="1" t="str">
        <f t="shared" ref="G74:G160" si="227">IF(ISBLANK(M74),"",M74)
&amp;IF(ISBLANK(S74),"",", "&amp;S74)
&amp;IF(ISBLANK(Y74),"",", "&amp;Y74)
&amp;IF(ISBLANK(AE74),"",", "&amp;AE74)
&amp;IF(ISBLANK(AK74),"",", "&amp;AK74)
&amp;IF(ISBLANK(AQ74),"",", "&amp;AQ74)
&amp;IF(ISBLANK(AW74),"",", "&amp;AW74)
&amp;IF(ISBLANK(BC74),"",", "&amp;BC74)
&amp;IF(ISBLANK(BI74),"",", "&amp;BI74)</f>
        <v>18.7, 1, 1, 1, 1, 1</v>
      </c>
      <c r="H74" s="1" t="str">
        <f t="shared" ref="H74:H160" si="228">IF(ISBLANK(N74),"",N74)
&amp;IF(ISBLANK(T74),"",", "&amp;T74)
&amp;IF(ISBLANK(Z74),"",", "&amp;Z74)
&amp;IF(ISBLANK(AF74),"",", "&amp;AF74)
&amp;IF(ISBLANK(AL74),"",", "&amp;AL74)
&amp;IF(ISBLANK(AR74),"",", "&amp;AR74)
&amp;IF(ISBLANK(AX74),"",", "&amp;AX74)
&amp;IF(ISBLANK(BD74),"",", "&amp;BD74)
&amp;IF(ISBLANK(BJ74),"",", "&amp;BJ74)</f>
        <v>20.5, 1, 1, 1, 1, 1</v>
      </c>
      <c r="I74" s="3" t="s">
        <v>10</v>
      </c>
      <c r="K74" s="4" t="str">
        <f t="shared" ref="K74:K160" si="229">IF(AND(OR(I74="Gacha",I74="Origin"),ISBLANK(J74)),"서브밸류 필요","")</f>
        <v/>
      </c>
      <c r="L74">
        <v>1</v>
      </c>
      <c r="M74">
        <v>18.7</v>
      </c>
      <c r="N74">
        <v>20.499999999999996</v>
      </c>
      <c r="O74" s="3" t="s">
        <v>67</v>
      </c>
      <c r="Q74" s="4" t="str">
        <f t="shared" ref="Q74:Q160" si="230">IF(AND(OR(O74="Gacha",O74="Origin"),ISBLANK(P74)),"서브밸류 필요","")</f>
        <v/>
      </c>
      <c r="R74">
        <v>1</v>
      </c>
      <c r="S74">
        <v>1</v>
      </c>
      <c r="T74">
        <v>1</v>
      </c>
      <c r="U74" s="3" t="s">
        <v>13</v>
      </c>
      <c r="V74" t="s">
        <v>75</v>
      </c>
      <c r="W74" s="4" t="str">
        <f t="shared" si="209"/>
        <v/>
      </c>
      <c r="X74">
        <v>0.2</v>
      </c>
      <c r="Y74">
        <v>1</v>
      </c>
      <c r="Z74">
        <v>1</v>
      </c>
      <c r="AA74" s="3" t="s">
        <v>13</v>
      </c>
      <c r="AB74" t="s">
        <v>75</v>
      </c>
      <c r="AC74" s="4" t="str">
        <f t="shared" si="210"/>
        <v/>
      </c>
      <c r="AD74">
        <v>0.1</v>
      </c>
      <c r="AE74">
        <v>1</v>
      </c>
      <c r="AF74">
        <v>1</v>
      </c>
      <c r="AG74" s="3" t="s">
        <v>13</v>
      </c>
      <c r="AH74" t="s">
        <v>75</v>
      </c>
      <c r="AI74" s="4" t="str">
        <f t="shared" si="198"/>
        <v/>
      </c>
      <c r="AJ74">
        <v>0.04</v>
      </c>
      <c r="AK74">
        <v>1</v>
      </c>
      <c r="AL74">
        <v>1</v>
      </c>
      <c r="AM74" s="3" t="s">
        <v>13</v>
      </c>
      <c r="AN74" t="s">
        <v>75</v>
      </c>
      <c r="AO74" s="4" t="str">
        <f t="shared" si="199"/>
        <v/>
      </c>
      <c r="AP74">
        <v>0.02</v>
      </c>
      <c r="AQ74">
        <v>1</v>
      </c>
      <c r="AR74">
        <v>1</v>
      </c>
      <c r="AS74" s="3"/>
      <c r="AU74" s="4" t="str">
        <f t="shared" ref="AU74:AU156" si="231">IF(AND(OR(AS74="Gacha",AS74="Origin"),ISBLANK(AT74)),"서브밸류 필요","")</f>
        <v/>
      </c>
      <c r="BA74" s="4" t="str">
        <f t="shared" ref="BA74:BA160" si="232">IF(AND(OR(AY74="Gacha",AY74="Origin"),ISBLANK(AZ74)),"서브밸류 필요","")</f>
        <v/>
      </c>
      <c r="BE74" s="3"/>
      <c r="BG74" s="4" t="str">
        <f t="shared" ref="BG74:BG160" si="233">IF(AND(OR(BE74="Gacha",BE74="Origin"),ISBLANK(BF74)),"서브밸류 필요","")</f>
        <v/>
      </c>
    </row>
    <row r="75" spans="1:62">
      <c r="A75">
        <v>6008</v>
      </c>
      <c r="C75" t="str">
        <f t="shared" ref="C75:C95" si="234">IF(ISBLANK(I75),"",I75)
&amp;IF(ISBLANK(O75),"",", "&amp;O75)
&amp;IF(ISBLANK(U75),"",", "&amp;U75)
&amp;IF(ISBLANK(AA75),"",", "&amp;AA75)
&amp;IF(ISBLANK(AG75),"",", "&amp;AG75)
&amp;IF(ISBLANK(AM75),"",", "&amp;AM75)
&amp;IF(ISBLANK(AS75),"",", "&amp;AS75)
&amp;IF(ISBLANK(AY75),"",", "&amp;AY75)
&amp;IF(ISBLANK(BE75),"",", "&amp;BE75)</f>
        <v>Gold, Seal, Seal, Gacha, Gacha, Gacha, Gacha</v>
      </c>
      <c r="D75" s="1" t="str">
        <f t="shared" ref="D75:D95" ca="1" si="23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SUBSTITUTE(SUBSTITUTE(SUBSTITUTE(SUBSTITUTE(SUBSTITUTE(SUBSTITUTE(SUBSTITUTE(SUBSTITUTE(SUBSTITUTE(SUBSTITUTE(C75,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75" s="1" t="str">
        <f t="shared" ref="E75:E95" si="236">IF(ISBLANK(J75),"",J75)
&amp;IF(ISBLANK(O75),"",", "&amp;P75)
&amp;IF(ISBLANK(U75),"",", "&amp;V75)
&amp;IF(ISBLANK(AA75),"",", "&amp;AB75)
&amp;IF(ISBLANK(AG75),"",", "&amp;AH75)
&amp;IF(ISBLANK(AM75),"",", "&amp;AN75)
&amp;IF(ISBLANK(AS75),"",", "&amp;AT75)
&amp;IF(ISBLANK(AY75),"",", "&amp;AZ75)
&amp;IF(ISBLANK(BE75),"",", "&amp;BF75)</f>
        <v>, , , e, e, e, e</v>
      </c>
      <c r="F75" s="1" t="str">
        <f t="shared" ref="F75:F95" si="237">IF(ISBLANK(L75),"",L75)
&amp;IF(ISBLANK(R75),"",", "&amp;R75)
&amp;IF(ISBLANK(X75),"",", "&amp;X75)
&amp;IF(ISBLANK(AD75),"",", "&amp;AD75)
&amp;IF(ISBLANK(AJ75),"",", "&amp;AJ75)
&amp;IF(ISBLANK(AP75),"",", "&amp;AP75)
&amp;IF(ISBLANK(AV75),"",", "&amp;AV75)
&amp;IF(ISBLANK(BB75),"",", "&amp;BB75)
&amp;IF(ISBLANK(BH75),"",", "&amp;BH75)</f>
        <v>1, 1, 0.4, 0.2, 0.1, 0.04, 0.02</v>
      </c>
      <c r="G75" s="1" t="str">
        <f t="shared" ref="G75:G95" si="238">IF(ISBLANK(M75),"",M75)
&amp;IF(ISBLANK(S75),"",", "&amp;S75)
&amp;IF(ISBLANK(Y75),"",", "&amp;Y75)
&amp;IF(ISBLANK(AE75),"",", "&amp;AE75)
&amp;IF(ISBLANK(AK75),"",", "&amp;AK75)
&amp;IF(ISBLANK(AQ75),"",", "&amp;AQ75)
&amp;IF(ISBLANK(AW75),"",", "&amp;AW75)
&amp;IF(ISBLANK(BC75),"",", "&amp;BC75)
&amp;IF(ISBLANK(BI75),"",", "&amp;BI75)</f>
        <v>0.295, 1, 1, 1, 1, 1, 1</v>
      </c>
      <c r="H75" s="1" t="str">
        <f t="shared" ref="H75:H95" si="239">IF(ISBLANK(N75),"",N75)
&amp;IF(ISBLANK(T75),"",", "&amp;T75)
&amp;IF(ISBLANK(Z75),"",", "&amp;Z75)
&amp;IF(ISBLANK(AF75),"",", "&amp;AF75)
&amp;IF(ISBLANK(AL75),"",", "&amp;AL75)
&amp;IF(ISBLANK(AR75),"",", "&amp;AR75)
&amp;IF(ISBLANK(AX75),"",", "&amp;AX75)
&amp;IF(ISBLANK(BD75),"",", "&amp;BD75)
&amp;IF(ISBLANK(BJ75),"",", "&amp;BJ75)</f>
        <v>0.895, 1, 1, 1, 1, 1, 1</v>
      </c>
      <c r="I75" s="3" t="s">
        <v>10</v>
      </c>
      <c r="K75" s="4" t="str">
        <f t="shared" ref="K75:K95" si="240">IF(AND(OR(I75="Gacha",I75="Origin"),ISBLANK(J75)),"서브밸류 필요","")</f>
        <v/>
      </c>
      <c r="L75">
        <v>1</v>
      </c>
      <c r="M75">
        <v>0.29499999999999998</v>
      </c>
      <c r="N75">
        <v>0.89500000000000002</v>
      </c>
      <c r="O75" s="3" t="s">
        <v>67</v>
      </c>
      <c r="Q75" s="4" t="str">
        <f t="shared" ref="Q75:Q95" si="241">IF(AND(OR(O75="Gacha",O75="Origin"),ISBLANK(P75)),"서브밸류 필요","")</f>
        <v/>
      </c>
      <c r="R75">
        <v>1</v>
      </c>
      <c r="S75">
        <v>1</v>
      </c>
      <c r="T75">
        <v>1</v>
      </c>
      <c r="U75" s="3" t="s">
        <v>67</v>
      </c>
      <c r="W75" s="4" t="str">
        <f t="shared" si="209"/>
        <v/>
      </c>
      <c r="X75">
        <v>0.4</v>
      </c>
      <c r="Y75">
        <v>1</v>
      </c>
      <c r="Z75">
        <v>1</v>
      </c>
      <c r="AA75" s="3" t="s">
        <v>13</v>
      </c>
      <c r="AB75" t="s">
        <v>75</v>
      </c>
      <c r="AC75" s="4" t="str">
        <f t="shared" si="210"/>
        <v/>
      </c>
      <c r="AD75">
        <v>0.2</v>
      </c>
      <c r="AE75">
        <v>1</v>
      </c>
      <c r="AF75">
        <v>1</v>
      </c>
      <c r="AG75" s="3" t="s">
        <v>13</v>
      </c>
      <c r="AH75" t="s">
        <v>75</v>
      </c>
      <c r="AI75" s="4" t="str">
        <f t="shared" ref="AI75:AI81" si="242">IF(AND(OR(AG75="Gacha",AG75="Origin"),ISBLANK(AH75)),"서브밸류 필요","")</f>
        <v/>
      </c>
      <c r="AJ75">
        <v>0.1</v>
      </c>
      <c r="AK75">
        <v>1</v>
      </c>
      <c r="AL75">
        <v>1</v>
      </c>
      <c r="AM75" s="3" t="s">
        <v>13</v>
      </c>
      <c r="AN75" t="s">
        <v>75</v>
      </c>
      <c r="AO75" s="4" t="str">
        <f t="shared" ref="AO75:AO81" si="243">IF(AND(OR(AM75="Gacha",AM75="Origin"),ISBLANK(AN75)),"서브밸류 필요","")</f>
        <v/>
      </c>
      <c r="AP75">
        <v>0.04</v>
      </c>
      <c r="AQ75">
        <v>1</v>
      </c>
      <c r="AR75">
        <v>1</v>
      </c>
      <c r="AS75" s="3" t="s">
        <v>13</v>
      </c>
      <c r="AT75" t="s">
        <v>75</v>
      </c>
      <c r="AU75" s="4" t="str">
        <f t="shared" si="231"/>
        <v/>
      </c>
      <c r="AV75">
        <v>0.02</v>
      </c>
      <c r="AW75">
        <v>1</v>
      </c>
      <c r="AX75">
        <v>1</v>
      </c>
      <c r="BA75" s="4" t="str">
        <f t="shared" ref="BA75:BA95" si="244">IF(AND(OR(AY75="Gacha",AY75="Origin"),ISBLANK(AZ75)),"서브밸류 필요","")</f>
        <v/>
      </c>
      <c r="BE75" s="3"/>
      <c r="BG75" s="4" t="str">
        <f t="shared" ref="BG75:BG95" si="245">IF(AND(OR(BE75="Gacha",BE75="Origin"),ISBLANK(BF75)),"서브밸류 필요","")</f>
        <v/>
      </c>
    </row>
    <row r="76" spans="1:62">
      <c r="A76">
        <v>6009</v>
      </c>
      <c r="C76" t="str">
        <f t="shared" si="234"/>
        <v>Gold, Seal, Seal, Gacha, Gacha, Gacha, Gacha</v>
      </c>
      <c r="D76" s="1" t="str">
        <f t="shared" ca="1" si="235"/>
        <v>2, 7, 7, 5, 5, 5, 5</v>
      </c>
      <c r="E76" s="1" t="str">
        <f t="shared" si="236"/>
        <v>, , , e, e, e, e</v>
      </c>
      <c r="F76" s="1" t="str">
        <f t="shared" si="237"/>
        <v>1, 1, 0.4, 0.2, 0.1, 0.04, 0.02</v>
      </c>
      <c r="G76" s="1" t="str">
        <f t="shared" si="238"/>
        <v>0.33, 1, 1, 1, 1, 1, 1</v>
      </c>
      <c r="H76" s="1" t="str">
        <f t="shared" si="239"/>
        <v>0.93, 1, 1, 1, 1, 1, 1</v>
      </c>
      <c r="I76" s="3" t="s">
        <v>10</v>
      </c>
      <c r="K76" s="4" t="str">
        <f t="shared" si="240"/>
        <v/>
      </c>
      <c r="L76">
        <v>1</v>
      </c>
      <c r="M76">
        <v>0.33</v>
      </c>
      <c r="N76">
        <v>0.92999999999999994</v>
      </c>
      <c r="O76" s="3" t="s">
        <v>67</v>
      </c>
      <c r="Q76" s="4" t="str">
        <f t="shared" si="241"/>
        <v/>
      </c>
      <c r="R76">
        <v>1</v>
      </c>
      <c r="S76">
        <v>1</v>
      </c>
      <c r="T76">
        <v>1</v>
      </c>
      <c r="U76" s="3" t="s">
        <v>67</v>
      </c>
      <c r="W76" s="4" t="str">
        <f t="shared" si="209"/>
        <v/>
      </c>
      <c r="X76">
        <v>0.4</v>
      </c>
      <c r="Y76">
        <v>1</v>
      </c>
      <c r="Z76">
        <v>1</v>
      </c>
      <c r="AA76" s="3" t="s">
        <v>13</v>
      </c>
      <c r="AB76" t="s">
        <v>75</v>
      </c>
      <c r="AC76" s="4" t="str">
        <f t="shared" si="210"/>
        <v/>
      </c>
      <c r="AD76">
        <v>0.2</v>
      </c>
      <c r="AE76">
        <v>1</v>
      </c>
      <c r="AF76">
        <v>1</v>
      </c>
      <c r="AG76" s="3" t="s">
        <v>13</v>
      </c>
      <c r="AH76" t="s">
        <v>75</v>
      </c>
      <c r="AI76" s="4" t="str">
        <f t="shared" si="242"/>
        <v/>
      </c>
      <c r="AJ76">
        <v>0.1</v>
      </c>
      <c r="AK76">
        <v>1</v>
      </c>
      <c r="AL76">
        <v>1</v>
      </c>
      <c r="AM76" s="3" t="s">
        <v>13</v>
      </c>
      <c r="AN76" t="s">
        <v>75</v>
      </c>
      <c r="AO76" s="4" t="str">
        <f t="shared" si="243"/>
        <v/>
      </c>
      <c r="AP76">
        <v>0.04</v>
      </c>
      <c r="AQ76">
        <v>1</v>
      </c>
      <c r="AR76">
        <v>1</v>
      </c>
      <c r="AS76" s="3" t="s">
        <v>13</v>
      </c>
      <c r="AT76" t="s">
        <v>75</v>
      </c>
      <c r="AU76" s="4" t="str">
        <f t="shared" si="231"/>
        <v/>
      </c>
      <c r="AV76">
        <v>0.02</v>
      </c>
      <c r="AW76">
        <v>1</v>
      </c>
      <c r="AX76">
        <v>1</v>
      </c>
      <c r="BA76" s="4" t="str">
        <f t="shared" si="244"/>
        <v/>
      </c>
      <c r="BE76" s="3"/>
      <c r="BG76" s="4" t="str">
        <f t="shared" si="245"/>
        <v/>
      </c>
    </row>
    <row r="77" spans="1:62">
      <c r="A77">
        <v>6010</v>
      </c>
      <c r="C77" t="str">
        <f t="shared" si="234"/>
        <v>Gold, Seal, Seal, Gacha, Gacha, Gacha, Gacha</v>
      </c>
      <c r="D77" s="1" t="str">
        <f t="shared" ca="1" si="235"/>
        <v>2, 7, 7, 5, 5, 5, 5</v>
      </c>
      <c r="E77" s="1" t="str">
        <f t="shared" si="236"/>
        <v>, , , e, e, e, e</v>
      </c>
      <c r="F77" s="1" t="str">
        <f t="shared" si="237"/>
        <v>1, 1, 0.4, 0.2, 0.1, 0.04, 0.02</v>
      </c>
      <c r="G77" s="1" t="str">
        <f t="shared" si="238"/>
        <v>0.365, 1, 1, 1, 1, 1, 1</v>
      </c>
      <c r="H77" s="1" t="str">
        <f t="shared" si="239"/>
        <v>0.965, 1, 1, 1, 1, 1, 1</v>
      </c>
      <c r="I77" s="3" t="s">
        <v>10</v>
      </c>
      <c r="K77" s="4" t="str">
        <f t="shared" si="240"/>
        <v/>
      </c>
      <c r="L77">
        <v>1</v>
      </c>
      <c r="M77">
        <v>0.36500000000000005</v>
      </c>
      <c r="N77">
        <v>0.96500000000000008</v>
      </c>
      <c r="O77" s="3" t="s">
        <v>67</v>
      </c>
      <c r="Q77" s="4" t="str">
        <f t="shared" si="241"/>
        <v/>
      </c>
      <c r="R77">
        <v>1</v>
      </c>
      <c r="S77">
        <v>1</v>
      </c>
      <c r="T77">
        <v>1</v>
      </c>
      <c r="U77" s="3" t="s">
        <v>67</v>
      </c>
      <c r="W77" s="4" t="str">
        <f t="shared" si="209"/>
        <v/>
      </c>
      <c r="X77">
        <v>0.4</v>
      </c>
      <c r="Y77">
        <v>1</v>
      </c>
      <c r="Z77">
        <v>1</v>
      </c>
      <c r="AA77" s="3" t="s">
        <v>13</v>
      </c>
      <c r="AB77" t="s">
        <v>75</v>
      </c>
      <c r="AC77" s="4" t="str">
        <f t="shared" si="210"/>
        <v/>
      </c>
      <c r="AD77">
        <v>0.2</v>
      </c>
      <c r="AE77">
        <v>1</v>
      </c>
      <c r="AF77">
        <v>1</v>
      </c>
      <c r="AG77" s="3" t="s">
        <v>13</v>
      </c>
      <c r="AH77" t="s">
        <v>75</v>
      </c>
      <c r="AI77" s="4" t="str">
        <f t="shared" si="242"/>
        <v/>
      </c>
      <c r="AJ77">
        <v>0.1</v>
      </c>
      <c r="AK77">
        <v>1</v>
      </c>
      <c r="AL77">
        <v>1</v>
      </c>
      <c r="AM77" s="3" t="s">
        <v>13</v>
      </c>
      <c r="AN77" t="s">
        <v>75</v>
      </c>
      <c r="AO77" s="4" t="str">
        <f t="shared" si="243"/>
        <v/>
      </c>
      <c r="AP77">
        <v>0.04</v>
      </c>
      <c r="AQ77">
        <v>1</v>
      </c>
      <c r="AR77">
        <v>1</v>
      </c>
      <c r="AS77" s="3" t="s">
        <v>13</v>
      </c>
      <c r="AT77" t="s">
        <v>75</v>
      </c>
      <c r="AU77" s="4" t="str">
        <f t="shared" si="231"/>
        <v/>
      </c>
      <c r="AV77">
        <v>0.02</v>
      </c>
      <c r="AW77">
        <v>1</v>
      </c>
      <c r="AX77">
        <v>1</v>
      </c>
      <c r="BA77" s="4" t="str">
        <f t="shared" si="244"/>
        <v/>
      </c>
      <c r="BE77" s="3"/>
      <c r="BG77" s="4" t="str">
        <f t="shared" si="245"/>
        <v/>
      </c>
    </row>
    <row r="78" spans="1:62">
      <c r="A78">
        <v>6011</v>
      </c>
      <c r="C78" t="str">
        <f t="shared" si="234"/>
        <v>Gold, Seal, Seal, Gacha, Gacha, Gacha, Gacha</v>
      </c>
      <c r="D78" s="1" t="str">
        <f t="shared" ca="1" si="235"/>
        <v>2, 7, 7, 5, 5, 5, 5</v>
      </c>
      <c r="E78" s="1" t="str">
        <f t="shared" si="236"/>
        <v>, , , e, e, e, e</v>
      </c>
      <c r="F78" s="1" t="str">
        <f t="shared" si="237"/>
        <v>1, 1, 0.4, 0.2, 0.1, 0.04, 0.02</v>
      </c>
      <c r="G78" s="1" t="str">
        <f t="shared" si="238"/>
        <v>0.4, 1, 1, 1, 1, 1, 1</v>
      </c>
      <c r="H78" s="1" t="str">
        <f t="shared" si="239"/>
        <v>1, 1, 1, 1, 1, 1, 1</v>
      </c>
      <c r="I78" s="3" t="s">
        <v>10</v>
      </c>
      <c r="K78" s="4" t="str">
        <f t="shared" si="240"/>
        <v/>
      </c>
      <c r="L78">
        <v>1</v>
      </c>
      <c r="M78">
        <v>0.39999999999999997</v>
      </c>
      <c r="N78">
        <v>1</v>
      </c>
      <c r="O78" s="3" t="s">
        <v>67</v>
      </c>
      <c r="Q78" s="4" t="str">
        <f t="shared" si="241"/>
        <v/>
      </c>
      <c r="R78">
        <v>1</v>
      </c>
      <c r="S78">
        <v>1</v>
      </c>
      <c r="T78">
        <v>1</v>
      </c>
      <c r="U78" s="3" t="s">
        <v>67</v>
      </c>
      <c r="W78" s="4" t="str">
        <f t="shared" si="209"/>
        <v/>
      </c>
      <c r="X78">
        <v>0.4</v>
      </c>
      <c r="Y78">
        <v>1</v>
      </c>
      <c r="Z78">
        <v>1</v>
      </c>
      <c r="AA78" s="3" t="s">
        <v>13</v>
      </c>
      <c r="AB78" t="s">
        <v>75</v>
      </c>
      <c r="AC78" s="4" t="str">
        <f t="shared" si="210"/>
        <v/>
      </c>
      <c r="AD78">
        <v>0.2</v>
      </c>
      <c r="AE78">
        <v>1</v>
      </c>
      <c r="AF78">
        <v>1</v>
      </c>
      <c r="AG78" s="3" t="s">
        <v>13</v>
      </c>
      <c r="AH78" t="s">
        <v>75</v>
      </c>
      <c r="AI78" s="4" t="str">
        <f t="shared" si="242"/>
        <v/>
      </c>
      <c r="AJ78">
        <v>0.1</v>
      </c>
      <c r="AK78">
        <v>1</v>
      </c>
      <c r="AL78">
        <v>1</v>
      </c>
      <c r="AM78" s="3" t="s">
        <v>13</v>
      </c>
      <c r="AN78" t="s">
        <v>75</v>
      </c>
      <c r="AO78" s="4" t="str">
        <f t="shared" si="243"/>
        <v/>
      </c>
      <c r="AP78">
        <v>0.04</v>
      </c>
      <c r="AQ78">
        <v>1</v>
      </c>
      <c r="AR78">
        <v>1</v>
      </c>
      <c r="AS78" s="3" t="s">
        <v>13</v>
      </c>
      <c r="AT78" t="s">
        <v>75</v>
      </c>
      <c r="AU78" s="4" t="str">
        <f t="shared" si="231"/>
        <v/>
      </c>
      <c r="AV78">
        <v>0.02</v>
      </c>
      <c r="AW78">
        <v>1</v>
      </c>
      <c r="AX78">
        <v>1</v>
      </c>
      <c r="BA78" s="4" t="str">
        <f t="shared" si="244"/>
        <v/>
      </c>
      <c r="BE78" s="3"/>
      <c r="BG78" s="4" t="str">
        <f t="shared" si="245"/>
        <v/>
      </c>
    </row>
    <row r="79" spans="1:62">
      <c r="A79">
        <v>6012</v>
      </c>
      <c r="C79" t="str">
        <f t="shared" si="234"/>
        <v>Gold, Seal, Seal, Gacha, Gacha, Gacha, Gacha</v>
      </c>
      <c r="D79" s="1" t="str">
        <f t="shared" ca="1" si="235"/>
        <v>2, 7, 7, 5, 5, 5, 5</v>
      </c>
      <c r="E79" s="1" t="str">
        <f t="shared" si="236"/>
        <v>, , , e, e, e, e</v>
      </c>
      <c r="F79" s="1" t="str">
        <f t="shared" si="237"/>
        <v>1, 1, 0.4, 0.2, 0.1, 0.04, 0.02</v>
      </c>
      <c r="G79" s="1" t="str">
        <f t="shared" si="238"/>
        <v>0.435, 1, 1, 1, 1, 1, 1</v>
      </c>
      <c r="H79" s="1" t="str">
        <f t="shared" si="239"/>
        <v>1.035, 1, 1, 1, 1, 1, 1</v>
      </c>
      <c r="I79" s="3" t="s">
        <v>10</v>
      </c>
      <c r="K79" s="4" t="str">
        <f t="shared" si="240"/>
        <v/>
      </c>
      <c r="L79">
        <v>1</v>
      </c>
      <c r="M79">
        <v>0.435</v>
      </c>
      <c r="N79">
        <v>1.0349999999999999</v>
      </c>
      <c r="O79" s="3" t="s">
        <v>67</v>
      </c>
      <c r="Q79" s="4" t="str">
        <f t="shared" si="241"/>
        <v/>
      </c>
      <c r="R79">
        <v>1</v>
      </c>
      <c r="S79">
        <v>1</v>
      </c>
      <c r="T79">
        <v>1</v>
      </c>
      <c r="U79" s="3" t="s">
        <v>67</v>
      </c>
      <c r="W79" s="4" t="str">
        <f t="shared" si="209"/>
        <v/>
      </c>
      <c r="X79">
        <v>0.4</v>
      </c>
      <c r="Y79">
        <v>1</v>
      </c>
      <c r="Z79">
        <v>1</v>
      </c>
      <c r="AA79" s="3" t="s">
        <v>13</v>
      </c>
      <c r="AB79" t="s">
        <v>75</v>
      </c>
      <c r="AC79" s="4" t="str">
        <f t="shared" si="210"/>
        <v/>
      </c>
      <c r="AD79">
        <v>0.2</v>
      </c>
      <c r="AE79">
        <v>1</v>
      </c>
      <c r="AF79">
        <v>1</v>
      </c>
      <c r="AG79" s="3" t="s">
        <v>13</v>
      </c>
      <c r="AH79" t="s">
        <v>75</v>
      </c>
      <c r="AI79" s="4" t="str">
        <f t="shared" si="242"/>
        <v/>
      </c>
      <c r="AJ79">
        <v>0.1</v>
      </c>
      <c r="AK79">
        <v>1</v>
      </c>
      <c r="AL79">
        <v>1</v>
      </c>
      <c r="AM79" s="3" t="s">
        <v>13</v>
      </c>
      <c r="AN79" t="s">
        <v>75</v>
      </c>
      <c r="AO79" s="4" t="str">
        <f t="shared" si="243"/>
        <v/>
      </c>
      <c r="AP79">
        <v>0.04</v>
      </c>
      <c r="AQ79">
        <v>1</v>
      </c>
      <c r="AR79">
        <v>1</v>
      </c>
      <c r="AS79" s="3" t="s">
        <v>13</v>
      </c>
      <c r="AT79" t="s">
        <v>75</v>
      </c>
      <c r="AU79" s="4" t="str">
        <f t="shared" si="231"/>
        <v/>
      </c>
      <c r="AV79">
        <v>0.02</v>
      </c>
      <c r="AW79">
        <v>1</v>
      </c>
      <c r="AX79">
        <v>1</v>
      </c>
      <c r="BA79" s="4" t="str">
        <f t="shared" si="244"/>
        <v/>
      </c>
      <c r="BE79" s="3"/>
      <c r="BG79" s="4" t="str">
        <f t="shared" si="245"/>
        <v/>
      </c>
    </row>
    <row r="80" spans="1:62">
      <c r="A80">
        <v>6013</v>
      </c>
      <c r="C80" t="str">
        <f t="shared" si="234"/>
        <v>Gold, Seal, Seal, Gacha, Gacha, Gacha, Gacha</v>
      </c>
      <c r="D80" s="1" t="str">
        <f t="shared" ca="1" si="235"/>
        <v>2, 7, 7, 5, 5, 5, 5</v>
      </c>
      <c r="E80" s="1" t="str">
        <f t="shared" si="236"/>
        <v>, , , e, e, e, e</v>
      </c>
      <c r="F80" s="1" t="str">
        <f t="shared" si="237"/>
        <v>1, 1, 0.4, 0.2, 0.1, 0.04, 0.02</v>
      </c>
      <c r="G80" s="1" t="str">
        <f t="shared" si="238"/>
        <v>0.47, 1, 1, 1, 1, 1, 1</v>
      </c>
      <c r="H80" s="1" t="str">
        <f t="shared" si="239"/>
        <v>1.07, 1, 1, 1, 1, 1, 1</v>
      </c>
      <c r="I80" s="3" t="s">
        <v>10</v>
      </c>
      <c r="K80" s="4" t="str">
        <f t="shared" si="240"/>
        <v/>
      </c>
      <c r="L80">
        <v>1</v>
      </c>
      <c r="M80">
        <v>0.47000000000000003</v>
      </c>
      <c r="N80">
        <v>1.07</v>
      </c>
      <c r="O80" s="3" t="s">
        <v>67</v>
      </c>
      <c r="Q80" s="4" t="str">
        <f t="shared" si="241"/>
        <v/>
      </c>
      <c r="R80">
        <v>1</v>
      </c>
      <c r="S80">
        <v>1</v>
      </c>
      <c r="T80">
        <v>1</v>
      </c>
      <c r="U80" s="3" t="s">
        <v>67</v>
      </c>
      <c r="W80" s="4" t="str">
        <f t="shared" si="209"/>
        <v/>
      </c>
      <c r="X80">
        <v>0.4</v>
      </c>
      <c r="Y80">
        <v>1</v>
      </c>
      <c r="Z80">
        <v>1</v>
      </c>
      <c r="AA80" s="3" t="s">
        <v>13</v>
      </c>
      <c r="AB80" t="s">
        <v>75</v>
      </c>
      <c r="AC80" s="4" t="str">
        <f t="shared" si="210"/>
        <v/>
      </c>
      <c r="AD80">
        <v>0.2</v>
      </c>
      <c r="AE80">
        <v>1</v>
      </c>
      <c r="AF80">
        <v>1</v>
      </c>
      <c r="AG80" s="3" t="s">
        <v>13</v>
      </c>
      <c r="AH80" t="s">
        <v>75</v>
      </c>
      <c r="AI80" s="4" t="str">
        <f t="shared" si="242"/>
        <v/>
      </c>
      <c r="AJ80">
        <v>0.1</v>
      </c>
      <c r="AK80">
        <v>1</v>
      </c>
      <c r="AL80">
        <v>1</v>
      </c>
      <c r="AM80" s="3" t="s">
        <v>13</v>
      </c>
      <c r="AN80" t="s">
        <v>75</v>
      </c>
      <c r="AO80" s="4" t="str">
        <f t="shared" si="243"/>
        <v/>
      </c>
      <c r="AP80">
        <v>0.04</v>
      </c>
      <c r="AQ80">
        <v>1</v>
      </c>
      <c r="AR80">
        <v>1</v>
      </c>
      <c r="AS80" s="3" t="s">
        <v>13</v>
      </c>
      <c r="AT80" t="s">
        <v>75</v>
      </c>
      <c r="AU80" s="4" t="str">
        <f t="shared" si="231"/>
        <v/>
      </c>
      <c r="AV80">
        <v>0.02</v>
      </c>
      <c r="AW80">
        <v>1</v>
      </c>
      <c r="AX80">
        <v>1</v>
      </c>
      <c r="BA80" s="4" t="str">
        <f t="shared" si="244"/>
        <v/>
      </c>
      <c r="BE80" s="3"/>
      <c r="BG80" s="4" t="str">
        <f t="shared" si="245"/>
        <v/>
      </c>
    </row>
    <row r="81" spans="1:59">
      <c r="A81">
        <v>6014</v>
      </c>
      <c r="C81" t="str">
        <f t="shared" si="234"/>
        <v>Gold, Seal, Gacha, Gacha, Gacha, Gacha</v>
      </c>
      <c r="D81" s="1" t="str">
        <f t="shared" ca="1" si="235"/>
        <v>2, 7, 5, 5, 5, 5</v>
      </c>
      <c r="E81" s="1" t="str">
        <f t="shared" si="236"/>
        <v>, , e, e, e, e</v>
      </c>
      <c r="F81" s="1" t="str">
        <f t="shared" si="237"/>
        <v>1, 1, 0.2, 0.1, 0.04, 0.02</v>
      </c>
      <c r="G81" s="1" t="str">
        <f t="shared" si="238"/>
        <v>23.25, 1, 1, 1, 1, 1</v>
      </c>
      <c r="H81" s="1" t="str">
        <f t="shared" si="239"/>
        <v>25.05, 1, 1, 1, 1, 1</v>
      </c>
      <c r="I81" s="3" t="s">
        <v>10</v>
      </c>
      <c r="K81" s="4" t="str">
        <f t="shared" si="240"/>
        <v/>
      </c>
      <c r="L81">
        <v>1</v>
      </c>
      <c r="M81">
        <v>23.25</v>
      </c>
      <c r="N81">
        <v>25.049999999999997</v>
      </c>
      <c r="O81" s="3" t="s">
        <v>67</v>
      </c>
      <c r="Q81" s="4" t="str">
        <f t="shared" si="241"/>
        <v/>
      </c>
      <c r="R81">
        <v>1</v>
      </c>
      <c r="S81">
        <v>1</v>
      </c>
      <c r="T81">
        <v>1</v>
      </c>
      <c r="U81" s="3" t="s">
        <v>13</v>
      </c>
      <c r="V81" t="s">
        <v>75</v>
      </c>
      <c r="W81" s="4" t="str">
        <f t="shared" ref="W81" si="246">IF(AND(OR(U81="Gacha",U81="Origin"),ISBLANK(V81)),"서브밸류 필요","")</f>
        <v/>
      </c>
      <c r="X81">
        <v>0.2</v>
      </c>
      <c r="Y81">
        <v>1</v>
      </c>
      <c r="Z81">
        <v>1</v>
      </c>
      <c r="AA81" s="3" t="s">
        <v>13</v>
      </c>
      <c r="AB81" t="s">
        <v>75</v>
      </c>
      <c r="AC81" s="4" t="str">
        <f t="shared" si="210"/>
        <v/>
      </c>
      <c r="AD81">
        <v>0.1</v>
      </c>
      <c r="AE81">
        <v>1</v>
      </c>
      <c r="AF81">
        <v>1</v>
      </c>
      <c r="AG81" s="3" t="s">
        <v>13</v>
      </c>
      <c r="AH81" t="s">
        <v>75</v>
      </c>
      <c r="AI81" s="4" t="str">
        <f t="shared" si="242"/>
        <v/>
      </c>
      <c r="AJ81">
        <v>0.04</v>
      </c>
      <c r="AK81">
        <v>1</v>
      </c>
      <c r="AL81">
        <v>1</v>
      </c>
      <c r="AM81" s="3" t="s">
        <v>13</v>
      </c>
      <c r="AN81" t="s">
        <v>75</v>
      </c>
      <c r="AO81" s="4" t="str">
        <f t="shared" si="243"/>
        <v/>
      </c>
      <c r="AP81">
        <v>0.02</v>
      </c>
      <c r="AQ81">
        <v>1</v>
      </c>
      <c r="AR81">
        <v>1</v>
      </c>
      <c r="AS81" s="3"/>
      <c r="AU81" s="4" t="str">
        <f t="shared" ref="AU81:AU95" si="247">IF(AND(OR(AS81="Gacha",AS81="Origin"),ISBLANK(AT81)),"서브밸류 필요","")</f>
        <v/>
      </c>
      <c r="BA81" s="4" t="str">
        <f t="shared" si="244"/>
        <v/>
      </c>
      <c r="BE81" s="3"/>
      <c r="BG81" s="4" t="str">
        <f t="shared" si="245"/>
        <v/>
      </c>
    </row>
    <row r="82" spans="1:59">
      <c r="A82">
        <v>6015</v>
      </c>
      <c r="C82" t="str">
        <f t="shared" si="234"/>
        <v>Gold, Seal, Seal, Gacha, Gacha, Gacha, Gacha</v>
      </c>
      <c r="D82" s="1" t="str">
        <f t="shared" ca="1" si="235"/>
        <v>2, 7, 7, 5, 5, 5, 5</v>
      </c>
      <c r="E82" s="1" t="str">
        <f t="shared" si="236"/>
        <v>, , , e, e, e, e</v>
      </c>
      <c r="F82" s="1" t="str">
        <f t="shared" si="237"/>
        <v>1, 1, 0.4, 0.2, 0.1, 0.04, 0.02</v>
      </c>
      <c r="G82" s="1" t="str">
        <f t="shared" si="238"/>
        <v>0.54, 1, 1, 1, 1, 1, 1</v>
      </c>
      <c r="H82" s="1" t="str">
        <f t="shared" si="239"/>
        <v>1.14, 1, 1, 1, 1, 1, 1</v>
      </c>
      <c r="I82" s="3" t="s">
        <v>10</v>
      </c>
      <c r="K82" s="4" t="str">
        <f t="shared" si="240"/>
        <v/>
      </c>
      <c r="L82">
        <v>1</v>
      </c>
      <c r="M82">
        <v>0.54</v>
      </c>
      <c r="N82">
        <v>1.1399999999999999</v>
      </c>
      <c r="O82" s="3" t="s">
        <v>67</v>
      </c>
      <c r="Q82" s="4" t="str">
        <f t="shared" si="241"/>
        <v/>
      </c>
      <c r="R82">
        <v>1</v>
      </c>
      <c r="S82">
        <v>1</v>
      </c>
      <c r="T82">
        <v>1</v>
      </c>
      <c r="U82" s="3" t="s">
        <v>67</v>
      </c>
      <c r="W82" s="4" t="str">
        <f t="shared" si="209"/>
        <v/>
      </c>
      <c r="X82">
        <v>0.4</v>
      </c>
      <c r="Y82">
        <v>1</v>
      </c>
      <c r="Z82">
        <v>1</v>
      </c>
      <c r="AA82" s="3" t="s">
        <v>13</v>
      </c>
      <c r="AB82" t="s">
        <v>75</v>
      </c>
      <c r="AC82" s="4" t="str">
        <f t="shared" si="210"/>
        <v/>
      </c>
      <c r="AD82">
        <v>0.2</v>
      </c>
      <c r="AE82">
        <v>1</v>
      </c>
      <c r="AF82">
        <v>1</v>
      </c>
      <c r="AG82" s="3" t="s">
        <v>13</v>
      </c>
      <c r="AH82" t="s">
        <v>75</v>
      </c>
      <c r="AI82" s="4" t="str">
        <f t="shared" ref="AI82:AI88" si="248">IF(AND(OR(AG82="Gacha",AG82="Origin"),ISBLANK(AH82)),"서브밸류 필요","")</f>
        <v/>
      </c>
      <c r="AJ82">
        <v>0.1</v>
      </c>
      <c r="AK82">
        <v>1</v>
      </c>
      <c r="AL82">
        <v>1</v>
      </c>
      <c r="AM82" s="3" t="s">
        <v>13</v>
      </c>
      <c r="AN82" t="s">
        <v>75</v>
      </c>
      <c r="AO82" s="4" t="str">
        <f t="shared" ref="AO82:AO88" si="249">IF(AND(OR(AM82="Gacha",AM82="Origin"),ISBLANK(AN82)),"서브밸류 필요","")</f>
        <v/>
      </c>
      <c r="AP82">
        <v>0.04</v>
      </c>
      <c r="AQ82">
        <v>1</v>
      </c>
      <c r="AR82">
        <v>1</v>
      </c>
      <c r="AS82" s="3" t="s">
        <v>13</v>
      </c>
      <c r="AT82" t="s">
        <v>75</v>
      </c>
      <c r="AU82" s="4" t="str">
        <f t="shared" si="247"/>
        <v/>
      </c>
      <c r="AV82">
        <v>0.02</v>
      </c>
      <c r="AW82">
        <v>1</v>
      </c>
      <c r="AX82">
        <v>1</v>
      </c>
      <c r="BA82" s="4" t="str">
        <f t="shared" si="244"/>
        <v/>
      </c>
      <c r="BE82" s="3"/>
      <c r="BG82" s="4" t="str">
        <f t="shared" si="245"/>
        <v/>
      </c>
    </row>
    <row r="83" spans="1:59">
      <c r="A83">
        <v>6016</v>
      </c>
      <c r="C83" t="str">
        <f t="shared" si="234"/>
        <v>Gold, Seal, Seal, Gacha, Gacha, Gacha, Gacha</v>
      </c>
      <c r="D83" s="1" t="str">
        <f t="shared" ca="1" si="235"/>
        <v>2, 7, 7, 5, 5, 5, 5</v>
      </c>
      <c r="E83" s="1" t="str">
        <f t="shared" si="236"/>
        <v>, , , e, e, e, e</v>
      </c>
      <c r="F83" s="1" t="str">
        <f t="shared" si="237"/>
        <v>1, 1, 0.4, 0.2, 0.1, 0.04, 0.02</v>
      </c>
      <c r="G83" s="1" t="str">
        <f t="shared" si="238"/>
        <v>0.575, 1, 1, 1, 1, 1, 1</v>
      </c>
      <c r="H83" s="1" t="str">
        <f t="shared" si="239"/>
        <v>1.175, 1, 1, 1, 1, 1, 1</v>
      </c>
      <c r="I83" s="3" t="s">
        <v>10</v>
      </c>
      <c r="K83" s="4" t="str">
        <f t="shared" si="240"/>
        <v/>
      </c>
      <c r="L83">
        <v>1</v>
      </c>
      <c r="M83">
        <v>0.57499999999999996</v>
      </c>
      <c r="N83">
        <v>1.175</v>
      </c>
      <c r="O83" s="3" t="s">
        <v>67</v>
      </c>
      <c r="Q83" s="4" t="str">
        <f t="shared" si="241"/>
        <v/>
      </c>
      <c r="R83">
        <v>1</v>
      </c>
      <c r="S83">
        <v>1</v>
      </c>
      <c r="T83">
        <v>1</v>
      </c>
      <c r="U83" s="3" t="s">
        <v>67</v>
      </c>
      <c r="W83" s="4" t="str">
        <f t="shared" si="209"/>
        <v/>
      </c>
      <c r="X83">
        <v>0.4</v>
      </c>
      <c r="Y83">
        <v>1</v>
      </c>
      <c r="Z83">
        <v>1</v>
      </c>
      <c r="AA83" s="3" t="s">
        <v>13</v>
      </c>
      <c r="AB83" t="s">
        <v>75</v>
      </c>
      <c r="AC83" s="4" t="str">
        <f t="shared" si="210"/>
        <v/>
      </c>
      <c r="AD83">
        <v>0.2</v>
      </c>
      <c r="AE83">
        <v>1</v>
      </c>
      <c r="AF83">
        <v>1</v>
      </c>
      <c r="AG83" s="3" t="s">
        <v>13</v>
      </c>
      <c r="AH83" t="s">
        <v>75</v>
      </c>
      <c r="AI83" s="4" t="str">
        <f t="shared" si="248"/>
        <v/>
      </c>
      <c r="AJ83">
        <v>0.1</v>
      </c>
      <c r="AK83">
        <v>1</v>
      </c>
      <c r="AL83">
        <v>1</v>
      </c>
      <c r="AM83" s="3" t="s">
        <v>13</v>
      </c>
      <c r="AN83" t="s">
        <v>75</v>
      </c>
      <c r="AO83" s="4" t="str">
        <f t="shared" si="249"/>
        <v/>
      </c>
      <c r="AP83">
        <v>0.04</v>
      </c>
      <c r="AQ83">
        <v>1</v>
      </c>
      <c r="AR83">
        <v>1</v>
      </c>
      <c r="AS83" s="3" t="s">
        <v>13</v>
      </c>
      <c r="AT83" t="s">
        <v>75</v>
      </c>
      <c r="AU83" s="4" t="str">
        <f t="shared" si="247"/>
        <v/>
      </c>
      <c r="AV83">
        <v>0.02</v>
      </c>
      <c r="AW83">
        <v>1</v>
      </c>
      <c r="AX83">
        <v>1</v>
      </c>
      <c r="BA83" s="4" t="str">
        <f t="shared" si="244"/>
        <v/>
      </c>
      <c r="BE83" s="3"/>
      <c r="BG83" s="4" t="str">
        <f t="shared" si="245"/>
        <v/>
      </c>
    </row>
    <row r="84" spans="1:59">
      <c r="A84">
        <v>6017</v>
      </c>
      <c r="C84" t="str">
        <f t="shared" si="234"/>
        <v>Gold, Seal, Seal, Gacha, Gacha, Gacha, Gacha</v>
      </c>
      <c r="D84" s="1" t="str">
        <f t="shared" ca="1" si="235"/>
        <v>2, 7, 7, 5, 5, 5, 5</v>
      </c>
      <c r="E84" s="1" t="str">
        <f t="shared" si="236"/>
        <v>, , , e, e, e, e</v>
      </c>
      <c r="F84" s="1" t="str">
        <f t="shared" si="237"/>
        <v>1, 1, 0.4, 0.2, 0.1, 0.04, 0.02</v>
      </c>
      <c r="G84" s="1" t="str">
        <f t="shared" si="238"/>
        <v>0.61, 1, 1, 1, 1, 1, 1</v>
      </c>
      <c r="H84" s="1" t="str">
        <f t="shared" si="239"/>
        <v>1.21, 1, 1, 1, 1, 1, 1</v>
      </c>
      <c r="I84" s="3" t="s">
        <v>10</v>
      </c>
      <c r="K84" s="4" t="str">
        <f t="shared" si="240"/>
        <v/>
      </c>
      <c r="L84">
        <v>1</v>
      </c>
      <c r="M84">
        <v>0.6100000000000001</v>
      </c>
      <c r="N84">
        <v>1.21</v>
      </c>
      <c r="O84" s="3" t="s">
        <v>67</v>
      </c>
      <c r="Q84" s="4" t="str">
        <f t="shared" si="241"/>
        <v/>
      </c>
      <c r="R84">
        <v>1</v>
      </c>
      <c r="S84">
        <v>1</v>
      </c>
      <c r="T84">
        <v>1</v>
      </c>
      <c r="U84" s="3" t="s">
        <v>67</v>
      </c>
      <c r="W84" s="4" t="str">
        <f t="shared" si="209"/>
        <v/>
      </c>
      <c r="X84">
        <v>0.4</v>
      </c>
      <c r="Y84">
        <v>1</v>
      </c>
      <c r="Z84">
        <v>1</v>
      </c>
      <c r="AA84" s="3" t="s">
        <v>13</v>
      </c>
      <c r="AB84" t="s">
        <v>75</v>
      </c>
      <c r="AC84" s="4" t="str">
        <f t="shared" si="210"/>
        <v/>
      </c>
      <c r="AD84">
        <v>0.2</v>
      </c>
      <c r="AE84">
        <v>1</v>
      </c>
      <c r="AF84">
        <v>1</v>
      </c>
      <c r="AG84" s="3" t="s">
        <v>13</v>
      </c>
      <c r="AH84" t="s">
        <v>75</v>
      </c>
      <c r="AI84" s="4" t="str">
        <f t="shared" si="248"/>
        <v/>
      </c>
      <c r="AJ84">
        <v>0.1</v>
      </c>
      <c r="AK84">
        <v>1</v>
      </c>
      <c r="AL84">
        <v>1</v>
      </c>
      <c r="AM84" s="3" t="s">
        <v>13</v>
      </c>
      <c r="AN84" t="s">
        <v>75</v>
      </c>
      <c r="AO84" s="4" t="str">
        <f t="shared" si="249"/>
        <v/>
      </c>
      <c r="AP84">
        <v>0.04</v>
      </c>
      <c r="AQ84">
        <v>1</v>
      </c>
      <c r="AR84">
        <v>1</v>
      </c>
      <c r="AS84" s="3" t="s">
        <v>13</v>
      </c>
      <c r="AT84" t="s">
        <v>75</v>
      </c>
      <c r="AU84" s="4" t="str">
        <f t="shared" si="247"/>
        <v/>
      </c>
      <c r="AV84">
        <v>0.02</v>
      </c>
      <c r="AW84">
        <v>1</v>
      </c>
      <c r="AX84">
        <v>1</v>
      </c>
      <c r="BA84" s="4" t="str">
        <f t="shared" si="244"/>
        <v/>
      </c>
      <c r="BE84" s="3"/>
      <c r="BG84" s="4" t="str">
        <f t="shared" si="245"/>
        <v/>
      </c>
    </row>
    <row r="85" spans="1:59">
      <c r="A85">
        <v>6018</v>
      </c>
      <c r="C85" t="str">
        <f t="shared" si="234"/>
        <v>Gold, Seal, Seal, Gacha, Gacha, Gacha, Gacha</v>
      </c>
      <c r="D85" s="1" t="str">
        <f t="shared" ca="1" si="235"/>
        <v>2, 7, 7, 5, 5, 5, 5</v>
      </c>
      <c r="E85" s="1" t="str">
        <f t="shared" si="236"/>
        <v>, , , e, e, e, e</v>
      </c>
      <c r="F85" s="1" t="str">
        <f t="shared" si="237"/>
        <v>1, 1, 0.4, 0.2, 0.1, 0.04, 0.02</v>
      </c>
      <c r="G85" s="1" t="str">
        <f t="shared" si="238"/>
        <v>0.645, 1, 1, 1, 1, 1, 1</v>
      </c>
      <c r="H85" s="1" t="str">
        <f t="shared" si="239"/>
        <v>1.245, 1, 1, 1, 1, 1, 1</v>
      </c>
      <c r="I85" s="3" t="s">
        <v>10</v>
      </c>
      <c r="K85" s="4" t="str">
        <f t="shared" si="240"/>
        <v/>
      </c>
      <c r="L85">
        <v>1</v>
      </c>
      <c r="M85">
        <v>0.64500000000000002</v>
      </c>
      <c r="N85">
        <v>1.2449999999999999</v>
      </c>
      <c r="O85" s="3" t="s">
        <v>67</v>
      </c>
      <c r="Q85" s="4" t="str">
        <f t="shared" si="241"/>
        <v/>
      </c>
      <c r="R85">
        <v>1</v>
      </c>
      <c r="S85">
        <v>1</v>
      </c>
      <c r="T85">
        <v>1</v>
      </c>
      <c r="U85" s="3" t="s">
        <v>67</v>
      </c>
      <c r="W85" s="4" t="str">
        <f t="shared" si="209"/>
        <v/>
      </c>
      <c r="X85">
        <v>0.4</v>
      </c>
      <c r="Y85">
        <v>1</v>
      </c>
      <c r="Z85">
        <v>1</v>
      </c>
      <c r="AA85" s="3" t="s">
        <v>13</v>
      </c>
      <c r="AB85" t="s">
        <v>75</v>
      </c>
      <c r="AC85" s="4" t="str">
        <f t="shared" si="210"/>
        <v/>
      </c>
      <c r="AD85">
        <v>0.2</v>
      </c>
      <c r="AE85">
        <v>1</v>
      </c>
      <c r="AF85">
        <v>1</v>
      </c>
      <c r="AG85" s="3" t="s">
        <v>13</v>
      </c>
      <c r="AH85" t="s">
        <v>75</v>
      </c>
      <c r="AI85" s="4" t="str">
        <f t="shared" si="248"/>
        <v/>
      </c>
      <c r="AJ85">
        <v>0.1</v>
      </c>
      <c r="AK85">
        <v>1</v>
      </c>
      <c r="AL85">
        <v>1</v>
      </c>
      <c r="AM85" s="3" t="s">
        <v>13</v>
      </c>
      <c r="AN85" t="s">
        <v>75</v>
      </c>
      <c r="AO85" s="4" t="str">
        <f t="shared" si="249"/>
        <v/>
      </c>
      <c r="AP85">
        <v>0.04</v>
      </c>
      <c r="AQ85">
        <v>1</v>
      </c>
      <c r="AR85">
        <v>1</v>
      </c>
      <c r="AS85" s="3" t="s">
        <v>13</v>
      </c>
      <c r="AT85" t="s">
        <v>75</v>
      </c>
      <c r="AU85" s="4" t="str">
        <f t="shared" si="247"/>
        <v/>
      </c>
      <c r="AV85">
        <v>0.02</v>
      </c>
      <c r="AW85">
        <v>1</v>
      </c>
      <c r="AX85">
        <v>1</v>
      </c>
      <c r="BA85" s="4" t="str">
        <f t="shared" si="244"/>
        <v/>
      </c>
      <c r="BE85" s="3"/>
      <c r="BG85" s="4" t="str">
        <f t="shared" si="245"/>
        <v/>
      </c>
    </row>
    <row r="86" spans="1:59">
      <c r="A86">
        <v>6019</v>
      </c>
      <c r="C86" t="str">
        <f t="shared" si="234"/>
        <v>Gold, Seal, Seal, Gacha, Gacha, Gacha, Gacha</v>
      </c>
      <c r="D86" s="1" t="str">
        <f t="shared" ca="1" si="235"/>
        <v>2, 7, 7, 5, 5, 5, 5</v>
      </c>
      <c r="E86" s="1" t="str">
        <f t="shared" si="236"/>
        <v>, , , e, e, e, e</v>
      </c>
      <c r="F86" s="1" t="str">
        <f t="shared" si="237"/>
        <v>1, 1, 0.4, 0.2, 0.1, 0.04, 0.02</v>
      </c>
      <c r="G86" s="1" t="str">
        <f t="shared" si="238"/>
        <v>0.68, 1, 1, 1, 1, 1, 1</v>
      </c>
      <c r="H86" s="1" t="str">
        <f t="shared" si="239"/>
        <v>1.28, 1, 1, 1, 1, 1, 1</v>
      </c>
      <c r="I86" s="3" t="s">
        <v>10</v>
      </c>
      <c r="K86" s="4" t="str">
        <f t="shared" si="240"/>
        <v/>
      </c>
      <c r="L86">
        <v>1</v>
      </c>
      <c r="M86">
        <v>0.67999999999999994</v>
      </c>
      <c r="N86">
        <v>1.28</v>
      </c>
      <c r="O86" s="3" t="s">
        <v>67</v>
      </c>
      <c r="Q86" s="4" t="str">
        <f t="shared" si="241"/>
        <v/>
      </c>
      <c r="R86">
        <v>1</v>
      </c>
      <c r="S86">
        <v>1</v>
      </c>
      <c r="T86">
        <v>1</v>
      </c>
      <c r="U86" s="3" t="s">
        <v>67</v>
      </c>
      <c r="W86" s="4" t="str">
        <f t="shared" si="209"/>
        <v/>
      </c>
      <c r="X86">
        <v>0.4</v>
      </c>
      <c r="Y86">
        <v>1</v>
      </c>
      <c r="Z86">
        <v>1</v>
      </c>
      <c r="AA86" s="3" t="s">
        <v>13</v>
      </c>
      <c r="AB86" t="s">
        <v>75</v>
      </c>
      <c r="AC86" s="4" t="str">
        <f t="shared" si="210"/>
        <v/>
      </c>
      <c r="AD86">
        <v>0.2</v>
      </c>
      <c r="AE86">
        <v>1</v>
      </c>
      <c r="AF86">
        <v>1</v>
      </c>
      <c r="AG86" s="3" t="s">
        <v>13</v>
      </c>
      <c r="AH86" t="s">
        <v>75</v>
      </c>
      <c r="AI86" s="4" t="str">
        <f t="shared" si="248"/>
        <v/>
      </c>
      <c r="AJ86">
        <v>0.1</v>
      </c>
      <c r="AK86">
        <v>1</v>
      </c>
      <c r="AL86">
        <v>1</v>
      </c>
      <c r="AM86" s="3" t="s">
        <v>13</v>
      </c>
      <c r="AN86" t="s">
        <v>75</v>
      </c>
      <c r="AO86" s="4" t="str">
        <f t="shared" si="249"/>
        <v/>
      </c>
      <c r="AP86">
        <v>0.04</v>
      </c>
      <c r="AQ86">
        <v>1</v>
      </c>
      <c r="AR86">
        <v>1</v>
      </c>
      <c r="AS86" s="3" t="s">
        <v>13</v>
      </c>
      <c r="AT86" t="s">
        <v>75</v>
      </c>
      <c r="AU86" s="4" t="str">
        <f t="shared" si="247"/>
        <v/>
      </c>
      <c r="AV86">
        <v>0.02</v>
      </c>
      <c r="AW86">
        <v>1</v>
      </c>
      <c r="AX86">
        <v>1</v>
      </c>
      <c r="BA86" s="4" t="str">
        <f t="shared" si="244"/>
        <v/>
      </c>
      <c r="BE86" s="3"/>
      <c r="BG86" s="4" t="str">
        <f t="shared" si="245"/>
        <v/>
      </c>
    </row>
    <row r="87" spans="1:59">
      <c r="A87">
        <v>6020</v>
      </c>
      <c r="C87" t="str">
        <f t="shared" si="234"/>
        <v>Gold, Seal, Seal, Gacha, Gacha, Gacha, Gacha</v>
      </c>
      <c r="D87" s="1" t="str">
        <f t="shared" ca="1" si="235"/>
        <v>2, 7, 7, 5, 5, 5, 5</v>
      </c>
      <c r="E87" s="1" t="str">
        <f t="shared" si="236"/>
        <v>, , , e, e, e, e</v>
      </c>
      <c r="F87" s="1" t="str">
        <f t="shared" si="237"/>
        <v>1, 1, 0.4, 0.2, 0.1, 0.04, 0.02</v>
      </c>
      <c r="G87" s="1" t="str">
        <f t="shared" si="238"/>
        <v>0.715, 1, 1, 1, 1, 1, 1</v>
      </c>
      <c r="H87" s="1" t="str">
        <f t="shared" si="239"/>
        <v>1.315, 1, 1, 1, 1, 1, 1</v>
      </c>
      <c r="I87" s="3" t="s">
        <v>10</v>
      </c>
      <c r="K87" s="4" t="str">
        <f t="shared" si="240"/>
        <v/>
      </c>
      <c r="L87">
        <v>1</v>
      </c>
      <c r="M87">
        <v>0.71499999999999986</v>
      </c>
      <c r="N87">
        <v>1.3149999999999999</v>
      </c>
      <c r="O87" s="3" t="s">
        <v>67</v>
      </c>
      <c r="Q87" s="4" t="str">
        <f t="shared" si="241"/>
        <v/>
      </c>
      <c r="R87">
        <v>1</v>
      </c>
      <c r="S87">
        <v>1</v>
      </c>
      <c r="T87">
        <v>1</v>
      </c>
      <c r="U87" s="3" t="s">
        <v>67</v>
      </c>
      <c r="W87" s="4" t="str">
        <f t="shared" si="209"/>
        <v/>
      </c>
      <c r="X87">
        <v>0.4</v>
      </c>
      <c r="Y87">
        <v>1</v>
      </c>
      <c r="Z87">
        <v>1</v>
      </c>
      <c r="AA87" s="3" t="s">
        <v>13</v>
      </c>
      <c r="AB87" t="s">
        <v>75</v>
      </c>
      <c r="AC87" s="4" t="str">
        <f t="shared" si="210"/>
        <v/>
      </c>
      <c r="AD87">
        <v>0.2</v>
      </c>
      <c r="AE87">
        <v>1</v>
      </c>
      <c r="AF87">
        <v>1</v>
      </c>
      <c r="AG87" s="3" t="s">
        <v>13</v>
      </c>
      <c r="AH87" t="s">
        <v>75</v>
      </c>
      <c r="AI87" s="4" t="str">
        <f t="shared" si="248"/>
        <v/>
      </c>
      <c r="AJ87">
        <v>0.1</v>
      </c>
      <c r="AK87">
        <v>1</v>
      </c>
      <c r="AL87">
        <v>1</v>
      </c>
      <c r="AM87" s="3" t="s">
        <v>13</v>
      </c>
      <c r="AN87" t="s">
        <v>75</v>
      </c>
      <c r="AO87" s="4" t="str">
        <f t="shared" si="249"/>
        <v/>
      </c>
      <c r="AP87">
        <v>0.04</v>
      </c>
      <c r="AQ87">
        <v>1</v>
      </c>
      <c r="AR87">
        <v>1</v>
      </c>
      <c r="AS87" s="3" t="s">
        <v>13</v>
      </c>
      <c r="AT87" t="s">
        <v>75</v>
      </c>
      <c r="AU87" s="4" t="str">
        <f t="shared" si="247"/>
        <v/>
      </c>
      <c r="AV87">
        <v>0.02</v>
      </c>
      <c r="AW87">
        <v>1</v>
      </c>
      <c r="AX87">
        <v>1</v>
      </c>
      <c r="BA87" s="4" t="str">
        <f t="shared" si="244"/>
        <v/>
      </c>
      <c r="BE87" s="3"/>
      <c r="BG87" s="4" t="str">
        <f t="shared" si="245"/>
        <v/>
      </c>
    </row>
    <row r="88" spans="1:59">
      <c r="A88">
        <v>6021</v>
      </c>
      <c r="C88" t="str">
        <f t="shared" si="234"/>
        <v>Gold, Seal, Gacha, Gacha, Gacha, Gacha</v>
      </c>
      <c r="D88" s="1" t="str">
        <f t="shared" ca="1" si="235"/>
        <v>2, 7, 5, 5, 5, 5</v>
      </c>
      <c r="E88" s="1" t="str">
        <f t="shared" si="236"/>
        <v>, , e, e, e, e</v>
      </c>
      <c r="F88" s="1" t="str">
        <f t="shared" si="237"/>
        <v>1, 1, 0.2, 0.1, 0.04, 0.02</v>
      </c>
      <c r="G88" s="1" t="str">
        <f t="shared" si="238"/>
        <v>26.6625, 1, 1, 1, 1, 1</v>
      </c>
      <c r="H88" s="1" t="str">
        <f t="shared" si="239"/>
        <v>28.4625, 1, 1, 1, 1, 1</v>
      </c>
      <c r="I88" s="3" t="s">
        <v>10</v>
      </c>
      <c r="K88" s="4" t="str">
        <f t="shared" si="240"/>
        <v/>
      </c>
      <c r="L88">
        <v>1</v>
      </c>
      <c r="M88">
        <v>26.662500000000001</v>
      </c>
      <c r="N88">
        <v>28.462499999999999</v>
      </c>
      <c r="O88" s="3" t="s">
        <v>67</v>
      </c>
      <c r="Q88" s="4" t="str">
        <f t="shared" si="241"/>
        <v/>
      </c>
      <c r="R88">
        <v>1</v>
      </c>
      <c r="S88">
        <v>1</v>
      </c>
      <c r="T88">
        <v>1</v>
      </c>
      <c r="U88" s="3" t="s">
        <v>13</v>
      </c>
      <c r="V88" t="s">
        <v>75</v>
      </c>
      <c r="W88" s="4" t="str">
        <f t="shared" ref="W88" si="250">IF(AND(OR(U88="Gacha",U88="Origin"),ISBLANK(V88)),"서브밸류 필요","")</f>
        <v/>
      </c>
      <c r="X88">
        <v>0.2</v>
      </c>
      <c r="Y88">
        <v>1</v>
      </c>
      <c r="Z88">
        <v>1</v>
      </c>
      <c r="AA88" s="3" t="s">
        <v>13</v>
      </c>
      <c r="AB88" t="s">
        <v>75</v>
      </c>
      <c r="AC88" s="4" t="str">
        <f t="shared" si="210"/>
        <v/>
      </c>
      <c r="AD88">
        <v>0.1</v>
      </c>
      <c r="AE88">
        <v>1</v>
      </c>
      <c r="AF88">
        <v>1</v>
      </c>
      <c r="AG88" s="3" t="s">
        <v>13</v>
      </c>
      <c r="AH88" t="s">
        <v>75</v>
      </c>
      <c r="AI88" s="4" t="str">
        <f t="shared" si="248"/>
        <v/>
      </c>
      <c r="AJ88">
        <v>0.04</v>
      </c>
      <c r="AK88">
        <v>1</v>
      </c>
      <c r="AL88">
        <v>1</v>
      </c>
      <c r="AM88" s="3" t="s">
        <v>13</v>
      </c>
      <c r="AN88" t="s">
        <v>75</v>
      </c>
      <c r="AO88" s="4" t="str">
        <f t="shared" si="249"/>
        <v/>
      </c>
      <c r="AP88">
        <v>0.02</v>
      </c>
      <c r="AQ88">
        <v>1</v>
      </c>
      <c r="AR88">
        <v>1</v>
      </c>
      <c r="AS88" s="3"/>
      <c r="AU88" s="4" t="str">
        <f t="shared" si="247"/>
        <v/>
      </c>
      <c r="BA88" s="4" t="str">
        <f t="shared" si="244"/>
        <v/>
      </c>
      <c r="BE88" s="3"/>
      <c r="BG88" s="4" t="str">
        <f t="shared" si="245"/>
        <v/>
      </c>
    </row>
    <row r="89" spans="1:59">
      <c r="A89">
        <v>6022</v>
      </c>
      <c r="C89" t="str">
        <f t="shared" si="234"/>
        <v>Gold, Seal, Seal, Gacha, Gacha, Gacha, Gacha</v>
      </c>
      <c r="D89" s="1" t="str">
        <f t="shared" ca="1" si="235"/>
        <v>2, 7, 7, 5, 5, 5, 5</v>
      </c>
      <c r="E89" s="1" t="str">
        <f t="shared" si="236"/>
        <v>, , , e, e, e, e</v>
      </c>
      <c r="F89" s="1" t="str">
        <f t="shared" si="237"/>
        <v>1, 1, 0.4, 0.2, 0.1, 0.04, 0.02</v>
      </c>
      <c r="G89" s="1" t="str">
        <f t="shared" si="238"/>
        <v>0.785, 1, 1, 1, 1, 1, 1</v>
      </c>
      <c r="H89" s="1" t="str">
        <f t="shared" si="239"/>
        <v>1.385, 1, 1, 1, 1, 1, 1</v>
      </c>
      <c r="I89" s="3" t="s">
        <v>10</v>
      </c>
      <c r="K89" s="4" t="str">
        <f t="shared" si="240"/>
        <v/>
      </c>
      <c r="L89">
        <v>1</v>
      </c>
      <c r="M89">
        <v>0.78499999999999992</v>
      </c>
      <c r="N89">
        <v>1.385</v>
      </c>
      <c r="O89" s="3" t="s">
        <v>67</v>
      </c>
      <c r="Q89" s="4" t="str">
        <f t="shared" si="241"/>
        <v/>
      </c>
      <c r="R89">
        <v>1</v>
      </c>
      <c r="S89">
        <v>1</v>
      </c>
      <c r="T89">
        <v>1</v>
      </c>
      <c r="U89" s="3" t="s">
        <v>67</v>
      </c>
      <c r="W89" s="4" t="str">
        <f t="shared" si="209"/>
        <v/>
      </c>
      <c r="X89">
        <v>0.4</v>
      </c>
      <c r="Y89">
        <v>1</v>
      </c>
      <c r="Z89">
        <v>1</v>
      </c>
      <c r="AA89" s="3" t="s">
        <v>13</v>
      </c>
      <c r="AB89" t="s">
        <v>75</v>
      </c>
      <c r="AC89" s="4" t="str">
        <f t="shared" si="210"/>
        <v/>
      </c>
      <c r="AD89">
        <v>0.2</v>
      </c>
      <c r="AE89">
        <v>1</v>
      </c>
      <c r="AF89">
        <v>1</v>
      </c>
      <c r="AG89" s="3" t="s">
        <v>13</v>
      </c>
      <c r="AH89" t="s">
        <v>75</v>
      </c>
      <c r="AI89" s="4" t="str">
        <f t="shared" ref="AI89:AI95" si="251">IF(AND(OR(AG89="Gacha",AG89="Origin"),ISBLANK(AH89)),"서브밸류 필요","")</f>
        <v/>
      </c>
      <c r="AJ89">
        <v>0.1</v>
      </c>
      <c r="AK89">
        <v>1</v>
      </c>
      <c r="AL89">
        <v>1</v>
      </c>
      <c r="AM89" s="3" t="s">
        <v>13</v>
      </c>
      <c r="AN89" t="s">
        <v>75</v>
      </c>
      <c r="AO89" s="4" t="str">
        <f t="shared" ref="AO89:AO95" si="252">IF(AND(OR(AM89="Gacha",AM89="Origin"),ISBLANK(AN89)),"서브밸류 필요","")</f>
        <v/>
      </c>
      <c r="AP89">
        <v>0.04</v>
      </c>
      <c r="AQ89">
        <v>1</v>
      </c>
      <c r="AR89">
        <v>1</v>
      </c>
      <c r="AS89" s="3" t="s">
        <v>13</v>
      </c>
      <c r="AT89" t="s">
        <v>75</v>
      </c>
      <c r="AU89" s="4" t="str">
        <f t="shared" si="247"/>
        <v/>
      </c>
      <c r="AV89">
        <v>0.02</v>
      </c>
      <c r="AW89">
        <v>1</v>
      </c>
      <c r="AX89">
        <v>1</v>
      </c>
      <c r="BA89" s="4" t="str">
        <f t="shared" si="244"/>
        <v/>
      </c>
      <c r="BE89" s="3"/>
      <c r="BG89" s="4" t="str">
        <f t="shared" si="245"/>
        <v/>
      </c>
    </row>
    <row r="90" spans="1:59">
      <c r="A90">
        <v>6023</v>
      </c>
      <c r="C90" t="str">
        <f t="shared" si="234"/>
        <v>Gold, Seal, Seal, Gacha, Gacha, Gacha, Gacha</v>
      </c>
      <c r="D90" s="1" t="str">
        <f t="shared" ca="1" si="235"/>
        <v>2, 7, 7, 5, 5, 5, 5</v>
      </c>
      <c r="E90" s="1" t="str">
        <f t="shared" si="236"/>
        <v>, , , e, e, e, e</v>
      </c>
      <c r="F90" s="1" t="str">
        <f t="shared" si="237"/>
        <v>1, 1, 0.4, 0.2, 0.1, 0.04, 0.02</v>
      </c>
      <c r="G90" s="1" t="str">
        <f t="shared" si="238"/>
        <v>0.82, 1, 1, 1, 1, 1, 1</v>
      </c>
      <c r="H90" s="1" t="str">
        <f t="shared" si="239"/>
        <v>1.42, 1, 1, 1, 1, 1, 1</v>
      </c>
      <c r="I90" s="3" t="s">
        <v>10</v>
      </c>
      <c r="K90" s="4" t="str">
        <f t="shared" si="240"/>
        <v/>
      </c>
      <c r="L90">
        <v>1</v>
      </c>
      <c r="M90">
        <v>0.82000000000000006</v>
      </c>
      <c r="N90">
        <v>1.4200000000000002</v>
      </c>
      <c r="O90" s="3" t="s">
        <v>67</v>
      </c>
      <c r="Q90" s="4" t="str">
        <f t="shared" si="241"/>
        <v/>
      </c>
      <c r="R90">
        <v>1</v>
      </c>
      <c r="S90">
        <v>1</v>
      </c>
      <c r="T90">
        <v>1</v>
      </c>
      <c r="U90" s="3" t="s">
        <v>67</v>
      </c>
      <c r="W90" s="4" t="str">
        <f t="shared" si="209"/>
        <v/>
      </c>
      <c r="X90">
        <v>0.4</v>
      </c>
      <c r="Y90">
        <v>1</v>
      </c>
      <c r="Z90">
        <v>1</v>
      </c>
      <c r="AA90" s="3" t="s">
        <v>13</v>
      </c>
      <c r="AB90" t="s">
        <v>75</v>
      </c>
      <c r="AC90" s="4" t="str">
        <f t="shared" si="210"/>
        <v/>
      </c>
      <c r="AD90">
        <v>0.2</v>
      </c>
      <c r="AE90">
        <v>1</v>
      </c>
      <c r="AF90">
        <v>1</v>
      </c>
      <c r="AG90" s="3" t="s">
        <v>13</v>
      </c>
      <c r="AH90" t="s">
        <v>75</v>
      </c>
      <c r="AI90" s="4" t="str">
        <f t="shared" si="251"/>
        <v/>
      </c>
      <c r="AJ90">
        <v>0.1</v>
      </c>
      <c r="AK90">
        <v>1</v>
      </c>
      <c r="AL90">
        <v>1</v>
      </c>
      <c r="AM90" s="3" t="s">
        <v>13</v>
      </c>
      <c r="AN90" t="s">
        <v>75</v>
      </c>
      <c r="AO90" s="4" t="str">
        <f t="shared" si="252"/>
        <v/>
      </c>
      <c r="AP90">
        <v>0.04</v>
      </c>
      <c r="AQ90">
        <v>1</v>
      </c>
      <c r="AR90">
        <v>1</v>
      </c>
      <c r="AS90" s="3" t="s">
        <v>13</v>
      </c>
      <c r="AT90" t="s">
        <v>75</v>
      </c>
      <c r="AU90" s="4" t="str">
        <f t="shared" si="247"/>
        <v/>
      </c>
      <c r="AV90">
        <v>0.02</v>
      </c>
      <c r="AW90">
        <v>1</v>
      </c>
      <c r="AX90">
        <v>1</v>
      </c>
      <c r="BA90" s="4" t="str">
        <f t="shared" si="244"/>
        <v/>
      </c>
      <c r="BE90" s="3"/>
      <c r="BG90" s="4" t="str">
        <f t="shared" si="245"/>
        <v/>
      </c>
    </row>
    <row r="91" spans="1:59">
      <c r="A91">
        <v>6024</v>
      </c>
      <c r="C91" t="str">
        <f t="shared" si="234"/>
        <v>Gold, Seal, Seal, Gacha, Gacha, Gacha, Gacha</v>
      </c>
      <c r="D91" s="1" t="str">
        <f t="shared" ca="1" si="235"/>
        <v>2, 7, 7, 5, 5, 5, 5</v>
      </c>
      <c r="E91" s="1" t="str">
        <f t="shared" si="236"/>
        <v>, , , e, e, e, e</v>
      </c>
      <c r="F91" s="1" t="str">
        <f t="shared" si="237"/>
        <v>1, 1, 0.4, 0.2, 0.1, 0.04, 0.02</v>
      </c>
      <c r="G91" s="1" t="str">
        <f t="shared" si="238"/>
        <v>0.855, 1, 1, 1, 1, 1, 1</v>
      </c>
      <c r="H91" s="1" t="str">
        <f t="shared" si="239"/>
        <v>1.455, 1, 1, 1, 1, 1, 1</v>
      </c>
      <c r="I91" s="3" t="s">
        <v>10</v>
      </c>
      <c r="K91" s="4" t="str">
        <f t="shared" si="240"/>
        <v/>
      </c>
      <c r="L91">
        <v>1</v>
      </c>
      <c r="M91">
        <v>0.85499999999999998</v>
      </c>
      <c r="N91">
        <v>1.4550000000000001</v>
      </c>
      <c r="O91" s="3" t="s">
        <v>67</v>
      </c>
      <c r="Q91" s="4" t="str">
        <f t="shared" si="241"/>
        <v/>
      </c>
      <c r="R91">
        <v>1</v>
      </c>
      <c r="S91">
        <v>1</v>
      </c>
      <c r="T91">
        <v>1</v>
      </c>
      <c r="U91" s="3" t="s">
        <v>67</v>
      </c>
      <c r="W91" s="4" t="str">
        <f t="shared" si="209"/>
        <v/>
      </c>
      <c r="X91">
        <v>0.4</v>
      </c>
      <c r="Y91">
        <v>1</v>
      </c>
      <c r="Z91">
        <v>1</v>
      </c>
      <c r="AA91" s="3" t="s">
        <v>13</v>
      </c>
      <c r="AB91" t="s">
        <v>75</v>
      </c>
      <c r="AC91" s="4" t="str">
        <f t="shared" si="210"/>
        <v/>
      </c>
      <c r="AD91">
        <v>0.2</v>
      </c>
      <c r="AE91">
        <v>1</v>
      </c>
      <c r="AF91">
        <v>1</v>
      </c>
      <c r="AG91" s="3" t="s">
        <v>13</v>
      </c>
      <c r="AH91" t="s">
        <v>75</v>
      </c>
      <c r="AI91" s="4" t="str">
        <f t="shared" si="251"/>
        <v/>
      </c>
      <c r="AJ91">
        <v>0.1</v>
      </c>
      <c r="AK91">
        <v>1</v>
      </c>
      <c r="AL91">
        <v>1</v>
      </c>
      <c r="AM91" s="3" t="s">
        <v>13</v>
      </c>
      <c r="AN91" t="s">
        <v>75</v>
      </c>
      <c r="AO91" s="4" t="str">
        <f t="shared" si="252"/>
        <v/>
      </c>
      <c r="AP91">
        <v>0.04</v>
      </c>
      <c r="AQ91">
        <v>1</v>
      </c>
      <c r="AR91">
        <v>1</v>
      </c>
      <c r="AS91" s="3" t="s">
        <v>13</v>
      </c>
      <c r="AT91" t="s">
        <v>75</v>
      </c>
      <c r="AU91" s="4" t="str">
        <f t="shared" si="247"/>
        <v/>
      </c>
      <c r="AV91">
        <v>0.02</v>
      </c>
      <c r="AW91">
        <v>1</v>
      </c>
      <c r="AX91">
        <v>1</v>
      </c>
      <c r="BA91" s="4" t="str">
        <f t="shared" si="244"/>
        <v/>
      </c>
      <c r="BE91" s="3"/>
      <c r="BG91" s="4" t="str">
        <f t="shared" si="245"/>
        <v/>
      </c>
    </row>
    <row r="92" spans="1:59">
      <c r="A92">
        <v>6025</v>
      </c>
      <c r="C92" t="str">
        <f t="shared" si="234"/>
        <v>Gold, Seal, Seal, Gacha, Gacha, Gacha, Gacha</v>
      </c>
      <c r="D92" s="1" t="str">
        <f t="shared" ca="1" si="235"/>
        <v>2, 7, 7, 5, 5, 5, 5</v>
      </c>
      <c r="E92" s="1" t="str">
        <f t="shared" si="236"/>
        <v>, , , e, e, e, e</v>
      </c>
      <c r="F92" s="1" t="str">
        <f t="shared" si="237"/>
        <v>1, 1, 0.4, 0.2, 0.1, 0.04, 0.02</v>
      </c>
      <c r="G92" s="1" t="str">
        <f t="shared" si="238"/>
        <v>0.89, 1, 1, 1, 1, 1, 1</v>
      </c>
      <c r="H92" s="1" t="str">
        <f t="shared" si="239"/>
        <v>1.49, 1, 1, 1, 1, 1, 1</v>
      </c>
      <c r="I92" s="3" t="s">
        <v>10</v>
      </c>
      <c r="K92" s="4" t="str">
        <f t="shared" si="240"/>
        <v/>
      </c>
      <c r="L92">
        <v>1</v>
      </c>
      <c r="M92">
        <v>0.8899999999999999</v>
      </c>
      <c r="N92">
        <v>1.49</v>
      </c>
      <c r="O92" s="3" t="s">
        <v>67</v>
      </c>
      <c r="Q92" s="4" t="str">
        <f t="shared" si="241"/>
        <v/>
      </c>
      <c r="R92">
        <v>1</v>
      </c>
      <c r="S92">
        <v>1</v>
      </c>
      <c r="T92">
        <v>1</v>
      </c>
      <c r="U92" s="3" t="s">
        <v>67</v>
      </c>
      <c r="W92" s="4" t="str">
        <f t="shared" si="209"/>
        <v/>
      </c>
      <c r="X92">
        <v>0.4</v>
      </c>
      <c r="Y92">
        <v>1</v>
      </c>
      <c r="Z92">
        <v>1</v>
      </c>
      <c r="AA92" s="3" t="s">
        <v>13</v>
      </c>
      <c r="AB92" t="s">
        <v>75</v>
      </c>
      <c r="AC92" s="4" t="str">
        <f t="shared" si="210"/>
        <v/>
      </c>
      <c r="AD92">
        <v>0.2</v>
      </c>
      <c r="AE92">
        <v>1</v>
      </c>
      <c r="AF92">
        <v>1</v>
      </c>
      <c r="AG92" s="3" t="s">
        <v>13</v>
      </c>
      <c r="AH92" t="s">
        <v>75</v>
      </c>
      <c r="AI92" s="4" t="str">
        <f t="shared" si="251"/>
        <v/>
      </c>
      <c r="AJ92">
        <v>0.1</v>
      </c>
      <c r="AK92">
        <v>1</v>
      </c>
      <c r="AL92">
        <v>1</v>
      </c>
      <c r="AM92" s="3" t="s">
        <v>13</v>
      </c>
      <c r="AN92" t="s">
        <v>75</v>
      </c>
      <c r="AO92" s="4" t="str">
        <f t="shared" si="252"/>
        <v/>
      </c>
      <c r="AP92">
        <v>0.04</v>
      </c>
      <c r="AQ92">
        <v>1</v>
      </c>
      <c r="AR92">
        <v>1</v>
      </c>
      <c r="AS92" s="3" t="s">
        <v>13</v>
      </c>
      <c r="AT92" t="s">
        <v>75</v>
      </c>
      <c r="AU92" s="4" t="str">
        <f t="shared" si="247"/>
        <v/>
      </c>
      <c r="AV92">
        <v>0.02</v>
      </c>
      <c r="AW92">
        <v>1</v>
      </c>
      <c r="AX92">
        <v>1</v>
      </c>
      <c r="BA92" s="4" t="str">
        <f t="shared" si="244"/>
        <v/>
      </c>
      <c r="BE92" s="3"/>
      <c r="BG92" s="4" t="str">
        <f t="shared" si="245"/>
        <v/>
      </c>
    </row>
    <row r="93" spans="1:59">
      <c r="A93">
        <v>6026</v>
      </c>
      <c r="C93" t="str">
        <f t="shared" si="234"/>
        <v>Gold, Seal, Seal, Gacha, Gacha, Gacha, Gacha</v>
      </c>
      <c r="D93" s="1" t="str">
        <f t="shared" ca="1" si="235"/>
        <v>2, 7, 7, 5, 5, 5, 5</v>
      </c>
      <c r="E93" s="1" t="str">
        <f t="shared" si="236"/>
        <v>, , , e, e, e, e</v>
      </c>
      <c r="F93" s="1" t="str">
        <f t="shared" si="237"/>
        <v>1, 1, 0.4, 0.2, 0.1, 0.04, 0.02</v>
      </c>
      <c r="G93" s="1" t="str">
        <f t="shared" si="238"/>
        <v>0.925, 1, 1, 1, 1, 1, 1</v>
      </c>
      <c r="H93" s="1" t="str">
        <f t="shared" si="239"/>
        <v>1.525, 1, 1, 1, 1, 1, 1</v>
      </c>
      <c r="I93" s="3" t="s">
        <v>10</v>
      </c>
      <c r="K93" s="4" t="str">
        <f t="shared" si="240"/>
        <v/>
      </c>
      <c r="L93">
        <v>1</v>
      </c>
      <c r="M93">
        <v>0.92500000000000004</v>
      </c>
      <c r="N93">
        <v>1.5250000000000001</v>
      </c>
      <c r="O93" s="3" t="s">
        <v>67</v>
      </c>
      <c r="Q93" s="4" t="str">
        <f t="shared" si="241"/>
        <v/>
      </c>
      <c r="R93">
        <v>1</v>
      </c>
      <c r="S93">
        <v>1</v>
      </c>
      <c r="T93">
        <v>1</v>
      </c>
      <c r="U93" s="3" t="s">
        <v>67</v>
      </c>
      <c r="W93" s="4" t="str">
        <f t="shared" si="209"/>
        <v/>
      </c>
      <c r="X93">
        <v>0.4</v>
      </c>
      <c r="Y93">
        <v>1</v>
      </c>
      <c r="Z93">
        <v>1</v>
      </c>
      <c r="AA93" s="3" t="s">
        <v>13</v>
      </c>
      <c r="AB93" t="s">
        <v>75</v>
      </c>
      <c r="AC93" s="4" t="str">
        <f t="shared" si="210"/>
        <v/>
      </c>
      <c r="AD93">
        <v>0.2</v>
      </c>
      <c r="AE93">
        <v>1</v>
      </c>
      <c r="AF93">
        <v>1</v>
      </c>
      <c r="AG93" s="3" t="s">
        <v>13</v>
      </c>
      <c r="AH93" t="s">
        <v>75</v>
      </c>
      <c r="AI93" s="4" t="str">
        <f t="shared" si="251"/>
        <v/>
      </c>
      <c r="AJ93">
        <v>0.1</v>
      </c>
      <c r="AK93">
        <v>1</v>
      </c>
      <c r="AL93">
        <v>1</v>
      </c>
      <c r="AM93" s="3" t="s">
        <v>13</v>
      </c>
      <c r="AN93" t="s">
        <v>75</v>
      </c>
      <c r="AO93" s="4" t="str">
        <f t="shared" si="252"/>
        <v/>
      </c>
      <c r="AP93">
        <v>0.04</v>
      </c>
      <c r="AQ93">
        <v>1</v>
      </c>
      <c r="AR93">
        <v>1</v>
      </c>
      <c r="AS93" s="3" t="s">
        <v>13</v>
      </c>
      <c r="AT93" t="s">
        <v>75</v>
      </c>
      <c r="AU93" s="4" t="str">
        <f t="shared" si="247"/>
        <v/>
      </c>
      <c r="AV93">
        <v>0.02</v>
      </c>
      <c r="AW93">
        <v>1</v>
      </c>
      <c r="AX93">
        <v>1</v>
      </c>
      <c r="BA93" s="4" t="str">
        <f t="shared" si="244"/>
        <v/>
      </c>
      <c r="BE93" s="3"/>
      <c r="BG93" s="4" t="str">
        <f t="shared" si="245"/>
        <v/>
      </c>
    </row>
    <row r="94" spans="1:59">
      <c r="A94">
        <v>6027</v>
      </c>
      <c r="C94" t="str">
        <f t="shared" si="234"/>
        <v>Gold, Seal, Seal, Gacha, Gacha, Gacha, Gacha</v>
      </c>
      <c r="D94" s="1" t="str">
        <f t="shared" ca="1" si="235"/>
        <v>2, 7, 7, 5, 5, 5, 5</v>
      </c>
      <c r="E94" s="1" t="str">
        <f t="shared" si="236"/>
        <v>, , , e, e, e, e</v>
      </c>
      <c r="F94" s="1" t="str">
        <f t="shared" si="237"/>
        <v>1, 1, 0.4, 0.2, 0.1, 0.04, 0.02</v>
      </c>
      <c r="G94" s="1" t="str">
        <f t="shared" si="238"/>
        <v>0.96, 1, 1, 1, 1, 1, 1</v>
      </c>
      <c r="H94" s="1" t="str">
        <f t="shared" si="239"/>
        <v>1.56, 1, 1, 1, 1, 1, 1</v>
      </c>
      <c r="I94" s="3" t="s">
        <v>10</v>
      </c>
      <c r="K94" s="4" t="str">
        <f t="shared" si="240"/>
        <v/>
      </c>
      <c r="L94">
        <v>1</v>
      </c>
      <c r="M94">
        <v>0.96</v>
      </c>
      <c r="N94">
        <v>1.56</v>
      </c>
      <c r="O94" s="3" t="s">
        <v>67</v>
      </c>
      <c r="Q94" s="4" t="str">
        <f t="shared" si="241"/>
        <v/>
      </c>
      <c r="R94">
        <v>1</v>
      </c>
      <c r="S94">
        <v>1</v>
      </c>
      <c r="T94">
        <v>1</v>
      </c>
      <c r="U94" s="3" t="s">
        <v>67</v>
      </c>
      <c r="W94" s="4" t="str">
        <f t="shared" si="209"/>
        <v/>
      </c>
      <c r="X94">
        <v>0.4</v>
      </c>
      <c r="Y94">
        <v>1</v>
      </c>
      <c r="Z94">
        <v>1</v>
      </c>
      <c r="AA94" s="3" t="s">
        <v>13</v>
      </c>
      <c r="AB94" t="s">
        <v>75</v>
      </c>
      <c r="AC94" s="4" t="str">
        <f t="shared" si="210"/>
        <v/>
      </c>
      <c r="AD94">
        <v>0.2</v>
      </c>
      <c r="AE94">
        <v>1</v>
      </c>
      <c r="AF94">
        <v>1</v>
      </c>
      <c r="AG94" s="3" t="s">
        <v>13</v>
      </c>
      <c r="AH94" t="s">
        <v>75</v>
      </c>
      <c r="AI94" s="4" t="str">
        <f t="shared" si="251"/>
        <v/>
      </c>
      <c r="AJ94">
        <v>0.1</v>
      </c>
      <c r="AK94">
        <v>1</v>
      </c>
      <c r="AL94">
        <v>1</v>
      </c>
      <c r="AM94" s="3" t="s">
        <v>13</v>
      </c>
      <c r="AN94" t="s">
        <v>75</v>
      </c>
      <c r="AO94" s="4" t="str">
        <f t="shared" si="252"/>
        <v/>
      </c>
      <c r="AP94">
        <v>0.04</v>
      </c>
      <c r="AQ94">
        <v>1</v>
      </c>
      <c r="AR94">
        <v>1</v>
      </c>
      <c r="AS94" s="3" t="s">
        <v>13</v>
      </c>
      <c r="AT94" t="s">
        <v>75</v>
      </c>
      <c r="AU94" s="4" t="str">
        <f t="shared" si="247"/>
        <v/>
      </c>
      <c r="AV94">
        <v>0.02</v>
      </c>
      <c r="AW94">
        <v>1</v>
      </c>
      <c r="AX94">
        <v>1</v>
      </c>
      <c r="BA94" s="4" t="str">
        <f t="shared" si="244"/>
        <v/>
      </c>
      <c r="BE94" s="3"/>
      <c r="BG94" s="4" t="str">
        <f t="shared" si="245"/>
        <v/>
      </c>
    </row>
    <row r="95" spans="1:59">
      <c r="A95">
        <v>6028</v>
      </c>
      <c r="C95" t="str">
        <f t="shared" si="234"/>
        <v>Gold, Seal, Gacha, Gacha, Gacha, Gacha</v>
      </c>
      <c r="D95" s="1" t="str">
        <f t="shared" ca="1" si="235"/>
        <v>2, 7, 5, 5, 5, 5</v>
      </c>
      <c r="E95" s="1" t="str">
        <f t="shared" si="236"/>
        <v>, , e, e, e, e</v>
      </c>
      <c r="F95" s="1" t="str">
        <f t="shared" si="237"/>
        <v>1, 1, 0.2, 0.1, 0.04, 0.02</v>
      </c>
      <c r="G95" s="1" t="str">
        <f t="shared" si="238"/>
        <v>29.317, 1, 1, 1, 1, 1</v>
      </c>
      <c r="H95" s="1" t="str">
        <f t="shared" si="239"/>
        <v>31.117, 1, 1, 1, 1, 1</v>
      </c>
      <c r="I95" s="3" t="s">
        <v>10</v>
      </c>
      <c r="K95" s="4" t="str">
        <f t="shared" si="240"/>
        <v/>
      </c>
      <c r="L95">
        <v>1</v>
      </c>
      <c r="M95">
        <v>29.317</v>
      </c>
      <c r="N95">
        <v>31.117000000000001</v>
      </c>
      <c r="O95" s="3" t="s">
        <v>67</v>
      </c>
      <c r="Q95" s="4" t="str">
        <f t="shared" si="241"/>
        <v/>
      </c>
      <c r="R95">
        <v>1</v>
      </c>
      <c r="S95">
        <v>1</v>
      </c>
      <c r="T95">
        <v>1</v>
      </c>
      <c r="U95" s="3" t="s">
        <v>13</v>
      </c>
      <c r="V95" t="s">
        <v>75</v>
      </c>
      <c r="W95" s="4" t="str">
        <f t="shared" ref="W95" si="253">IF(AND(OR(U95="Gacha",U95="Origin"),ISBLANK(V95)),"서브밸류 필요","")</f>
        <v/>
      </c>
      <c r="X95">
        <v>0.2</v>
      </c>
      <c r="Y95">
        <v>1</v>
      </c>
      <c r="Z95">
        <v>1</v>
      </c>
      <c r="AA95" s="3" t="s">
        <v>13</v>
      </c>
      <c r="AB95" t="s">
        <v>75</v>
      </c>
      <c r="AC95" s="4" t="str">
        <f t="shared" si="210"/>
        <v/>
      </c>
      <c r="AD95">
        <v>0.1</v>
      </c>
      <c r="AE95">
        <v>1</v>
      </c>
      <c r="AF95">
        <v>1</v>
      </c>
      <c r="AG95" s="3" t="s">
        <v>13</v>
      </c>
      <c r="AH95" t="s">
        <v>75</v>
      </c>
      <c r="AI95" s="4" t="str">
        <f t="shared" si="251"/>
        <v/>
      </c>
      <c r="AJ95">
        <v>0.04</v>
      </c>
      <c r="AK95">
        <v>1</v>
      </c>
      <c r="AL95">
        <v>1</v>
      </c>
      <c r="AM95" s="3" t="s">
        <v>13</v>
      </c>
      <c r="AN95" t="s">
        <v>75</v>
      </c>
      <c r="AO95" s="4" t="str">
        <f t="shared" si="252"/>
        <v/>
      </c>
      <c r="AP95">
        <v>0.02</v>
      </c>
      <c r="AQ95">
        <v>1</v>
      </c>
      <c r="AR95">
        <v>1</v>
      </c>
      <c r="AS95" s="3"/>
      <c r="AU95" s="4" t="str">
        <f t="shared" si="247"/>
        <v/>
      </c>
      <c r="BA95" s="4" t="str">
        <f t="shared" si="244"/>
        <v/>
      </c>
      <c r="BE95" s="3"/>
      <c r="BG95" s="4" t="str">
        <f t="shared" si="245"/>
        <v/>
      </c>
    </row>
    <row r="96" spans="1:59">
      <c r="A96" t="str">
        <f t="shared" ref="A96:A103" si="254">"c"&amp;A9</f>
        <v>c1000</v>
      </c>
      <c r="B96" t="s">
        <v>162</v>
      </c>
      <c r="C96" t="str">
        <f t="shared" si="223"/>
        <v>Gold, Exp, Heart</v>
      </c>
      <c r="D96" s="1" t="str">
        <f t="shared" ca="1" si="224"/>
        <v>2, 1, 4</v>
      </c>
      <c r="E96" s="1" t="str">
        <f t="shared" si="225"/>
        <v xml:space="preserve">, , </v>
      </c>
      <c r="F96" s="1" t="str">
        <f t="shared" si="226"/>
        <v>1, 1, 0.075</v>
      </c>
      <c r="G96" s="1" t="str">
        <f t="shared" si="227"/>
        <v>0.015, 5, 1</v>
      </c>
      <c r="H96" s="1" t="str">
        <f t="shared" si="228"/>
        <v>0.145, 5, 1</v>
      </c>
      <c r="I96" s="3" t="s">
        <v>10</v>
      </c>
      <c r="K96" s="4" t="str">
        <f t="shared" si="229"/>
        <v/>
      </c>
      <c r="L96">
        <v>1</v>
      </c>
      <c r="M96">
        <v>1.4999999999999999E-2</v>
      </c>
      <c r="N96">
        <v>0.14499999999999999</v>
      </c>
      <c r="O96" s="3" t="s">
        <v>9</v>
      </c>
      <c r="Q96" s="4" t="str">
        <f t="shared" si="230"/>
        <v/>
      </c>
      <c r="R96">
        <v>1</v>
      </c>
      <c r="S96">
        <v>5</v>
      </c>
      <c r="T96">
        <v>5</v>
      </c>
      <c r="U96" s="3" t="s">
        <v>12</v>
      </c>
      <c r="W96" s="4" t="str">
        <f t="shared" ref="W96:W160" si="255">IF(AND(OR(U96="Gacha",U96="Origin"),ISBLANK(V96)),"서브밸류 필요","")</f>
        <v/>
      </c>
      <c r="X96">
        <v>7.4999999999999997E-2</v>
      </c>
      <c r="Y96">
        <v>1</v>
      </c>
      <c r="Z96">
        <v>1</v>
      </c>
      <c r="AA96" s="3"/>
      <c r="AC96" s="4" t="str">
        <f t="shared" ref="AC96:AC160" si="256">IF(AND(OR(AA96="Gacha",AA96="Origin"),ISBLANK(AB96)),"서브밸류 필요","")</f>
        <v/>
      </c>
      <c r="AG96" s="3"/>
      <c r="AI96" s="4" t="str">
        <f t="shared" ref="AI96:AI156" si="257">IF(AND(OR(AG96="Gacha",AG96="Origin"),ISBLANK(AH96)),"서브밸류 필요","")</f>
        <v/>
      </c>
      <c r="AM96" s="3"/>
      <c r="AO96" s="4" t="str">
        <f t="shared" ref="AO96:AO156" si="258">IF(AND(OR(AM96="Gacha",AM96="Origin"),ISBLANK(AN96)),"서브밸류 필요","")</f>
        <v/>
      </c>
      <c r="AS96" s="3"/>
      <c r="AU96" s="4" t="str">
        <f t="shared" si="231"/>
        <v/>
      </c>
      <c r="AY96" s="3"/>
      <c r="BA96" s="4" t="str">
        <f t="shared" si="232"/>
        <v/>
      </c>
      <c r="BE96" s="3"/>
      <c r="BG96" s="4" t="str">
        <f t="shared" si="233"/>
        <v/>
      </c>
    </row>
    <row r="97" spans="1:59">
      <c r="A97" t="str">
        <f t="shared" si="254"/>
        <v>c1001</v>
      </c>
      <c r="C97" t="str">
        <f t="shared" si="223"/>
        <v>Gold, Exp, Heart</v>
      </c>
      <c r="D97" s="1" t="str">
        <f t="shared" ca="1" si="224"/>
        <v>2, 1, 4</v>
      </c>
      <c r="E97" s="1" t="str">
        <f t="shared" si="225"/>
        <v xml:space="preserve">, , </v>
      </c>
      <c r="F97" s="1" t="str">
        <f t="shared" si="226"/>
        <v>1, 1, 0.075</v>
      </c>
      <c r="G97" s="1" t="str">
        <f t="shared" si="227"/>
        <v>0.05, 5, 1</v>
      </c>
      <c r="H97" s="1" t="str">
        <f t="shared" si="228"/>
        <v>0.65, 5, 1</v>
      </c>
      <c r="I97" s="3" t="s">
        <v>10</v>
      </c>
      <c r="K97" s="4" t="str">
        <f t="shared" si="229"/>
        <v/>
      </c>
      <c r="L97">
        <v>1</v>
      </c>
      <c r="M97">
        <v>0.05</v>
      </c>
      <c r="N97">
        <v>0.65</v>
      </c>
      <c r="O97" s="3" t="s">
        <v>9</v>
      </c>
      <c r="Q97" s="4" t="str">
        <f t="shared" si="230"/>
        <v/>
      </c>
      <c r="R97">
        <v>1</v>
      </c>
      <c r="S97">
        <v>5</v>
      </c>
      <c r="T97">
        <v>5</v>
      </c>
      <c r="U97" s="3" t="s">
        <v>12</v>
      </c>
      <c r="W97" s="4" t="str">
        <f t="shared" si="255"/>
        <v/>
      </c>
      <c r="X97">
        <v>7.4999999999999997E-2</v>
      </c>
      <c r="Y97">
        <v>1</v>
      </c>
      <c r="Z97">
        <v>1</v>
      </c>
      <c r="AA97" s="3"/>
      <c r="AC97" s="4" t="str">
        <f t="shared" si="256"/>
        <v/>
      </c>
      <c r="AG97" s="3"/>
      <c r="AI97" s="4" t="str">
        <f t="shared" si="257"/>
        <v/>
      </c>
      <c r="AM97" s="3"/>
      <c r="AO97" s="4" t="str">
        <f t="shared" si="258"/>
        <v/>
      </c>
      <c r="AS97" s="3"/>
      <c r="AU97" s="4" t="str">
        <f t="shared" si="231"/>
        <v/>
      </c>
      <c r="AY97" s="3"/>
      <c r="BA97" s="4" t="str">
        <f t="shared" si="232"/>
        <v/>
      </c>
      <c r="BE97" s="3"/>
      <c r="BG97" s="4" t="str">
        <f t="shared" si="233"/>
        <v/>
      </c>
    </row>
    <row r="98" spans="1:59">
      <c r="A98" t="str">
        <f t="shared" si="254"/>
        <v>c1002</v>
      </c>
      <c r="C98" t="str">
        <f t="shared" si="223"/>
        <v>Gold, Exp, Heart, Gacha</v>
      </c>
      <c r="D98" s="1" t="str">
        <f t="shared" ca="1" si="224"/>
        <v>2, 1, 4, 5</v>
      </c>
      <c r="E98" s="1" t="str">
        <f t="shared" si="225"/>
        <v>, , , e</v>
      </c>
      <c r="F98" s="1" t="str">
        <f t="shared" si="226"/>
        <v>1, 1, 0.075, 0.001</v>
      </c>
      <c r="G98" s="1" t="str">
        <f t="shared" si="227"/>
        <v>0.085, 5, 1, 1</v>
      </c>
      <c r="H98" s="1" t="str">
        <f t="shared" si="228"/>
        <v>0.685, 5, 1, 1</v>
      </c>
      <c r="I98" s="3" t="s">
        <v>10</v>
      </c>
      <c r="K98" s="4" t="str">
        <f t="shared" si="229"/>
        <v/>
      </c>
      <c r="L98">
        <v>1</v>
      </c>
      <c r="M98">
        <v>8.5000000000000006E-2</v>
      </c>
      <c r="N98">
        <v>0.68500000000000005</v>
      </c>
      <c r="O98" s="3" t="s">
        <v>9</v>
      </c>
      <c r="Q98" s="4" t="str">
        <f t="shared" si="230"/>
        <v/>
      </c>
      <c r="R98">
        <v>1</v>
      </c>
      <c r="S98">
        <v>5</v>
      </c>
      <c r="T98">
        <v>5</v>
      </c>
      <c r="U98" s="3" t="s">
        <v>12</v>
      </c>
      <c r="W98" s="4" t="str">
        <f t="shared" si="255"/>
        <v/>
      </c>
      <c r="X98">
        <v>7.4999999999999997E-2</v>
      </c>
      <c r="Y98">
        <v>1</v>
      </c>
      <c r="Z98">
        <v>1</v>
      </c>
      <c r="AA98" s="3" t="s">
        <v>13</v>
      </c>
      <c r="AB98" t="s">
        <v>75</v>
      </c>
      <c r="AC98" s="4" t="str">
        <f t="shared" si="256"/>
        <v/>
      </c>
      <c r="AD98">
        <v>1E-3</v>
      </c>
      <c r="AE98">
        <v>1</v>
      </c>
      <c r="AF98">
        <v>1</v>
      </c>
      <c r="AG98" s="3"/>
      <c r="AI98" s="4" t="str">
        <f t="shared" si="257"/>
        <v/>
      </c>
      <c r="AM98" s="3"/>
      <c r="AO98" s="4" t="str">
        <f t="shared" si="258"/>
        <v/>
      </c>
      <c r="AS98" s="3"/>
      <c r="AU98" s="4" t="str">
        <f t="shared" si="231"/>
        <v/>
      </c>
      <c r="AY98" s="3"/>
      <c r="BA98" s="4" t="str">
        <f t="shared" si="232"/>
        <v/>
      </c>
      <c r="BE98" s="3"/>
      <c r="BG98" s="4" t="str">
        <f t="shared" si="233"/>
        <v/>
      </c>
    </row>
    <row r="99" spans="1:59">
      <c r="A99" t="str">
        <f t="shared" si="254"/>
        <v>c1003</v>
      </c>
      <c r="C99" t="str">
        <f t="shared" si="223"/>
        <v>Gold, Exp, Heart, Gacha</v>
      </c>
      <c r="D99" s="1" t="str">
        <f t="shared" ca="1" si="224"/>
        <v>2, 1, 4, 5</v>
      </c>
      <c r="E99" s="1" t="str">
        <f t="shared" si="225"/>
        <v>, , , e</v>
      </c>
      <c r="F99" s="1" t="str">
        <f t="shared" si="226"/>
        <v>1, 1, 0.075, 0.001</v>
      </c>
      <c r="G99" s="1" t="str">
        <f t="shared" si="227"/>
        <v>0.12, 5, 1, 1</v>
      </c>
      <c r="H99" s="1" t="str">
        <f t="shared" si="228"/>
        <v>0.72, 5, 1, 1</v>
      </c>
      <c r="I99" s="3" t="s">
        <v>10</v>
      </c>
      <c r="K99" s="4" t="str">
        <f t="shared" si="229"/>
        <v/>
      </c>
      <c r="L99">
        <v>1</v>
      </c>
      <c r="M99">
        <v>0.12</v>
      </c>
      <c r="N99">
        <v>0.72</v>
      </c>
      <c r="O99" s="3" t="s">
        <v>9</v>
      </c>
      <c r="Q99" s="4" t="str">
        <f t="shared" si="230"/>
        <v/>
      </c>
      <c r="R99">
        <v>1</v>
      </c>
      <c r="S99">
        <v>5</v>
      </c>
      <c r="T99">
        <v>5</v>
      </c>
      <c r="U99" s="3" t="s">
        <v>12</v>
      </c>
      <c r="W99" s="4" t="str">
        <f t="shared" si="255"/>
        <v/>
      </c>
      <c r="X99">
        <v>7.4999999999999997E-2</v>
      </c>
      <c r="Y99">
        <v>1</v>
      </c>
      <c r="Z99">
        <v>1</v>
      </c>
      <c r="AA99" s="3" t="s">
        <v>13</v>
      </c>
      <c r="AB99" t="s">
        <v>75</v>
      </c>
      <c r="AC99" s="4" t="str">
        <f t="shared" si="256"/>
        <v/>
      </c>
      <c r="AD99">
        <v>1E-3</v>
      </c>
      <c r="AE99">
        <v>1</v>
      </c>
      <c r="AF99">
        <v>1</v>
      </c>
      <c r="AG99" s="3"/>
      <c r="AI99" s="4" t="str">
        <f t="shared" si="257"/>
        <v/>
      </c>
      <c r="AM99" s="3"/>
      <c r="AO99" s="4" t="str">
        <f t="shared" si="258"/>
        <v/>
      </c>
      <c r="AS99" s="3"/>
      <c r="AU99" s="4" t="str">
        <f t="shared" si="231"/>
        <v/>
      </c>
      <c r="AY99" s="3"/>
      <c r="BA99" s="4" t="str">
        <f t="shared" si="232"/>
        <v/>
      </c>
      <c r="BE99" s="3"/>
      <c r="BG99" s="4" t="str">
        <f t="shared" si="233"/>
        <v/>
      </c>
    </row>
    <row r="100" spans="1:59">
      <c r="A100" t="str">
        <f t="shared" si="254"/>
        <v>c1004</v>
      </c>
      <c r="C100" t="str">
        <f t="shared" si="223"/>
        <v>Gold, Exp, Heart, Gacha</v>
      </c>
      <c r="D100" s="1" t="str">
        <f t="shared" ca="1" si="224"/>
        <v>2, 1, 4, 5</v>
      </c>
      <c r="E100" s="1" t="str">
        <f t="shared" si="225"/>
        <v>, , , e</v>
      </c>
      <c r="F100" s="1" t="str">
        <f t="shared" si="226"/>
        <v>1, 1, 0.075, 0.001</v>
      </c>
      <c r="G100" s="1" t="str">
        <f t="shared" si="227"/>
        <v>0.155, 5, 1, 1</v>
      </c>
      <c r="H100" s="1" t="str">
        <f t="shared" si="228"/>
        <v>0.755, 5, 1, 1</v>
      </c>
      <c r="I100" s="3" t="s">
        <v>10</v>
      </c>
      <c r="K100" s="4" t="str">
        <f t="shared" si="229"/>
        <v/>
      </c>
      <c r="L100">
        <v>1</v>
      </c>
      <c r="M100">
        <v>0.155</v>
      </c>
      <c r="N100">
        <v>0.755</v>
      </c>
      <c r="O100" s="3" t="s">
        <v>9</v>
      </c>
      <c r="Q100" s="4" t="str">
        <f t="shared" si="230"/>
        <v/>
      </c>
      <c r="R100">
        <v>1</v>
      </c>
      <c r="S100">
        <v>5</v>
      </c>
      <c r="T100">
        <v>5</v>
      </c>
      <c r="U100" s="3" t="s">
        <v>12</v>
      </c>
      <c r="W100" s="4" t="str">
        <f t="shared" si="255"/>
        <v/>
      </c>
      <c r="X100">
        <v>7.4999999999999997E-2</v>
      </c>
      <c r="Y100">
        <v>1</v>
      </c>
      <c r="Z100">
        <v>1</v>
      </c>
      <c r="AA100" s="3" t="s">
        <v>13</v>
      </c>
      <c r="AB100" t="s">
        <v>75</v>
      </c>
      <c r="AC100" s="4" t="str">
        <f t="shared" si="256"/>
        <v/>
      </c>
      <c r="AD100">
        <v>1E-3</v>
      </c>
      <c r="AE100">
        <v>1</v>
      </c>
      <c r="AF100">
        <v>1</v>
      </c>
      <c r="AG100" s="3"/>
      <c r="AI100" s="4" t="str">
        <f t="shared" si="257"/>
        <v/>
      </c>
      <c r="AM100" s="3"/>
      <c r="AO100" s="4" t="str">
        <f t="shared" si="258"/>
        <v/>
      </c>
      <c r="AS100" s="3"/>
      <c r="AU100" s="4" t="str">
        <f t="shared" si="231"/>
        <v/>
      </c>
      <c r="AY100" s="3"/>
      <c r="BA100" s="4" t="str">
        <f t="shared" si="232"/>
        <v/>
      </c>
      <c r="BE100" s="3"/>
      <c r="BG100" s="4" t="str">
        <f t="shared" si="233"/>
        <v/>
      </c>
    </row>
    <row r="101" spans="1:59">
      <c r="A101" t="str">
        <f t="shared" si="254"/>
        <v>c1005</v>
      </c>
      <c r="C101" t="str">
        <f t="shared" si="223"/>
        <v>Gold, Exp, Heart, Gacha</v>
      </c>
      <c r="D101" s="1" t="str">
        <f t="shared" ca="1" si="224"/>
        <v>2, 1, 4, 5</v>
      </c>
      <c r="E101" s="1" t="str">
        <f t="shared" si="225"/>
        <v>, , , e</v>
      </c>
      <c r="F101" s="1" t="str">
        <f t="shared" si="226"/>
        <v>1, 1, 0.075, 0.001</v>
      </c>
      <c r="G101" s="1" t="str">
        <f t="shared" si="227"/>
        <v>0.19, 5, 1, 1</v>
      </c>
      <c r="H101" s="1" t="str">
        <f t="shared" si="228"/>
        <v>0.79, 5, 1, 1</v>
      </c>
      <c r="I101" s="3" t="s">
        <v>10</v>
      </c>
      <c r="K101" s="4" t="str">
        <f t="shared" si="229"/>
        <v/>
      </c>
      <c r="L101">
        <v>1</v>
      </c>
      <c r="M101">
        <v>0.19</v>
      </c>
      <c r="N101">
        <v>0.79</v>
      </c>
      <c r="O101" s="3" t="s">
        <v>9</v>
      </c>
      <c r="Q101" s="4" t="str">
        <f t="shared" si="230"/>
        <v/>
      </c>
      <c r="R101">
        <v>1</v>
      </c>
      <c r="S101">
        <v>5</v>
      </c>
      <c r="T101">
        <v>5</v>
      </c>
      <c r="U101" s="3" t="s">
        <v>12</v>
      </c>
      <c r="W101" s="4" t="str">
        <f t="shared" si="255"/>
        <v/>
      </c>
      <c r="X101">
        <v>7.4999999999999997E-2</v>
      </c>
      <c r="Y101">
        <v>1</v>
      </c>
      <c r="Z101">
        <v>1</v>
      </c>
      <c r="AA101" s="3" t="s">
        <v>13</v>
      </c>
      <c r="AB101" t="s">
        <v>75</v>
      </c>
      <c r="AC101" s="4" t="str">
        <f t="shared" si="256"/>
        <v/>
      </c>
      <c r="AD101">
        <v>1E-3</v>
      </c>
      <c r="AE101">
        <v>1</v>
      </c>
      <c r="AF101">
        <v>1</v>
      </c>
      <c r="AG101" s="3"/>
      <c r="AI101" s="4" t="str">
        <f t="shared" si="257"/>
        <v/>
      </c>
      <c r="AM101" s="3"/>
      <c r="AO101" s="4" t="str">
        <f t="shared" si="258"/>
        <v/>
      </c>
      <c r="AS101" s="3"/>
      <c r="AU101" s="4" t="str">
        <f t="shared" si="231"/>
        <v/>
      </c>
      <c r="AY101" s="3"/>
      <c r="BA101" s="4" t="str">
        <f t="shared" si="232"/>
        <v/>
      </c>
      <c r="BE101" s="3"/>
      <c r="BG101" s="4" t="str">
        <f t="shared" si="233"/>
        <v/>
      </c>
    </row>
    <row r="102" spans="1:59">
      <c r="A102" t="str">
        <f t="shared" si="254"/>
        <v>c1006</v>
      </c>
      <c r="C102" t="str">
        <f t="shared" si="223"/>
        <v>Gold, Exp, Heart, Gacha</v>
      </c>
      <c r="D102" s="1" t="str">
        <f t="shared" ca="1" si="224"/>
        <v>2, 1, 4, 5</v>
      </c>
      <c r="E102" s="1" t="str">
        <f t="shared" si="225"/>
        <v>, , , e</v>
      </c>
      <c r="F102" s="1" t="str">
        <f t="shared" si="226"/>
        <v>1, 1, 0.075, 0.001</v>
      </c>
      <c r="G102" s="1" t="str">
        <f t="shared" si="227"/>
        <v>0.225, 5, 1, 1</v>
      </c>
      <c r="H102" s="1" t="str">
        <f t="shared" si="228"/>
        <v>0.825, 5, 1, 1</v>
      </c>
      <c r="I102" s="3" t="s">
        <v>10</v>
      </c>
      <c r="K102" s="4" t="str">
        <f t="shared" si="229"/>
        <v/>
      </c>
      <c r="L102">
        <v>1</v>
      </c>
      <c r="M102">
        <v>0.22500000000000001</v>
      </c>
      <c r="N102">
        <v>0.82499999999999996</v>
      </c>
      <c r="O102" s="3" t="s">
        <v>9</v>
      </c>
      <c r="Q102" s="4" t="str">
        <f t="shared" si="230"/>
        <v/>
      </c>
      <c r="R102">
        <v>1</v>
      </c>
      <c r="S102">
        <v>5</v>
      </c>
      <c r="T102">
        <v>5</v>
      </c>
      <c r="U102" s="3" t="s">
        <v>12</v>
      </c>
      <c r="W102" s="4" t="str">
        <f t="shared" si="255"/>
        <v/>
      </c>
      <c r="X102">
        <v>7.4999999999999997E-2</v>
      </c>
      <c r="Y102">
        <v>1</v>
      </c>
      <c r="Z102">
        <v>1</v>
      </c>
      <c r="AA102" s="3" t="s">
        <v>13</v>
      </c>
      <c r="AB102" t="s">
        <v>75</v>
      </c>
      <c r="AC102" s="4" t="str">
        <f t="shared" si="256"/>
        <v/>
      </c>
      <c r="AD102">
        <v>1E-3</v>
      </c>
      <c r="AE102">
        <v>1</v>
      </c>
      <c r="AF102">
        <v>1</v>
      </c>
      <c r="AG102" s="3"/>
      <c r="AI102" s="4" t="str">
        <f t="shared" si="257"/>
        <v/>
      </c>
      <c r="AM102" s="3"/>
      <c r="AO102" s="4" t="str">
        <f t="shared" si="258"/>
        <v/>
      </c>
      <c r="AS102" s="3"/>
      <c r="AU102" s="4" t="str">
        <f t="shared" si="231"/>
        <v/>
      </c>
      <c r="AY102" s="3"/>
      <c r="BA102" s="4" t="str">
        <f t="shared" si="232"/>
        <v/>
      </c>
      <c r="BE102" s="3"/>
      <c r="BG102" s="4" t="str">
        <f t="shared" si="233"/>
        <v/>
      </c>
    </row>
    <row r="103" spans="1:59">
      <c r="A103" t="str">
        <f t="shared" si="254"/>
        <v>c1007</v>
      </c>
      <c r="C103" t="str">
        <f t="shared" si="223"/>
        <v>Gold, Exp, Heart, Gacha</v>
      </c>
      <c r="D103" s="1" t="str">
        <f t="shared" ca="1" si="224"/>
        <v>2, 1, 4, 5</v>
      </c>
      <c r="E103" s="1" t="str">
        <f t="shared" si="225"/>
        <v>, , , e</v>
      </c>
      <c r="F103" s="1" t="str">
        <f t="shared" si="226"/>
        <v>1, 1, 0.075, 0.001</v>
      </c>
      <c r="G103" s="1" t="str">
        <f t="shared" si="227"/>
        <v>0.26, 5, 1, 1</v>
      </c>
      <c r="H103" s="1" t="str">
        <f t="shared" si="228"/>
        <v>0.86, 5, 1, 1</v>
      </c>
      <c r="I103" s="3" t="s">
        <v>10</v>
      </c>
      <c r="K103" s="4" t="str">
        <f t="shared" si="229"/>
        <v/>
      </c>
      <c r="L103">
        <v>1</v>
      </c>
      <c r="M103">
        <v>0.26</v>
      </c>
      <c r="N103">
        <v>0.86</v>
      </c>
      <c r="O103" s="3" t="s">
        <v>9</v>
      </c>
      <c r="Q103" s="4" t="str">
        <f t="shared" si="230"/>
        <v/>
      </c>
      <c r="R103">
        <v>1</v>
      </c>
      <c r="S103">
        <v>5</v>
      </c>
      <c r="T103">
        <v>5</v>
      </c>
      <c r="U103" s="3" t="s">
        <v>12</v>
      </c>
      <c r="W103" s="4" t="str">
        <f t="shared" si="255"/>
        <v/>
      </c>
      <c r="X103">
        <v>7.4999999999999997E-2</v>
      </c>
      <c r="Y103">
        <v>1</v>
      </c>
      <c r="Z103">
        <v>1</v>
      </c>
      <c r="AA103" s="3" t="s">
        <v>13</v>
      </c>
      <c r="AB103" t="s">
        <v>75</v>
      </c>
      <c r="AC103" s="4" t="str">
        <f t="shared" si="256"/>
        <v/>
      </c>
      <c r="AD103">
        <v>1E-3</v>
      </c>
      <c r="AE103">
        <v>1</v>
      </c>
      <c r="AF103">
        <v>1</v>
      </c>
      <c r="AG103" s="3"/>
      <c r="AI103" s="4" t="str">
        <f t="shared" si="257"/>
        <v/>
      </c>
      <c r="AM103" s="3"/>
      <c r="AO103" s="4" t="str">
        <f t="shared" si="258"/>
        <v/>
      </c>
      <c r="AS103" s="3"/>
      <c r="AU103" s="4" t="str">
        <f t="shared" si="231"/>
        <v/>
      </c>
      <c r="AY103" s="3"/>
      <c r="BA103" s="4" t="str">
        <f t="shared" si="232"/>
        <v/>
      </c>
      <c r="BE103" s="3"/>
      <c r="BG103" s="4" t="str">
        <f t="shared" si="233"/>
        <v/>
      </c>
    </row>
    <row r="104" spans="1:59">
      <c r="A104" t="str">
        <f t="shared" ref="A104:A124" si="259">"c"&amp;A17</f>
        <v>c1008</v>
      </c>
      <c r="C104" t="str">
        <f t="shared" ref="C104:C124" si="260">IF(ISBLANK(I104),"",I104)
&amp;IF(ISBLANK(O104),"",", "&amp;O104)
&amp;IF(ISBLANK(U104),"",", "&amp;U104)
&amp;IF(ISBLANK(AA104),"",", "&amp;AA104)
&amp;IF(ISBLANK(AG104),"",", "&amp;AG104)
&amp;IF(ISBLANK(AM104),"",", "&amp;AM104)
&amp;IF(ISBLANK(AS104),"",", "&amp;AS104)
&amp;IF(ISBLANK(AY104),"",", "&amp;AY104)
&amp;IF(ISBLANK(BE104),"",", "&amp;BE104)</f>
        <v>Gold, Exp, Heart, Gacha</v>
      </c>
      <c r="D104" s="1" t="str">
        <f t="shared" ref="D104:D124" ca="1" si="26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SUBSTITUTE(SUBSTITUTE(SUBSTITUTE(SUBSTITUTE(SUBSTITUTE(SUBSTITUTE(SUBSTITUTE(SUBSTITUTE(SUBSTITUTE(SUBSTITUTE(C104,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04" s="1" t="str">
        <f t="shared" ref="E104:E124" si="262">IF(ISBLANK(J104),"",J104)
&amp;IF(ISBLANK(O104),"",", "&amp;P104)
&amp;IF(ISBLANK(U104),"",", "&amp;V104)
&amp;IF(ISBLANK(AA104),"",", "&amp;AB104)
&amp;IF(ISBLANK(AG104),"",", "&amp;AH104)
&amp;IF(ISBLANK(AM104),"",", "&amp;AN104)
&amp;IF(ISBLANK(AS104),"",", "&amp;AT104)
&amp;IF(ISBLANK(AY104),"",", "&amp;AZ104)
&amp;IF(ISBLANK(BE104),"",", "&amp;BF104)</f>
        <v>, , , e</v>
      </c>
      <c r="F104" s="1" t="str">
        <f t="shared" ref="F104:F124" si="263">IF(ISBLANK(L104),"",L104)
&amp;IF(ISBLANK(R104),"",", "&amp;R104)
&amp;IF(ISBLANK(X104),"",", "&amp;X104)
&amp;IF(ISBLANK(AD104),"",", "&amp;AD104)
&amp;IF(ISBLANK(AJ104),"",", "&amp;AJ104)
&amp;IF(ISBLANK(AP104),"",", "&amp;AP104)
&amp;IF(ISBLANK(AV104),"",", "&amp;AV104)
&amp;IF(ISBLANK(BB104),"",", "&amp;BB104)
&amp;IF(ISBLANK(BH104),"",", "&amp;BH104)</f>
        <v>1, 1, 0.075, 0.001</v>
      </c>
      <c r="G104" s="1" t="str">
        <f t="shared" ref="G104:G124" si="264">IF(ISBLANK(M104),"",M104)
&amp;IF(ISBLANK(S104),"",", "&amp;S104)
&amp;IF(ISBLANK(Y104),"",", "&amp;Y104)
&amp;IF(ISBLANK(AE104),"",", "&amp;AE104)
&amp;IF(ISBLANK(AK104),"",", "&amp;AK104)
&amp;IF(ISBLANK(AQ104),"",", "&amp;AQ104)
&amp;IF(ISBLANK(AW104),"",", "&amp;AW104)
&amp;IF(ISBLANK(BC104),"",", "&amp;BC104)
&amp;IF(ISBLANK(BI104),"",", "&amp;BI104)</f>
        <v>0.295, 5, 1, 1</v>
      </c>
      <c r="H104" s="1" t="str">
        <f t="shared" ref="H104:H124" si="265">IF(ISBLANK(N104),"",N104)
&amp;IF(ISBLANK(T104),"",", "&amp;T104)
&amp;IF(ISBLANK(Z104),"",", "&amp;Z104)
&amp;IF(ISBLANK(AF104),"",", "&amp;AF104)
&amp;IF(ISBLANK(AL104),"",", "&amp;AL104)
&amp;IF(ISBLANK(AR104),"",", "&amp;AR104)
&amp;IF(ISBLANK(AX104),"",", "&amp;AX104)
&amp;IF(ISBLANK(BD104),"",", "&amp;BD104)
&amp;IF(ISBLANK(BJ104),"",", "&amp;BJ104)</f>
        <v>0.895, 5, 1, 1</v>
      </c>
      <c r="I104" s="3" t="s">
        <v>10</v>
      </c>
      <c r="K104" s="4" t="str">
        <f t="shared" ref="K104:K124" si="266">IF(AND(OR(I104="Gacha",I104="Origin"),ISBLANK(J104)),"서브밸류 필요","")</f>
        <v/>
      </c>
      <c r="L104">
        <v>1</v>
      </c>
      <c r="M104">
        <v>0.29499999999999998</v>
      </c>
      <c r="N104">
        <v>0.89500000000000002</v>
      </c>
      <c r="O104" s="3" t="s">
        <v>9</v>
      </c>
      <c r="Q104" s="4" t="str">
        <f t="shared" ref="Q104:Q124" si="267">IF(AND(OR(O104="Gacha",O104="Origin"),ISBLANK(P104)),"서브밸류 필요","")</f>
        <v/>
      </c>
      <c r="R104">
        <v>1</v>
      </c>
      <c r="S104">
        <v>5</v>
      </c>
      <c r="T104">
        <v>5</v>
      </c>
      <c r="U104" s="3" t="s">
        <v>12</v>
      </c>
      <c r="W104" s="4" t="str">
        <f t="shared" ref="W104:W124" si="268">IF(AND(OR(U104="Gacha",U104="Origin"),ISBLANK(V104)),"서브밸류 필요","")</f>
        <v/>
      </c>
      <c r="X104">
        <v>7.4999999999999997E-2</v>
      </c>
      <c r="Y104">
        <v>1</v>
      </c>
      <c r="Z104">
        <v>1</v>
      </c>
      <c r="AA104" s="3" t="s">
        <v>13</v>
      </c>
      <c r="AB104" t="s">
        <v>75</v>
      </c>
      <c r="AC104" s="4" t="str">
        <f t="shared" ref="AC104:AC124" si="269">IF(AND(OR(AA104="Gacha",AA104="Origin"),ISBLANK(AB104)),"서브밸류 필요","")</f>
        <v/>
      </c>
      <c r="AD104">
        <v>1E-3</v>
      </c>
      <c r="AE104">
        <v>1</v>
      </c>
      <c r="AF104">
        <v>1</v>
      </c>
      <c r="AG104" s="3"/>
      <c r="AI104" s="4" t="str">
        <f t="shared" ref="AI104:AI124" si="270">IF(AND(OR(AG104="Gacha",AG104="Origin"),ISBLANK(AH104)),"서브밸류 필요","")</f>
        <v/>
      </c>
      <c r="AM104" s="3"/>
      <c r="AO104" s="4" t="str">
        <f t="shared" ref="AO104:AO124" si="271">IF(AND(OR(AM104="Gacha",AM104="Origin"),ISBLANK(AN104)),"서브밸류 필요","")</f>
        <v/>
      </c>
      <c r="AS104" s="3"/>
      <c r="AU104" s="4" t="str">
        <f t="shared" ref="AU104:AU124" si="272">IF(AND(OR(AS104="Gacha",AS104="Origin"),ISBLANK(AT104)),"서브밸류 필요","")</f>
        <v/>
      </c>
      <c r="AY104" s="3"/>
      <c r="BA104" s="4" t="str">
        <f t="shared" ref="BA104:BA124" si="273">IF(AND(OR(AY104="Gacha",AY104="Origin"),ISBLANK(AZ104)),"서브밸류 필요","")</f>
        <v/>
      </c>
      <c r="BE104" s="3"/>
      <c r="BG104" s="4" t="str">
        <f t="shared" ref="BG104:BG124" si="274">IF(AND(OR(BE104="Gacha",BE104="Origin"),ISBLANK(BF104)),"서브밸류 필요","")</f>
        <v/>
      </c>
    </row>
    <row r="105" spans="1:59">
      <c r="A105" t="str">
        <f t="shared" si="259"/>
        <v>c1009</v>
      </c>
      <c r="C105" t="str">
        <f t="shared" si="260"/>
        <v>Gold, Exp, Heart, Gacha</v>
      </c>
      <c r="D105" s="1" t="str">
        <f t="shared" ca="1" si="261"/>
        <v>2, 1, 4, 5</v>
      </c>
      <c r="E105" s="1" t="str">
        <f t="shared" si="262"/>
        <v>, , , e</v>
      </c>
      <c r="F105" s="1" t="str">
        <f t="shared" si="263"/>
        <v>1, 1, 0.075, 0.001</v>
      </c>
      <c r="G105" s="1" t="str">
        <f t="shared" si="264"/>
        <v>0.33, 5, 1, 1</v>
      </c>
      <c r="H105" s="1" t="str">
        <f t="shared" si="265"/>
        <v>0.93, 5, 1, 1</v>
      </c>
      <c r="I105" s="3" t="s">
        <v>10</v>
      </c>
      <c r="K105" s="4" t="str">
        <f t="shared" si="266"/>
        <v/>
      </c>
      <c r="L105">
        <v>1</v>
      </c>
      <c r="M105">
        <v>0.33</v>
      </c>
      <c r="N105">
        <v>0.93</v>
      </c>
      <c r="O105" s="3" t="s">
        <v>9</v>
      </c>
      <c r="Q105" s="4" t="str">
        <f t="shared" si="267"/>
        <v/>
      </c>
      <c r="R105">
        <v>1</v>
      </c>
      <c r="S105">
        <v>5</v>
      </c>
      <c r="T105">
        <v>5</v>
      </c>
      <c r="U105" s="3" t="s">
        <v>12</v>
      </c>
      <c r="W105" s="4" t="str">
        <f t="shared" si="268"/>
        <v/>
      </c>
      <c r="X105">
        <v>7.4999999999999997E-2</v>
      </c>
      <c r="Y105">
        <v>1</v>
      </c>
      <c r="Z105">
        <v>1</v>
      </c>
      <c r="AA105" s="3" t="s">
        <v>13</v>
      </c>
      <c r="AB105" t="s">
        <v>75</v>
      </c>
      <c r="AC105" s="4" t="str">
        <f t="shared" si="269"/>
        <v/>
      </c>
      <c r="AD105">
        <v>1E-3</v>
      </c>
      <c r="AE105">
        <v>1</v>
      </c>
      <c r="AF105">
        <v>1</v>
      </c>
      <c r="AG105" s="3"/>
      <c r="AI105" s="4" t="str">
        <f t="shared" si="270"/>
        <v/>
      </c>
      <c r="AM105" s="3"/>
      <c r="AO105" s="4" t="str">
        <f t="shared" si="271"/>
        <v/>
      </c>
      <c r="AS105" s="3"/>
      <c r="AU105" s="4" t="str">
        <f t="shared" si="272"/>
        <v/>
      </c>
      <c r="AY105" s="3"/>
      <c r="BA105" s="4" t="str">
        <f t="shared" si="273"/>
        <v/>
      </c>
      <c r="BE105" s="3"/>
      <c r="BG105" s="4" t="str">
        <f t="shared" si="274"/>
        <v/>
      </c>
    </row>
    <row r="106" spans="1:59">
      <c r="A106" t="str">
        <f t="shared" si="259"/>
        <v>c1010</v>
      </c>
      <c r="C106" t="str">
        <f t="shared" si="260"/>
        <v>Gold, Exp, Heart, Gacha</v>
      </c>
      <c r="D106" s="1" t="str">
        <f t="shared" ca="1" si="261"/>
        <v>2, 1, 4, 5</v>
      </c>
      <c r="E106" s="1" t="str">
        <f t="shared" si="262"/>
        <v>, , , e</v>
      </c>
      <c r="F106" s="1" t="str">
        <f t="shared" si="263"/>
        <v>1, 1, 0.075, 0.001</v>
      </c>
      <c r="G106" s="1" t="str">
        <f t="shared" si="264"/>
        <v>0.365, 5, 1, 1</v>
      </c>
      <c r="H106" s="1" t="str">
        <f t="shared" si="265"/>
        <v>0.965, 5, 1, 1</v>
      </c>
      <c r="I106" s="3" t="s">
        <v>10</v>
      </c>
      <c r="K106" s="4" t="str">
        <f t="shared" si="266"/>
        <v/>
      </c>
      <c r="L106">
        <v>1</v>
      </c>
      <c r="M106">
        <v>0.36499999999999999</v>
      </c>
      <c r="N106">
        <v>0.96499999999999997</v>
      </c>
      <c r="O106" s="3" t="s">
        <v>9</v>
      </c>
      <c r="Q106" s="4" t="str">
        <f t="shared" si="267"/>
        <v/>
      </c>
      <c r="R106">
        <v>1</v>
      </c>
      <c r="S106">
        <v>5</v>
      </c>
      <c r="T106">
        <v>5</v>
      </c>
      <c r="U106" s="3" t="s">
        <v>12</v>
      </c>
      <c r="W106" s="4" t="str">
        <f t="shared" si="268"/>
        <v/>
      </c>
      <c r="X106">
        <v>7.4999999999999997E-2</v>
      </c>
      <c r="Y106">
        <v>1</v>
      </c>
      <c r="Z106">
        <v>1</v>
      </c>
      <c r="AA106" s="3" t="s">
        <v>13</v>
      </c>
      <c r="AB106" t="s">
        <v>75</v>
      </c>
      <c r="AC106" s="4" t="str">
        <f t="shared" si="269"/>
        <v/>
      </c>
      <c r="AD106">
        <v>1E-3</v>
      </c>
      <c r="AE106">
        <v>1</v>
      </c>
      <c r="AF106">
        <v>1</v>
      </c>
      <c r="AG106" s="3"/>
      <c r="AI106" s="4" t="str">
        <f t="shared" si="270"/>
        <v/>
      </c>
      <c r="AM106" s="3"/>
      <c r="AO106" s="4" t="str">
        <f t="shared" si="271"/>
        <v/>
      </c>
      <c r="AS106" s="3"/>
      <c r="AU106" s="4" t="str">
        <f t="shared" si="272"/>
        <v/>
      </c>
      <c r="AY106" s="3"/>
      <c r="BA106" s="4" t="str">
        <f t="shared" si="273"/>
        <v/>
      </c>
      <c r="BE106" s="3"/>
      <c r="BG106" s="4" t="str">
        <f t="shared" si="274"/>
        <v/>
      </c>
    </row>
    <row r="107" spans="1:59">
      <c r="A107" t="str">
        <f t="shared" si="259"/>
        <v>c1011</v>
      </c>
      <c r="C107" t="str">
        <f t="shared" si="260"/>
        <v>Gold, Exp, Heart, Gacha</v>
      </c>
      <c r="D107" s="1" t="str">
        <f t="shared" ca="1" si="261"/>
        <v>2, 1, 4, 5</v>
      </c>
      <c r="E107" s="1" t="str">
        <f t="shared" si="262"/>
        <v>, , , e</v>
      </c>
      <c r="F107" s="1" t="str">
        <f t="shared" si="263"/>
        <v>1, 1, 0.075, 0.001</v>
      </c>
      <c r="G107" s="1" t="str">
        <f t="shared" si="264"/>
        <v>0.4, 5, 1, 1</v>
      </c>
      <c r="H107" s="1" t="str">
        <f t="shared" si="265"/>
        <v>1, 5, 1, 1</v>
      </c>
      <c r="I107" s="3" t="s">
        <v>10</v>
      </c>
      <c r="K107" s="4" t="str">
        <f t="shared" si="266"/>
        <v/>
      </c>
      <c r="L107">
        <v>1</v>
      </c>
      <c r="M107">
        <v>0.4</v>
      </c>
      <c r="N107">
        <v>1</v>
      </c>
      <c r="O107" s="3" t="s">
        <v>9</v>
      </c>
      <c r="Q107" s="4" t="str">
        <f t="shared" si="267"/>
        <v/>
      </c>
      <c r="R107">
        <v>1</v>
      </c>
      <c r="S107">
        <v>5</v>
      </c>
      <c r="T107">
        <v>5</v>
      </c>
      <c r="U107" s="3" t="s">
        <v>12</v>
      </c>
      <c r="W107" s="4" t="str">
        <f t="shared" si="268"/>
        <v/>
      </c>
      <c r="X107">
        <v>7.4999999999999997E-2</v>
      </c>
      <c r="Y107">
        <v>1</v>
      </c>
      <c r="Z107">
        <v>1</v>
      </c>
      <c r="AA107" s="3" t="s">
        <v>13</v>
      </c>
      <c r="AB107" t="s">
        <v>75</v>
      </c>
      <c r="AC107" s="4" t="str">
        <f t="shared" si="269"/>
        <v/>
      </c>
      <c r="AD107">
        <v>1E-3</v>
      </c>
      <c r="AE107">
        <v>1</v>
      </c>
      <c r="AF107">
        <v>1</v>
      </c>
      <c r="AG107" s="3"/>
      <c r="AI107" s="4" t="str">
        <f t="shared" si="270"/>
        <v/>
      </c>
      <c r="AM107" s="3"/>
      <c r="AO107" s="4" t="str">
        <f t="shared" si="271"/>
        <v/>
      </c>
      <c r="AS107" s="3"/>
      <c r="AU107" s="4" t="str">
        <f t="shared" si="272"/>
        <v/>
      </c>
      <c r="AY107" s="3"/>
      <c r="BA107" s="4" t="str">
        <f t="shared" si="273"/>
        <v/>
      </c>
      <c r="BE107" s="3"/>
      <c r="BG107" s="4" t="str">
        <f t="shared" si="274"/>
        <v/>
      </c>
    </row>
    <row r="108" spans="1:59">
      <c r="A108" t="str">
        <f t="shared" si="259"/>
        <v>c1012</v>
      </c>
      <c r="C108" t="str">
        <f t="shared" si="260"/>
        <v>Gold, Exp, Heart, Gacha</v>
      </c>
      <c r="D108" s="1" t="str">
        <f t="shared" ca="1" si="261"/>
        <v>2, 1, 4, 5</v>
      </c>
      <c r="E108" s="1" t="str">
        <f t="shared" si="262"/>
        <v>, , , e</v>
      </c>
      <c r="F108" s="1" t="str">
        <f t="shared" si="263"/>
        <v>1, 1, 0.075, 0.001</v>
      </c>
      <c r="G108" s="1" t="str">
        <f t="shared" si="264"/>
        <v>0.435, 5, 1, 1</v>
      </c>
      <c r="H108" s="1" t="str">
        <f t="shared" si="265"/>
        <v>1.035, 5, 1, 1</v>
      </c>
      <c r="I108" s="3" t="s">
        <v>10</v>
      </c>
      <c r="K108" s="4" t="str">
        <f t="shared" si="266"/>
        <v/>
      </c>
      <c r="L108">
        <v>1</v>
      </c>
      <c r="M108">
        <v>0.435</v>
      </c>
      <c r="N108">
        <v>1.0349999999999999</v>
      </c>
      <c r="O108" s="3" t="s">
        <v>9</v>
      </c>
      <c r="Q108" s="4" t="str">
        <f t="shared" si="267"/>
        <v/>
      </c>
      <c r="R108">
        <v>1</v>
      </c>
      <c r="S108">
        <v>5</v>
      </c>
      <c r="T108">
        <v>5</v>
      </c>
      <c r="U108" s="3" t="s">
        <v>12</v>
      </c>
      <c r="W108" s="4" t="str">
        <f t="shared" si="268"/>
        <v/>
      </c>
      <c r="X108">
        <v>7.4999999999999997E-2</v>
      </c>
      <c r="Y108">
        <v>1</v>
      </c>
      <c r="Z108">
        <v>1</v>
      </c>
      <c r="AA108" s="3" t="s">
        <v>13</v>
      </c>
      <c r="AB108" t="s">
        <v>75</v>
      </c>
      <c r="AC108" s="4" t="str">
        <f t="shared" si="269"/>
        <v/>
      </c>
      <c r="AD108">
        <v>1E-3</v>
      </c>
      <c r="AE108">
        <v>1</v>
      </c>
      <c r="AF108">
        <v>1</v>
      </c>
      <c r="AG108" s="3"/>
      <c r="AI108" s="4" t="str">
        <f t="shared" si="270"/>
        <v/>
      </c>
      <c r="AM108" s="3"/>
      <c r="AO108" s="4" t="str">
        <f t="shared" si="271"/>
        <v/>
      </c>
      <c r="AS108" s="3"/>
      <c r="AU108" s="4" t="str">
        <f t="shared" si="272"/>
        <v/>
      </c>
      <c r="AY108" s="3"/>
      <c r="BA108" s="4" t="str">
        <f t="shared" si="273"/>
        <v/>
      </c>
      <c r="BE108" s="3"/>
      <c r="BG108" s="4" t="str">
        <f t="shared" si="274"/>
        <v/>
      </c>
    </row>
    <row r="109" spans="1:59">
      <c r="A109" t="str">
        <f t="shared" si="259"/>
        <v>c1013</v>
      </c>
      <c r="C109" t="str">
        <f t="shared" si="260"/>
        <v>Gold, Exp, Heart, Gacha</v>
      </c>
      <c r="D109" s="1" t="str">
        <f t="shared" ca="1" si="261"/>
        <v>2, 1, 4, 5</v>
      </c>
      <c r="E109" s="1" t="str">
        <f t="shared" si="262"/>
        <v>, , , e</v>
      </c>
      <c r="F109" s="1" t="str">
        <f t="shared" si="263"/>
        <v>1, 1, 0.075, 0.001</v>
      </c>
      <c r="G109" s="1" t="str">
        <f t="shared" si="264"/>
        <v>0.47, 5, 1, 1</v>
      </c>
      <c r="H109" s="1" t="str">
        <f t="shared" si="265"/>
        <v>1.07, 5, 1, 1</v>
      </c>
      <c r="I109" s="3" t="s">
        <v>10</v>
      </c>
      <c r="K109" s="4" t="str">
        <f t="shared" si="266"/>
        <v/>
      </c>
      <c r="L109">
        <v>1</v>
      </c>
      <c r="M109">
        <v>0.47</v>
      </c>
      <c r="N109">
        <v>1.07</v>
      </c>
      <c r="O109" s="3" t="s">
        <v>9</v>
      </c>
      <c r="Q109" s="4" t="str">
        <f t="shared" si="267"/>
        <v/>
      </c>
      <c r="R109">
        <v>1</v>
      </c>
      <c r="S109">
        <v>5</v>
      </c>
      <c r="T109">
        <v>5</v>
      </c>
      <c r="U109" s="3" t="s">
        <v>12</v>
      </c>
      <c r="W109" s="4" t="str">
        <f t="shared" si="268"/>
        <v/>
      </c>
      <c r="X109">
        <v>7.4999999999999997E-2</v>
      </c>
      <c r="Y109">
        <v>1</v>
      </c>
      <c r="Z109">
        <v>1</v>
      </c>
      <c r="AA109" s="3" t="s">
        <v>13</v>
      </c>
      <c r="AB109" t="s">
        <v>75</v>
      </c>
      <c r="AC109" s="4" t="str">
        <f t="shared" si="269"/>
        <v/>
      </c>
      <c r="AD109">
        <v>1E-3</v>
      </c>
      <c r="AE109">
        <v>1</v>
      </c>
      <c r="AF109">
        <v>1</v>
      </c>
      <c r="AG109" s="3"/>
      <c r="AI109" s="4" t="str">
        <f t="shared" si="270"/>
        <v/>
      </c>
      <c r="AM109" s="3"/>
      <c r="AO109" s="4" t="str">
        <f t="shared" si="271"/>
        <v/>
      </c>
      <c r="AS109" s="3"/>
      <c r="AU109" s="4" t="str">
        <f t="shared" si="272"/>
        <v/>
      </c>
      <c r="AY109" s="3"/>
      <c r="BA109" s="4" t="str">
        <f t="shared" si="273"/>
        <v/>
      </c>
      <c r="BE109" s="3"/>
      <c r="BG109" s="4" t="str">
        <f t="shared" si="274"/>
        <v/>
      </c>
    </row>
    <row r="110" spans="1:59">
      <c r="A110" t="str">
        <f t="shared" si="259"/>
        <v>c1014</v>
      </c>
      <c r="C110" t="str">
        <f t="shared" si="260"/>
        <v>Gold, Exp, Heart, Gacha</v>
      </c>
      <c r="D110" s="1" t="str">
        <f t="shared" ca="1" si="261"/>
        <v>2, 1, 4, 5</v>
      </c>
      <c r="E110" s="1" t="str">
        <f t="shared" si="262"/>
        <v>, , , e</v>
      </c>
      <c r="F110" s="1" t="str">
        <f t="shared" si="263"/>
        <v>1, 1, 0.075, 0.001</v>
      </c>
      <c r="G110" s="1" t="str">
        <f t="shared" si="264"/>
        <v>0.505, 5, 1, 1</v>
      </c>
      <c r="H110" s="1" t="str">
        <f t="shared" si="265"/>
        <v>1.105, 5, 1, 1</v>
      </c>
      <c r="I110" s="3" t="s">
        <v>10</v>
      </c>
      <c r="K110" s="4" t="str">
        <f t="shared" si="266"/>
        <v/>
      </c>
      <c r="L110">
        <v>1</v>
      </c>
      <c r="M110">
        <v>0.505</v>
      </c>
      <c r="N110">
        <v>1.105</v>
      </c>
      <c r="O110" s="3" t="s">
        <v>9</v>
      </c>
      <c r="Q110" s="4" t="str">
        <f t="shared" si="267"/>
        <v/>
      </c>
      <c r="R110">
        <v>1</v>
      </c>
      <c r="S110">
        <v>5</v>
      </c>
      <c r="T110">
        <v>5</v>
      </c>
      <c r="U110" s="3" t="s">
        <v>12</v>
      </c>
      <c r="W110" s="4" t="str">
        <f t="shared" si="268"/>
        <v/>
      </c>
      <c r="X110">
        <v>7.4999999999999997E-2</v>
      </c>
      <c r="Y110">
        <v>1</v>
      </c>
      <c r="Z110">
        <v>1</v>
      </c>
      <c r="AA110" s="3" t="s">
        <v>13</v>
      </c>
      <c r="AB110" t="s">
        <v>75</v>
      </c>
      <c r="AC110" s="4" t="str">
        <f t="shared" si="269"/>
        <v/>
      </c>
      <c r="AD110">
        <v>1E-3</v>
      </c>
      <c r="AE110">
        <v>1</v>
      </c>
      <c r="AF110">
        <v>1</v>
      </c>
      <c r="AG110" s="3"/>
      <c r="AI110" s="4" t="str">
        <f t="shared" si="270"/>
        <v/>
      </c>
      <c r="AM110" s="3"/>
      <c r="AO110" s="4" t="str">
        <f t="shared" si="271"/>
        <v/>
      </c>
      <c r="AS110" s="3"/>
      <c r="AU110" s="4" t="str">
        <f t="shared" si="272"/>
        <v/>
      </c>
      <c r="AY110" s="3"/>
      <c r="BA110" s="4" t="str">
        <f t="shared" si="273"/>
        <v/>
      </c>
      <c r="BE110" s="3"/>
      <c r="BG110" s="4" t="str">
        <f t="shared" si="274"/>
        <v/>
      </c>
    </row>
    <row r="111" spans="1:59">
      <c r="A111" t="str">
        <f t="shared" si="259"/>
        <v>c1015</v>
      </c>
      <c r="C111" t="str">
        <f t="shared" si="260"/>
        <v>Gold, Exp, Heart, Gacha</v>
      </c>
      <c r="D111" s="1" t="str">
        <f t="shared" ca="1" si="261"/>
        <v>2, 1, 4, 5</v>
      </c>
      <c r="E111" s="1" t="str">
        <f t="shared" si="262"/>
        <v>, , , e</v>
      </c>
      <c r="F111" s="1" t="str">
        <f t="shared" si="263"/>
        <v>1, 1, 0.075, 0.001</v>
      </c>
      <c r="G111" s="1" t="str">
        <f t="shared" si="264"/>
        <v>0.54, 5, 1, 1</v>
      </c>
      <c r="H111" s="1" t="str">
        <f t="shared" si="265"/>
        <v>1.14, 5, 1, 1</v>
      </c>
      <c r="I111" s="3" t="s">
        <v>10</v>
      </c>
      <c r="K111" s="4" t="str">
        <f t="shared" si="266"/>
        <v/>
      </c>
      <c r="L111">
        <v>1</v>
      </c>
      <c r="M111">
        <v>0.54</v>
      </c>
      <c r="N111">
        <v>1.1399999999999999</v>
      </c>
      <c r="O111" s="3" t="s">
        <v>9</v>
      </c>
      <c r="Q111" s="4" t="str">
        <f t="shared" si="267"/>
        <v/>
      </c>
      <c r="R111">
        <v>1</v>
      </c>
      <c r="S111">
        <v>5</v>
      </c>
      <c r="T111">
        <v>5</v>
      </c>
      <c r="U111" s="3" t="s">
        <v>12</v>
      </c>
      <c r="W111" s="4" t="str">
        <f t="shared" si="268"/>
        <v/>
      </c>
      <c r="X111">
        <v>7.4999999999999997E-2</v>
      </c>
      <c r="Y111">
        <v>1</v>
      </c>
      <c r="Z111">
        <v>1</v>
      </c>
      <c r="AA111" s="3" t="s">
        <v>13</v>
      </c>
      <c r="AB111" t="s">
        <v>75</v>
      </c>
      <c r="AC111" s="4" t="str">
        <f t="shared" si="269"/>
        <v/>
      </c>
      <c r="AD111">
        <v>1E-3</v>
      </c>
      <c r="AE111">
        <v>1</v>
      </c>
      <c r="AF111">
        <v>1</v>
      </c>
      <c r="AG111" s="3"/>
      <c r="AI111" s="4" t="str">
        <f t="shared" si="270"/>
        <v/>
      </c>
      <c r="AM111" s="3"/>
      <c r="AO111" s="4" t="str">
        <f t="shared" si="271"/>
        <v/>
      </c>
      <c r="AS111" s="3"/>
      <c r="AU111" s="4" t="str">
        <f t="shared" si="272"/>
        <v/>
      </c>
      <c r="AY111" s="3"/>
      <c r="BA111" s="4" t="str">
        <f t="shared" si="273"/>
        <v/>
      </c>
      <c r="BE111" s="3"/>
      <c r="BG111" s="4" t="str">
        <f t="shared" si="274"/>
        <v/>
      </c>
    </row>
    <row r="112" spans="1:59">
      <c r="A112" t="str">
        <f t="shared" si="259"/>
        <v>c1016</v>
      </c>
      <c r="C112" t="str">
        <f t="shared" si="260"/>
        <v>Gold, Exp, Heart, Gacha</v>
      </c>
      <c r="D112" s="1" t="str">
        <f t="shared" ca="1" si="261"/>
        <v>2, 1, 4, 5</v>
      </c>
      <c r="E112" s="1" t="str">
        <f t="shared" si="262"/>
        <v>, , , e</v>
      </c>
      <c r="F112" s="1" t="str">
        <f t="shared" si="263"/>
        <v>1, 1, 0.075, 0.001</v>
      </c>
      <c r="G112" s="1" t="str">
        <f t="shared" si="264"/>
        <v>0.575, 5, 1, 1</v>
      </c>
      <c r="H112" s="1" t="str">
        <f t="shared" si="265"/>
        <v>1.175, 5, 1, 1</v>
      </c>
      <c r="I112" s="3" t="s">
        <v>10</v>
      </c>
      <c r="K112" s="4" t="str">
        <f t="shared" si="266"/>
        <v/>
      </c>
      <c r="L112">
        <v>1</v>
      </c>
      <c r="M112">
        <v>0.57499999999999996</v>
      </c>
      <c r="N112">
        <v>1.175</v>
      </c>
      <c r="O112" s="3" t="s">
        <v>9</v>
      </c>
      <c r="Q112" s="4" t="str">
        <f t="shared" si="267"/>
        <v/>
      </c>
      <c r="R112">
        <v>1</v>
      </c>
      <c r="S112">
        <v>5</v>
      </c>
      <c r="T112">
        <v>5</v>
      </c>
      <c r="U112" s="3" t="s">
        <v>12</v>
      </c>
      <c r="W112" s="4" t="str">
        <f t="shared" si="268"/>
        <v/>
      </c>
      <c r="X112">
        <v>7.4999999999999997E-2</v>
      </c>
      <c r="Y112">
        <v>1</v>
      </c>
      <c r="Z112">
        <v>1</v>
      </c>
      <c r="AA112" s="3" t="s">
        <v>13</v>
      </c>
      <c r="AB112" t="s">
        <v>75</v>
      </c>
      <c r="AC112" s="4" t="str">
        <f t="shared" si="269"/>
        <v/>
      </c>
      <c r="AD112">
        <v>1E-3</v>
      </c>
      <c r="AE112">
        <v>1</v>
      </c>
      <c r="AF112">
        <v>1</v>
      </c>
      <c r="AG112" s="3"/>
      <c r="AI112" s="4" t="str">
        <f t="shared" si="270"/>
        <v/>
      </c>
      <c r="AM112" s="3"/>
      <c r="AO112" s="4" t="str">
        <f t="shared" si="271"/>
        <v/>
      </c>
      <c r="AS112" s="3"/>
      <c r="AU112" s="4" t="str">
        <f t="shared" si="272"/>
        <v/>
      </c>
      <c r="AY112" s="3"/>
      <c r="BA112" s="4" t="str">
        <f t="shared" si="273"/>
        <v/>
      </c>
      <c r="BE112" s="3"/>
      <c r="BG112" s="4" t="str">
        <f t="shared" si="274"/>
        <v/>
      </c>
    </row>
    <row r="113" spans="1:62">
      <c r="A113" t="str">
        <f t="shared" si="259"/>
        <v>c1017</v>
      </c>
      <c r="C113" t="str">
        <f t="shared" si="260"/>
        <v>Gold, Exp, Heart, Gacha</v>
      </c>
      <c r="D113" s="1" t="str">
        <f t="shared" ca="1" si="261"/>
        <v>2, 1, 4, 5</v>
      </c>
      <c r="E113" s="1" t="str">
        <f t="shared" si="262"/>
        <v>, , , e</v>
      </c>
      <c r="F113" s="1" t="str">
        <f t="shared" si="263"/>
        <v>1, 1, 0.075, 0.001</v>
      </c>
      <c r="G113" s="1" t="str">
        <f t="shared" si="264"/>
        <v>0.61, 5, 1, 1</v>
      </c>
      <c r="H113" s="1" t="str">
        <f t="shared" si="265"/>
        <v>1.21, 5, 1, 1</v>
      </c>
      <c r="I113" s="3" t="s">
        <v>10</v>
      </c>
      <c r="K113" s="4" t="str">
        <f t="shared" si="266"/>
        <v/>
      </c>
      <c r="L113">
        <v>1</v>
      </c>
      <c r="M113">
        <v>0.61</v>
      </c>
      <c r="N113">
        <v>1.21</v>
      </c>
      <c r="O113" s="3" t="s">
        <v>9</v>
      </c>
      <c r="Q113" s="4" t="str">
        <f t="shared" si="267"/>
        <v/>
      </c>
      <c r="R113">
        <v>1</v>
      </c>
      <c r="S113">
        <v>5</v>
      </c>
      <c r="T113">
        <v>5</v>
      </c>
      <c r="U113" s="3" t="s">
        <v>12</v>
      </c>
      <c r="W113" s="4" t="str">
        <f t="shared" si="268"/>
        <v/>
      </c>
      <c r="X113">
        <v>7.4999999999999997E-2</v>
      </c>
      <c r="Y113">
        <v>1</v>
      </c>
      <c r="Z113">
        <v>1</v>
      </c>
      <c r="AA113" s="3" t="s">
        <v>13</v>
      </c>
      <c r="AB113" t="s">
        <v>75</v>
      </c>
      <c r="AC113" s="4" t="str">
        <f t="shared" si="269"/>
        <v/>
      </c>
      <c r="AD113">
        <v>1E-3</v>
      </c>
      <c r="AE113">
        <v>1</v>
      </c>
      <c r="AF113">
        <v>1</v>
      </c>
      <c r="AG113" s="3"/>
      <c r="AI113" s="4" t="str">
        <f t="shared" si="270"/>
        <v/>
      </c>
      <c r="AM113" s="3"/>
      <c r="AO113" s="4" t="str">
        <f t="shared" si="271"/>
        <v/>
      </c>
      <c r="AS113" s="3"/>
      <c r="AU113" s="4" t="str">
        <f t="shared" si="272"/>
        <v/>
      </c>
      <c r="AY113" s="3"/>
      <c r="BA113" s="4" t="str">
        <f t="shared" si="273"/>
        <v/>
      </c>
      <c r="BE113" s="3"/>
      <c r="BG113" s="4" t="str">
        <f t="shared" si="274"/>
        <v/>
      </c>
    </row>
    <row r="114" spans="1:62">
      <c r="A114" t="str">
        <f t="shared" si="259"/>
        <v>c1018</v>
      </c>
      <c r="C114" t="str">
        <f t="shared" si="260"/>
        <v>Gold, Exp, Heart, Gacha</v>
      </c>
      <c r="D114" s="1" t="str">
        <f t="shared" ca="1" si="261"/>
        <v>2, 1, 4, 5</v>
      </c>
      <c r="E114" s="1" t="str">
        <f t="shared" si="262"/>
        <v>, , , e</v>
      </c>
      <c r="F114" s="1" t="str">
        <f t="shared" si="263"/>
        <v>1, 1, 0.075, 0.001</v>
      </c>
      <c r="G114" s="1" t="str">
        <f t="shared" si="264"/>
        <v>0.645, 5, 1, 1</v>
      </c>
      <c r="H114" s="1" t="str">
        <f t="shared" si="265"/>
        <v>1.245, 5, 1, 1</v>
      </c>
      <c r="I114" s="3" t="s">
        <v>10</v>
      </c>
      <c r="K114" s="4" t="str">
        <f t="shared" si="266"/>
        <v/>
      </c>
      <c r="L114">
        <v>1</v>
      </c>
      <c r="M114">
        <v>0.64500000000000002</v>
      </c>
      <c r="N114">
        <v>1.2450000000000001</v>
      </c>
      <c r="O114" s="3" t="s">
        <v>9</v>
      </c>
      <c r="Q114" s="4" t="str">
        <f t="shared" si="267"/>
        <v/>
      </c>
      <c r="R114">
        <v>1</v>
      </c>
      <c r="S114">
        <v>5</v>
      </c>
      <c r="T114">
        <v>5</v>
      </c>
      <c r="U114" s="3" t="s">
        <v>12</v>
      </c>
      <c r="W114" s="4" t="str">
        <f t="shared" si="268"/>
        <v/>
      </c>
      <c r="X114">
        <v>7.4999999999999997E-2</v>
      </c>
      <c r="Y114">
        <v>1</v>
      </c>
      <c r="Z114">
        <v>1</v>
      </c>
      <c r="AA114" s="3" t="s">
        <v>13</v>
      </c>
      <c r="AB114" t="s">
        <v>75</v>
      </c>
      <c r="AC114" s="4" t="str">
        <f t="shared" si="269"/>
        <v/>
      </c>
      <c r="AD114">
        <v>1E-3</v>
      </c>
      <c r="AE114">
        <v>1</v>
      </c>
      <c r="AF114">
        <v>1</v>
      </c>
      <c r="AG114" s="3"/>
      <c r="AI114" s="4" t="str">
        <f t="shared" si="270"/>
        <v/>
      </c>
      <c r="AM114" s="3"/>
      <c r="AO114" s="4" t="str">
        <f t="shared" si="271"/>
        <v/>
      </c>
      <c r="AS114" s="3"/>
      <c r="AU114" s="4" t="str">
        <f t="shared" si="272"/>
        <v/>
      </c>
      <c r="AY114" s="3"/>
      <c r="BA114" s="4" t="str">
        <f t="shared" si="273"/>
        <v/>
      </c>
      <c r="BE114" s="3"/>
      <c r="BG114" s="4" t="str">
        <f t="shared" si="274"/>
        <v/>
      </c>
    </row>
    <row r="115" spans="1:62">
      <c r="A115" t="str">
        <f t="shared" si="259"/>
        <v>c1019</v>
      </c>
      <c r="C115" t="str">
        <f t="shared" si="260"/>
        <v>Gold, Exp, Heart, Gacha</v>
      </c>
      <c r="D115" s="1" t="str">
        <f t="shared" ca="1" si="261"/>
        <v>2, 1, 4, 5</v>
      </c>
      <c r="E115" s="1" t="str">
        <f t="shared" si="262"/>
        <v>, , , e</v>
      </c>
      <c r="F115" s="1" t="str">
        <f t="shared" si="263"/>
        <v>1, 1, 0.075, 0.001</v>
      </c>
      <c r="G115" s="1" t="str">
        <f t="shared" si="264"/>
        <v>0.68, 5, 1, 1</v>
      </c>
      <c r="H115" s="1" t="str">
        <f t="shared" si="265"/>
        <v>1.28, 5, 1, 1</v>
      </c>
      <c r="I115" s="3" t="s">
        <v>10</v>
      </c>
      <c r="K115" s="4" t="str">
        <f t="shared" si="266"/>
        <v/>
      </c>
      <c r="L115">
        <v>1</v>
      </c>
      <c r="M115">
        <v>0.68</v>
      </c>
      <c r="N115">
        <v>1.28</v>
      </c>
      <c r="O115" s="3" t="s">
        <v>9</v>
      </c>
      <c r="Q115" s="4" t="str">
        <f t="shared" si="267"/>
        <v/>
      </c>
      <c r="R115">
        <v>1</v>
      </c>
      <c r="S115">
        <v>5</v>
      </c>
      <c r="T115">
        <v>5</v>
      </c>
      <c r="U115" s="3" t="s">
        <v>12</v>
      </c>
      <c r="W115" s="4" t="str">
        <f t="shared" si="268"/>
        <v/>
      </c>
      <c r="X115">
        <v>7.4999999999999997E-2</v>
      </c>
      <c r="Y115">
        <v>1</v>
      </c>
      <c r="Z115">
        <v>1</v>
      </c>
      <c r="AA115" s="3" t="s">
        <v>13</v>
      </c>
      <c r="AB115" t="s">
        <v>75</v>
      </c>
      <c r="AC115" s="4" t="str">
        <f t="shared" si="269"/>
        <v/>
      </c>
      <c r="AD115">
        <v>1E-3</v>
      </c>
      <c r="AE115">
        <v>1</v>
      </c>
      <c r="AF115">
        <v>1</v>
      </c>
      <c r="AG115" s="3"/>
      <c r="AI115" s="4" t="str">
        <f t="shared" si="270"/>
        <v/>
      </c>
      <c r="AM115" s="3"/>
      <c r="AO115" s="4" t="str">
        <f t="shared" si="271"/>
        <v/>
      </c>
      <c r="AS115" s="3"/>
      <c r="AU115" s="4" t="str">
        <f t="shared" si="272"/>
        <v/>
      </c>
      <c r="AY115" s="3"/>
      <c r="BA115" s="4" t="str">
        <f t="shared" si="273"/>
        <v/>
      </c>
      <c r="BE115" s="3"/>
      <c r="BG115" s="4" t="str">
        <f t="shared" si="274"/>
        <v/>
      </c>
    </row>
    <row r="116" spans="1:62">
      <c r="A116" t="str">
        <f t="shared" si="259"/>
        <v>c1020</v>
      </c>
      <c r="C116" t="str">
        <f t="shared" si="260"/>
        <v>Gold, Exp, Heart, Gacha</v>
      </c>
      <c r="D116" s="1" t="str">
        <f t="shared" ca="1" si="261"/>
        <v>2, 1, 4, 5</v>
      </c>
      <c r="E116" s="1" t="str">
        <f t="shared" si="262"/>
        <v>, , , e</v>
      </c>
      <c r="F116" s="1" t="str">
        <f t="shared" si="263"/>
        <v>1, 1, 0.075, 0.001</v>
      </c>
      <c r="G116" s="1" t="str">
        <f t="shared" si="264"/>
        <v>0.715, 5, 1, 1</v>
      </c>
      <c r="H116" s="1" t="str">
        <f t="shared" si="265"/>
        <v>1.315, 5, 1, 1</v>
      </c>
      <c r="I116" s="3" t="s">
        <v>10</v>
      </c>
      <c r="K116" s="4" t="str">
        <f t="shared" si="266"/>
        <v/>
      </c>
      <c r="L116">
        <v>1</v>
      </c>
      <c r="M116">
        <v>0.71499999999999997</v>
      </c>
      <c r="N116">
        <v>1.3149999999999999</v>
      </c>
      <c r="O116" s="3" t="s">
        <v>9</v>
      </c>
      <c r="Q116" s="4" t="str">
        <f t="shared" si="267"/>
        <v/>
      </c>
      <c r="R116">
        <v>1</v>
      </c>
      <c r="S116">
        <v>5</v>
      </c>
      <c r="T116">
        <v>5</v>
      </c>
      <c r="U116" s="3" t="s">
        <v>12</v>
      </c>
      <c r="W116" s="4" t="str">
        <f t="shared" si="268"/>
        <v/>
      </c>
      <c r="X116">
        <v>7.4999999999999997E-2</v>
      </c>
      <c r="Y116">
        <v>1</v>
      </c>
      <c r="Z116">
        <v>1</v>
      </c>
      <c r="AA116" s="3" t="s">
        <v>13</v>
      </c>
      <c r="AB116" t="s">
        <v>75</v>
      </c>
      <c r="AC116" s="4" t="str">
        <f t="shared" si="269"/>
        <v/>
      </c>
      <c r="AD116">
        <v>1E-3</v>
      </c>
      <c r="AE116">
        <v>1</v>
      </c>
      <c r="AF116">
        <v>1</v>
      </c>
      <c r="AG116" s="3"/>
      <c r="AI116" s="4" t="str">
        <f t="shared" si="270"/>
        <v/>
      </c>
      <c r="AM116" s="3"/>
      <c r="AO116" s="4" t="str">
        <f t="shared" si="271"/>
        <v/>
      </c>
      <c r="AS116" s="3"/>
      <c r="AU116" s="4" t="str">
        <f t="shared" si="272"/>
        <v/>
      </c>
      <c r="AY116" s="3"/>
      <c r="BA116" s="4" t="str">
        <f t="shared" si="273"/>
        <v/>
      </c>
      <c r="BE116" s="3"/>
      <c r="BG116" s="4" t="str">
        <f t="shared" si="274"/>
        <v/>
      </c>
    </row>
    <row r="117" spans="1:62">
      <c r="A117" t="str">
        <f t="shared" si="259"/>
        <v>c1021</v>
      </c>
      <c r="C117" t="str">
        <f t="shared" si="260"/>
        <v>Gold, Exp, Heart, Gacha</v>
      </c>
      <c r="D117" s="1" t="str">
        <f t="shared" ca="1" si="261"/>
        <v>2, 1, 4, 5</v>
      </c>
      <c r="E117" s="1" t="str">
        <f t="shared" si="262"/>
        <v>, , , e</v>
      </c>
      <c r="F117" s="1" t="str">
        <f t="shared" si="263"/>
        <v>1, 1, 0.075, 0.001</v>
      </c>
      <c r="G117" s="1" t="str">
        <f t="shared" si="264"/>
        <v>0.75, 5, 1, 1</v>
      </c>
      <c r="H117" s="1" t="str">
        <f t="shared" si="265"/>
        <v>1.35, 5, 1, 1</v>
      </c>
      <c r="I117" s="3" t="s">
        <v>10</v>
      </c>
      <c r="K117" s="4" t="str">
        <f t="shared" si="266"/>
        <v/>
      </c>
      <c r="L117">
        <v>1</v>
      </c>
      <c r="M117">
        <v>0.75</v>
      </c>
      <c r="N117">
        <v>1.35</v>
      </c>
      <c r="O117" s="3" t="s">
        <v>9</v>
      </c>
      <c r="Q117" s="4" t="str">
        <f t="shared" si="267"/>
        <v/>
      </c>
      <c r="R117">
        <v>1</v>
      </c>
      <c r="S117">
        <v>5</v>
      </c>
      <c r="T117">
        <v>5</v>
      </c>
      <c r="U117" s="3" t="s">
        <v>12</v>
      </c>
      <c r="W117" s="4" t="str">
        <f t="shared" si="268"/>
        <v/>
      </c>
      <c r="X117">
        <v>7.4999999999999997E-2</v>
      </c>
      <c r="Y117">
        <v>1</v>
      </c>
      <c r="Z117">
        <v>1</v>
      </c>
      <c r="AA117" s="3" t="s">
        <v>13</v>
      </c>
      <c r="AB117" t="s">
        <v>75</v>
      </c>
      <c r="AC117" s="4" t="str">
        <f t="shared" si="269"/>
        <v/>
      </c>
      <c r="AD117">
        <v>1E-3</v>
      </c>
      <c r="AE117">
        <v>1</v>
      </c>
      <c r="AF117">
        <v>1</v>
      </c>
      <c r="AG117" s="3"/>
      <c r="AI117" s="4" t="str">
        <f t="shared" si="270"/>
        <v/>
      </c>
      <c r="AM117" s="3"/>
      <c r="AO117" s="4" t="str">
        <f t="shared" si="271"/>
        <v/>
      </c>
      <c r="AS117" s="3"/>
      <c r="AU117" s="4" t="str">
        <f t="shared" si="272"/>
        <v/>
      </c>
      <c r="AY117" s="3"/>
      <c r="BA117" s="4" t="str">
        <f t="shared" si="273"/>
        <v/>
      </c>
      <c r="BE117" s="3"/>
      <c r="BG117" s="4" t="str">
        <f t="shared" si="274"/>
        <v/>
      </c>
    </row>
    <row r="118" spans="1:62">
      <c r="A118" t="str">
        <f t="shared" si="259"/>
        <v>c1022</v>
      </c>
      <c r="C118" t="str">
        <f t="shared" si="260"/>
        <v>Gold, Exp, Heart, Gacha</v>
      </c>
      <c r="D118" s="1" t="str">
        <f t="shared" ca="1" si="261"/>
        <v>2, 1, 4, 5</v>
      </c>
      <c r="E118" s="1" t="str">
        <f t="shared" si="262"/>
        <v>, , , e</v>
      </c>
      <c r="F118" s="1" t="str">
        <f t="shared" si="263"/>
        <v>1, 1, 0.075, 0.001</v>
      </c>
      <c r="G118" s="1" t="str">
        <f t="shared" si="264"/>
        <v>0.785, 5, 1, 1</v>
      </c>
      <c r="H118" s="1" t="str">
        <f t="shared" si="265"/>
        <v>1.385, 5, 1, 1</v>
      </c>
      <c r="I118" s="3" t="s">
        <v>10</v>
      </c>
      <c r="K118" s="4" t="str">
        <f t="shared" si="266"/>
        <v/>
      </c>
      <c r="L118">
        <v>1</v>
      </c>
      <c r="M118">
        <v>0.78500000000000003</v>
      </c>
      <c r="N118">
        <v>1.385</v>
      </c>
      <c r="O118" s="3" t="s">
        <v>9</v>
      </c>
      <c r="Q118" s="4" t="str">
        <f t="shared" si="267"/>
        <v/>
      </c>
      <c r="R118">
        <v>1</v>
      </c>
      <c r="S118">
        <v>5</v>
      </c>
      <c r="T118">
        <v>5</v>
      </c>
      <c r="U118" s="3" t="s">
        <v>12</v>
      </c>
      <c r="W118" s="4" t="str">
        <f t="shared" si="268"/>
        <v/>
      </c>
      <c r="X118">
        <v>7.4999999999999997E-2</v>
      </c>
      <c r="Y118">
        <v>1</v>
      </c>
      <c r="Z118">
        <v>1</v>
      </c>
      <c r="AA118" s="3" t="s">
        <v>13</v>
      </c>
      <c r="AB118" t="s">
        <v>75</v>
      </c>
      <c r="AC118" s="4" t="str">
        <f t="shared" si="269"/>
        <v/>
      </c>
      <c r="AD118">
        <v>1E-3</v>
      </c>
      <c r="AE118">
        <v>1</v>
      </c>
      <c r="AF118">
        <v>1</v>
      </c>
      <c r="AG118" s="3"/>
      <c r="AI118" s="4" t="str">
        <f t="shared" si="270"/>
        <v/>
      </c>
      <c r="AM118" s="3"/>
      <c r="AO118" s="4" t="str">
        <f t="shared" si="271"/>
        <v/>
      </c>
      <c r="AS118" s="3"/>
      <c r="AU118" s="4" t="str">
        <f t="shared" si="272"/>
        <v/>
      </c>
      <c r="AY118" s="3"/>
      <c r="BA118" s="4" t="str">
        <f t="shared" si="273"/>
        <v/>
      </c>
      <c r="BE118" s="3"/>
      <c r="BG118" s="4" t="str">
        <f t="shared" si="274"/>
        <v/>
      </c>
    </row>
    <row r="119" spans="1:62">
      <c r="A119" t="str">
        <f t="shared" si="259"/>
        <v>c1023</v>
      </c>
      <c r="C119" t="str">
        <f t="shared" si="260"/>
        <v>Gold, Exp, Heart, Gacha</v>
      </c>
      <c r="D119" s="1" t="str">
        <f t="shared" ca="1" si="261"/>
        <v>2, 1, 4, 5</v>
      </c>
      <c r="E119" s="1" t="str">
        <f t="shared" si="262"/>
        <v>, , , e</v>
      </c>
      <c r="F119" s="1" t="str">
        <f t="shared" si="263"/>
        <v>1, 1, 0.075, 0.001</v>
      </c>
      <c r="G119" s="1" t="str">
        <f t="shared" si="264"/>
        <v>0.82, 5, 1, 1</v>
      </c>
      <c r="H119" s="1" t="str">
        <f t="shared" si="265"/>
        <v>1.42, 5, 1, 1</v>
      </c>
      <c r="I119" s="3" t="s">
        <v>10</v>
      </c>
      <c r="K119" s="4" t="str">
        <f t="shared" si="266"/>
        <v/>
      </c>
      <c r="L119">
        <v>1</v>
      </c>
      <c r="M119">
        <v>0.82</v>
      </c>
      <c r="N119">
        <v>1.42</v>
      </c>
      <c r="O119" s="3" t="s">
        <v>9</v>
      </c>
      <c r="Q119" s="4" t="str">
        <f t="shared" si="267"/>
        <v/>
      </c>
      <c r="R119">
        <v>1</v>
      </c>
      <c r="S119">
        <v>5</v>
      </c>
      <c r="T119">
        <v>5</v>
      </c>
      <c r="U119" s="3" t="s">
        <v>12</v>
      </c>
      <c r="W119" s="4" t="str">
        <f t="shared" si="268"/>
        <v/>
      </c>
      <c r="X119">
        <v>7.4999999999999997E-2</v>
      </c>
      <c r="Y119">
        <v>1</v>
      </c>
      <c r="Z119">
        <v>1</v>
      </c>
      <c r="AA119" s="3" t="s">
        <v>13</v>
      </c>
      <c r="AB119" t="s">
        <v>75</v>
      </c>
      <c r="AC119" s="4" t="str">
        <f t="shared" si="269"/>
        <v/>
      </c>
      <c r="AD119">
        <v>1E-3</v>
      </c>
      <c r="AE119">
        <v>1</v>
      </c>
      <c r="AF119">
        <v>1</v>
      </c>
      <c r="AG119" s="3"/>
      <c r="AI119" s="4" t="str">
        <f t="shared" si="270"/>
        <v/>
      </c>
      <c r="AM119" s="3"/>
      <c r="AO119" s="4" t="str">
        <f t="shared" si="271"/>
        <v/>
      </c>
      <c r="AS119" s="3"/>
      <c r="AU119" s="4" t="str">
        <f t="shared" si="272"/>
        <v/>
      </c>
      <c r="AY119" s="3"/>
      <c r="BA119" s="4" t="str">
        <f t="shared" si="273"/>
        <v/>
      </c>
      <c r="BE119" s="3"/>
      <c r="BG119" s="4" t="str">
        <f t="shared" si="274"/>
        <v/>
      </c>
    </row>
    <row r="120" spans="1:62">
      <c r="A120" t="str">
        <f t="shared" si="259"/>
        <v>c1024</v>
      </c>
      <c r="C120" t="str">
        <f t="shared" si="260"/>
        <v>Gold, Exp, Heart, Gacha</v>
      </c>
      <c r="D120" s="1" t="str">
        <f t="shared" ca="1" si="261"/>
        <v>2, 1, 4, 5</v>
      </c>
      <c r="E120" s="1" t="str">
        <f t="shared" si="262"/>
        <v>, , , e</v>
      </c>
      <c r="F120" s="1" t="str">
        <f t="shared" si="263"/>
        <v>1, 1, 0.075, 0.001</v>
      </c>
      <c r="G120" s="1" t="str">
        <f t="shared" si="264"/>
        <v>0.855, 5, 1, 1</v>
      </c>
      <c r="H120" s="1" t="str">
        <f t="shared" si="265"/>
        <v>1.455, 5, 1, 1</v>
      </c>
      <c r="I120" s="3" t="s">
        <v>10</v>
      </c>
      <c r="K120" s="4" t="str">
        <f t="shared" si="266"/>
        <v/>
      </c>
      <c r="L120">
        <v>1</v>
      </c>
      <c r="M120">
        <v>0.85499999999999998</v>
      </c>
      <c r="N120">
        <v>1.4550000000000001</v>
      </c>
      <c r="O120" s="3" t="s">
        <v>9</v>
      </c>
      <c r="Q120" s="4" t="str">
        <f t="shared" si="267"/>
        <v/>
      </c>
      <c r="R120">
        <v>1</v>
      </c>
      <c r="S120">
        <v>5</v>
      </c>
      <c r="T120">
        <v>5</v>
      </c>
      <c r="U120" s="3" t="s">
        <v>12</v>
      </c>
      <c r="W120" s="4" t="str">
        <f t="shared" si="268"/>
        <v/>
      </c>
      <c r="X120">
        <v>7.4999999999999997E-2</v>
      </c>
      <c r="Y120">
        <v>1</v>
      </c>
      <c r="Z120">
        <v>1</v>
      </c>
      <c r="AA120" s="3" t="s">
        <v>13</v>
      </c>
      <c r="AB120" t="s">
        <v>75</v>
      </c>
      <c r="AC120" s="4" t="str">
        <f t="shared" si="269"/>
        <v/>
      </c>
      <c r="AD120">
        <v>1E-3</v>
      </c>
      <c r="AE120">
        <v>1</v>
      </c>
      <c r="AF120">
        <v>1</v>
      </c>
      <c r="AG120" s="3"/>
      <c r="AI120" s="4" t="str">
        <f t="shared" si="270"/>
        <v/>
      </c>
      <c r="AM120" s="3"/>
      <c r="AO120" s="4" t="str">
        <f t="shared" si="271"/>
        <v/>
      </c>
      <c r="AS120" s="3"/>
      <c r="AU120" s="4" t="str">
        <f t="shared" si="272"/>
        <v/>
      </c>
      <c r="AY120" s="3"/>
      <c r="BA120" s="4" t="str">
        <f t="shared" si="273"/>
        <v/>
      </c>
      <c r="BE120" s="3"/>
      <c r="BG120" s="4" t="str">
        <f t="shared" si="274"/>
        <v/>
      </c>
    </row>
    <row r="121" spans="1:62">
      <c r="A121" t="str">
        <f t="shared" si="259"/>
        <v>c1025</v>
      </c>
      <c r="C121" t="str">
        <f t="shared" si="260"/>
        <v>Gold, Exp, Heart, Gacha</v>
      </c>
      <c r="D121" s="1" t="str">
        <f t="shared" ca="1" si="261"/>
        <v>2, 1, 4, 5</v>
      </c>
      <c r="E121" s="1" t="str">
        <f t="shared" si="262"/>
        <v>, , , e</v>
      </c>
      <c r="F121" s="1" t="str">
        <f t="shared" si="263"/>
        <v>1, 1, 0.075, 0.001</v>
      </c>
      <c r="G121" s="1" t="str">
        <f t="shared" si="264"/>
        <v>0.89, 5, 1, 1</v>
      </c>
      <c r="H121" s="1" t="str">
        <f t="shared" si="265"/>
        <v>1.49, 5, 1, 1</v>
      </c>
      <c r="I121" s="3" t="s">
        <v>10</v>
      </c>
      <c r="K121" s="4" t="str">
        <f t="shared" si="266"/>
        <v/>
      </c>
      <c r="L121">
        <v>1</v>
      </c>
      <c r="M121">
        <v>0.89</v>
      </c>
      <c r="N121">
        <v>1.49</v>
      </c>
      <c r="O121" s="3" t="s">
        <v>9</v>
      </c>
      <c r="Q121" s="4" t="str">
        <f t="shared" si="267"/>
        <v/>
      </c>
      <c r="R121">
        <v>1</v>
      </c>
      <c r="S121">
        <v>5</v>
      </c>
      <c r="T121">
        <v>5</v>
      </c>
      <c r="U121" s="3" t="s">
        <v>12</v>
      </c>
      <c r="W121" s="4" t="str">
        <f t="shared" si="268"/>
        <v/>
      </c>
      <c r="X121">
        <v>7.4999999999999997E-2</v>
      </c>
      <c r="Y121">
        <v>1</v>
      </c>
      <c r="Z121">
        <v>1</v>
      </c>
      <c r="AA121" s="3" t="s">
        <v>13</v>
      </c>
      <c r="AB121" t="s">
        <v>75</v>
      </c>
      <c r="AC121" s="4" t="str">
        <f t="shared" si="269"/>
        <v/>
      </c>
      <c r="AD121">
        <v>1E-3</v>
      </c>
      <c r="AE121">
        <v>1</v>
      </c>
      <c r="AF121">
        <v>1</v>
      </c>
      <c r="AG121" s="3"/>
      <c r="AI121" s="4" t="str">
        <f t="shared" si="270"/>
        <v/>
      </c>
      <c r="AM121" s="3"/>
      <c r="AO121" s="4" t="str">
        <f t="shared" si="271"/>
        <v/>
      </c>
      <c r="AS121" s="3"/>
      <c r="AU121" s="4" t="str">
        <f t="shared" si="272"/>
        <v/>
      </c>
      <c r="AY121" s="3"/>
      <c r="BA121" s="4" t="str">
        <f t="shared" si="273"/>
        <v/>
      </c>
      <c r="BE121" s="3"/>
      <c r="BG121" s="4" t="str">
        <f t="shared" si="274"/>
        <v/>
      </c>
    </row>
    <row r="122" spans="1:62">
      <c r="A122" t="str">
        <f t="shared" si="259"/>
        <v>c1026</v>
      </c>
      <c r="C122" t="str">
        <f t="shared" si="260"/>
        <v>Gold, Exp, Heart, Gacha</v>
      </c>
      <c r="D122" s="1" t="str">
        <f t="shared" ca="1" si="261"/>
        <v>2, 1, 4, 5</v>
      </c>
      <c r="E122" s="1" t="str">
        <f t="shared" si="262"/>
        <v>, , , e</v>
      </c>
      <c r="F122" s="1" t="str">
        <f t="shared" si="263"/>
        <v>1, 1, 0.075, 0.001</v>
      </c>
      <c r="G122" s="1" t="str">
        <f t="shared" si="264"/>
        <v>0.925, 5, 1, 1</v>
      </c>
      <c r="H122" s="1" t="str">
        <f t="shared" si="265"/>
        <v>1.525, 5, 1, 1</v>
      </c>
      <c r="I122" s="3" t="s">
        <v>10</v>
      </c>
      <c r="K122" s="4" t="str">
        <f t="shared" si="266"/>
        <v/>
      </c>
      <c r="L122">
        <v>1</v>
      </c>
      <c r="M122">
        <v>0.92500000000000004</v>
      </c>
      <c r="N122">
        <v>1.5249999999999999</v>
      </c>
      <c r="O122" s="3" t="s">
        <v>9</v>
      </c>
      <c r="Q122" s="4" t="str">
        <f t="shared" si="267"/>
        <v/>
      </c>
      <c r="R122">
        <v>1</v>
      </c>
      <c r="S122">
        <v>5</v>
      </c>
      <c r="T122">
        <v>5</v>
      </c>
      <c r="U122" s="3" t="s">
        <v>12</v>
      </c>
      <c r="W122" s="4" t="str">
        <f t="shared" si="268"/>
        <v/>
      </c>
      <c r="X122">
        <v>7.4999999999999997E-2</v>
      </c>
      <c r="Y122">
        <v>1</v>
      </c>
      <c r="Z122">
        <v>1</v>
      </c>
      <c r="AA122" s="3" t="s">
        <v>13</v>
      </c>
      <c r="AB122" t="s">
        <v>75</v>
      </c>
      <c r="AC122" s="4" t="str">
        <f t="shared" si="269"/>
        <v/>
      </c>
      <c r="AD122">
        <v>1E-3</v>
      </c>
      <c r="AE122">
        <v>1</v>
      </c>
      <c r="AF122">
        <v>1</v>
      </c>
      <c r="AG122" s="3"/>
      <c r="AI122" s="4" t="str">
        <f t="shared" si="270"/>
        <v/>
      </c>
      <c r="AM122" s="3"/>
      <c r="AO122" s="4" t="str">
        <f t="shared" si="271"/>
        <v/>
      </c>
      <c r="AS122" s="3"/>
      <c r="AU122" s="4" t="str">
        <f t="shared" si="272"/>
        <v/>
      </c>
      <c r="AY122" s="3"/>
      <c r="BA122" s="4" t="str">
        <f t="shared" si="273"/>
        <v/>
      </c>
      <c r="BE122" s="3"/>
      <c r="BG122" s="4" t="str">
        <f t="shared" si="274"/>
        <v/>
      </c>
    </row>
    <row r="123" spans="1:62">
      <c r="A123" t="str">
        <f t="shared" si="259"/>
        <v>c1027</v>
      </c>
      <c r="C123" t="str">
        <f t="shared" si="260"/>
        <v>Gold, Exp, Heart, Gacha</v>
      </c>
      <c r="D123" s="1" t="str">
        <f t="shared" ca="1" si="261"/>
        <v>2, 1, 4, 5</v>
      </c>
      <c r="E123" s="1" t="str">
        <f t="shared" si="262"/>
        <v>, , , e</v>
      </c>
      <c r="F123" s="1" t="str">
        <f t="shared" si="263"/>
        <v>1, 1, 0.075, 0.001</v>
      </c>
      <c r="G123" s="1" t="str">
        <f t="shared" si="264"/>
        <v>0.96, 5, 1, 1</v>
      </c>
      <c r="H123" s="1" t="str">
        <f t="shared" si="265"/>
        <v>1.56, 5, 1, 1</v>
      </c>
      <c r="I123" s="3" t="s">
        <v>10</v>
      </c>
      <c r="K123" s="4" t="str">
        <f t="shared" si="266"/>
        <v/>
      </c>
      <c r="L123">
        <v>1</v>
      </c>
      <c r="M123">
        <v>0.96</v>
      </c>
      <c r="N123">
        <v>1.56</v>
      </c>
      <c r="O123" s="3" t="s">
        <v>9</v>
      </c>
      <c r="Q123" s="4" t="str">
        <f t="shared" si="267"/>
        <v/>
      </c>
      <c r="R123">
        <v>1</v>
      </c>
      <c r="S123">
        <v>5</v>
      </c>
      <c r="T123">
        <v>5</v>
      </c>
      <c r="U123" s="3" t="s">
        <v>12</v>
      </c>
      <c r="W123" s="4" t="str">
        <f t="shared" si="268"/>
        <v/>
      </c>
      <c r="X123">
        <v>7.4999999999999997E-2</v>
      </c>
      <c r="Y123">
        <v>1</v>
      </c>
      <c r="Z123">
        <v>1</v>
      </c>
      <c r="AA123" s="3" t="s">
        <v>13</v>
      </c>
      <c r="AB123" t="s">
        <v>75</v>
      </c>
      <c r="AC123" s="4" t="str">
        <f t="shared" si="269"/>
        <v/>
      </c>
      <c r="AD123">
        <v>1E-3</v>
      </c>
      <c r="AE123">
        <v>1</v>
      </c>
      <c r="AF123">
        <v>1</v>
      </c>
      <c r="AG123" s="3"/>
      <c r="AI123" s="4" t="str">
        <f t="shared" si="270"/>
        <v/>
      </c>
      <c r="AM123" s="3"/>
      <c r="AO123" s="4" t="str">
        <f t="shared" si="271"/>
        <v/>
      </c>
      <c r="AS123" s="3"/>
      <c r="AU123" s="4" t="str">
        <f t="shared" si="272"/>
        <v/>
      </c>
      <c r="AY123" s="3"/>
      <c r="BA123" s="4" t="str">
        <f t="shared" si="273"/>
        <v/>
      </c>
      <c r="BE123" s="3"/>
      <c r="BG123" s="4" t="str">
        <f t="shared" si="274"/>
        <v/>
      </c>
    </row>
    <row r="124" spans="1:62">
      <c r="A124" t="str">
        <f t="shared" si="259"/>
        <v>c1028</v>
      </c>
      <c r="C124" t="str">
        <f t="shared" si="260"/>
        <v>Gold, Exp, Heart, Gacha</v>
      </c>
      <c r="D124" s="1" t="str">
        <f t="shared" ca="1" si="261"/>
        <v>2, 1, 4, 5</v>
      </c>
      <c r="E124" s="1" t="str">
        <f t="shared" si="262"/>
        <v>, , , e</v>
      </c>
      <c r="F124" s="1" t="str">
        <f t="shared" si="263"/>
        <v>1, 1, 0.075, 0.001</v>
      </c>
      <c r="G124" s="1" t="str">
        <f t="shared" si="264"/>
        <v>0.995, 5, 1, 1</v>
      </c>
      <c r="H124" s="1" t="str">
        <f t="shared" si="265"/>
        <v>1.595, 5, 1, 1</v>
      </c>
      <c r="I124" s="3" t="s">
        <v>10</v>
      </c>
      <c r="K124" s="4" t="str">
        <f t="shared" si="266"/>
        <v/>
      </c>
      <c r="L124">
        <v>1</v>
      </c>
      <c r="M124">
        <v>0.995</v>
      </c>
      <c r="N124">
        <v>1.595</v>
      </c>
      <c r="O124" s="3" t="s">
        <v>9</v>
      </c>
      <c r="Q124" s="4" t="str">
        <f t="shared" si="267"/>
        <v/>
      </c>
      <c r="R124">
        <v>1</v>
      </c>
      <c r="S124">
        <v>5</v>
      </c>
      <c r="T124">
        <v>5</v>
      </c>
      <c r="U124" s="3" t="s">
        <v>12</v>
      </c>
      <c r="W124" s="4" t="str">
        <f t="shared" si="268"/>
        <v/>
      </c>
      <c r="X124">
        <v>7.4999999999999997E-2</v>
      </c>
      <c r="Y124">
        <v>1</v>
      </c>
      <c r="Z124">
        <v>1</v>
      </c>
      <c r="AA124" s="3" t="s">
        <v>13</v>
      </c>
      <c r="AB124" t="s">
        <v>75</v>
      </c>
      <c r="AC124" s="4" t="str">
        <f t="shared" si="269"/>
        <v/>
      </c>
      <c r="AD124">
        <v>1E-3</v>
      </c>
      <c r="AE124">
        <v>1</v>
      </c>
      <c r="AF124">
        <v>1</v>
      </c>
      <c r="AG124" s="3"/>
      <c r="AI124" s="4" t="str">
        <f t="shared" si="270"/>
        <v/>
      </c>
      <c r="AM124" s="3"/>
      <c r="AO124" s="4" t="str">
        <f t="shared" si="271"/>
        <v/>
      </c>
      <c r="AS124" s="3"/>
      <c r="AU124" s="4" t="str">
        <f t="shared" si="272"/>
        <v/>
      </c>
      <c r="AY124" s="3"/>
      <c r="BA124" s="4" t="str">
        <f t="shared" si="273"/>
        <v/>
      </c>
      <c r="BE124" s="3"/>
      <c r="BG124" s="4" t="str">
        <f t="shared" si="274"/>
        <v/>
      </c>
    </row>
    <row r="125" spans="1:62">
      <c r="A125" t="str">
        <f t="shared" ref="A125:A132" si="275">"c"&amp;A38</f>
        <v>c5000</v>
      </c>
      <c r="B125" t="s">
        <v>163</v>
      </c>
      <c r="C125" t="str">
        <f t="shared" si="223"/>
        <v>Gold, Exp, Heart, LevelPack</v>
      </c>
      <c r="D125" s="1" t="str">
        <f t="shared" ca="1" si="224"/>
        <v>2, 1, 4, 3</v>
      </c>
      <c r="E125" s="1" t="str">
        <f t="shared" si="225"/>
        <v xml:space="preserve">, , , </v>
      </c>
      <c r="F125" s="1" t="str">
        <f t="shared" si="226"/>
        <v>1, 1, 1, 1</v>
      </c>
      <c r="G125" s="1" t="str">
        <f t="shared" si="227"/>
        <v>0.015, 100, 2, 1</v>
      </c>
      <c r="H125" s="1" t="str">
        <f t="shared" si="228"/>
        <v>0.145, 100, 2, 1</v>
      </c>
      <c r="I125" s="3" t="s">
        <v>10</v>
      </c>
      <c r="K125" s="4" t="str">
        <f t="shared" si="229"/>
        <v/>
      </c>
      <c r="L125">
        <v>1</v>
      </c>
      <c r="M125">
        <v>1.4999999999999999E-2</v>
      </c>
      <c r="N125">
        <v>0.14499999999999999</v>
      </c>
      <c r="O125" s="3" t="s">
        <v>9</v>
      </c>
      <c r="Q125" s="4" t="str">
        <f t="shared" si="230"/>
        <v/>
      </c>
      <c r="R125">
        <v>1</v>
      </c>
      <c r="S125">
        <v>100</v>
      </c>
      <c r="T125">
        <v>100</v>
      </c>
      <c r="U125" s="3" t="s">
        <v>12</v>
      </c>
      <c r="W125" s="4" t="str">
        <f t="shared" si="255"/>
        <v/>
      </c>
      <c r="X125">
        <v>1</v>
      </c>
      <c r="Y125">
        <v>2</v>
      </c>
      <c r="Z125">
        <v>2</v>
      </c>
      <c r="AA125" s="3" t="s">
        <v>63</v>
      </c>
      <c r="AC125" s="4" t="str">
        <f t="shared" si="256"/>
        <v/>
      </c>
      <c r="AD125">
        <v>1</v>
      </c>
      <c r="AE125">
        <v>1</v>
      </c>
      <c r="AF125">
        <v>1</v>
      </c>
      <c r="AG125" s="3"/>
      <c r="AI125" s="4" t="str">
        <f t="shared" si="257"/>
        <v/>
      </c>
      <c r="AM125" s="3"/>
      <c r="AO125" s="4" t="str">
        <f t="shared" si="258"/>
        <v/>
      </c>
      <c r="AS125" s="3"/>
      <c r="AU125" s="4" t="str">
        <f t="shared" si="231"/>
        <v/>
      </c>
      <c r="AY125" s="3"/>
      <c r="BA125" s="4" t="str">
        <f t="shared" si="232"/>
        <v/>
      </c>
      <c r="BE125" s="3"/>
      <c r="BG125" s="4" t="str">
        <f t="shared" si="233"/>
        <v/>
      </c>
    </row>
    <row r="126" spans="1:62">
      <c r="A126" t="str">
        <f t="shared" si="275"/>
        <v>c5001</v>
      </c>
      <c r="C126" t="str">
        <f t="shared" si="223"/>
        <v>Gold, Exp, Heart, LevelPack, Seal, Seal</v>
      </c>
      <c r="D126" s="1" t="str">
        <f t="shared" ca="1" si="224"/>
        <v>2, 1, 4, 3, 7, 7</v>
      </c>
      <c r="E126" s="1" t="str">
        <f t="shared" si="225"/>
        <v xml:space="preserve">, , , , , </v>
      </c>
      <c r="F126" s="1" t="str">
        <f t="shared" si="226"/>
        <v>1, 1, 1, 1, 1, 0.4</v>
      </c>
      <c r="G126" s="1" t="str">
        <f t="shared" si="227"/>
        <v>0.05, 100, 2, 1, 1, 1</v>
      </c>
      <c r="H126" s="1" t="str">
        <f t="shared" si="228"/>
        <v>0.65, 100, 2, 1, 1, 1</v>
      </c>
      <c r="I126" s="3" t="s">
        <v>10</v>
      </c>
      <c r="K126" s="4" t="str">
        <f t="shared" si="229"/>
        <v/>
      </c>
      <c r="L126">
        <v>1</v>
      </c>
      <c r="M126">
        <v>0.05</v>
      </c>
      <c r="N126">
        <v>0.65</v>
      </c>
      <c r="O126" s="3" t="s">
        <v>9</v>
      </c>
      <c r="Q126" s="4" t="str">
        <f t="shared" si="230"/>
        <v/>
      </c>
      <c r="R126">
        <v>1</v>
      </c>
      <c r="S126">
        <v>100</v>
      </c>
      <c r="T126">
        <v>100</v>
      </c>
      <c r="U126" s="3" t="s">
        <v>12</v>
      </c>
      <c r="W126" s="4" t="str">
        <f t="shared" si="255"/>
        <v/>
      </c>
      <c r="X126">
        <v>1</v>
      </c>
      <c r="Y126">
        <v>2</v>
      </c>
      <c r="Z126">
        <v>2</v>
      </c>
      <c r="AA126" s="3" t="s">
        <v>63</v>
      </c>
      <c r="AC126" s="4" t="str">
        <f t="shared" si="256"/>
        <v/>
      </c>
      <c r="AD126">
        <v>1</v>
      </c>
      <c r="AE126">
        <v>1</v>
      </c>
      <c r="AF126">
        <v>1</v>
      </c>
      <c r="AG126" s="3" t="s">
        <v>67</v>
      </c>
      <c r="AI126" s="4" t="str">
        <f t="shared" si="257"/>
        <v/>
      </c>
      <c r="AJ126">
        <v>1</v>
      </c>
      <c r="AK126">
        <v>1</v>
      </c>
      <c r="AL126">
        <v>1</v>
      </c>
      <c r="AM126" s="3" t="s">
        <v>67</v>
      </c>
      <c r="AO126" s="4" t="str">
        <f t="shared" si="258"/>
        <v/>
      </c>
      <c r="AP126">
        <v>0.4</v>
      </c>
      <c r="AQ126">
        <v>1</v>
      </c>
      <c r="AR126">
        <v>1</v>
      </c>
      <c r="AS126" s="3"/>
      <c r="AU126" s="4" t="str">
        <f t="shared" si="231"/>
        <v/>
      </c>
      <c r="AY126" s="3"/>
      <c r="BA126" s="4" t="str">
        <f t="shared" si="232"/>
        <v/>
      </c>
      <c r="BE126" s="3"/>
      <c r="BG126" s="4" t="str">
        <f t="shared" si="233"/>
        <v/>
      </c>
    </row>
    <row r="127" spans="1:62">
      <c r="A127" t="str">
        <f t="shared" si="275"/>
        <v>c5002</v>
      </c>
      <c r="C127" t="str">
        <f t="shared" si="223"/>
        <v>Gold, Exp, Heart, LevelPack, Seal, Seal, Gacha, Gacha, Gacha</v>
      </c>
      <c r="D127" s="1" t="str">
        <f t="shared" ca="1" si="224"/>
        <v>2, 1, 4, 3, 7, 7, 5, 5, 5</v>
      </c>
      <c r="E127" s="1" t="str">
        <f t="shared" si="225"/>
        <v>, , , , , , e, e, e</v>
      </c>
      <c r="F127" s="1" t="str">
        <f t="shared" si="226"/>
        <v>1, 1, 1, 1, 1, 0.4, 0.25, 0.125, 0.025</v>
      </c>
      <c r="G127" s="1" t="str">
        <f t="shared" si="227"/>
        <v>0.085, 100, 2, 1, 1, 1, 1, 1, 1</v>
      </c>
      <c r="H127" s="1" t="str">
        <f t="shared" si="228"/>
        <v>0.685, 100, 2, 1, 1, 1, 1, 1, 1</v>
      </c>
      <c r="I127" s="3" t="s">
        <v>10</v>
      </c>
      <c r="K127" s="4" t="str">
        <f t="shared" si="229"/>
        <v/>
      </c>
      <c r="L127">
        <v>1</v>
      </c>
      <c r="M127">
        <v>8.5000000000000006E-2</v>
      </c>
      <c r="N127">
        <v>0.68500000000000005</v>
      </c>
      <c r="O127" s="3" t="s">
        <v>9</v>
      </c>
      <c r="Q127" s="4" t="str">
        <f t="shared" si="230"/>
        <v/>
      </c>
      <c r="R127">
        <v>1</v>
      </c>
      <c r="S127">
        <v>100</v>
      </c>
      <c r="T127">
        <v>100</v>
      </c>
      <c r="U127" s="3" t="s">
        <v>12</v>
      </c>
      <c r="W127" s="4" t="str">
        <f t="shared" si="255"/>
        <v/>
      </c>
      <c r="X127">
        <v>1</v>
      </c>
      <c r="Y127">
        <v>2</v>
      </c>
      <c r="Z127">
        <v>2</v>
      </c>
      <c r="AA127" s="3" t="s">
        <v>63</v>
      </c>
      <c r="AC127" s="4" t="str">
        <f t="shared" si="256"/>
        <v/>
      </c>
      <c r="AD127">
        <v>1</v>
      </c>
      <c r="AE127">
        <v>1</v>
      </c>
      <c r="AF127">
        <v>1</v>
      </c>
      <c r="AG127" s="3" t="s">
        <v>67</v>
      </c>
      <c r="AI127" s="4" t="str">
        <f t="shared" si="257"/>
        <v/>
      </c>
      <c r="AJ127">
        <v>1</v>
      </c>
      <c r="AK127">
        <v>1</v>
      </c>
      <c r="AL127">
        <v>1</v>
      </c>
      <c r="AM127" s="3" t="s">
        <v>67</v>
      </c>
      <c r="AO127" s="4" t="str">
        <f t="shared" si="258"/>
        <v/>
      </c>
      <c r="AP127">
        <v>0.4</v>
      </c>
      <c r="AQ127">
        <v>1</v>
      </c>
      <c r="AR127">
        <v>1</v>
      </c>
      <c r="AS127" s="3" t="s">
        <v>13</v>
      </c>
      <c r="AT127" t="s">
        <v>75</v>
      </c>
      <c r="AU127" s="4" t="str">
        <f t="shared" si="231"/>
        <v/>
      </c>
      <c r="AV127">
        <v>0.25</v>
      </c>
      <c r="AW127">
        <v>1</v>
      </c>
      <c r="AX127">
        <v>1</v>
      </c>
      <c r="AY127" s="3" t="s">
        <v>13</v>
      </c>
      <c r="AZ127" t="s">
        <v>76</v>
      </c>
      <c r="BA127" s="4" t="str">
        <f t="shared" si="232"/>
        <v/>
      </c>
      <c r="BB127">
        <v>0.125</v>
      </c>
      <c r="BC127">
        <v>1</v>
      </c>
      <c r="BD127">
        <v>1</v>
      </c>
      <c r="BE127" s="3" t="s">
        <v>13</v>
      </c>
      <c r="BF127" t="s">
        <v>76</v>
      </c>
      <c r="BG127" s="4" t="str">
        <f t="shared" si="233"/>
        <v/>
      </c>
      <c r="BH127">
        <v>2.5000000000000001E-2</v>
      </c>
      <c r="BI127">
        <v>1</v>
      </c>
      <c r="BJ127">
        <v>1</v>
      </c>
    </row>
    <row r="128" spans="1:62">
      <c r="A128" t="str">
        <f t="shared" si="275"/>
        <v>c5003</v>
      </c>
      <c r="C128" t="str">
        <f t="shared" si="223"/>
        <v>Gold, Exp, Heart, LevelPack, Seal, Seal, Gacha, Gacha, Gacha</v>
      </c>
      <c r="D128" s="1" t="str">
        <f t="shared" ca="1" si="224"/>
        <v>2, 1, 4, 3, 7, 7, 5, 5, 5</v>
      </c>
      <c r="E128" s="1" t="str">
        <f t="shared" si="225"/>
        <v>, , , , , , e, e, e</v>
      </c>
      <c r="F128" s="1" t="str">
        <f t="shared" si="226"/>
        <v>1, 1, 1, 1, 1, 0.4, 0.25, 0.125, 0.025</v>
      </c>
      <c r="G128" s="1" t="str">
        <f t="shared" si="227"/>
        <v>0.12, 100, 2, 1, 1, 1, 1, 1, 1</v>
      </c>
      <c r="H128" s="1" t="str">
        <f t="shared" si="228"/>
        <v>0.72, 100, 2, 1, 1, 1, 1, 1, 1</v>
      </c>
      <c r="I128" s="3" t="s">
        <v>10</v>
      </c>
      <c r="K128" s="4" t="str">
        <f t="shared" si="229"/>
        <v/>
      </c>
      <c r="L128">
        <v>1</v>
      </c>
      <c r="M128">
        <v>0.12</v>
      </c>
      <c r="N128">
        <v>0.72</v>
      </c>
      <c r="O128" s="3" t="s">
        <v>9</v>
      </c>
      <c r="Q128" s="4" t="str">
        <f t="shared" si="230"/>
        <v/>
      </c>
      <c r="R128">
        <v>1</v>
      </c>
      <c r="S128">
        <v>100</v>
      </c>
      <c r="T128">
        <v>100</v>
      </c>
      <c r="U128" s="3" t="s">
        <v>12</v>
      </c>
      <c r="W128" s="4" t="str">
        <f t="shared" si="255"/>
        <v/>
      </c>
      <c r="X128">
        <v>1</v>
      </c>
      <c r="Y128">
        <v>2</v>
      </c>
      <c r="Z128">
        <v>2</v>
      </c>
      <c r="AA128" s="3" t="s">
        <v>63</v>
      </c>
      <c r="AC128" s="4" t="str">
        <f t="shared" si="256"/>
        <v/>
      </c>
      <c r="AD128">
        <v>1</v>
      </c>
      <c r="AE128">
        <v>1</v>
      </c>
      <c r="AF128">
        <v>1</v>
      </c>
      <c r="AG128" s="3" t="s">
        <v>67</v>
      </c>
      <c r="AI128" s="4" t="str">
        <f t="shared" si="257"/>
        <v/>
      </c>
      <c r="AJ128">
        <v>1</v>
      </c>
      <c r="AK128">
        <v>1</v>
      </c>
      <c r="AL128">
        <v>1</v>
      </c>
      <c r="AM128" s="3" t="s">
        <v>67</v>
      </c>
      <c r="AO128" s="4" t="str">
        <f t="shared" si="258"/>
        <v/>
      </c>
      <c r="AP128">
        <v>0.4</v>
      </c>
      <c r="AQ128">
        <v>1</v>
      </c>
      <c r="AR128">
        <v>1</v>
      </c>
      <c r="AS128" s="3" t="s">
        <v>13</v>
      </c>
      <c r="AT128" t="s">
        <v>75</v>
      </c>
      <c r="AU128" s="4" t="str">
        <f t="shared" si="231"/>
        <v/>
      </c>
      <c r="AV128">
        <v>0.25</v>
      </c>
      <c r="AW128">
        <v>1</v>
      </c>
      <c r="AX128">
        <v>1</v>
      </c>
      <c r="AY128" s="3" t="s">
        <v>13</v>
      </c>
      <c r="AZ128" t="s">
        <v>76</v>
      </c>
      <c r="BA128" s="4" t="str">
        <f t="shared" ref="BA128:BA131" si="276">IF(AND(OR(AY128="Gacha",AY128="Origin"),ISBLANK(AZ128)),"서브밸류 필요","")</f>
        <v/>
      </c>
      <c r="BB128">
        <v>0.125</v>
      </c>
      <c r="BC128">
        <v>1</v>
      </c>
      <c r="BD128">
        <v>1</v>
      </c>
      <c r="BE128" s="3" t="s">
        <v>13</v>
      </c>
      <c r="BF128" t="s">
        <v>76</v>
      </c>
      <c r="BG128" s="4" t="str">
        <f t="shared" ref="BG128:BG131" si="277">IF(AND(OR(BE128="Gacha",BE128="Origin"),ISBLANK(BF128)),"서브밸류 필요","")</f>
        <v/>
      </c>
      <c r="BH128">
        <v>2.5000000000000001E-2</v>
      </c>
      <c r="BI128">
        <v>1</v>
      </c>
      <c r="BJ128">
        <v>1</v>
      </c>
    </row>
    <row r="129" spans="1:62">
      <c r="A129" t="str">
        <f t="shared" si="275"/>
        <v>c5004</v>
      </c>
      <c r="C129" t="str">
        <f t="shared" si="223"/>
        <v>Gold, Exp, Heart, LevelPack, Seal, Seal, Gacha, Gacha, Gacha</v>
      </c>
      <c r="D129" s="1" t="str">
        <f t="shared" ca="1" si="224"/>
        <v>2, 1, 4, 3, 7, 7, 5, 5, 5</v>
      </c>
      <c r="E129" s="1" t="str">
        <f t="shared" si="225"/>
        <v>, , , , , , e, e, e</v>
      </c>
      <c r="F129" s="1" t="str">
        <f t="shared" si="226"/>
        <v>1, 1, 1, 1, 1, 0.4, 0.25, 0.125, 0.025</v>
      </c>
      <c r="G129" s="1" t="str">
        <f t="shared" si="227"/>
        <v>0.155, 100, 2, 1, 1, 1, 1, 1, 1</v>
      </c>
      <c r="H129" s="1" t="str">
        <f t="shared" si="228"/>
        <v>0.755, 100, 2, 1, 1, 1, 1, 1, 1</v>
      </c>
      <c r="I129" s="3" t="s">
        <v>10</v>
      </c>
      <c r="K129" s="4" t="str">
        <f t="shared" si="229"/>
        <v/>
      </c>
      <c r="L129">
        <v>1</v>
      </c>
      <c r="M129">
        <v>0.155</v>
      </c>
      <c r="N129">
        <v>0.755</v>
      </c>
      <c r="O129" s="3" t="s">
        <v>9</v>
      </c>
      <c r="Q129" s="4" t="str">
        <f t="shared" si="230"/>
        <v/>
      </c>
      <c r="R129">
        <v>1</v>
      </c>
      <c r="S129">
        <v>100</v>
      </c>
      <c r="T129">
        <v>100</v>
      </c>
      <c r="U129" s="3" t="s">
        <v>12</v>
      </c>
      <c r="W129" s="4" t="str">
        <f t="shared" si="255"/>
        <v/>
      </c>
      <c r="X129">
        <v>1</v>
      </c>
      <c r="Y129">
        <v>2</v>
      </c>
      <c r="Z129">
        <v>2</v>
      </c>
      <c r="AA129" s="3" t="s">
        <v>63</v>
      </c>
      <c r="AC129" s="4" t="str">
        <f t="shared" si="256"/>
        <v/>
      </c>
      <c r="AD129">
        <v>1</v>
      </c>
      <c r="AE129">
        <v>1</v>
      </c>
      <c r="AF129">
        <v>1</v>
      </c>
      <c r="AG129" s="3" t="s">
        <v>67</v>
      </c>
      <c r="AI129" s="4" t="str">
        <f t="shared" si="257"/>
        <v/>
      </c>
      <c r="AJ129">
        <v>1</v>
      </c>
      <c r="AK129">
        <v>1</v>
      </c>
      <c r="AL129">
        <v>1</v>
      </c>
      <c r="AM129" s="3" t="s">
        <v>67</v>
      </c>
      <c r="AO129" s="4" t="str">
        <f t="shared" si="258"/>
        <v/>
      </c>
      <c r="AP129">
        <v>0.4</v>
      </c>
      <c r="AQ129">
        <v>1</v>
      </c>
      <c r="AR129">
        <v>1</v>
      </c>
      <c r="AS129" s="3" t="s">
        <v>13</v>
      </c>
      <c r="AT129" t="s">
        <v>75</v>
      </c>
      <c r="AU129" s="4" t="str">
        <f t="shared" si="231"/>
        <v/>
      </c>
      <c r="AV129">
        <v>0.25</v>
      </c>
      <c r="AW129">
        <v>1</v>
      </c>
      <c r="AX129">
        <v>1</v>
      </c>
      <c r="AY129" s="3" t="s">
        <v>13</v>
      </c>
      <c r="AZ129" t="s">
        <v>76</v>
      </c>
      <c r="BA129" s="4" t="str">
        <f t="shared" si="276"/>
        <v/>
      </c>
      <c r="BB129">
        <v>0.125</v>
      </c>
      <c r="BC129">
        <v>1</v>
      </c>
      <c r="BD129">
        <v>1</v>
      </c>
      <c r="BE129" s="3" t="s">
        <v>13</v>
      </c>
      <c r="BF129" t="s">
        <v>76</v>
      </c>
      <c r="BG129" s="4" t="str">
        <f t="shared" si="277"/>
        <v/>
      </c>
      <c r="BH129">
        <v>2.5000000000000001E-2</v>
      </c>
      <c r="BI129">
        <v>1</v>
      </c>
      <c r="BJ129">
        <v>1</v>
      </c>
    </row>
    <row r="130" spans="1:62">
      <c r="A130" t="str">
        <f t="shared" si="275"/>
        <v>c5005</v>
      </c>
      <c r="C130" t="str">
        <f t="shared" si="223"/>
        <v>Gold, Exp, Heart, LevelPack, Seal, Seal, Gacha, Gacha, Gacha</v>
      </c>
      <c r="D130" s="1" t="str">
        <f t="shared" ca="1" si="224"/>
        <v>2, 1, 4, 3, 7, 7, 5, 5, 5</v>
      </c>
      <c r="E130" s="1" t="str">
        <f t="shared" si="225"/>
        <v>, , , , , , e, e, e</v>
      </c>
      <c r="F130" s="1" t="str">
        <f t="shared" si="226"/>
        <v>1, 1, 1, 1, 1, 0.4, 0.25, 0.125, 0.025</v>
      </c>
      <c r="G130" s="1" t="str">
        <f t="shared" si="227"/>
        <v>0.19, 100, 2, 1, 1, 1, 1, 1, 1</v>
      </c>
      <c r="H130" s="1" t="str">
        <f t="shared" si="228"/>
        <v>0.79, 100, 2, 1, 1, 1, 1, 1, 1</v>
      </c>
      <c r="I130" s="3" t="s">
        <v>10</v>
      </c>
      <c r="K130" s="4" t="str">
        <f t="shared" si="229"/>
        <v/>
      </c>
      <c r="L130">
        <v>1</v>
      </c>
      <c r="M130">
        <v>0.19</v>
      </c>
      <c r="N130">
        <v>0.79</v>
      </c>
      <c r="O130" s="3" t="s">
        <v>9</v>
      </c>
      <c r="Q130" s="4" t="str">
        <f t="shared" si="230"/>
        <v/>
      </c>
      <c r="R130">
        <v>1</v>
      </c>
      <c r="S130">
        <v>100</v>
      </c>
      <c r="T130">
        <v>100</v>
      </c>
      <c r="U130" s="3" t="s">
        <v>12</v>
      </c>
      <c r="W130" s="4" t="str">
        <f t="shared" si="255"/>
        <v/>
      </c>
      <c r="X130">
        <v>1</v>
      </c>
      <c r="Y130">
        <v>2</v>
      </c>
      <c r="Z130">
        <v>2</v>
      </c>
      <c r="AA130" s="3" t="s">
        <v>63</v>
      </c>
      <c r="AC130" s="4" t="str">
        <f t="shared" si="256"/>
        <v/>
      </c>
      <c r="AD130">
        <v>1</v>
      </c>
      <c r="AE130">
        <v>1</v>
      </c>
      <c r="AF130">
        <v>1</v>
      </c>
      <c r="AG130" s="3" t="s">
        <v>67</v>
      </c>
      <c r="AI130" s="4" t="str">
        <f t="shared" si="257"/>
        <v/>
      </c>
      <c r="AJ130">
        <v>1</v>
      </c>
      <c r="AK130">
        <v>1</v>
      </c>
      <c r="AL130">
        <v>1</v>
      </c>
      <c r="AM130" s="3" t="s">
        <v>67</v>
      </c>
      <c r="AO130" s="4" t="str">
        <f t="shared" si="258"/>
        <v/>
      </c>
      <c r="AP130">
        <v>0.4</v>
      </c>
      <c r="AQ130">
        <v>1</v>
      </c>
      <c r="AR130">
        <v>1</v>
      </c>
      <c r="AS130" s="3" t="s">
        <v>13</v>
      </c>
      <c r="AT130" t="s">
        <v>75</v>
      </c>
      <c r="AU130" s="4" t="str">
        <f t="shared" si="231"/>
        <v/>
      </c>
      <c r="AV130">
        <v>0.25</v>
      </c>
      <c r="AW130">
        <v>1</v>
      </c>
      <c r="AX130">
        <v>1</v>
      </c>
      <c r="AY130" s="3" t="s">
        <v>13</v>
      </c>
      <c r="AZ130" t="s">
        <v>76</v>
      </c>
      <c r="BA130" s="4" t="str">
        <f t="shared" si="276"/>
        <v/>
      </c>
      <c r="BB130">
        <v>0.125</v>
      </c>
      <c r="BC130">
        <v>1</v>
      </c>
      <c r="BD130">
        <v>1</v>
      </c>
      <c r="BE130" s="3" t="s">
        <v>13</v>
      </c>
      <c r="BF130" t="s">
        <v>76</v>
      </c>
      <c r="BG130" s="4" t="str">
        <f t="shared" si="277"/>
        <v/>
      </c>
      <c r="BH130">
        <v>2.5000000000000001E-2</v>
      </c>
      <c r="BI130">
        <v>1</v>
      </c>
      <c r="BJ130">
        <v>1</v>
      </c>
    </row>
    <row r="131" spans="1:62">
      <c r="A131" t="str">
        <f t="shared" si="275"/>
        <v>c5006</v>
      </c>
      <c r="C131" t="str">
        <f t="shared" si="223"/>
        <v>Gold, Exp, Heart, LevelPack, Seal, Seal, Gacha, Gacha, Gacha</v>
      </c>
      <c r="D131" s="1" t="str">
        <f t="shared" ca="1" si="224"/>
        <v>2, 1, 4, 3, 7, 7, 5, 5, 5</v>
      </c>
      <c r="E131" s="1" t="str">
        <f t="shared" si="225"/>
        <v>, , , , , , e, e, e</v>
      </c>
      <c r="F131" s="1" t="str">
        <f t="shared" si="226"/>
        <v>1, 1, 1, 1, 1, 0.4, 0.25, 0.125, 0.025</v>
      </c>
      <c r="G131" s="1" t="str">
        <f t="shared" si="227"/>
        <v>0.225, 100, 2, 1, 1, 1, 1, 1, 1</v>
      </c>
      <c r="H131" s="1" t="str">
        <f t="shared" si="228"/>
        <v>0.825, 100, 2, 1, 1, 1, 1, 1, 1</v>
      </c>
      <c r="I131" s="3" t="s">
        <v>10</v>
      </c>
      <c r="K131" s="4" t="str">
        <f t="shared" si="229"/>
        <v/>
      </c>
      <c r="L131">
        <v>1</v>
      </c>
      <c r="M131">
        <v>0.22500000000000001</v>
      </c>
      <c r="N131">
        <v>0.82499999999999996</v>
      </c>
      <c r="O131" s="3" t="s">
        <v>9</v>
      </c>
      <c r="Q131" s="4" t="str">
        <f t="shared" si="230"/>
        <v/>
      </c>
      <c r="R131">
        <v>1</v>
      </c>
      <c r="S131">
        <v>100</v>
      </c>
      <c r="T131">
        <v>100</v>
      </c>
      <c r="U131" s="3" t="s">
        <v>12</v>
      </c>
      <c r="W131" s="4" t="str">
        <f t="shared" si="255"/>
        <v/>
      </c>
      <c r="X131">
        <v>1</v>
      </c>
      <c r="Y131">
        <v>2</v>
      </c>
      <c r="Z131">
        <v>2</v>
      </c>
      <c r="AA131" s="3" t="s">
        <v>63</v>
      </c>
      <c r="AC131" s="4" t="str">
        <f t="shared" si="256"/>
        <v/>
      </c>
      <c r="AD131">
        <v>1</v>
      </c>
      <c r="AE131">
        <v>1</v>
      </c>
      <c r="AF131">
        <v>1</v>
      </c>
      <c r="AG131" s="3" t="s">
        <v>67</v>
      </c>
      <c r="AI131" s="4" t="str">
        <f t="shared" si="257"/>
        <v/>
      </c>
      <c r="AJ131">
        <v>1</v>
      </c>
      <c r="AK131">
        <v>1</v>
      </c>
      <c r="AL131">
        <v>1</v>
      </c>
      <c r="AM131" s="3" t="s">
        <v>67</v>
      </c>
      <c r="AO131" s="4" t="str">
        <f t="shared" si="258"/>
        <v/>
      </c>
      <c r="AP131">
        <v>0.4</v>
      </c>
      <c r="AQ131">
        <v>1</v>
      </c>
      <c r="AR131">
        <v>1</v>
      </c>
      <c r="AS131" s="3" t="s">
        <v>13</v>
      </c>
      <c r="AT131" t="s">
        <v>75</v>
      </c>
      <c r="AU131" s="4" t="str">
        <f t="shared" si="231"/>
        <v/>
      </c>
      <c r="AV131">
        <v>0.25</v>
      </c>
      <c r="AW131">
        <v>1</v>
      </c>
      <c r="AX131">
        <v>1</v>
      </c>
      <c r="AY131" s="3" t="s">
        <v>13</v>
      </c>
      <c r="AZ131" t="s">
        <v>76</v>
      </c>
      <c r="BA131" s="4" t="str">
        <f t="shared" si="276"/>
        <v/>
      </c>
      <c r="BB131">
        <v>0.125</v>
      </c>
      <c r="BC131">
        <v>1</v>
      </c>
      <c r="BD131">
        <v>1</v>
      </c>
      <c r="BE131" s="3" t="s">
        <v>13</v>
      </c>
      <c r="BF131" t="s">
        <v>76</v>
      </c>
      <c r="BG131" s="4" t="str">
        <f t="shared" si="277"/>
        <v/>
      </c>
      <c r="BH131">
        <v>2.5000000000000001E-2</v>
      </c>
      <c r="BI131">
        <v>1</v>
      </c>
      <c r="BJ131">
        <v>1</v>
      </c>
    </row>
    <row r="132" spans="1:62">
      <c r="A132" t="str">
        <f t="shared" si="275"/>
        <v>c5007</v>
      </c>
      <c r="C132" t="str">
        <f t="shared" si="223"/>
        <v>Gold, Exp, Heart, LevelPack, Seal, Seal, Gacha, Gacha, Gacha</v>
      </c>
      <c r="D132" s="1" t="str">
        <f t="shared" ca="1" si="224"/>
        <v>2, 1, 4, 3, 7, 7, 5, 5, 5</v>
      </c>
      <c r="E132" s="1" t="str">
        <f t="shared" si="225"/>
        <v>, , , , , , e, e, e</v>
      </c>
      <c r="F132" s="1" t="str">
        <f t="shared" si="226"/>
        <v>1, 1, 1, 1, 1, 0.4, 0.25, 0.125, 0.025</v>
      </c>
      <c r="G132" s="1" t="str">
        <f t="shared" si="227"/>
        <v>0.26, 100, 2, 1, 1, 1, 1, 1, 1</v>
      </c>
      <c r="H132" s="1" t="str">
        <f t="shared" si="228"/>
        <v>0.86, 100, 2, 1, 1, 1, 1, 1, 1</v>
      </c>
      <c r="I132" s="3" t="s">
        <v>10</v>
      </c>
      <c r="K132" s="4" t="str">
        <f t="shared" si="229"/>
        <v/>
      </c>
      <c r="L132">
        <v>1</v>
      </c>
      <c r="M132">
        <v>0.26</v>
      </c>
      <c r="N132">
        <v>0.86</v>
      </c>
      <c r="O132" s="3" t="s">
        <v>9</v>
      </c>
      <c r="Q132" s="4" t="str">
        <f t="shared" si="230"/>
        <v/>
      </c>
      <c r="R132">
        <v>1</v>
      </c>
      <c r="S132">
        <v>100</v>
      </c>
      <c r="T132">
        <v>100</v>
      </c>
      <c r="U132" s="3" t="s">
        <v>12</v>
      </c>
      <c r="W132" s="4" t="str">
        <f t="shared" si="255"/>
        <v/>
      </c>
      <c r="X132">
        <v>1</v>
      </c>
      <c r="Y132">
        <v>2</v>
      </c>
      <c r="Z132">
        <v>2</v>
      </c>
      <c r="AA132" s="3" t="s">
        <v>63</v>
      </c>
      <c r="AC132" s="4" t="str">
        <f t="shared" si="256"/>
        <v/>
      </c>
      <c r="AD132">
        <v>1</v>
      </c>
      <c r="AE132">
        <v>1</v>
      </c>
      <c r="AF132">
        <v>1</v>
      </c>
      <c r="AG132" s="3" t="s">
        <v>67</v>
      </c>
      <c r="AI132" s="4" t="str">
        <f t="shared" si="257"/>
        <v/>
      </c>
      <c r="AJ132">
        <v>1</v>
      </c>
      <c r="AK132">
        <v>1</v>
      </c>
      <c r="AL132">
        <v>1</v>
      </c>
      <c r="AM132" s="3" t="s">
        <v>67</v>
      </c>
      <c r="AO132" s="4" t="str">
        <f t="shared" ref="AO132" si="278">IF(AND(OR(AM132="Gacha",AM132="Origin"),ISBLANK(AN132)),"서브밸류 필요","")</f>
        <v/>
      </c>
      <c r="AP132">
        <v>0.4</v>
      </c>
      <c r="AQ132">
        <v>1</v>
      </c>
      <c r="AR132">
        <v>1</v>
      </c>
      <c r="AS132" s="3" t="s">
        <v>13</v>
      </c>
      <c r="AT132" t="s">
        <v>75</v>
      </c>
      <c r="AU132" s="4" t="str">
        <f t="shared" ref="AU132:AU152" si="279">IF(AND(OR(AS132="Gacha",AS132="Origin"),ISBLANK(AT132)),"서브밸류 필요","")</f>
        <v/>
      </c>
      <c r="AV132">
        <v>0.25</v>
      </c>
      <c r="AW132">
        <v>1</v>
      </c>
      <c r="AX132">
        <v>1</v>
      </c>
      <c r="AY132" s="3" t="s">
        <v>13</v>
      </c>
      <c r="AZ132" t="s">
        <v>76</v>
      </c>
      <c r="BA132" s="4" t="str">
        <f t="shared" ref="BA132:BA138" si="280">IF(AND(OR(AY132="Gacha",AY132="Origin"),ISBLANK(AZ132)),"서브밸류 필요","")</f>
        <v/>
      </c>
      <c r="BB132">
        <v>0.125</v>
      </c>
      <c r="BC132">
        <v>1</v>
      </c>
      <c r="BD132">
        <v>1</v>
      </c>
      <c r="BE132" s="3" t="s">
        <v>13</v>
      </c>
      <c r="BF132" t="s">
        <v>76</v>
      </c>
      <c r="BG132" s="4" t="str">
        <f t="shared" ref="BG132:BG138" si="281">IF(AND(OR(BE132="Gacha",BE132="Origin"),ISBLANK(BF132)),"서브밸류 필요","")</f>
        <v/>
      </c>
      <c r="BH132">
        <v>2.5000000000000001E-2</v>
      </c>
      <c r="BI132">
        <v>1</v>
      </c>
      <c r="BJ132">
        <v>1</v>
      </c>
    </row>
    <row r="133" spans="1:62">
      <c r="A133" t="str">
        <f t="shared" ref="A133:A153" si="282">"c"&amp;A46</f>
        <v>c5008</v>
      </c>
      <c r="C133" t="str">
        <f t="shared" ref="C133:C153" si="283">IF(ISBLANK(I133),"",I133)
&amp;IF(ISBLANK(O133),"",", "&amp;O133)
&amp;IF(ISBLANK(U133),"",", "&amp;U133)
&amp;IF(ISBLANK(AA133),"",", "&amp;AA133)
&amp;IF(ISBLANK(AG133),"",", "&amp;AG133)
&amp;IF(ISBLANK(AM133),"",", "&amp;AM133)
&amp;IF(ISBLANK(AS133),"",", "&amp;AS133)
&amp;IF(ISBLANK(AY133),"",", "&amp;AY133)
&amp;IF(ISBLANK(BE133),"",", "&amp;BE133)</f>
        <v>Gold, Exp, Heart, LevelPack, Seal, Seal, Gacha, Gacha, Gacha</v>
      </c>
      <c r="D133" s="1" t="str">
        <f t="shared" ref="D133:D153" ca="1" si="28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SUBSTITUTE(SUBSTITUTE(SUBSTITUTE(SUBSTITUTE(SUBSTITUTE(SUBSTITUTE(SUBSTITUTE(SUBSTITUTE(SUBSTITUTE(SUBSTITUTE(C133,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133" s="1" t="str">
        <f t="shared" ref="E133:E153" si="285">IF(ISBLANK(J133),"",J133)
&amp;IF(ISBLANK(O133),"",", "&amp;P133)
&amp;IF(ISBLANK(U133),"",", "&amp;V133)
&amp;IF(ISBLANK(AA133),"",", "&amp;AB133)
&amp;IF(ISBLANK(AG133),"",", "&amp;AH133)
&amp;IF(ISBLANK(AM133),"",", "&amp;AN133)
&amp;IF(ISBLANK(AS133),"",", "&amp;AT133)
&amp;IF(ISBLANK(AY133),"",", "&amp;AZ133)
&amp;IF(ISBLANK(BE133),"",", "&amp;BF133)</f>
        <v>, , , , , , e, e, e</v>
      </c>
      <c r="F133" s="1" t="str">
        <f t="shared" ref="F133:F153" si="286">IF(ISBLANK(L133),"",L133)
&amp;IF(ISBLANK(R133),"",", "&amp;R133)
&amp;IF(ISBLANK(X133),"",", "&amp;X133)
&amp;IF(ISBLANK(AD133),"",", "&amp;AD133)
&amp;IF(ISBLANK(AJ133),"",", "&amp;AJ133)
&amp;IF(ISBLANK(AP133),"",", "&amp;AP133)
&amp;IF(ISBLANK(AV133),"",", "&amp;AV133)
&amp;IF(ISBLANK(BB133),"",", "&amp;BB133)
&amp;IF(ISBLANK(BH133),"",", "&amp;BH133)</f>
        <v>1, 1, 1, 1, 1, 0.4, 0.25, 0.125, 0.025</v>
      </c>
      <c r="G133" s="1" t="str">
        <f t="shared" ref="G133:G153" si="287">IF(ISBLANK(M133),"",M133)
&amp;IF(ISBLANK(S133),"",", "&amp;S133)
&amp;IF(ISBLANK(Y133),"",", "&amp;Y133)
&amp;IF(ISBLANK(AE133),"",", "&amp;AE133)
&amp;IF(ISBLANK(AK133),"",", "&amp;AK133)
&amp;IF(ISBLANK(AQ133),"",", "&amp;AQ133)
&amp;IF(ISBLANK(AW133),"",", "&amp;AW133)
&amp;IF(ISBLANK(BC133),"",", "&amp;BC133)
&amp;IF(ISBLANK(BI133),"",", "&amp;BI133)</f>
        <v>0.295, 100, 2, 1, 1, 1, 1, 1, 1</v>
      </c>
      <c r="H133" s="1" t="str">
        <f t="shared" ref="H133:H153" si="288">IF(ISBLANK(N133),"",N133)
&amp;IF(ISBLANK(T133),"",", "&amp;T133)
&amp;IF(ISBLANK(Z133),"",", "&amp;Z133)
&amp;IF(ISBLANK(AF133),"",", "&amp;AF133)
&amp;IF(ISBLANK(AL133),"",", "&amp;AL133)
&amp;IF(ISBLANK(AR133),"",", "&amp;AR133)
&amp;IF(ISBLANK(AX133),"",", "&amp;AX133)
&amp;IF(ISBLANK(BD133),"",", "&amp;BD133)
&amp;IF(ISBLANK(BJ133),"",", "&amp;BJ133)</f>
        <v>0.895, 100, 2, 1, 1, 1, 1, 1, 1</v>
      </c>
      <c r="I133" s="3" t="s">
        <v>10</v>
      </c>
      <c r="K133" s="4" t="str">
        <f t="shared" ref="K133:K153" si="289">IF(AND(OR(I133="Gacha",I133="Origin"),ISBLANK(J133)),"서브밸류 필요","")</f>
        <v/>
      </c>
      <c r="L133">
        <v>1</v>
      </c>
      <c r="M133">
        <v>0.29499999999999998</v>
      </c>
      <c r="N133">
        <v>0.89500000000000002</v>
      </c>
      <c r="O133" s="3" t="s">
        <v>9</v>
      </c>
      <c r="Q133" s="4" t="str">
        <f t="shared" ref="Q133:Q153" si="290">IF(AND(OR(O133="Gacha",O133="Origin"),ISBLANK(P133)),"서브밸류 필요","")</f>
        <v/>
      </c>
      <c r="R133">
        <v>1</v>
      </c>
      <c r="S133">
        <v>100</v>
      </c>
      <c r="T133">
        <v>100</v>
      </c>
      <c r="U133" s="3" t="s">
        <v>12</v>
      </c>
      <c r="W133" s="4" t="str">
        <f t="shared" ref="W133:W153" si="291">IF(AND(OR(U133="Gacha",U133="Origin"),ISBLANK(V133)),"서브밸류 필요","")</f>
        <v/>
      </c>
      <c r="X133">
        <v>1</v>
      </c>
      <c r="Y133">
        <v>2</v>
      </c>
      <c r="Z133">
        <v>2</v>
      </c>
      <c r="AA133" s="3" t="s">
        <v>63</v>
      </c>
      <c r="AC133" s="4" t="str">
        <f t="shared" ref="AC133:AC153" si="292">IF(AND(OR(AA133="Gacha",AA133="Origin"),ISBLANK(AB133)),"서브밸류 필요","")</f>
        <v/>
      </c>
      <c r="AD133">
        <v>1</v>
      </c>
      <c r="AE133">
        <v>1</v>
      </c>
      <c r="AF133">
        <v>1</v>
      </c>
      <c r="AG133" s="3" t="s">
        <v>67</v>
      </c>
      <c r="AI133" s="4" t="str">
        <f t="shared" ref="AI133:AI153" si="293">IF(AND(OR(AG133="Gacha",AG133="Origin"),ISBLANK(AH133)),"서브밸류 필요","")</f>
        <v/>
      </c>
      <c r="AJ133">
        <v>1</v>
      </c>
      <c r="AK133">
        <v>1</v>
      </c>
      <c r="AL133">
        <v>1</v>
      </c>
      <c r="AM133" s="3" t="s">
        <v>67</v>
      </c>
      <c r="AO133" s="4" t="str">
        <f t="shared" ref="AO133:AO153" si="294">IF(AND(OR(AM133="Gacha",AM133="Origin"),ISBLANK(AN133)),"서브밸류 필요","")</f>
        <v/>
      </c>
      <c r="AP133">
        <v>0.4</v>
      </c>
      <c r="AQ133">
        <v>1</v>
      </c>
      <c r="AR133">
        <v>1</v>
      </c>
      <c r="AS133" s="3" t="s">
        <v>13</v>
      </c>
      <c r="AT133" t="s">
        <v>75</v>
      </c>
      <c r="AU133" s="4" t="str">
        <f t="shared" si="279"/>
        <v/>
      </c>
      <c r="AV133">
        <v>0.25</v>
      </c>
      <c r="AW133">
        <v>1</v>
      </c>
      <c r="AX133">
        <v>1</v>
      </c>
      <c r="AY133" s="3" t="s">
        <v>13</v>
      </c>
      <c r="AZ133" t="s">
        <v>76</v>
      </c>
      <c r="BA133" s="4" t="str">
        <f t="shared" si="280"/>
        <v/>
      </c>
      <c r="BB133">
        <v>0.125</v>
      </c>
      <c r="BC133">
        <v>1</v>
      </c>
      <c r="BD133">
        <v>1</v>
      </c>
      <c r="BE133" s="3" t="s">
        <v>13</v>
      </c>
      <c r="BF133" t="s">
        <v>76</v>
      </c>
      <c r="BG133" s="4" t="str">
        <f t="shared" si="281"/>
        <v/>
      </c>
      <c r="BH133">
        <v>2.5000000000000001E-2</v>
      </c>
      <c r="BI133">
        <v>1</v>
      </c>
      <c r="BJ133">
        <v>1</v>
      </c>
    </row>
    <row r="134" spans="1:62">
      <c r="A134" t="str">
        <f t="shared" si="282"/>
        <v>c5009</v>
      </c>
      <c r="C134" t="str">
        <f t="shared" si="283"/>
        <v>Gold, Exp, Heart, LevelPack, Seal, Seal, Gacha, Gacha, Gacha</v>
      </c>
      <c r="D134" s="1" t="str">
        <f t="shared" ca="1" si="284"/>
        <v>2, 1, 4, 3, 7, 7, 5, 5, 5</v>
      </c>
      <c r="E134" s="1" t="str">
        <f t="shared" si="285"/>
        <v>, , , , , , e, e, e</v>
      </c>
      <c r="F134" s="1" t="str">
        <f t="shared" si="286"/>
        <v>1, 1, 1, 1, 1, 0.4, 0.25, 0.125, 0.025</v>
      </c>
      <c r="G134" s="1" t="str">
        <f t="shared" si="287"/>
        <v>0.33, 100, 2, 1, 1, 1, 1, 1, 1</v>
      </c>
      <c r="H134" s="1" t="str">
        <f t="shared" si="288"/>
        <v>0.93, 100, 2, 1, 1, 1, 1, 1, 1</v>
      </c>
      <c r="I134" s="3" t="s">
        <v>10</v>
      </c>
      <c r="K134" s="4" t="str">
        <f t="shared" si="289"/>
        <v/>
      </c>
      <c r="L134">
        <v>1</v>
      </c>
      <c r="M134">
        <v>0.33</v>
      </c>
      <c r="N134">
        <v>0.93</v>
      </c>
      <c r="O134" s="3" t="s">
        <v>9</v>
      </c>
      <c r="Q134" s="4" t="str">
        <f t="shared" si="290"/>
        <v/>
      </c>
      <c r="R134">
        <v>1</v>
      </c>
      <c r="S134">
        <v>100</v>
      </c>
      <c r="T134">
        <v>100</v>
      </c>
      <c r="U134" s="3" t="s">
        <v>12</v>
      </c>
      <c r="W134" s="4" t="str">
        <f t="shared" si="291"/>
        <v/>
      </c>
      <c r="X134">
        <v>1</v>
      </c>
      <c r="Y134">
        <v>2</v>
      </c>
      <c r="Z134">
        <v>2</v>
      </c>
      <c r="AA134" s="3" t="s">
        <v>63</v>
      </c>
      <c r="AC134" s="4" t="str">
        <f t="shared" si="292"/>
        <v/>
      </c>
      <c r="AD134">
        <v>1</v>
      </c>
      <c r="AE134">
        <v>1</v>
      </c>
      <c r="AF134">
        <v>1</v>
      </c>
      <c r="AG134" s="3" t="s">
        <v>67</v>
      </c>
      <c r="AI134" s="4" t="str">
        <f t="shared" si="293"/>
        <v/>
      </c>
      <c r="AJ134">
        <v>1</v>
      </c>
      <c r="AK134">
        <v>1</v>
      </c>
      <c r="AL134">
        <v>1</v>
      </c>
      <c r="AM134" s="3" t="s">
        <v>67</v>
      </c>
      <c r="AO134" s="4" t="str">
        <f t="shared" si="294"/>
        <v/>
      </c>
      <c r="AP134">
        <v>0.4</v>
      </c>
      <c r="AQ134">
        <v>1</v>
      </c>
      <c r="AR134">
        <v>1</v>
      </c>
      <c r="AS134" s="3" t="s">
        <v>13</v>
      </c>
      <c r="AT134" t="s">
        <v>75</v>
      </c>
      <c r="AU134" s="4" t="str">
        <f t="shared" si="279"/>
        <v/>
      </c>
      <c r="AV134">
        <v>0.25</v>
      </c>
      <c r="AW134">
        <v>1</v>
      </c>
      <c r="AX134">
        <v>1</v>
      </c>
      <c r="AY134" s="3" t="s">
        <v>13</v>
      </c>
      <c r="AZ134" t="s">
        <v>76</v>
      </c>
      <c r="BA134" s="4" t="str">
        <f t="shared" si="280"/>
        <v/>
      </c>
      <c r="BB134">
        <v>0.125</v>
      </c>
      <c r="BC134">
        <v>1</v>
      </c>
      <c r="BD134">
        <v>1</v>
      </c>
      <c r="BE134" s="3" t="s">
        <v>13</v>
      </c>
      <c r="BF134" t="s">
        <v>76</v>
      </c>
      <c r="BG134" s="4" t="str">
        <f t="shared" si="281"/>
        <v/>
      </c>
      <c r="BH134">
        <v>2.5000000000000001E-2</v>
      </c>
      <c r="BI134">
        <v>1</v>
      </c>
      <c r="BJ134">
        <v>1</v>
      </c>
    </row>
    <row r="135" spans="1:62">
      <c r="A135" t="str">
        <f t="shared" si="282"/>
        <v>c5010</v>
      </c>
      <c r="C135" t="str">
        <f t="shared" si="283"/>
        <v>Gold, Exp, Heart, LevelPack, Seal, Seal, Gacha, Gacha, Gacha</v>
      </c>
      <c r="D135" s="1" t="str">
        <f t="shared" ca="1" si="284"/>
        <v>2, 1, 4, 3, 7, 7, 5, 5, 5</v>
      </c>
      <c r="E135" s="1" t="str">
        <f t="shared" si="285"/>
        <v>, , , , , , e, e, e</v>
      </c>
      <c r="F135" s="1" t="str">
        <f t="shared" si="286"/>
        <v>1, 1, 1, 1, 1, 0.4, 0.25, 0.125, 0.025</v>
      </c>
      <c r="G135" s="1" t="str">
        <f t="shared" si="287"/>
        <v>0.365, 100, 2, 1, 1, 1, 1, 1, 1</v>
      </c>
      <c r="H135" s="1" t="str">
        <f t="shared" si="288"/>
        <v>0.965, 100, 2, 1, 1, 1, 1, 1, 1</v>
      </c>
      <c r="I135" s="3" t="s">
        <v>10</v>
      </c>
      <c r="K135" s="4" t="str">
        <f t="shared" si="289"/>
        <v/>
      </c>
      <c r="L135">
        <v>1</v>
      </c>
      <c r="M135">
        <v>0.36499999999999999</v>
      </c>
      <c r="N135">
        <v>0.96499999999999997</v>
      </c>
      <c r="O135" s="3" t="s">
        <v>9</v>
      </c>
      <c r="Q135" s="4" t="str">
        <f t="shared" si="290"/>
        <v/>
      </c>
      <c r="R135">
        <v>1</v>
      </c>
      <c r="S135">
        <v>100</v>
      </c>
      <c r="T135">
        <v>100</v>
      </c>
      <c r="U135" s="3" t="s">
        <v>12</v>
      </c>
      <c r="W135" s="4" t="str">
        <f t="shared" si="291"/>
        <v/>
      </c>
      <c r="X135">
        <v>1</v>
      </c>
      <c r="Y135">
        <v>2</v>
      </c>
      <c r="Z135">
        <v>2</v>
      </c>
      <c r="AA135" s="3" t="s">
        <v>63</v>
      </c>
      <c r="AC135" s="4" t="str">
        <f t="shared" si="292"/>
        <v/>
      </c>
      <c r="AD135">
        <v>1</v>
      </c>
      <c r="AE135">
        <v>1</v>
      </c>
      <c r="AF135">
        <v>1</v>
      </c>
      <c r="AG135" s="3" t="s">
        <v>67</v>
      </c>
      <c r="AI135" s="4" t="str">
        <f t="shared" si="293"/>
        <v/>
      </c>
      <c r="AJ135">
        <v>1</v>
      </c>
      <c r="AK135">
        <v>1</v>
      </c>
      <c r="AL135">
        <v>1</v>
      </c>
      <c r="AM135" s="3" t="s">
        <v>67</v>
      </c>
      <c r="AO135" s="4" t="str">
        <f t="shared" si="294"/>
        <v/>
      </c>
      <c r="AP135">
        <v>0.4</v>
      </c>
      <c r="AQ135">
        <v>1</v>
      </c>
      <c r="AR135">
        <v>1</v>
      </c>
      <c r="AS135" s="3" t="s">
        <v>13</v>
      </c>
      <c r="AT135" t="s">
        <v>75</v>
      </c>
      <c r="AU135" s="4" t="str">
        <f t="shared" si="279"/>
        <v/>
      </c>
      <c r="AV135">
        <v>0.25</v>
      </c>
      <c r="AW135">
        <v>1</v>
      </c>
      <c r="AX135">
        <v>1</v>
      </c>
      <c r="AY135" s="3" t="s">
        <v>13</v>
      </c>
      <c r="AZ135" t="s">
        <v>76</v>
      </c>
      <c r="BA135" s="4" t="str">
        <f t="shared" si="280"/>
        <v/>
      </c>
      <c r="BB135">
        <v>0.125</v>
      </c>
      <c r="BC135">
        <v>1</v>
      </c>
      <c r="BD135">
        <v>1</v>
      </c>
      <c r="BE135" s="3" t="s">
        <v>13</v>
      </c>
      <c r="BF135" t="s">
        <v>76</v>
      </c>
      <c r="BG135" s="4" t="str">
        <f t="shared" si="281"/>
        <v/>
      </c>
      <c r="BH135">
        <v>2.5000000000000001E-2</v>
      </c>
      <c r="BI135">
        <v>1</v>
      </c>
      <c r="BJ135">
        <v>1</v>
      </c>
    </row>
    <row r="136" spans="1:62">
      <c r="A136" t="str">
        <f t="shared" si="282"/>
        <v>c5011</v>
      </c>
      <c r="C136" t="str">
        <f t="shared" si="283"/>
        <v>Gold, Exp, Heart, LevelPack, Seal, Seal, Gacha, Gacha, Gacha</v>
      </c>
      <c r="D136" s="1" t="str">
        <f t="shared" ca="1" si="284"/>
        <v>2, 1, 4, 3, 7, 7, 5, 5, 5</v>
      </c>
      <c r="E136" s="1" t="str">
        <f t="shared" si="285"/>
        <v>, , , , , , e, e, e</v>
      </c>
      <c r="F136" s="1" t="str">
        <f t="shared" si="286"/>
        <v>1, 1, 1, 1, 1, 0.4, 0.25, 0.125, 0.025</v>
      </c>
      <c r="G136" s="1" t="str">
        <f t="shared" si="287"/>
        <v>0.4, 100, 2, 1, 1, 1, 1, 1, 1</v>
      </c>
      <c r="H136" s="1" t="str">
        <f t="shared" si="288"/>
        <v>1, 100, 2, 1, 1, 1, 1, 1, 1</v>
      </c>
      <c r="I136" s="3" t="s">
        <v>10</v>
      </c>
      <c r="K136" s="4" t="str">
        <f t="shared" si="289"/>
        <v/>
      </c>
      <c r="L136">
        <v>1</v>
      </c>
      <c r="M136">
        <v>0.4</v>
      </c>
      <c r="N136">
        <v>1</v>
      </c>
      <c r="O136" s="3" t="s">
        <v>9</v>
      </c>
      <c r="Q136" s="4" t="str">
        <f t="shared" si="290"/>
        <v/>
      </c>
      <c r="R136">
        <v>1</v>
      </c>
      <c r="S136">
        <v>100</v>
      </c>
      <c r="T136">
        <v>100</v>
      </c>
      <c r="U136" s="3" t="s">
        <v>12</v>
      </c>
      <c r="W136" s="4" t="str">
        <f t="shared" si="291"/>
        <v/>
      </c>
      <c r="X136">
        <v>1</v>
      </c>
      <c r="Y136">
        <v>2</v>
      </c>
      <c r="Z136">
        <v>2</v>
      </c>
      <c r="AA136" s="3" t="s">
        <v>63</v>
      </c>
      <c r="AC136" s="4" t="str">
        <f t="shared" si="292"/>
        <v/>
      </c>
      <c r="AD136">
        <v>1</v>
      </c>
      <c r="AE136">
        <v>1</v>
      </c>
      <c r="AF136">
        <v>1</v>
      </c>
      <c r="AG136" s="3" t="s">
        <v>67</v>
      </c>
      <c r="AI136" s="4" t="str">
        <f t="shared" si="293"/>
        <v/>
      </c>
      <c r="AJ136">
        <v>1</v>
      </c>
      <c r="AK136">
        <v>1</v>
      </c>
      <c r="AL136">
        <v>1</v>
      </c>
      <c r="AM136" s="3" t="s">
        <v>67</v>
      </c>
      <c r="AO136" s="4" t="str">
        <f t="shared" si="294"/>
        <v/>
      </c>
      <c r="AP136">
        <v>0.4</v>
      </c>
      <c r="AQ136">
        <v>1</v>
      </c>
      <c r="AR136">
        <v>1</v>
      </c>
      <c r="AS136" s="3" t="s">
        <v>13</v>
      </c>
      <c r="AT136" t="s">
        <v>75</v>
      </c>
      <c r="AU136" s="4" t="str">
        <f t="shared" si="279"/>
        <v/>
      </c>
      <c r="AV136">
        <v>0.25</v>
      </c>
      <c r="AW136">
        <v>1</v>
      </c>
      <c r="AX136">
        <v>1</v>
      </c>
      <c r="AY136" s="3" t="s">
        <v>13</v>
      </c>
      <c r="AZ136" t="s">
        <v>76</v>
      </c>
      <c r="BA136" s="4" t="str">
        <f t="shared" si="280"/>
        <v/>
      </c>
      <c r="BB136">
        <v>0.125</v>
      </c>
      <c r="BC136">
        <v>1</v>
      </c>
      <c r="BD136">
        <v>1</v>
      </c>
      <c r="BE136" s="3" t="s">
        <v>13</v>
      </c>
      <c r="BF136" t="s">
        <v>76</v>
      </c>
      <c r="BG136" s="4" t="str">
        <f t="shared" si="281"/>
        <v/>
      </c>
      <c r="BH136">
        <v>2.5000000000000001E-2</v>
      </c>
      <c r="BI136">
        <v>1</v>
      </c>
      <c r="BJ136">
        <v>1</v>
      </c>
    </row>
    <row r="137" spans="1:62">
      <c r="A137" t="str">
        <f t="shared" si="282"/>
        <v>c5012</v>
      </c>
      <c r="C137" t="str">
        <f t="shared" si="283"/>
        <v>Gold, Exp, Heart, LevelPack, Seal, Seal, Gacha, Gacha, Gacha</v>
      </c>
      <c r="D137" s="1" t="str">
        <f t="shared" ca="1" si="284"/>
        <v>2, 1, 4, 3, 7, 7, 5, 5, 5</v>
      </c>
      <c r="E137" s="1" t="str">
        <f t="shared" si="285"/>
        <v>, , , , , , e, e, e</v>
      </c>
      <c r="F137" s="1" t="str">
        <f t="shared" si="286"/>
        <v>1, 1, 1, 1, 1, 0.4, 0.25, 0.125, 0.025</v>
      </c>
      <c r="G137" s="1" t="str">
        <f t="shared" si="287"/>
        <v>0.435, 100, 2, 1, 1, 1, 1, 1, 1</v>
      </c>
      <c r="H137" s="1" t="str">
        <f t="shared" si="288"/>
        <v>1.035, 100, 2, 1, 1, 1, 1, 1, 1</v>
      </c>
      <c r="I137" s="3" t="s">
        <v>10</v>
      </c>
      <c r="K137" s="4" t="str">
        <f t="shared" si="289"/>
        <v/>
      </c>
      <c r="L137">
        <v>1</v>
      </c>
      <c r="M137">
        <v>0.435</v>
      </c>
      <c r="N137">
        <v>1.0349999999999999</v>
      </c>
      <c r="O137" s="3" t="s">
        <v>9</v>
      </c>
      <c r="Q137" s="4" t="str">
        <f t="shared" si="290"/>
        <v/>
      </c>
      <c r="R137">
        <v>1</v>
      </c>
      <c r="S137">
        <v>100</v>
      </c>
      <c r="T137">
        <v>100</v>
      </c>
      <c r="U137" s="3" t="s">
        <v>12</v>
      </c>
      <c r="W137" s="4" t="str">
        <f t="shared" si="291"/>
        <v/>
      </c>
      <c r="X137">
        <v>1</v>
      </c>
      <c r="Y137">
        <v>2</v>
      </c>
      <c r="Z137">
        <v>2</v>
      </c>
      <c r="AA137" s="3" t="s">
        <v>63</v>
      </c>
      <c r="AC137" s="4" t="str">
        <f t="shared" si="292"/>
        <v/>
      </c>
      <c r="AD137">
        <v>1</v>
      </c>
      <c r="AE137">
        <v>1</v>
      </c>
      <c r="AF137">
        <v>1</v>
      </c>
      <c r="AG137" s="3" t="s">
        <v>67</v>
      </c>
      <c r="AI137" s="4" t="str">
        <f t="shared" si="293"/>
        <v/>
      </c>
      <c r="AJ137">
        <v>1</v>
      </c>
      <c r="AK137">
        <v>1</v>
      </c>
      <c r="AL137">
        <v>1</v>
      </c>
      <c r="AM137" s="3" t="s">
        <v>67</v>
      </c>
      <c r="AO137" s="4" t="str">
        <f t="shared" si="294"/>
        <v/>
      </c>
      <c r="AP137">
        <v>0.4</v>
      </c>
      <c r="AQ137">
        <v>1</v>
      </c>
      <c r="AR137">
        <v>1</v>
      </c>
      <c r="AS137" s="3" t="s">
        <v>13</v>
      </c>
      <c r="AT137" t="s">
        <v>75</v>
      </c>
      <c r="AU137" s="4" t="str">
        <f t="shared" si="279"/>
        <v/>
      </c>
      <c r="AV137">
        <v>0.25</v>
      </c>
      <c r="AW137">
        <v>1</v>
      </c>
      <c r="AX137">
        <v>1</v>
      </c>
      <c r="AY137" s="3" t="s">
        <v>13</v>
      </c>
      <c r="AZ137" t="s">
        <v>76</v>
      </c>
      <c r="BA137" s="4" t="str">
        <f t="shared" si="280"/>
        <v/>
      </c>
      <c r="BB137">
        <v>0.125</v>
      </c>
      <c r="BC137">
        <v>1</v>
      </c>
      <c r="BD137">
        <v>1</v>
      </c>
      <c r="BE137" s="3" t="s">
        <v>13</v>
      </c>
      <c r="BF137" t="s">
        <v>76</v>
      </c>
      <c r="BG137" s="4" t="str">
        <f t="shared" si="281"/>
        <v/>
      </c>
      <c r="BH137">
        <v>2.5000000000000001E-2</v>
      </c>
      <c r="BI137">
        <v>1</v>
      </c>
      <c r="BJ137">
        <v>1</v>
      </c>
    </row>
    <row r="138" spans="1:62">
      <c r="A138" t="str">
        <f t="shared" si="282"/>
        <v>c5013</v>
      </c>
      <c r="C138" t="str">
        <f t="shared" si="283"/>
        <v>Gold, Exp, Heart, LevelPack, Seal, Seal, Gacha, Gacha, Gacha</v>
      </c>
      <c r="D138" s="1" t="str">
        <f t="shared" ca="1" si="284"/>
        <v>2, 1, 4, 3, 7, 7, 5, 5, 5</v>
      </c>
      <c r="E138" s="1" t="str">
        <f t="shared" si="285"/>
        <v>, , , , , , e, e, e</v>
      </c>
      <c r="F138" s="1" t="str">
        <f t="shared" si="286"/>
        <v>1, 1, 1, 1, 1, 0.4, 0.25, 0.125, 0.025</v>
      </c>
      <c r="G138" s="1" t="str">
        <f t="shared" si="287"/>
        <v>0.47, 100, 2, 1, 1, 1, 1, 1, 1</v>
      </c>
      <c r="H138" s="1" t="str">
        <f t="shared" si="288"/>
        <v>1.07, 100, 2, 1, 1, 1, 1, 1, 1</v>
      </c>
      <c r="I138" s="3" t="s">
        <v>10</v>
      </c>
      <c r="K138" s="4" t="str">
        <f t="shared" si="289"/>
        <v/>
      </c>
      <c r="L138">
        <v>1</v>
      </c>
      <c r="M138">
        <v>0.47</v>
      </c>
      <c r="N138">
        <v>1.07</v>
      </c>
      <c r="O138" s="3" t="s">
        <v>9</v>
      </c>
      <c r="Q138" s="4" t="str">
        <f t="shared" si="290"/>
        <v/>
      </c>
      <c r="R138">
        <v>1</v>
      </c>
      <c r="S138">
        <v>100</v>
      </c>
      <c r="T138">
        <v>100</v>
      </c>
      <c r="U138" s="3" t="s">
        <v>12</v>
      </c>
      <c r="W138" s="4" t="str">
        <f t="shared" si="291"/>
        <v/>
      </c>
      <c r="X138">
        <v>1</v>
      </c>
      <c r="Y138">
        <v>2</v>
      </c>
      <c r="Z138">
        <v>2</v>
      </c>
      <c r="AA138" s="3" t="s">
        <v>63</v>
      </c>
      <c r="AC138" s="4" t="str">
        <f t="shared" si="292"/>
        <v/>
      </c>
      <c r="AD138">
        <v>1</v>
      </c>
      <c r="AE138">
        <v>1</v>
      </c>
      <c r="AF138">
        <v>1</v>
      </c>
      <c r="AG138" s="3" t="s">
        <v>67</v>
      </c>
      <c r="AI138" s="4" t="str">
        <f t="shared" si="293"/>
        <v/>
      </c>
      <c r="AJ138">
        <v>1</v>
      </c>
      <c r="AK138">
        <v>1</v>
      </c>
      <c r="AL138">
        <v>1</v>
      </c>
      <c r="AM138" s="3" t="s">
        <v>67</v>
      </c>
      <c r="AO138" s="4" t="str">
        <f t="shared" si="294"/>
        <v/>
      </c>
      <c r="AP138">
        <v>0.4</v>
      </c>
      <c r="AQ138">
        <v>1</v>
      </c>
      <c r="AR138">
        <v>1</v>
      </c>
      <c r="AS138" s="3" t="s">
        <v>13</v>
      </c>
      <c r="AT138" t="s">
        <v>75</v>
      </c>
      <c r="AU138" s="4" t="str">
        <f t="shared" si="279"/>
        <v/>
      </c>
      <c r="AV138">
        <v>0.25</v>
      </c>
      <c r="AW138">
        <v>1</v>
      </c>
      <c r="AX138">
        <v>1</v>
      </c>
      <c r="AY138" s="3" t="s">
        <v>13</v>
      </c>
      <c r="AZ138" t="s">
        <v>76</v>
      </c>
      <c r="BA138" s="4" t="str">
        <f t="shared" si="280"/>
        <v/>
      </c>
      <c r="BB138">
        <v>0.125</v>
      </c>
      <c r="BC138">
        <v>1</v>
      </c>
      <c r="BD138">
        <v>1</v>
      </c>
      <c r="BE138" s="3" t="s">
        <v>13</v>
      </c>
      <c r="BF138" t="s">
        <v>76</v>
      </c>
      <c r="BG138" s="4" t="str">
        <f t="shared" si="281"/>
        <v/>
      </c>
      <c r="BH138">
        <v>2.5000000000000001E-2</v>
      </c>
      <c r="BI138">
        <v>1</v>
      </c>
      <c r="BJ138">
        <v>1</v>
      </c>
    </row>
    <row r="139" spans="1:62">
      <c r="A139" t="str">
        <f t="shared" si="282"/>
        <v>c5014</v>
      </c>
      <c r="C139" t="str">
        <f t="shared" si="283"/>
        <v>Gold, Exp, Heart, LevelPack, Seal, Seal, Gacha, Gacha, Gacha</v>
      </c>
      <c r="D139" s="1" t="str">
        <f t="shared" ca="1" si="284"/>
        <v>2, 1, 4, 3, 7, 7, 5, 5, 5</v>
      </c>
      <c r="E139" s="1" t="str">
        <f t="shared" si="285"/>
        <v>, , , , , , e, e, e</v>
      </c>
      <c r="F139" s="1" t="str">
        <f t="shared" si="286"/>
        <v>1, 1, 1, 1, 1, 0.4, 0.25, 0.125, 0.025</v>
      </c>
      <c r="G139" s="1" t="str">
        <f t="shared" si="287"/>
        <v>0.505, 100, 2, 1, 1, 1, 1, 1, 1</v>
      </c>
      <c r="H139" s="1" t="str">
        <f t="shared" si="288"/>
        <v>1.105, 100, 2, 1, 1, 1, 1, 1, 1</v>
      </c>
      <c r="I139" s="3" t="s">
        <v>10</v>
      </c>
      <c r="K139" s="4" t="str">
        <f t="shared" si="289"/>
        <v/>
      </c>
      <c r="L139">
        <v>1</v>
      </c>
      <c r="M139">
        <v>0.505</v>
      </c>
      <c r="N139">
        <v>1.105</v>
      </c>
      <c r="O139" s="3" t="s">
        <v>9</v>
      </c>
      <c r="Q139" s="4" t="str">
        <f t="shared" si="290"/>
        <v/>
      </c>
      <c r="R139">
        <v>1</v>
      </c>
      <c r="S139">
        <v>100</v>
      </c>
      <c r="T139">
        <v>100</v>
      </c>
      <c r="U139" s="3" t="s">
        <v>12</v>
      </c>
      <c r="W139" s="4" t="str">
        <f t="shared" si="291"/>
        <v/>
      </c>
      <c r="X139">
        <v>1</v>
      </c>
      <c r="Y139">
        <v>2</v>
      </c>
      <c r="Z139">
        <v>2</v>
      </c>
      <c r="AA139" s="3" t="s">
        <v>63</v>
      </c>
      <c r="AC139" s="4" t="str">
        <f t="shared" si="292"/>
        <v/>
      </c>
      <c r="AD139">
        <v>1</v>
      </c>
      <c r="AE139">
        <v>1</v>
      </c>
      <c r="AF139">
        <v>1</v>
      </c>
      <c r="AG139" s="3" t="s">
        <v>67</v>
      </c>
      <c r="AI139" s="4" t="str">
        <f t="shared" si="293"/>
        <v/>
      </c>
      <c r="AJ139">
        <v>1</v>
      </c>
      <c r="AK139">
        <v>1</v>
      </c>
      <c r="AL139">
        <v>1</v>
      </c>
      <c r="AM139" s="3" t="s">
        <v>67</v>
      </c>
      <c r="AO139" s="4" t="str">
        <f t="shared" si="294"/>
        <v/>
      </c>
      <c r="AP139">
        <v>0.4</v>
      </c>
      <c r="AQ139">
        <v>1</v>
      </c>
      <c r="AR139">
        <v>1</v>
      </c>
      <c r="AS139" s="3" t="s">
        <v>13</v>
      </c>
      <c r="AT139" t="s">
        <v>75</v>
      </c>
      <c r="AU139" s="4" t="str">
        <f t="shared" ref="AU139" si="295">IF(AND(OR(AS139="Gacha",AS139="Origin"),ISBLANK(AT139)),"서브밸류 필요","")</f>
        <v/>
      </c>
      <c r="AV139">
        <v>0.25</v>
      </c>
      <c r="AW139">
        <v>1</v>
      </c>
      <c r="AX139">
        <v>1</v>
      </c>
      <c r="AY139" s="3" t="s">
        <v>13</v>
      </c>
      <c r="AZ139" t="s">
        <v>76</v>
      </c>
      <c r="BA139" s="4" t="str">
        <f t="shared" ref="BA139" si="296">IF(AND(OR(AY139="Gacha",AY139="Origin"),ISBLANK(AZ139)),"서브밸류 필요","")</f>
        <v/>
      </c>
      <c r="BB139">
        <v>0.125</v>
      </c>
      <c r="BC139">
        <v>1</v>
      </c>
      <c r="BD139">
        <v>1</v>
      </c>
      <c r="BE139" s="3" t="s">
        <v>13</v>
      </c>
      <c r="BF139" t="s">
        <v>76</v>
      </c>
      <c r="BG139" s="4" t="str">
        <f t="shared" ref="BG139" si="297">IF(AND(OR(BE139="Gacha",BE139="Origin"),ISBLANK(BF139)),"서브밸류 필요","")</f>
        <v/>
      </c>
      <c r="BH139">
        <v>2.5000000000000001E-2</v>
      </c>
      <c r="BI139">
        <v>1</v>
      </c>
      <c r="BJ139">
        <v>1</v>
      </c>
    </row>
    <row r="140" spans="1:62">
      <c r="A140" t="str">
        <f t="shared" si="282"/>
        <v>c5015</v>
      </c>
      <c r="C140" t="str">
        <f t="shared" si="283"/>
        <v>Gold, Exp, Heart, LevelPack, Seal, Seal, Gacha, Gacha, Gacha</v>
      </c>
      <c r="D140" s="1" t="str">
        <f t="shared" ca="1" si="284"/>
        <v>2, 1, 4, 3, 7, 7, 5, 5, 5</v>
      </c>
      <c r="E140" s="1" t="str">
        <f t="shared" si="285"/>
        <v>, , , , , , e, e, e</v>
      </c>
      <c r="F140" s="1" t="str">
        <f t="shared" si="286"/>
        <v>1, 1, 1, 1, 1, 0.4, 0.25, 0.125, 0.025</v>
      </c>
      <c r="G140" s="1" t="str">
        <f t="shared" si="287"/>
        <v>0.54, 100, 2, 1, 1, 1, 1, 1, 1</v>
      </c>
      <c r="H140" s="1" t="str">
        <f t="shared" si="288"/>
        <v>1.14, 100, 2, 1, 1, 1, 1, 1, 1</v>
      </c>
      <c r="I140" s="3" t="s">
        <v>10</v>
      </c>
      <c r="K140" s="4" t="str">
        <f t="shared" si="289"/>
        <v/>
      </c>
      <c r="L140">
        <v>1</v>
      </c>
      <c r="M140">
        <v>0.54</v>
      </c>
      <c r="N140">
        <v>1.1399999999999999</v>
      </c>
      <c r="O140" s="3" t="s">
        <v>9</v>
      </c>
      <c r="Q140" s="4" t="str">
        <f t="shared" si="290"/>
        <v/>
      </c>
      <c r="R140">
        <v>1</v>
      </c>
      <c r="S140">
        <v>100</v>
      </c>
      <c r="T140">
        <v>100</v>
      </c>
      <c r="U140" s="3" t="s">
        <v>12</v>
      </c>
      <c r="W140" s="4" t="str">
        <f t="shared" si="291"/>
        <v/>
      </c>
      <c r="X140">
        <v>1</v>
      </c>
      <c r="Y140">
        <v>2</v>
      </c>
      <c r="Z140">
        <v>2</v>
      </c>
      <c r="AA140" s="3" t="s">
        <v>63</v>
      </c>
      <c r="AC140" s="4" t="str">
        <f t="shared" si="292"/>
        <v/>
      </c>
      <c r="AD140">
        <v>1</v>
      </c>
      <c r="AE140">
        <v>1</v>
      </c>
      <c r="AF140">
        <v>1</v>
      </c>
      <c r="AG140" s="3" t="s">
        <v>67</v>
      </c>
      <c r="AI140" s="4" t="str">
        <f t="shared" si="293"/>
        <v/>
      </c>
      <c r="AJ140">
        <v>1</v>
      </c>
      <c r="AK140">
        <v>1</v>
      </c>
      <c r="AL140">
        <v>1</v>
      </c>
      <c r="AM140" s="3" t="s">
        <v>67</v>
      </c>
      <c r="AO140" s="4" t="str">
        <f t="shared" si="294"/>
        <v/>
      </c>
      <c r="AP140">
        <v>0.4</v>
      </c>
      <c r="AQ140">
        <v>1</v>
      </c>
      <c r="AR140">
        <v>1</v>
      </c>
      <c r="AS140" s="3" t="s">
        <v>13</v>
      </c>
      <c r="AT140" t="s">
        <v>75</v>
      </c>
      <c r="AU140" s="4" t="str">
        <f t="shared" si="279"/>
        <v/>
      </c>
      <c r="AV140">
        <v>0.25</v>
      </c>
      <c r="AW140">
        <v>1</v>
      </c>
      <c r="AX140">
        <v>1</v>
      </c>
      <c r="AY140" s="3" t="s">
        <v>13</v>
      </c>
      <c r="AZ140" t="s">
        <v>76</v>
      </c>
      <c r="BA140" s="4" t="str">
        <f t="shared" ref="BA140:BA153" si="298">IF(AND(OR(AY140="Gacha",AY140="Origin"),ISBLANK(AZ140)),"서브밸류 필요","")</f>
        <v/>
      </c>
      <c r="BB140">
        <v>0.125</v>
      </c>
      <c r="BC140">
        <v>1</v>
      </c>
      <c r="BD140">
        <v>1</v>
      </c>
      <c r="BE140" s="3" t="s">
        <v>13</v>
      </c>
      <c r="BF140" t="s">
        <v>76</v>
      </c>
      <c r="BG140" s="4" t="str">
        <f t="shared" ref="BG140:BG153" si="299">IF(AND(OR(BE140="Gacha",BE140="Origin"),ISBLANK(BF140)),"서브밸류 필요","")</f>
        <v/>
      </c>
      <c r="BH140">
        <v>2.5000000000000001E-2</v>
      </c>
      <c r="BI140">
        <v>1</v>
      </c>
      <c r="BJ140">
        <v>1</v>
      </c>
    </row>
    <row r="141" spans="1:62">
      <c r="A141" t="str">
        <f t="shared" si="282"/>
        <v>c5016</v>
      </c>
      <c r="C141" t="str">
        <f t="shared" si="283"/>
        <v>Gold, Exp, Heart, LevelPack, Seal, Seal, Gacha, Gacha, Gacha</v>
      </c>
      <c r="D141" s="1" t="str">
        <f t="shared" ca="1" si="284"/>
        <v>2, 1, 4, 3, 7, 7, 5, 5, 5</v>
      </c>
      <c r="E141" s="1" t="str">
        <f t="shared" si="285"/>
        <v>, , , , , , e, e, e</v>
      </c>
      <c r="F141" s="1" t="str">
        <f t="shared" si="286"/>
        <v>1, 1, 1, 1, 1, 0.4, 0.25, 0.125, 0.025</v>
      </c>
      <c r="G141" s="1" t="str">
        <f t="shared" si="287"/>
        <v>0.575, 100, 2, 1, 1, 1, 1, 1, 1</v>
      </c>
      <c r="H141" s="1" t="str">
        <f t="shared" si="288"/>
        <v>1.175, 100, 2, 1, 1, 1, 1, 1, 1</v>
      </c>
      <c r="I141" s="3" t="s">
        <v>10</v>
      </c>
      <c r="K141" s="4" t="str">
        <f t="shared" si="289"/>
        <v/>
      </c>
      <c r="L141">
        <v>1</v>
      </c>
      <c r="M141">
        <v>0.57499999999999996</v>
      </c>
      <c r="N141">
        <v>1.175</v>
      </c>
      <c r="O141" s="3" t="s">
        <v>9</v>
      </c>
      <c r="Q141" s="4" t="str">
        <f t="shared" si="290"/>
        <v/>
      </c>
      <c r="R141">
        <v>1</v>
      </c>
      <c r="S141">
        <v>100</v>
      </c>
      <c r="T141">
        <v>100</v>
      </c>
      <c r="U141" s="3" t="s">
        <v>12</v>
      </c>
      <c r="W141" s="4" t="str">
        <f t="shared" si="291"/>
        <v/>
      </c>
      <c r="X141">
        <v>1</v>
      </c>
      <c r="Y141">
        <v>2</v>
      </c>
      <c r="Z141">
        <v>2</v>
      </c>
      <c r="AA141" s="3" t="s">
        <v>63</v>
      </c>
      <c r="AC141" s="4" t="str">
        <f t="shared" si="292"/>
        <v/>
      </c>
      <c r="AD141">
        <v>1</v>
      </c>
      <c r="AE141">
        <v>1</v>
      </c>
      <c r="AF141">
        <v>1</v>
      </c>
      <c r="AG141" s="3" t="s">
        <v>67</v>
      </c>
      <c r="AI141" s="4" t="str">
        <f t="shared" si="293"/>
        <v/>
      </c>
      <c r="AJ141">
        <v>1</v>
      </c>
      <c r="AK141">
        <v>1</v>
      </c>
      <c r="AL141">
        <v>1</v>
      </c>
      <c r="AM141" s="3" t="s">
        <v>67</v>
      </c>
      <c r="AO141" s="4" t="str">
        <f t="shared" si="294"/>
        <v/>
      </c>
      <c r="AP141">
        <v>0.4</v>
      </c>
      <c r="AQ141">
        <v>1</v>
      </c>
      <c r="AR141">
        <v>1</v>
      </c>
      <c r="AS141" s="3" t="s">
        <v>13</v>
      </c>
      <c r="AT141" t="s">
        <v>75</v>
      </c>
      <c r="AU141" s="4" t="str">
        <f t="shared" si="279"/>
        <v/>
      </c>
      <c r="AV141">
        <v>0.25</v>
      </c>
      <c r="AW141">
        <v>1</v>
      </c>
      <c r="AX141">
        <v>1</v>
      </c>
      <c r="AY141" s="3" t="s">
        <v>13</v>
      </c>
      <c r="AZ141" t="s">
        <v>76</v>
      </c>
      <c r="BA141" s="4" t="str">
        <f t="shared" si="298"/>
        <v/>
      </c>
      <c r="BB141">
        <v>0.125</v>
      </c>
      <c r="BC141">
        <v>1</v>
      </c>
      <c r="BD141">
        <v>1</v>
      </c>
      <c r="BE141" s="3" t="s">
        <v>13</v>
      </c>
      <c r="BF141" t="s">
        <v>76</v>
      </c>
      <c r="BG141" s="4" t="str">
        <f t="shared" si="299"/>
        <v/>
      </c>
      <c r="BH141">
        <v>2.5000000000000001E-2</v>
      </c>
      <c r="BI141">
        <v>1</v>
      </c>
      <c r="BJ141">
        <v>1</v>
      </c>
    </row>
    <row r="142" spans="1:62">
      <c r="A142" t="str">
        <f t="shared" si="282"/>
        <v>c5017</v>
      </c>
      <c r="C142" t="str">
        <f t="shared" si="283"/>
        <v>Gold, Exp, Heart, LevelPack, Seal, Seal, Gacha, Gacha, Gacha</v>
      </c>
      <c r="D142" s="1" t="str">
        <f t="shared" ca="1" si="284"/>
        <v>2, 1, 4, 3, 7, 7, 5, 5, 5</v>
      </c>
      <c r="E142" s="1" t="str">
        <f t="shared" si="285"/>
        <v>, , , , , , e, e, e</v>
      </c>
      <c r="F142" s="1" t="str">
        <f t="shared" si="286"/>
        <v>1, 1, 1, 1, 1, 0.4, 0.25, 0.125, 0.025</v>
      </c>
      <c r="G142" s="1" t="str">
        <f t="shared" si="287"/>
        <v>0.61, 100, 2, 1, 1, 1, 1, 1, 1</v>
      </c>
      <c r="H142" s="1" t="str">
        <f t="shared" si="288"/>
        <v>1.21, 100, 2, 1, 1, 1, 1, 1, 1</v>
      </c>
      <c r="I142" s="3" t="s">
        <v>10</v>
      </c>
      <c r="K142" s="4" t="str">
        <f t="shared" si="289"/>
        <v/>
      </c>
      <c r="L142">
        <v>1</v>
      </c>
      <c r="M142">
        <v>0.61</v>
      </c>
      <c r="N142">
        <v>1.21</v>
      </c>
      <c r="O142" s="3" t="s">
        <v>9</v>
      </c>
      <c r="Q142" s="4" t="str">
        <f t="shared" si="290"/>
        <v/>
      </c>
      <c r="R142">
        <v>1</v>
      </c>
      <c r="S142">
        <v>100</v>
      </c>
      <c r="T142">
        <v>100</v>
      </c>
      <c r="U142" s="3" t="s">
        <v>12</v>
      </c>
      <c r="W142" s="4" t="str">
        <f t="shared" si="291"/>
        <v/>
      </c>
      <c r="X142">
        <v>1</v>
      </c>
      <c r="Y142">
        <v>2</v>
      </c>
      <c r="Z142">
        <v>2</v>
      </c>
      <c r="AA142" s="3" t="s">
        <v>63</v>
      </c>
      <c r="AC142" s="4" t="str">
        <f t="shared" si="292"/>
        <v/>
      </c>
      <c r="AD142">
        <v>1</v>
      </c>
      <c r="AE142">
        <v>1</v>
      </c>
      <c r="AF142">
        <v>1</v>
      </c>
      <c r="AG142" s="3" t="s">
        <v>67</v>
      </c>
      <c r="AI142" s="4" t="str">
        <f t="shared" si="293"/>
        <v/>
      </c>
      <c r="AJ142">
        <v>1</v>
      </c>
      <c r="AK142">
        <v>1</v>
      </c>
      <c r="AL142">
        <v>1</v>
      </c>
      <c r="AM142" s="3" t="s">
        <v>67</v>
      </c>
      <c r="AO142" s="4" t="str">
        <f t="shared" si="294"/>
        <v/>
      </c>
      <c r="AP142">
        <v>0.4</v>
      </c>
      <c r="AQ142">
        <v>1</v>
      </c>
      <c r="AR142">
        <v>1</v>
      </c>
      <c r="AS142" s="3" t="s">
        <v>13</v>
      </c>
      <c r="AT142" t="s">
        <v>75</v>
      </c>
      <c r="AU142" s="4" t="str">
        <f t="shared" si="279"/>
        <v/>
      </c>
      <c r="AV142">
        <v>0.25</v>
      </c>
      <c r="AW142">
        <v>1</v>
      </c>
      <c r="AX142">
        <v>1</v>
      </c>
      <c r="AY142" s="3" t="s">
        <v>13</v>
      </c>
      <c r="AZ142" t="s">
        <v>76</v>
      </c>
      <c r="BA142" s="4" t="str">
        <f t="shared" si="298"/>
        <v/>
      </c>
      <c r="BB142">
        <v>0.125</v>
      </c>
      <c r="BC142">
        <v>1</v>
      </c>
      <c r="BD142">
        <v>1</v>
      </c>
      <c r="BE142" s="3" t="s">
        <v>13</v>
      </c>
      <c r="BF142" t="s">
        <v>76</v>
      </c>
      <c r="BG142" s="4" t="str">
        <f t="shared" si="299"/>
        <v/>
      </c>
      <c r="BH142">
        <v>2.5000000000000001E-2</v>
      </c>
      <c r="BI142">
        <v>1</v>
      </c>
      <c r="BJ142">
        <v>1</v>
      </c>
    </row>
    <row r="143" spans="1:62">
      <c r="A143" t="str">
        <f t="shared" si="282"/>
        <v>c5018</v>
      </c>
      <c r="C143" t="str">
        <f t="shared" si="283"/>
        <v>Gold, Exp, Heart, LevelPack, Seal, Seal, Gacha, Gacha, Gacha</v>
      </c>
      <c r="D143" s="1" t="str">
        <f t="shared" ca="1" si="284"/>
        <v>2, 1, 4, 3, 7, 7, 5, 5, 5</v>
      </c>
      <c r="E143" s="1" t="str">
        <f t="shared" si="285"/>
        <v>, , , , , , e, e, e</v>
      </c>
      <c r="F143" s="1" t="str">
        <f t="shared" si="286"/>
        <v>1, 1, 1, 1, 1, 0.4, 0.25, 0.125, 0.025</v>
      </c>
      <c r="G143" s="1" t="str">
        <f t="shared" si="287"/>
        <v>0.645, 100, 2, 1, 1, 1, 1, 1, 1</v>
      </c>
      <c r="H143" s="1" t="str">
        <f t="shared" si="288"/>
        <v>1.245, 100, 2, 1, 1, 1, 1, 1, 1</v>
      </c>
      <c r="I143" s="3" t="s">
        <v>10</v>
      </c>
      <c r="K143" s="4" t="str">
        <f t="shared" si="289"/>
        <v/>
      </c>
      <c r="L143">
        <v>1</v>
      </c>
      <c r="M143">
        <v>0.64500000000000002</v>
      </c>
      <c r="N143">
        <v>1.2450000000000001</v>
      </c>
      <c r="O143" s="3" t="s">
        <v>9</v>
      </c>
      <c r="Q143" s="4" t="str">
        <f t="shared" si="290"/>
        <v/>
      </c>
      <c r="R143">
        <v>1</v>
      </c>
      <c r="S143">
        <v>100</v>
      </c>
      <c r="T143">
        <v>100</v>
      </c>
      <c r="U143" s="3" t="s">
        <v>12</v>
      </c>
      <c r="W143" s="4" t="str">
        <f t="shared" si="291"/>
        <v/>
      </c>
      <c r="X143">
        <v>1</v>
      </c>
      <c r="Y143">
        <v>2</v>
      </c>
      <c r="Z143">
        <v>2</v>
      </c>
      <c r="AA143" s="3" t="s">
        <v>63</v>
      </c>
      <c r="AC143" s="4" t="str">
        <f t="shared" si="292"/>
        <v/>
      </c>
      <c r="AD143">
        <v>1</v>
      </c>
      <c r="AE143">
        <v>1</v>
      </c>
      <c r="AF143">
        <v>1</v>
      </c>
      <c r="AG143" s="3" t="s">
        <v>67</v>
      </c>
      <c r="AI143" s="4" t="str">
        <f t="shared" si="293"/>
        <v/>
      </c>
      <c r="AJ143">
        <v>1</v>
      </c>
      <c r="AK143">
        <v>1</v>
      </c>
      <c r="AL143">
        <v>1</v>
      </c>
      <c r="AM143" s="3" t="s">
        <v>67</v>
      </c>
      <c r="AO143" s="4" t="str">
        <f t="shared" si="294"/>
        <v/>
      </c>
      <c r="AP143">
        <v>0.4</v>
      </c>
      <c r="AQ143">
        <v>1</v>
      </c>
      <c r="AR143">
        <v>1</v>
      </c>
      <c r="AS143" s="3" t="s">
        <v>13</v>
      </c>
      <c r="AT143" t="s">
        <v>75</v>
      </c>
      <c r="AU143" s="4" t="str">
        <f t="shared" si="279"/>
        <v/>
      </c>
      <c r="AV143">
        <v>0.25</v>
      </c>
      <c r="AW143">
        <v>1</v>
      </c>
      <c r="AX143">
        <v>1</v>
      </c>
      <c r="AY143" s="3" t="s">
        <v>13</v>
      </c>
      <c r="AZ143" t="s">
        <v>76</v>
      </c>
      <c r="BA143" s="4" t="str">
        <f t="shared" si="298"/>
        <v/>
      </c>
      <c r="BB143">
        <v>0.125</v>
      </c>
      <c r="BC143">
        <v>1</v>
      </c>
      <c r="BD143">
        <v>1</v>
      </c>
      <c r="BE143" s="3" t="s">
        <v>13</v>
      </c>
      <c r="BF143" t="s">
        <v>76</v>
      </c>
      <c r="BG143" s="4" t="str">
        <f t="shared" si="299"/>
        <v/>
      </c>
      <c r="BH143">
        <v>2.5000000000000001E-2</v>
      </c>
      <c r="BI143">
        <v>1</v>
      </c>
      <c r="BJ143">
        <v>1</v>
      </c>
    </row>
    <row r="144" spans="1:62">
      <c r="A144" t="str">
        <f t="shared" si="282"/>
        <v>c5019</v>
      </c>
      <c r="C144" t="str">
        <f t="shared" si="283"/>
        <v>Gold, Exp, Heart, LevelPack, Seal, Seal, Gacha, Gacha, Gacha</v>
      </c>
      <c r="D144" s="1" t="str">
        <f t="shared" ca="1" si="284"/>
        <v>2, 1, 4, 3, 7, 7, 5, 5, 5</v>
      </c>
      <c r="E144" s="1" t="str">
        <f t="shared" si="285"/>
        <v>, , , , , , e, e, e</v>
      </c>
      <c r="F144" s="1" t="str">
        <f t="shared" si="286"/>
        <v>1, 1, 1, 1, 1, 0.4, 0.25, 0.125, 0.025</v>
      </c>
      <c r="G144" s="1" t="str">
        <f t="shared" si="287"/>
        <v>0.68, 100, 2, 1, 1, 1, 1, 1, 1</v>
      </c>
      <c r="H144" s="1" t="str">
        <f t="shared" si="288"/>
        <v>1.28, 100, 2, 1, 1, 1, 1, 1, 1</v>
      </c>
      <c r="I144" s="3" t="s">
        <v>10</v>
      </c>
      <c r="K144" s="4" t="str">
        <f t="shared" si="289"/>
        <v/>
      </c>
      <c r="L144">
        <v>1</v>
      </c>
      <c r="M144">
        <v>0.68</v>
      </c>
      <c r="N144">
        <v>1.28</v>
      </c>
      <c r="O144" s="3" t="s">
        <v>9</v>
      </c>
      <c r="Q144" s="4" t="str">
        <f t="shared" si="290"/>
        <v/>
      </c>
      <c r="R144">
        <v>1</v>
      </c>
      <c r="S144">
        <v>100</v>
      </c>
      <c r="T144">
        <v>100</v>
      </c>
      <c r="U144" s="3" t="s">
        <v>12</v>
      </c>
      <c r="W144" s="4" t="str">
        <f t="shared" si="291"/>
        <v/>
      </c>
      <c r="X144">
        <v>1</v>
      </c>
      <c r="Y144">
        <v>2</v>
      </c>
      <c r="Z144">
        <v>2</v>
      </c>
      <c r="AA144" s="3" t="s">
        <v>63</v>
      </c>
      <c r="AC144" s="4" t="str">
        <f t="shared" si="292"/>
        <v/>
      </c>
      <c r="AD144">
        <v>1</v>
      </c>
      <c r="AE144">
        <v>1</v>
      </c>
      <c r="AF144">
        <v>1</v>
      </c>
      <c r="AG144" s="3" t="s">
        <v>67</v>
      </c>
      <c r="AI144" s="4" t="str">
        <f t="shared" si="293"/>
        <v/>
      </c>
      <c r="AJ144">
        <v>1</v>
      </c>
      <c r="AK144">
        <v>1</v>
      </c>
      <c r="AL144">
        <v>1</v>
      </c>
      <c r="AM144" s="3" t="s">
        <v>67</v>
      </c>
      <c r="AO144" s="4" t="str">
        <f t="shared" si="294"/>
        <v/>
      </c>
      <c r="AP144">
        <v>0.4</v>
      </c>
      <c r="AQ144">
        <v>1</v>
      </c>
      <c r="AR144">
        <v>1</v>
      </c>
      <c r="AS144" s="3" t="s">
        <v>13</v>
      </c>
      <c r="AT144" t="s">
        <v>75</v>
      </c>
      <c r="AU144" s="4" t="str">
        <f t="shared" si="279"/>
        <v/>
      </c>
      <c r="AV144">
        <v>0.25</v>
      </c>
      <c r="AW144">
        <v>1</v>
      </c>
      <c r="AX144">
        <v>1</v>
      </c>
      <c r="AY144" s="3" t="s">
        <v>13</v>
      </c>
      <c r="AZ144" t="s">
        <v>76</v>
      </c>
      <c r="BA144" s="4" t="str">
        <f t="shared" si="298"/>
        <v/>
      </c>
      <c r="BB144">
        <v>0.125</v>
      </c>
      <c r="BC144">
        <v>1</v>
      </c>
      <c r="BD144">
        <v>1</v>
      </c>
      <c r="BE144" s="3" t="s">
        <v>13</v>
      </c>
      <c r="BF144" t="s">
        <v>76</v>
      </c>
      <c r="BG144" s="4" t="str">
        <f t="shared" si="299"/>
        <v/>
      </c>
      <c r="BH144">
        <v>2.5000000000000001E-2</v>
      </c>
      <c r="BI144">
        <v>1</v>
      </c>
      <c r="BJ144">
        <v>1</v>
      </c>
    </row>
    <row r="145" spans="1:62">
      <c r="A145" t="str">
        <f t="shared" si="282"/>
        <v>c5020</v>
      </c>
      <c r="C145" t="str">
        <f t="shared" si="283"/>
        <v>Gold, Exp, Heart, LevelPack, Seal, Seal, Gacha, Gacha, Gacha</v>
      </c>
      <c r="D145" s="1" t="str">
        <f t="shared" ca="1" si="284"/>
        <v>2, 1, 4, 3, 7, 7, 5, 5, 5</v>
      </c>
      <c r="E145" s="1" t="str">
        <f t="shared" si="285"/>
        <v>, , , , , , e, e, e</v>
      </c>
      <c r="F145" s="1" t="str">
        <f t="shared" si="286"/>
        <v>1, 1, 1, 1, 1, 0.4, 0.25, 0.125, 0.025</v>
      </c>
      <c r="G145" s="1" t="str">
        <f t="shared" si="287"/>
        <v>0.715, 100, 2, 1, 1, 1, 1, 1, 1</v>
      </c>
      <c r="H145" s="1" t="str">
        <f t="shared" si="288"/>
        <v>1.315, 100, 2, 1, 1, 1, 1, 1, 1</v>
      </c>
      <c r="I145" s="3" t="s">
        <v>10</v>
      </c>
      <c r="K145" s="4" t="str">
        <f t="shared" si="289"/>
        <v/>
      </c>
      <c r="L145">
        <v>1</v>
      </c>
      <c r="M145">
        <v>0.71499999999999997</v>
      </c>
      <c r="N145">
        <v>1.3149999999999999</v>
      </c>
      <c r="O145" s="3" t="s">
        <v>9</v>
      </c>
      <c r="Q145" s="4" t="str">
        <f t="shared" si="290"/>
        <v/>
      </c>
      <c r="R145">
        <v>1</v>
      </c>
      <c r="S145">
        <v>100</v>
      </c>
      <c r="T145">
        <v>100</v>
      </c>
      <c r="U145" s="3" t="s">
        <v>12</v>
      </c>
      <c r="W145" s="4" t="str">
        <f t="shared" si="291"/>
        <v/>
      </c>
      <c r="X145">
        <v>1</v>
      </c>
      <c r="Y145">
        <v>2</v>
      </c>
      <c r="Z145">
        <v>2</v>
      </c>
      <c r="AA145" s="3" t="s">
        <v>63</v>
      </c>
      <c r="AC145" s="4" t="str">
        <f t="shared" si="292"/>
        <v/>
      </c>
      <c r="AD145">
        <v>1</v>
      </c>
      <c r="AE145">
        <v>1</v>
      </c>
      <c r="AF145">
        <v>1</v>
      </c>
      <c r="AG145" s="3" t="s">
        <v>67</v>
      </c>
      <c r="AI145" s="4" t="str">
        <f t="shared" si="293"/>
        <v/>
      </c>
      <c r="AJ145">
        <v>1</v>
      </c>
      <c r="AK145">
        <v>1</v>
      </c>
      <c r="AL145">
        <v>1</v>
      </c>
      <c r="AM145" s="3" t="s">
        <v>67</v>
      </c>
      <c r="AO145" s="4" t="str">
        <f t="shared" si="294"/>
        <v/>
      </c>
      <c r="AP145">
        <v>0.4</v>
      </c>
      <c r="AQ145">
        <v>1</v>
      </c>
      <c r="AR145">
        <v>1</v>
      </c>
      <c r="AS145" s="3" t="s">
        <v>13</v>
      </c>
      <c r="AT145" t="s">
        <v>75</v>
      </c>
      <c r="AU145" s="4" t="str">
        <f t="shared" si="279"/>
        <v/>
      </c>
      <c r="AV145">
        <v>0.25</v>
      </c>
      <c r="AW145">
        <v>1</v>
      </c>
      <c r="AX145">
        <v>1</v>
      </c>
      <c r="AY145" s="3" t="s">
        <v>13</v>
      </c>
      <c r="AZ145" t="s">
        <v>76</v>
      </c>
      <c r="BA145" s="4" t="str">
        <f t="shared" si="298"/>
        <v/>
      </c>
      <c r="BB145">
        <v>0.125</v>
      </c>
      <c r="BC145">
        <v>1</v>
      </c>
      <c r="BD145">
        <v>1</v>
      </c>
      <c r="BE145" s="3" t="s">
        <v>13</v>
      </c>
      <c r="BF145" t="s">
        <v>76</v>
      </c>
      <c r="BG145" s="4" t="str">
        <f t="shared" si="299"/>
        <v/>
      </c>
      <c r="BH145">
        <v>2.5000000000000001E-2</v>
      </c>
      <c r="BI145">
        <v>1</v>
      </c>
      <c r="BJ145">
        <v>1</v>
      </c>
    </row>
    <row r="146" spans="1:62">
      <c r="A146" t="str">
        <f t="shared" si="282"/>
        <v>c5021</v>
      </c>
      <c r="C146" t="str">
        <f t="shared" si="283"/>
        <v>Gold, Exp, Heart, LevelPack, Seal, Seal, Gacha, Gacha, Gacha</v>
      </c>
      <c r="D146" s="1" t="str">
        <f t="shared" ca="1" si="284"/>
        <v>2, 1, 4, 3, 7, 7, 5, 5, 5</v>
      </c>
      <c r="E146" s="1" t="str">
        <f t="shared" si="285"/>
        <v>, , , , , , e, e, e</v>
      </c>
      <c r="F146" s="1" t="str">
        <f t="shared" si="286"/>
        <v>1, 1, 1, 1, 1, 0.4, 0.25, 0.125, 0.025</v>
      </c>
      <c r="G146" s="1" t="str">
        <f t="shared" si="287"/>
        <v>0.75, 100, 2, 1, 1, 1, 1, 1, 1</v>
      </c>
      <c r="H146" s="1" t="str">
        <f t="shared" si="288"/>
        <v>1.35, 100, 2, 1, 1, 1, 1, 1, 1</v>
      </c>
      <c r="I146" s="3" t="s">
        <v>10</v>
      </c>
      <c r="K146" s="4" t="str">
        <f t="shared" si="289"/>
        <v/>
      </c>
      <c r="L146">
        <v>1</v>
      </c>
      <c r="M146">
        <v>0.75</v>
      </c>
      <c r="N146">
        <v>1.35</v>
      </c>
      <c r="O146" s="3" t="s">
        <v>9</v>
      </c>
      <c r="Q146" s="4" t="str">
        <f t="shared" si="290"/>
        <v/>
      </c>
      <c r="R146">
        <v>1</v>
      </c>
      <c r="S146">
        <v>100</v>
      </c>
      <c r="T146">
        <v>100</v>
      </c>
      <c r="U146" s="3" t="s">
        <v>12</v>
      </c>
      <c r="W146" s="4" t="str">
        <f t="shared" si="291"/>
        <v/>
      </c>
      <c r="X146">
        <v>1</v>
      </c>
      <c r="Y146">
        <v>2</v>
      </c>
      <c r="Z146">
        <v>2</v>
      </c>
      <c r="AA146" s="3" t="s">
        <v>63</v>
      </c>
      <c r="AC146" s="4" t="str">
        <f t="shared" si="292"/>
        <v/>
      </c>
      <c r="AD146">
        <v>1</v>
      </c>
      <c r="AE146">
        <v>1</v>
      </c>
      <c r="AF146">
        <v>1</v>
      </c>
      <c r="AG146" s="3" t="s">
        <v>67</v>
      </c>
      <c r="AI146" s="4" t="str">
        <f t="shared" si="293"/>
        <v/>
      </c>
      <c r="AJ146">
        <v>1</v>
      </c>
      <c r="AK146">
        <v>1</v>
      </c>
      <c r="AL146">
        <v>1</v>
      </c>
      <c r="AM146" s="3" t="s">
        <v>67</v>
      </c>
      <c r="AO146" s="4" t="str">
        <f t="shared" si="294"/>
        <v/>
      </c>
      <c r="AP146">
        <v>0.4</v>
      </c>
      <c r="AQ146">
        <v>1</v>
      </c>
      <c r="AR146">
        <v>1</v>
      </c>
      <c r="AS146" s="3" t="s">
        <v>13</v>
      </c>
      <c r="AT146" t="s">
        <v>75</v>
      </c>
      <c r="AU146" s="4" t="str">
        <f t="shared" ref="AU146" si="300">IF(AND(OR(AS146="Gacha",AS146="Origin"),ISBLANK(AT146)),"서브밸류 필요","")</f>
        <v/>
      </c>
      <c r="AV146">
        <v>0.25</v>
      </c>
      <c r="AW146">
        <v>1</v>
      </c>
      <c r="AX146">
        <v>1</v>
      </c>
      <c r="AY146" s="3" t="s">
        <v>13</v>
      </c>
      <c r="AZ146" t="s">
        <v>76</v>
      </c>
      <c r="BA146" s="4" t="str">
        <f t="shared" si="298"/>
        <v/>
      </c>
      <c r="BB146">
        <v>0.125</v>
      </c>
      <c r="BC146">
        <v>1</v>
      </c>
      <c r="BD146">
        <v>1</v>
      </c>
      <c r="BE146" s="3" t="s">
        <v>13</v>
      </c>
      <c r="BF146" t="s">
        <v>76</v>
      </c>
      <c r="BG146" s="4" t="str">
        <f t="shared" si="299"/>
        <v/>
      </c>
      <c r="BH146">
        <v>2.5000000000000001E-2</v>
      </c>
      <c r="BI146">
        <v>1</v>
      </c>
      <c r="BJ146">
        <v>1</v>
      </c>
    </row>
    <row r="147" spans="1:62">
      <c r="A147" t="str">
        <f t="shared" si="282"/>
        <v>c5022</v>
      </c>
      <c r="C147" t="str">
        <f t="shared" si="283"/>
        <v>Gold, Exp, Heart, LevelPack, Seal, Seal, Gacha, Gacha, Gacha</v>
      </c>
      <c r="D147" s="1" t="str">
        <f t="shared" ca="1" si="284"/>
        <v>2, 1, 4, 3, 7, 7, 5, 5, 5</v>
      </c>
      <c r="E147" s="1" t="str">
        <f t="shared" si="285"/>
        <v>, , , , , , e, e, e</v>
      </c>
      <c r="F147" s="1" t="str">
        <f t="shared" si="286"/>
        <v>1, 1, 1, 1, 1, 0.4, 0.25, 0.125, 0.025</v>
      </c>
      <c r="G147" s="1" t="str">
        <f t="shared" si="287"/>
        <v>0.785, 100, 2, 1, 1, 1, 1, 1, 1</v>
      </c>
      <c r="H147" s="1" t="str">
        <f t="shared" si="288"/>
        <v>1.385, 100, 2, 1, 1, 1, 1, 1, 1</v>
      </c>
      <c r="I147" s="3" t="s">
        <v>10</v>
      </c>
      <c r="K147" s="4" t="str">
        <f t="shared" si="289"/>
        <v/>
      </c>
      <c r="L147">
        <v>1</v>
      </c>
      <c r="M147">
        <v>0.78500000000000003</v>
      </c>
      <c r="N147">
        <v>1.385</v>
      </c>
      <c r="O147" s="3" t="s">
        <v>9</v>
      </c>
      <c r="Q147" s="4" t="str">
        <f t="shared" si="290"/>
        <v/>
      </c>
      <c r="R147">
        <v>1</v>
      </c>
      <c r="S147">
        <v>100</v>
      </c>
      <c r="T147">
        <v>100</v>
      </c>
      <c r="U147" s="3" t="s">
        <v>12</v>
      </c>
      <c r="W147" s="4" t="str">
        <f t="shared" si="291"/>
        <v/>
      </c>
      <c r="X147">
        <v>1</v>
      </c>
      <c r="Y147">
        <v>2</v>
      </c>
      <c r="Z147">
        <v>2</v>
      </c>
      <c r="AA147" s="3" t="s">
        <v>63</v>
      </c>
      <c r="AC147" s="4" t="str">
        <f t="shared" si="292"/>
        <v/>
      </c>
      <c r="AD147">
        <v>1</v>
      </c>
      <c r="AE147">
        <v>1</v>
      </c>
      <c r="AF147">
        <v>1</v>
      </c>
      <c r="AG147" s="3" t="s">
        <v>67</v>
      </c>
      <c r="AI147" s="4" t="str">
        <f t="shared" si="293"/>
        <v/>
      </c>
      <c r="AJ147">
        <v>1</v>
      </c>
      <c r="AK147">
        <v>1</v>
      </c>
      <c r="AL147">
        <v>1</v>
      </c>
      <c r="AM147" s="3" t="s">
        <v>67</v>
      </c>
      <c r="AO147" s="4" t="str">
        <f t="shared" si="294"/>
        <v/>
      </c>
      <c r="AP147">
        <v>0.4</v>
      </c>
      <c r="AQ147">
        <v>1</v>
      </c>
      <c r="AR147">
        <v>1</v>
      </c>
      <c r="AS147" s="3" t="s">
        <v>13</v>
      </c>
      <c r="AT147" t="s">
        <v>75</v>
      </c>
      <c r="AU147" s="4" t="str">
        <f t="shared" si="279"/>
        <v/>
      </c>
      <c r="AV147">
        <v>0.25</v>
      </c>
      <c r="AW147">
        <v>1</v>
      </c>
      <c r="AX147">
        <v>1</v>
      </c>
      <c r="AY147" s="3" t="s">
        <v>13</v>
      </c>
      <c r="AZ147" t="s">
        <v>76</v>
      </c>
      <c r="BA147" s="4" t="str">
        <f t="shared" si="298"/>
        <v/>
      </c>
      <c r="BB147">
        <v>0.125</v>
      </c>
      <c r="BC147">
        <v>1</v>
      </c>
      <c r="BD147">
        <v>1</v>
      </c>
      <c r="BE147" s="3" t="s">
        <v>13</v>
      </c>
      <c r="BF147" t="s">
        <v>76</v>
      </c>
      <c r="BG147" s="4" t="str">
        <f t="shared" si="299"/>
        <v/>
      </c>
      <c r="BH147">
        <v>2.5000000000000001E-2</v>
      </c>
      <c r="BI147">
        <v>1</v>
      </c>
      <c r="BJ147">
        <v>1</v>
      </c>
    </row>
    <row r="148" spans="1:62">
      <c r="A148" t="str">
        <f t="shared" si="282"/>
        <v>c5023</v>
      </c>
      <c r="C148" t="str">
        <f t="shared" si="283"/>
        <v>Gold, Exp, Heart, LevelPack, Seal, Seal, Gacha, Gacha, Gacha</v>
      </c>
      <c r="D148" s="1" t="str">
        <f t="shared" ca="1" si="284"/>
        <v>2, 1, 4, 3, 7, 7, 5, 5, 5</v>
      </c>
      <c r="E148" s="1" t="str">
        <f t="shared" si="285"/>
        <v>, , , , , , e, e, e</v>
      </c>
      <c r="F148" s="1" t="str">
        <f t="shared" si="286"/>
        <v>1, 1, 1, 1, 1, 0.4, 0.25, 0.125, 0.025</v>
      </c>
      <c r="G148" s="1" t="str">
        <f t="shared" si="287"/>
        <v>0.82, 100, 2, 1, 1, 1, 1, 1, 1</v>
      </c>
      <c r="H148" s="1" t="str">
        <f t="shared" si="288"/>
        <v>1.42, 100, 2, 1, 1, 1, 1, 1, 1</v>
      </c>
      <c r="I148" s="3" t="s">
        <v>10</v>
      </c>
      <c r="K148" s="4" t="str">
        <f t="shared" si="289"/>
        <v/>
      </c>
      <c r="L148">
        <v>1</v>
      </c>
      <c r="M148">
        <v>0.82</v>
      </c>
      <c r="N148">
        <v>1.42</v>
      </c>
      <c r="O148" s="3" t="s">
        <v>9</v>
      </c>
      <c r="Q148" s="4" t="str">
        <f t="shared" si="290"/>
        <v/>
      </c>
      <c r="R148">
        <v>1</v>
      </c>
      <c r="S148">
        <v>100</v>
      </c>
      <c r="T148">
        <v>100</v>
      </c>
      <c r="U148" s="3" t="s">
        <v>12</v>
      </c>
      <c r="W148" s="4" t="str">
        <f t="shared" si="291"/>
        <v/>
      </c>
      <c r="X148">
        <v>1</v>
      </c>
      <c r="Y148">
        <v>2</v>
      </c>
      <c r="Z148">
        <v>2</v>
      </c>
      <c r="AA148" s="3" t="s">
        <v>63</v>
      </c>
      <c r="AC148" s="4" t="str">
        <f t="shared" si="292"/>
        <v/>
      </c>
      <c r="AD148">
        <v>1</v>
      </c>
      <c r="AE148">
        <v>1</v>
      </c>
      <c r="AF148">
        <v>1</v>
      </c>
      <c r="AG148" s="3" t="s">
        <v>67</v>
      </c>
      <c r="AI148" s="4" t="str">
        <f t="shared" si="293"/>
        <v/>
      </c>
      <c r="AJ148">
        <v>1</v>
      </c>
      <c r="AK148">
        <v>1</v>
      </c>
      <c r="AL148">
        <v>1</v>
      </c>
      <c r="AM148" s="3" t="s">
        <v>67</v>
      </c>
      <c r="AO148" s="4" t="str">
        <f t="shared" si="294"/>
        <v/>
      </c>
      <c r="AP148">
        <v>0.4</v>
      </c>
      <c r="AQ148">
        <v>1</v>
      </c>
      <c r="AR148">
        <v>1</v>
      </c>
      <c r="AS148" s="3" t="s">
        <v>13</v>
      </c>
      <c r="AT148" t="s">
        <v>75</v>
      </c>
      <c r="AU148" s="4" t="str">
        <f t="shared" si="279"/>
        <v/>
      </c>
      <c r="AV148">
        <v>0.25</v>
      </c>
      <c r="AW148">
        <v>1</v>
      </c>
      <c r="AX148">
        <v>1</v>
      </c>
      <c r="AY148" s="3" t="s">
        <v>13</v>
      </c>
      <c r="AZ148" t="s">
        <v>76</v>
      </c>
      <c r="BA148" s="4" t="str">
        <f t="shared" si="298"/>
        <v/>
      </c>
      <c r="BB148">
        <v>0.125</v>
      </c>
      <c r="BC148">
        <v>1</v>
      </c>
      <c r="BD148">
        <v>1</v>
      </c>
      <c r="BE148" s="3" t="s">
        <v>13</v>
      </c>
      <c r="BF148" t="s">
        <v>76</v>
      </c>
      <c r="BG148" s="4" t="str">
        <f t="shared" si="299"/>
        <v/>
      </c>
      <c r="BH148">
        <v>2.5000000000000001E-2</v>
      </c>
      <c r="BI148">
        <v>1</v>
      </c>
      <c r="BJ148">
        <v>1</v>
      </c>
    </row>
    <row r="149" spans="1:62">
      <c r="A149" t="str">
        <f t="shared" si="282"/>
        <v>c5024</v>
      </c>
      <c r="C149" t="str">
        <f t="shared" si="283"/>
        <v>Gold, Exp, Heart, LevelPack, Seal, Seal, Gacha, Gacha, Gacha</v>
      </c>
      <c r="D149" s="1" t="str">
        <f t="shared" ca="1" si="284"/>
        <v>2, 1, 4, 3, 7, 7, 5, 5, 5</v>
      </c>
      <c r="E149" s="1" t="str">
        <f t="shared" si="285"/>
        <v>, , , , , , e, e, e</v>
      </c>
      <c r="F149" s="1" t="str">
        <f t="shared" si="286"/>
        <v>1, 1, 1, 1, 1, 0.4, 0.25, 0.125, 0.025</v>
      </c>
      <c r="G149" s="1" t="str">
        <f t="shared" si="287"/>
        <v>0.855, 100, 2, 1, 1, 1, 1, 1, 1</v>
      </c>
      <c r="H149" s="1" t="str">
        <f t="shared" si="288"/>
        <v>1.455, 100, 2, 1, 1, 1, 1, 1, 1</v>
      </c>
      <c r="I149" s="3" t="s">
        <v>10</v>
      </c>
      <c r="K149" s="4" t="str">
        <f t="shared" si="289"/>
        <v/>
      </c>
      <c r="L149">
        <v>1</v>
      </c>
      <c r="M149">
        <v>0.85499999999999998</v>
      </c>
      <c r="N149">
        <v>1.4550000000000001</v>
      </c>
      <c r="O149" s="3" t="s">
        <v>9</v>
      </c>
      <c r="Q149" s="4" t="str">
        <f t="shared" si="290"/>
        <v/>
      </c>
      <c r="R149">
        <v>1</v>
      </c>
      <c r="S149">
        <v>100</v>
      </c>
      <c r="T149">
        <v>100</v>
      </c>
      <c r="U149" s="3" t="s">
        <v>12</v>
      </c>
      <c r="W149" s="4" t="str">
        <f t="shared" si="291"/>
        <v/>
      </c>
      <c r="X149">
        <v>1</v>
      </c>
      <c r="Y149">
        <v>2</v>
      </c>
      <c r="Z149">
        <v>2</v>
      </c>
      <c r="AA149" s="3" t="s">
        <v>63</v>
      </c>
      <c r="AC149" s="4" t="str">
        <f t="shared" si="292"/>
        <v/>
      </c>
      <c r="AD149">
        <v>1</v>
      </c>
      <c r="AE149">
        <v>1</v>
      </c>
      <c r="AF149">
        <v>1</v>
      </c>
      <c r="AG149" s="3" t="s">
        <v>67</v>
      </c>
      <c r="AI149" s="4" t="str">
        <f t="shared" si="293"/>
        <v/>
      </c>
      <c r="AJ149">
        <v>1</v>
      </c>
      <c r="AK149">
        <v>1</v>
      </c>
      <c r="AL149">
        <v>1</v>
      </c>
      <c r="AM149" s="3" t="s">
        <v>67</v>
      </c>
      <c r="AO149" s="4" t="str">
        <f t="shared" si="294"/>
        <v/>
      </c>
      <c r="AP149">
        <v>0.4</v>
      </c>
      <c r="AQ149">
        <v>1</v>
      </c>
      <c r="AR149">
        <v>1</v>
      </c>
      <c r="AS149" s="3" t="s">
        <v>13</v>
      </c>
      <c r="AT149" t="s">
        <v>75</v>
      </c>
      <c r="AU149" s="4" t="str">
        <f t="shared" si="279"/>
        <v/>
      </c>
      <c r="AV149">
        <v>0.25</v>
      </c>
      <c r="AW149">
        <v>1</v>
      </c>
      <c r="AX149">
        <v>1</v>
      </c>
      <c r="AY149" s="3" t="s">
        <v>13</v>
      </c>
      <c r="AZ149" t="s">
        <v>76</v>
      </c>
      <c r="BA149" s="4" t="str">
        <f t="shared" si="298"/>
        <v/>
      </c>
      <c r="BB149">
        <v>0.125</v>
      </c>
      <c r="BC149">
        <v>1</v>
      </c>
      <c r="BD149">
        <v>1</v>
      </c>
      <c r="BE149" s="3" t="s">
        <v>13</v>
      </c>
      <c r="BF149" t="s">
        <v>76</v>
      </c>
      <c r="BG149" s="4" t="str">
        <f t="shared" si="299"/>
        <v/>
      </c>
      <c r="BH149">
        <v>2.5000000000000001E-2</v>
      </c>
      <c r="BI149">
        <v>1</v>
      </c>
      <c r="BJ149">
        <v>1</v>
      </c>
    </row>
    <row r="150" spans="1:62">
      <c r="A150" t="str">
        <f t="shared" si="282"/>
        <v>c5025</v>
      </c>
      <c r="C150" t="str">
        <f t="shared" si="283"/>
        <v>Gold, Exp, Heart, LevelPack, Seal, Seal, Gacha, Gacha, Gacha</v>
      </c>
      <c r="D150" s="1" t="str">
        <f t="shared" ca="1" si="284"/>
        <v>2, 1, 4, 3, 7, 7, 5, 5, 5</v>
      </c>
      <c r="E150" s="1" t="str">
        <f t="shared" si="285"/>
        <v>, , , , , , e, e, e</v>
      </c>
      <c r="F150" s="1" t="str">
        <f t="shared" si="286"/>
        <v>1, 1, 1, 1, 1, 0.4, 0.25, 0.125, 0.025</v>
      </c>
      <c r="G150" s="1" t="str">
        <f t="shared" si="287"/>
        <v>0.89, 100, 2, 1, 1, 1, 1, 1, 1</v>
      </c>
      <c r="H150" s="1" t="str">
        <f t="shared" si="288"/>
        <v>1.49, 100, 2, 1, 1, 1, 1, 1, 1</v>
      </c>
      <c r="I150" s="3" t="s">
        <v>10</v>
      </c>
      <c r="K150" s="4" t="str">
        <f t="shared" si="289"/>
        <v/>
      </c>
      <c r="L150">
        <v>1</v>
      </c>
      <c r="M150">
        <v>0.89</v>
      </c>
      <c r="N150">
        <v>1.49</v>
      </c>
      <c r="O150" s="3" t="s">
        <v>9</v>
      </c>
      <c r="Q150" s="4" t="str">
        <f t="shared" si="290"/>
        <v/>
      </c>
      <c r="R150">
        <v>1</v>
      </c>
      <c r="S150">
        <v>100</v>
      </c>
      <c r="T150">
        <v>100</v>
      </c>
      <c r="U150" s="3" t="s">
        <v>12</v>
      </c>
      <c r="W150" s="4" t="str">
        <f t="shared" si="291"/>
        <v/>
      </c>
      <c r="X150">
        <v>1</v>
      </c>
      <c r="Y150">
        <v>2</v>
      </c>
      <c r="Z150">
        <v>2</v>
      </c>
      <c r="AA150" s="3" t="s">
        <v>63</v>
      </c>
      <c r="AC150" s="4" t="str">
        <f t="shared" si="292"/>
        <v/>
      </c>
      <c r="AD150">
        <v>1</v>
      </c>
      <c r="AE150">
        <v>1</v>
      </c>
      <c r="AF150">
        <v>1</v>
      </c>
      <c r="AG150" s="3" t="s">
        <v>67</v>
      </c>
      <c r="AI150" s="4" t="str">
        <f t="shared" si="293"/>
        <v/>
      </c>
      <c r="AJ150">
        <v>1</v>
      </c>
      <c r="AK150">
        <v>1</v>
      </c>
      <c r="AL150">
        <v>1</v>
      </c>
      <c r="AM150" s="3" t="s">
        <v>67</v>
      </c>
      <c r="AO150" s="4" t="str">
        <f t="shared" si="294"/>
        <v/>
      </c>
      <c r="AP150">
        <v>0.4</v>
      </c>
      <c r="AQ150">
        <v>1</v>
      </c>
      <c r="AR150">
        <v>1</v>
      </c>
      <c r="AS150" s="3" t="s">
        <v>13</v>
      </c>
      <c r="AT150" t="s">
        <v>75</v>
      </c>
      <c r="AU150" s="4" t="str">
        <f t="shared" si="279"/>
        <v/>
      </c>
      <c r="AV150">
        <v>0.25</v>
      </c>
      <c r="AW150">
        <v>1</v>
      </c>
      <c r="AX150">
        <v>1</v>
      </c>
      <c r="AY150" s="3" t="s">
        <v>13</v>
      </c>
      <c r="AZ150" t="s">
        <v>76</v>
      </c>
      <c r="BA150" s="4" t="str">
        <f t="shared" si="298"/>
        <v/>
      </c>
      <c r="BB150">
        <v>0.125</v>
      </c>
      <c r="BC150">
        <v>1</v>
      </c>
      <c r="BD150">
        <v>1</v>
      </c>
      <c r="BE150" s="3" t="s">
        <v>13</v>
      </c>
      <c r="BF150" t="s">
        <v>76</v>
      </c>
      <c r="BG150" s="4" t="str">
        <f t="shared" si="299"/>
        <v/>
      </c>
      <c r="BH150">
        <v>2.5000000000000001E-2</v>
      </c>
      <c r="BI150">
        <v>1</v>
      </c>
      <c r="BJ150">
        <v>1</v>
      </c>
    </row>
    <row r="151" spans="1:62">
      <c r="A151" t="str">
        <f t="shared" si="282"/>
        <v>c5026</v>
      </c>
      <c r="C151" t="str">
        <f t="shared" si="283"/>
        <v>Gold, Exp, Heart, LevelPack, Seal, Seal, Gacha, Gacha, Gacha</v>
      </c>
      <c r="D151" s="1" t="str">
        <f t="shared" ca="1" si="284"/>
        <v>2, 1, 4, 3, 7, 7, 5, 5, 5</v>
      </c>
      <c r="E151" s="1" t="str">
        <f t="shared" si="285"/>
        <v>, , , , , , e, e, e</v>
      </c>
      <c r="F151" s="1" t="str">
        <f t="shared" si="286"/>
        <v>1, 1, 1, 1, 1, 0.4, 0.25, 0.125, 0.025</v>
      </c>
      <c r="G151" s="1" t="str">
        <f t="shared" si="287"/>
        <v>0.925, 100, 2, 1, 1, 1, 1, 1, 1</v>
      </c>
      <c r="H151" s="1" t="str">
        <f t="shared" si="288"/>
        <v>1.525, 100, 2, 1, 1, 1, 1, 1, 1</v>
      </c>
      <c r="I151" s="3" t="s">
        <v>10</v>
      </c>
      <c r="K151" s="4" t="str">
        <f t="shared" si="289"/>
        <v/>
      </c>
      <c r="L151">
        <v>1</v>
      </c>
      <c r="M151">
        <v>0.92500000000000004</v>
      </c>
      <c r="N151">
        <v>1.5249999999999999</v>
      </c>
      <c r="O151" s="3" t="s">
        <v>9</v>
      </c>
      <c r="Q151" s="4" t="str">
        <f t="shared" si="290"/>
        <v/>
      </c>
      <c r="R151">
        <v>1</v>
      </c>
      <c r="S151">
        <v>100</v>
      </c>
      <c r="T151">
        <v>100</v>
      </c>
      <c r="U151" s="3" t="s">
        <v>12</v>
      </c>
      <c r="W151" s="4" t="str">
        <f t="shared" si="291"/>
        <v/>
      </c>
      <c r="X151">
        <v>1</v>
      </c>
      <c r="Y151">
        <v>2</v>
      </c>
      <c r="Z151">
        <v>2</v>
      </c>
      <c r="AA151" s="3" t="s">
        <v>63</v>
      </c>
      <c r="AC151" s="4" t="str">
        <f t="shared" si="292"/>
        <v/>
      </c>
      <c r="AD151">
        <v>1</v>
      </c>
      <c r="AE151">
        <v>1</v>
      </c>
      <c r="AF151">
        <v>1</v>
      </c>
      <c r="AG151" s="3" t="s">
        <v>67</v>
      </c>
      <c r="AI151" s="4" t="str">
        <f t="shared" si="293"/>
        <v/>
      </c>
      <c r="AJ151">
        <v>1</v>
      </c>
      <c r="AK151">
        <v>1</v>
      </c>
      <c r="AL151">
        <v>1</v>
      </c>
      <c r="AM151" s="3" t="s">
        <v>67</v>
      </c>
      <c r="AO151" s="4" t="str">
        <f t="shared" si="294"/>
        <v/>
      </c>
      <c r="AP151">
        <v>0.4</v>
      </c>
      <c r="AQ151">
        <v>1</v>
      </c>
      <c r="AR151">
        <v>1</v>
      </c>
      <c r="AS151" s="3" t="s">
        <v>13</v>
      </c>
      <c r="AT151" t="s">
        <v>75</v>
      </c>
      <c r="AU151" s="4" t="str">
        <f t="shared" si="279"/>
        <v/>
      </c>
      <c r="AV151">
        <v>0.25</v>
      </c>
      <c r="AW151">
        <v>1</v>
      </c>
      <c r="AX151">
        <v>1</v>
      </c>
      <c r="AY151" s="3" t="s">
        <v>13</v>
      </c>
      <c r="AZ151" t="s">
        <v>76</v>
      </c>
      <c r="BA151" s="4" t="str">
        <f t="shared" si="298"/>
        <v/>
      </c>
      <c r="BB151">
        <v>0.125</v>
      </c>
      <c r="BC151">
        <v>1</v>
      </c>
      <c r="BD151">
        <v>1</v>
      </c>
      <c r="BE151" s="3" t="s">
        <v>13</v>
      </c>
      <c r="BF151" t="s">
        <v>76</v>
      </c>
      <c r="BG151" s="4" t="str">
        <f t="shared" si="299"/>
        <v/>
      </c>
      <c r="BH151">
        <v>2.5000000000000001E-2</v>
      </c>
      <c r="BI151">
        <v>1</v>
      </c>
      <c r="BJ151">
        <v>1</v>
      </c>
    </row>
    <row r="152" spans="1:62">
      <c r="A152" t="str">
        <f t="shared" si="282"/>
        <v>c5027</v>
      </c>
      <c r="C152" t="str">
        <f t="shared" si="283"/>
        <v>Gold, Exp, Heart, LevelPack, Seal, Seal, Gacha, Gacha, Gacha</v>
      </c>
      <c r="D152" s="1" t="str">
        <f t="shared" ca="1" si="284"/>
        <v>2, 1, 4, 3, 7, 7, 5, 5, 5</v>
      </c>
      <c r="E152" s="1" t="str">
        <f t="shared" si="285"/>
        <v>, , , , , , e, e, e</v>
      </c>
      <c r="F152" s="1" t="str">
        <f t="shared" si="286"/>
        <v>1, 1, 1, 1, 1, 0.4, 0.25, 0.125, 0.025</v>
      </c>
      <c r="G152" s="1" t="str">
        <f t="shared" si="287"/>
        <v>0.96, 100, 2, 1, 1, 1, 1, 1, 1</v>
      </c>
      <c r="H152" s="1" t="str">
        <f t="shared" si="288"/>
        <v>1.56, 100, 2, 1, 1, 1, 1, 1, 1</v>
      </c>
      <c r="I152" s="3" t="s">
        <v>10</v>
      </c>
      <c r="K152" s="4" t="str">
        <f t="shared" si="289"/>
        <v/>
      </c>
      <c r="L152">
        <v>1</v>
      </c>
      <c r="M152">
        <v>0.96</v>
      </c>
      <c r="N152">
        <v>1.56</v>
      </c>
      <c r="O152" s="3" t="s">
        <v>9</v>
      </c>
      <c r="Q152" s="4" t="str">
        <f t="shared" si="290"/>
        <v/>
      </c>
      <c r="R152">
        <v>1</v>
      </c>
      <c r="S152">
        <v>100</v>
      </c>
      <c r="T152">
        <v>100</v>
      </c>
      <c r="U152" s="3" t="s">
        <v>12</v>
      </c>
      <c r="W152" s="4" t="str">
        <f t="shared" si="291"/>
        <v/>
      </c>
      <c r="X152">
        <v>1</v>
      </c>
      <c r="Y152">
        <v>2</v>
      </c>
      <c r="Z152">
        <v>2</v>
      </c>
      <c r="AA152" s="3" t="s">
        <v>63</v>
      </c>
      <c r="AC152" s="4" t="str">
        <f t="shared" si="292"/>
        <v/>
      </c>
      <c r="AD152">
        <v>1</v>
      </c>
      <c r="AE152">
        <v>1</v>
      </c>
      <c r="AF152">
        <v>1</v>
      </c>
      <c r="AG152" s="3" t="s">
        <v>67</v>
      </c>
      <c r="AI152" s="4" t="str">
        <f t="shared" si="293"/>
        <v/>
      </c>
      <c r="AJ152">
        <v>1</v>
      </c>
      <c r="AK152">
        <v>1</v>
      </c>
      <c r="AL152">
        <v>1</v>
      </c>
      <c r="AM152" s="3" t="s">
        <v>67</v>
      </c>
      <c r="AO152" s="4" t="str">
        <f t="shared" si="294"/>
        <v/>
      </c>
      <c r="AP152">
        <v>0.4</v>
      </c>
      <c r="AQ152">
        <v>1</v>
      </c>
      <c r="AR152">
        <v>1</v>
      </c>
      <c r="AS152" s="3" t="s">
        <v>13</v>
      </c>
      <c r="AT152" t="s">
        <v>75</v>
      </c>
      <c r="AU152" s="4" t="str">
        <f t="shared" si="279"/>
        <v/>
      </c>
      <c r="AV152">
        <v>0.25</v>
      </c>
      <c r="AW152">
        <v>1</v>
      </c>
      <c r="AX152">
        <v>1</v>
      </c>
      <c r="AY152" s="3" t="s">
        <v>13</v>
      </c>
      <c r="AZ152" t="s">
        <v>76</v>
      </c>
      <c r="BA152" s="4" t="str">
        <f t="shared" si="298"/>
        <v/>
      </c>
      <c r="BB152">
        <v>0.125</v>
      </c>
      <c r="BC152">
        <v>1</v>
      </c>
      <c r="BD152">
        <v>1</v>
      </c>
      <c r="BE152" s="3" t="s">
        <v>13</v>
      </c>
      <c r="BF152" t="s">
        <v>76</v>
      </c>
      <c r="BG152" s="4" t="str">
        <f t="shared" si="299"/>
        <v/>
      </c>
      <c r="BH152">
        <v>2.5000000000000001E-2</v>
      </c>
      <c r="BI152">
        <v>1</v>
      </c>
      <c r="BJ152">
        <v>1</v>
      </c>
    </row>
    <row r="153" spans="1:62">
      <c r="A153" t="str">
        <f t="shared" si="282"/>
        <v>c5028</v>
      </c>
      <c r="C153" t="str">
        <f t="shared" si="283"/>
        <v>Gold, Exp, Heart, LevelPack, Seal, Seal, Gacha, Gacha, Gacha</v>
      </c>
      <c r="D153" s="1" t="str">
        <f t="shared" ca="1" si="284"/>
        <v>2, 1, 4, 3, 7, 7, 5, 5, 5</v>
      </c>
      <c r="E153" s="1" t="str">
        <f t="shared" si="285"/>
        <v>, , , , , , e, e, e</v>
      </c>
      <c r="F153" s="1" t="str">
        <f t="shared" si="286"/>
        <v>1, 1, 1, 1, 1, 0.4, 0.25, 0.125, 0.025</v>
      </c>
      <c r="G153" s="1" t="str">
        <f t="shared" si="287"/>
        <v>0.995, 100, 2, 1, 1, 1, 1, 1, 1</v>
      </c>
      <c r="H153" s="1" t="str">
        <f t="shared" si="288"/>
        <v>1.595, 100, 2, 1, 1, 1, 1, 1, 1</v>
      </c>
      <c r="I153" s="3" t="s">
        <v>10</v>
      </c>
      <c r="K153" s="4" t="str">
        <f t="shared" si="289"/>
        <v/>
      </c>
      <c r="L153">
        <v>1</v>
      </c>
      <c r="M153">
        <v>0.995</v>
      </c>
      <c r="N153">
        <v>1.595</v>
      </c>
      <c r="O153" s="3" t="s">
        <v>9</v>
      </c>
      <c r="Q153" s="4" t="str">
        <f t="shared" si="290"/>
        <v/>
      </c>
      <c r="R153">
        <v>1</v>
      </c>
      <c r="S153">
        <v>100</v>
      </c>
      <c r="T153">
        <v>100</v>
      </c>
      <c r="U153" s="3" t="s">
        <v>12</v>
      </c>
      <c r="W153" s="4" t="str">
        <f t="shared" si="291"/>
        <v/>
      </c>
      <c r="X153">
        <v>1</v>
      </c>
      <c r="Y153">
        <v>2</v>
      </c>
      <c r="Z153">
        <v>2</v>
      </c>
      <c r="AA153" s="3" t="s">
        <v>63</v>
      </c>
      <c r="AC153" s="4" t="str">
        <f t="shared" si="292"/>
        <v/>
      </c>
      <c r="AD153">
        <v>1</v>
      </c>
      <c r="AE153">
        <v>1</v>
      </c>
      <c r="AF153">
        <v>1</v>
      </c>
      <c r="AG153" s="3" t="s">
        <v>67</v>
      </c>
      <c r="AI153" s="4" t="str">
        <f t="shared" si="293"/>
        <v/>
      </c>
      <c r="AJ153">
        <v>1</v>
      </c>
      <c r="AK153">
        <v>1</v>
      </c>
      <c r="AL153">
        <v>1</v>
      </c>
      <c r="AM153" s="3" t="s">
        <v>67</v>
      </c>
      <c r="AO153" s="4" t="str">
        <f t="shared" si="294"/>
        <v/>
      </c>
      <c r="AP153">
        <v>0.4</v>
      </c>
      <c r="AQ153">
        <v>1</v>
      </c>
      <c r="AR153">
        <v>1</v>
      </c>
      <c r="AS153" s="3" t="s">
        <v>13</v>
      </c>
      <c r="AT153" t="s">
        <v>75</v>
      </c>
      <c r="AU153" s="4" t="str">
        <f t="shared" ref="AU153" si="301">IF(AND(OR(AS153="Gacha",AS153="Origin"),ISBLANK(AT153)),"서브밸류 필요","")</f>
        <v/>
      </c>
      <c r="AV153">
        <v>0.25</v>
      </c>
      <c r="AW153">
        <v>1</v>
      </c>
      <c r="AX153">
        <v>1</v>
      </c>
      <c r="AY153" s="3" t="s">
        <v>13</v>
      </c>
      <c r="AZ153" t="s">
        <v>76</v>
      </c>
      <c r="BA153" s="4" t="str">
        <f t="shared" si="298"/>
        <v/>
      </c>
      <c r="BB153">
        <v>0.125</v>
      </c>
      <c r="BC153">
        <v>1</v>
      </c>
      <c r="BD153">
        <v>1</v>
      </c>
      <c r="BE153" s="3" t="s">
        <v>13</v>
      </c>
      <c r="BF153" t="s">
        <v>76</v>
      </c>
      <c r="BG153" s="4" t="str">
        <f t="shared" si="299"/>
        <v/>
      </c>
      <c r="BH153">
        <v>2.5000000000000001E-2</v>
      </c>
      <c r="BI153">
        <v>1</v>
      </c>
      <c r="BJ153">
        <v>1</v>
      </c>
    </row>
    <row r="154" spans="1:62">
      <c r="A154" t="str">
        <f t="shared" ref="A154:A161" si="302">"c"&amp;A67</f>
        <v>c6000</v>
      </c>
      <c r="B154" t="s">
        <v>164</v>
      </c>
      <c r="C154" t="str">
        <f t="shared" si="223"/>
        <v>Gold</v>
      </c>
      <c r="D154" s="1" t="str">
        <f t="shared" ca="1" si="224"/>
        <v>2</v>
      </c>
      <c r="E154" s="1" t="str">
        <f t="shared" si="225"/>
        <v/>
      </c>
      <c r="F154" s="1" t="str">
        <f t="shared" si="226"/>
        <v>1</v>
      </c>
      <c r="G154" s="1" t="str">
        <f t="shared" si="227"/>
        <v>0.015</v>
      </c>
      <c r="H154" s="1" t="str">
        <f t="shared" si="228"/>
        <v>0.145</v>
      </c>
      <c r="I154" s="3" t="s">
        <v>10</v>
      </c>
      <c r="K154" s="4" t="str">
        <f t="shared" si="229"/>
        <v/>
      </c>
      <c r="L154">
        <v>1</v>
      </c>
      <c r="M154">
        <v>1.4999999999999999E-2</v>
      </c>
      <c r="N154">
        <v>0.14499999999999999</v>
      </c>
      <c r="O154" s="3"/>
      <c r="Q154" s="4" t="str">
        <f t="shared" si="230"/>
        <v/>
      </c>
      <c r="U154" s="3"/>
      <c r="W154" s="4" t="str">
        <f t="shared" si="255"/>
        <v/>
      </c>
      <c r="AA154" s="3"/>
      <c r="AC154" s="4" t="str">
        <f t="shared" si="256"/>
        <v/>
      </c>
      <c r="AG154" s="3"/>
      <c r="AI154" s="4" t="str">
        <f t="shared" si="257"/>
        <v/>
      </c>
      <c r="AM154" s="3"/>
      <c r="AO154" s="4" t="str">
        <f t="shared" si="258"/>
        <v/>
      </c>
      <c r="AS154" s="3"/>
      <c r="AU154" s="4" t="str">
        <f t="shared" si="231"/>
        <v/>
      </c>
      <c r="BA154" s="4" t="str">
        <f t="shared" si="232"/>
        <v/>
      </c>
      <c r="BE154" s="3"/>
      <c r="BG154" s="4" t="str">
        <f t="shared" si="233"/>
        <v/>
      </c>
    </row>
    <row r="155" spans="1:62">
      <c r="A155" t="str">
        <f t="shared" si="302"/>
        <v>c6001</v>
      </c>
      <c r="C155" t="str">
        <f t="shared" si="223"/>
        <v>Gold, Seal, Seal</v>
      </c>
      <c r="D155" s="1" t="str">
        <f t="shared" ca="1" si="224"/>
        <v>2, 7, 7</v>
      </c>
      <c r="E155" s="1" t="str">
        <f t="shared" si="225"/>
        <v xml:space="preserve">, , </v>
      </c>
      <c r="F155" s="1" t="str">
        <f t="shared" si="226"/>
        <v>1, 1, 0.4</v>
      </c>
      <c r="G155" s="1" t="str">
        <f t="shared" si="227"/>
        <v>0.05, 1, 1</v>
      </c>
      <c r="H155" s="1" t="str">
        <f t="shared" si="228"/>
        <v>0.65, 1, 1</v>
      </c>
      <c r="I155" s="3" t="s">
        <v>10</v>
      </c>
      <c r="K155" s="4" t="str">
        <f t="shared" si="229"/>
        <v/>
      </c>
      <c r="L155">
        <v>1</v>
      </c>
      <c r="M155">
        <v>0.05</v>
      </c>
      <c r="N155">
        <v>0.65</v>
      </c>
      <c r="O155" s="3" t="s">
        <v>67</v>
      </c>
      <c r="Q155" s="4" t="str">
        <f t="shared" si="230"/>
        <v/>
      </c>
      <c r="R155">
        <v>1</v>
      </c>
      <c r="S155">
        <v>1</v>
      </c>
      <c r="T155">
        <v>1</v>
      </c>
      <c r="U155" s="3" t="s">
        <v>67</v>
      </c>
      <c r="W155" s="4" t="str">
        <f t="shared" si="255"/>
        <v/>
      </c>
      <c r="X155">
        <v>0.4</v>
      </c>
      <c r="Y155">
        <v>1</v>
      </c>
      <c r="Z155">
        <v>1</v>
      </c>
      <c r="AA155" s="3"/>
      <c r="AC155" s="4" t="str">
        <f t="shared" si="256"/>
        <v/>
      </c>
      <c r="AG155" s="3"/>
      <c r="AI155" s="4" t="str">
        <f t="shared" si="257"/>
        <v/>
      </c>
      <c r="AM155" s="3"/>
      <c r="AO155" s="4" t="str">
        <f t="shared" si="258"/>
        <v/>
      </c>
      <c r="AS155" s="3"/>
      <c r="AU155" s="4" t="str">
        <f t="shared" si="231"/>
        <v/>
      </c>
      <c r="BA155" s="4" t="str">
        <f t="shared" si="232"/>
        <v/>
      </c>
      <c r="BE155" s="3"/>
      <c r="BG155" s="4" t="str">
        <f t="shared" si="233"/>
        <v/>
      </c>
    </row>
    <row r="156" spans="1:62">
      <c r="A156" t="str">
        <f t="shared" si="302"/>
        <v>c6002</v>
      </c>
      <c r="C156" t="str">
        <f t="shared" si="223"/>
        <v>Gold, Seal, Seal, Gacha, Gacha, Gacha, Gacha</v>
      </c>
      <c r="D156" s="1" t="str">
        <f t="shared" ca="1" si="224"/>
        <v>2, 7, 7, 5, 5, 5, 5</v>
      </c>
      <c r="E156" s="1" t="str">
        <f t="shared" si="225"/>
        <v>, , , e, e, e, e</v>
      </c>
      <c r="F156" s="1" t="str">
        <f t="shared" si="226"/>
        <v>1, 1, 0.4, 0.5, 0.25, 0.1, 0.05</v>
      </c>
      <c r="G156" s="1" t="str">
        <f t="shared" si="227"/>
        <v>0.085, 1, 1, 1, 1, 1, 1</v>
      </c>
      <c r="H156" s="1" t="str">
        <f t="shared" si="228"/>
        <v>0.685, 1, 1, 1, 1, 1, 1</v>
      </c>
      <c r="I156" s="3" t="s">
        <v>10</v>
      </c>
      <c r="K156" s="4" t="str">
        <f t="shared" si="229"/>
        <v/>
      </c>
      <c r="L156">
        <v>1</v>
      </c>
      <c r="M156">
        <v>8.5000000000000006E-2</v>
      </c>
      <c r="N156">
        <v>0.68500000000000005</v>
      </c>
      <c r="O156" s="3" t="s">
        <v>67</v>
      </c>
      <c r="Q156" s="4" t="str">
        <f t="shared" si="230"/>
        <v/>
      </c>
      <c r="R156">
        <v>1</v>
      </c>
      <c r="S156">
        <v>1</v>
      </c>
      <c r="T156">
        <v>1</v>
      </c>
      <c r="U156" s="3" t="s">
        <v>67</v>
      </c>
      <c r="W156" s="4" t="str">
        <f t="shared" si="255"/>
        <v/>
      </c>
      <c r="X156">
        <v>0.4</v>
      </c>
      <c r="Y156">
        <v>1</v>
      </c>
      <c r="Z156">
        <v>1</v>
      </c>
      <c r="AA156" s="3" t="s">
        <v>13</v>
      </c>
      <c r="AB156" t="s">
        <v>75</v>
      </c>
      <c r="AC156" s="4" t="str">
        <f t="shared" si="256"/>
        <v/>
      </c>
      <c r="AD156">
        <v>0.5</v>
      </c>
      <c r="AE156">
        <v>1</v>
      </c>
      <c r="AF156">
        <v>1</v>
      </c>
      <c r="AG156" s="3" t="s">
        <v>13</v>
      </c>
      <c r="AH156" t="s">
        <v>75</v>
      </c>
      <c r="AI156" s="4" t="str">
        <f t="shared" si="257"/>
        <v/>
      </c>
      <c r="AJ156">
        <v>0.25</v>
      </c>
      <c r="AK156">
        <v>1</v>
      </c>
      <c r="AL156">
        <v>1</v>
      </c>
      <c r="AM156" s="3" t="s">
        <v>13</v>
      </c>
      <c r="AN156" t="s">
        <v>75</v>
      </c>
      <c r="AO156" s="4" t="str">
        <f t="shared" si="258"/>
        <v/>
      </c>
      <c r="AP156">
        <v>0.1</v>
      </c>
      <c r="AQ156">
        <v>1</v>
      </c>
      <c r="AR156">
        <v>1</v>
      </c>
      <c r="AS156" s="3" t="s">
        <v>13</v>
      </c>
      <c r="AT156" t="s">
        <v>75</v>
      </c>
      <c r="AU156" s="4" t="str">
        <f t="shared" si="231"/>
        <v/>
      </c>
      <c r="AV156">
        <v>0.05</v>
      </c>
      <c r="AW156">
        <v>1</v>
      </c>
      <c r="AX156">
        <v>1</v>
      </c>
      <c r="BA156" s="4" t="str">
        <f t="shared" si="232"/>
        <v/>
      </c>
      <c r="BE156" s="3"/>
      <c r="BG156" s="4" t="str">
        <f t="shared" si="233"/>
        <v/>
      </c>
    </row>
    <row r="157" spans="1:62">
      <c r="A157" t="str">
        <f t="shared" si="302"/>
        <v>c6003</v>
      </c>
      <c r="C157" t="str">
        <f t="shared" si="223"/>
        <v>Gold, Seal, Seal, Gacha, Gacha, Gacha, Gacha</v>
      </c>
      <c r="D157" s="1" t="str">
        <f t="shared" ca="1" si="224"/>
        <v>2, 7, 7, 5, 5, 5, 5</v>
      </c>
      <c r="E157" s="1" t="str">
        <f t="shared" si="225"/>
        <v>, , , e, e, e, e</v>
      </c>
      <c r="F157" s="1" t="str">
        <f t="shared" si="226"/>
        <v>1, 1, 0.4, 0.5, 0.25, 0.1, 0.05</v>
      </c>
      <c r="G157" s="1" t="str">
        <f t="shared" si="227"/>
        <v>0.12, 1, 1, 1, 1, 1, 1</v>
      </c>
      <c r="H157" s="1" t="str">
        <f t="shared" si="228"/>
        <v>0.72, 1, 1, 1, 1, 1, 1</v>
      </c>
      <c r="I157" s="3" t="s">
        <v>10</v>
      </c>
      <c r="K157" s="4" t="str">
        <f t="shared" si="229"/>
        <v/>
      </c>
      <c r="L157">
        <v>1</v>
      </c>
      <c r="M157">
        <v>0.12</v>
      </c>
      <c r="N157">
        <v>0.72</v>
      </c>
      <c r="O157" s="3" t="s">
        <v>67</v>
      </c>
      <c r="Q157" s="4" t="str">
        <f t="shared" si="230"/>
        <v/>
      </c>
      <c r="R157">
        <v>1</v>
      </c>
      <c r="S157">
        <v>1</v>
      </c>
      <c r="T157">
        <v>1</v>
      </c>
      <c r="U157" s="3" t="s">
        <v>67</v>
      </c>
      <c r="W157" s="4" t="str">
        <f t="shared" si="255"/>
        <v/>
      </c>
      <c r="X157">
        <v>0.4</v>
      </c>
      <c r="Y157">
        <v>1</v>
      </c>
      <c r="Z157">
        <v>1</v>
      </c>
      <c r="AA157" s="3" t="s">
        <v>13</v>
      </c>
      <c r="AB157" t="s">
        <v>75</v>
      </c>
      <c r="AC157" s="4" t="str">
        <f t="shared" si="256"/>
        <v/>
      </c>
      <c r="AD157">
        <v>0.5</v>
      </c>
      <c r="AE157">
        <v>1</v>
      </c>
      <c r="AF157">
        <v>1</v>
      </c>
      <c r="AG157" s="3" t="s">
        <v>13</v>
      </c>
      <c r="AH157" t="s">
        <v>75</v>
      </c>
      <c r="AI157" s="4" t="str">
        <f t="shared" ref="AI157:AI160" si="303">IF(AND(OR(AG157="Gacha",AG157="Origin"),ISBLANK(AH157)),"서브밸류 필요","")</f>
        <v/>
      </c>
      <c r="AJ157">
        <v>0.25</v>
      </c>
      <c r="AK157">
        <v>1</v>
      </c>
      <c r="AL157">
        <v>1</v>
      </c>
      <c r="AM157" s="3" t="s">
        <v>13</v>
      </c>
      <c r="AN157" t="s">
        <v>75</v>
      </c>
      <c r="AO157" s="4" t="str">
        <f t="shared" ref="AO157:AO160" si="304">IF(AND(OR(AM157="Gacha",AM157="Origin"),ISBLANK(AN157)),"서브밸류 필요","")</f>
        <v/>
      </c>
      <c r="AP157">
        <v>0.1</v>
      </c>
      <c r="AQ157">
        <v>1</v>
      </c>
      <c r="AR157">
        <v>1</v>
      </c>
      <c r="AS157" s="3" t="s">
        <v>13</v>
      </c>
      <c r="AT157" t="s">
        <v>75</v>
      </c>
      <c r="AU157" s="4" t="str">
        <f t="shared" ref="AU157:AU160" si="305">IF(AND(OR(AS157="Gacha",AS157="Origin"),ISBLANK(AT157)),"서브밸류 필요","")</f>
        <v/>
      </c>
      <c r="AV157">
        <v>0.05</v>
      </c>
      <c r="AW157">
        <v>1</v>
      </c>
      <c r="AX157">
        <v>1</v>
      </c>
      <c r="BA157" s="4" t="str">
        <f t="shared" si="232"/>
        <v/>
      </c>
      <c r="BE157" s="3"/>
      <c r="BG157" s="4" t="str">
        <f t="shared" si="233"/>
        <v/>
      </c>
    </row>
    <row r="158" spans="1:62">
      <c r="A158" t="str">
        <f t="shared" si="302"/>
        <v>c6004</v>
      </c>
      <c r="C158" t="str">
        <f t="shared" si="223"/>
        <v>Gold, Seal, Seal, Gacha, Gacha, Gacha, Gacha</v>
      </c>
      <c r="D158" s="1" t="str">
        <f t="shared" ca="1" si="224"/>
        <v>2, 7, 7, 5, 5, 5, 5</v>
      </c>
      <c r="E158" s="1" t="str">
        <f t="shared" si="225"/>
        <v>, , , e, e, e, e</v>
      </c>
      <c r="F158" s="1" t="str">
        <f t="shared" si="226"/>
        <v>1, 1, 0.4, 0.5, 0.25, 0.1, 0.05</v>
      </c>
      <c r="G158" s="1" t="str">
        <f t="shared" si="227"/>
        <v>0.155, 1, 1, 1, 1, 1, 1</v>
      </c>
      <c r="H158" s="1" t="str">
        <f t="shared" si="228"/>
        <v>0.755, 1, 1, 1, 1, 1, 1</v>
      </c>
      <c r="I158" s="3" t="s">
        <v>10</v>
      </c>
      <c r="K158" s="4" t="str">
        <f t="shared" si="229"/>
        <v/>
      </c>
      <c r="L158">
        <v>1</v>
      </c>
      <c r="M158">
        <v>0.155</v>
      </c>
      <c r="N158">
        <v>0.755</v>
      </c>
      <c r="O158" s="3" t="s">
        <v>67</v>
      </c>
      <c r="Q158" s="4" t="str">
        <f t="shared" si="230"/>
        <v/>
      </c>
      <c r="R158">
        <v>1</v>
      </c>
      <c r="S158">
        <v>1</v>
      </c>
      <c r="T158">
        <v>1</v>
      </c>
      <c r="U158" s="3" t="s">
        <v>67</v>
      </c>
      <c r="W158" s="4" t="str">
        <f t="shared" si="255"/>
        <v/>
      </c>
      <c r="X158">
        <v>0.4</v>
      </c>
      <c r="Y158">
        <v>1</v>
      </c>
      <c r="Z158">
        <v>1</v>
      </c>
      <c r="AA158" s="3" t="s">
        <v>13</v>
      </c>
      <c r="AB158" t="s">
        <v>75</v>
      </c>
      <c r="AC158" s="4" t="str">
        <f t="shared" si="256"/>
        <v/>
      </c>
      <c r="AD158">
        <v>0.5</v>
      </c>
      <c r="AE158">
        <v>1</v>
      </c>
      <c r="AF158">
        <v>1</v>
      </c>
      <c r="AG158" s="3" t="s">
        <v>13</v>
      </c>
      <c r="AH158" t="s">
        <v>75</v>
      </c>
      <c r="AI158" s="4" t="str">
        <f t="shared" si="303"/>
        <v/>
      </c>
      <c r="AJ158">
        <v>0.25</v>
      </c>
      <c r="AK158">
        <v>1</v>
      </c>
      <c r="AL158">
        <v>1</v>
      </c>
      <c r="AM158" s="3" t="s">
        <v>13</v>
      </c>
      <c r="AN158" t="s">
        <v>75</v>
      </c>
      <c r="AO158" s="4" t="str">
        <f t="shared" si="304"/>
        <v/>
      </c>
      <c r="AP158">
        <v>0.1</v>
      </c>
      <c r="AQ158">
        <v>1</v>
      </c>
      <c r="AR158">
        <v>1</v>
      </c>
      <c r="AS158" s="3" t="s">
        <v>13</v>
      </c>
      <c r="AT158" t="s">
        <v>75</v>
      </c>
      <c r="AU158" s="4" t="str">
        <f t="shared" si="305"/>
        <v/>
      </c>
      <c r="AV158">
        <v>0.05</v>
      </c>
      <c r="AW158">
        <v>1</v>
      </c>
      <c r="AX158">
        <v>1</v>
      </c>
      <c r="BA158" s="4" t="str">
        <f t="shared" si="232"/>
        <v/>
      </c>
      <c r="BE158" s="3"/>
      <c r="BG158" s="4" t="str">
        <f t="shared" si="233"/>
        <v/>
      </c>
    </row>
    <row r="159" spans="1:62">
      <c r="A159" t="str">
        <f t="shared" si="302"/>
        <v>c6005</v>
      </c>
      <c r="C159" t="str">
        <f t="shared" si="223"/>
        <v>Gold, Seal, Seal, Gacha, Gacha, Gacha, Gacha</v>
      </c>
      <c r="D159" s="1" t="str">
        <f t="shared" ca="1" si="224"/>
        <v>2, 7, 7, 5, 5, 5, 5</v>
      </c>
      <c r="E159" s="1" t="str">
        <f t="shared" si="225"/>
        <v>, , , e, e, e, e</v>
      </c>
      <c r="F159" s="1" t="str">
        <f t="shared" si="226"/>
        <v>1, 1, 0.4, 0.5, 0.25, 0.1, 0.05</v>
      </c>
      <c r="G159" s="1" t="str">
        <f t="shared" si="227"/>
        <v>0.19, 1, 1, 1, 1, 1, 1</v>
      </c>
      <c r="H159" s="1" t="str">
        <f t="shared" si="228"/>
        <v>0.79, 1, 1, 1, 1, 1, 1</v>
      </c>
      <c r="I159" s="3" t="s">
        <v>10</v>
      </c>
      <c r="K159" s="4" t="str">
        <f t="shared" si="229"/>
        <v/>
      </c>
      <c r="L159">
        <v>1</v>
      </c>
      <c r="M159">
        <v>0.19</v>
      </c>
      <c r="N159">
        <v>0.79</v>
      </c>
      <c r="O159" s="3" t="s">
        <v>67</v>
      </c>
      <c r="Q159" s="4" t="str">
        <f t="shared" si="230"/>
        <v/>
      </c>
      <c r="R159">
        <v>1</v>
      </c>
      <c r="S159">
        <v>1</v>
      </c>
      <c r="T159">
        <v>1</v>
      </c>
      <c r="U159" s="3" t="s">
        <v>67</v>
      </c>
      <c r="W159" s="4" t="str">
        <f t="shared" si="255"/>
        <v/>
      </c>
      <c r="X159">
        <v>0.4</v>
      </c>
      <c r="Y159">
        <v>1</v>
      </c>
      <c r="Z159">
        <v>1</v>
      </c>
      <c r="AA159" s="3" t="s">
        <v>13</v>
      </c>
      <c r="AB159" t="s">
        <v>75</v>
      </c>
      <c r="AC159" s="4" t="str">
        <f t="shared" si="256"/>
        <v/>
      </c>
      <c r="AD159">
        <v>0.5</v>
      </c>
      <c r="AE159">
        <v>1</v>
      </c>
      <c r="AF159">
        <v>1</v>
      </c>
      <c r="AG159" s="3" t="s">
        <v>13</v>
      </c>
      <c r="AH159" t="s">
        <v>75</v>
      </c>
      <c r="AI159" s="4" t="str">
        <f t="shared" si="303"/>
        <v/>
      </c>
      <c r="AJ159">
        <v>0.25</v>
      </c>
      <c r="AK159">
        <v>1</v>
      </c>
      <c r="AL159">
        <v>1</v>
      </c>
      <c r="AM159" s="3" t="s">
        <v>13</v>
      </c>
      <c r="AN159" t="s">
        <v>75</v>
      </c>
      <c r="AO159" s="4" t="str">
        <f t="shared" si="304"/>
        <v/>
      </c>
      <c r="AP159">
        <v>0.1</v>
      </c>
      <c r="AQ159">
        <v>1</v>
      </c>
      <c r="AR159">
        <v>1</v>
      </c>
      <c r="AS159" s="3" t="s">
        <v>13</v>
      </c>
      <c r="AT159" t="s">
        <v>75</v>
      </c>
      <c r="AU159" s="4" t="str">
        <f t="shared" si="305"/>
        <v/>
      </c>
      <c r="AV159">
        <v>0.05</v>
      </c>
      <c r="AW159">
        <v>1</v>
      </c>
      <c r="AX159">
        <v>1</v>
      </c>
      <c r="BA159" s="4" t="str">
        <f t="shared" si="232"/>
        <v/>
      </c>
      <c r="BE159" s="3"/>
      <c r="BG159" s="4" t="str">
        <f t="shared" si="233"/>
        <v/>
      </c>
    </row>
    <row r="160" spans="1:62">
      <c r="A160" t="str">
        <f t="shared" si="302"/>
        <v>c6006</v>
      </c>
      <c r="C160" t="str">
        <f t="shared" si="223"/>
        <v>Gold, Seal, Seal, Gacha, Gacha, Gacha, Gacha</v>
      </c>
      <c r="D160" s="1" t="str">
        <f t="shared" ca="1" si="224"/>
        <v>2, 7, 7, 5, 5, 5, 5</v>
      </c>
      <c r="E160" s="1" t="str">
        <f t="shared" si="225"/>
        <v>, , , e, e, e, e</v>
      </c>
      <c r="F160" s="1" t="str">
        <f t="shared" si="226"/>
        <v>1, 1, 0.4, 0.5, 0.25, 0.1, 0.05</v>
      </c>
      <c r="G160" s="1" t="str">
        <f t="shared" si="227"/>
        <v>0.225, 1, 1, 1, 1, 1, 1</v>
      </c>
      <c r="H160" s="1" t="str">
        <f t="shared" si="228"/>
        <v>0.825, 1, 1, 1, 1, 1, 1</v>
      </c>
      <c r="I160" s="3" t="s">
        <v>10</v>
      </c>
      <c r="K160" s="4" t="str">
        <f t="shared" si="229"/>
        <v/>
      </c>
      <c r="L160">
        <v>1</v>
      </c>
      <c r="M160">
        <v>0.22500000000000001</v>
      </c>
      <c r="N160">
        <v>0.82499999999999996</v>
      </c>
      <c r="O160" s="3" t="s">
        <v>67</v>
      </c>
      <c r="Q160" s="4" t="str">
        <f t="shared" si="230"/>
        <v/>
      </c>
      <c r="R160">
        <v>1</v>
      </c>
      <c r="S160">
        <v>1</v>
      </c>
      <c r="T160">
        <v>1</v>
      </c>
      <c r="U160" s="3" t="s">
        <v>67</v>
      </c>
      <c r="W160" s="4" t="str">
        <f t="shared" si="255"/>
        <v/>
      </c>
      <c r="X160">
        <v>0.4</v>
      </c>
      <c r="Y160">
        <v>1</v>
      </c>
      <c r="Z160">
        <v>1</v>
      </c>
      <c r="AA160" s="3" t="s">
        <v>13</v>
      </c>
      <c r="AB160" t="s">
        <v>75</v>
      </c>
      <c r="AC160" s="4" t="str">
        <f t="shared" si="256"/>
        <v/>
      </c>
      <c r="AD160">
        <v>0.5</v>
      </c>
      <c r="AE160">
        <v>1</v>
      </c>
      <c r="AF160">
        <v>1</v>
      </c>
      <c r="AG160" s="3" t="s">
        <v>13</v>
      </c>
      <c r="AH160" t="s">
        <v>75</v>
      </c>
      <c r="AI160" s="4" t="str">
        <f t="shared" si="303"/>
        <v/>
      </c>
      <c r="AJ160">
        <v>0.25</v>
      </c>
      <c r="AK160">
        <v>1</v>
      </c>
      <c r="AL160">
        <v>1</v>
      </c>
      <c r="AM160" s="3" t="s">
        <v>13</v>
      </c>
      <c r="AN160" t="s">
        <v>75</v>
      </c>
      <c r="AO160" s="4" t="str">
        <f t="shared" si="304"/>
        <v/>
      </c>
      <c r="AP160">
        <v>0.1</v>
      </c>
      <c r="AQ160">
        <v>1</v>
      </c>
      <c r="AR160">
        <v>1</v>
      </c>
      <c r="AS160" s="3" t="s">
        <v>13</v>
      </c>
      <c r="AT160" t="s">
        <v>75</v>
      </c>
      <c r="AU160" s="4" t="str">
        <f t="shared" si="305"/>
        <v/>
      </c>
      <c r="AV160">
        <v>0.05</v>
      </c>
      <c r="AW160">
        <v>1</v>
      </c>
      <c r="AX160">
        <v>1</v>
      </c>
      <c r="BA160" s="4" t="str">
        <f t="shared" si="232"/>
        <v/>
      </c>
      <c r="BE160" s="3"/>
      <c r="BG160" s="4" t="str">
        <f t="shared" si="233"/>
        <v/>
      </c>
    </row>
    <row r="161" spans="1:59">
      <c r="A161" t="str">
        <f t="shared" si="302"/>
        <v>c6007</v>
      </c>
      <c r="C161" t="str">
        <f t="shared" ref="C161" si="306">IF(ISBLANK(I161),"",I161)
&amp;IF(ISBLANK(O161),"",", "&amp;O161)
&amp;IF(ISBLANK(U161),"",", "&amp;U161)
&amp;IF(ISBLANK(AA161),"",", "&amp;AA161)
&amp;IF(ISBLANK(AG161),"",", "&amp;AG161)
&amp;IF(ISBLANK(AM161),"",", "&amp;AM161)
&amp;IF(ISBLANK(AS161),"",", "&amp;AS161)
&amp;IF(ISBLANK(AY161),"",", "&amp;AY161)
&amp;IF(ISBLANK(BE161),"",", "&amp;BE161)</f>
        <v>Gold, Seal, Seal, Gacha, Gacha, Gacha, Gacha</v>
      </c>
      <c r="D161" s="1" t="str">
        <f t="shared" ref="D161" ca="1" si="30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SUBSTITUTE(SUBSTITUTE(SUBSTITUTE(SUBSTITUTE(SUBSTITUTE(SUBSTITUTE(SUBSTITUTE(SUBSTITUTE(SUBSTITUTE(SUBSTITUTE(C161,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161" s="1" t="str">
        <f t="shared" ref="E161" si="308">IF(ISBLANK(J161),"",J161)
&amp;IF(ISBLANK(O161),"",", "&amp;P161)
&amp;IF(ISBLANK(U161),"",", "&amp;V161)
&amp;IF(ISBLANK(AA161),"",", "&amp;AB161)
&amp;IF(ISBLANK(AG161),"",", "&amp;AH161)
&amp;IF(ISBLANK(AM161),"",", "&amp;AN161)
&amp;IF(ISBLANK(AS161),"",", "&amp;AT161)
&amp;IF(ISBLANK(AY161),"",", "&amp;AZ161)
&amp;IF(ISBLANK(BE161),"",", "&amp;BF161)</f>
        <v>, , , e, e, e, e</v>
      </c>
      <c r="F161" s="1" t="str">
        <f t="shared" ref="F161" si="309">IF(ISBLANK(L161),"",L161)
&amp;IF(ISBLANK(R161),"",", "&amp;R161)
&amp;IF(ISBLANK(X161),"",", "&amp;X161)
&amp;IF(ISBLANK(AD161),"",", "&amp;AD161)
&amp;IF(ISBLANK(AJ161),"",", "&amp;AJ161)
&amp;IF(ISBLANK(AP161),"",", "&amp;AP161)
&amp;IF(ISBLANK(AV161),"",", "&amp;AV161)
&amp;IF(ISBLANK(BB161),"",", "&amp;BB161)
&amp;IF(ISBLANK(BH161),"",", "&amp;BH161)</f>
        <v>1, 1, 0.4, 0.5, 0.25, 0.1, 0.05</v>
      </c>
      <c r="G161" s="1" t="str">
        <f t="shared" ref="G161" si="310">IF(ISBLANK(M161),"",M161)
&amp;IF(ISBLANK(S161),"",", "&amp;S161)
&amp;IF(ISBLANK(Y161),"",", "&amp;Y161)
&amp;IF(ISBLANK(AE161),"",", "&amp;AE161)
&amp;IF(ISBLANK(AK161),"",", "&amp;AK161)
&amp;IF(ISBLANK(AQ161),"",", "&amp;AQ161)
&amp;IF(ISBLANK(AW161),"",", "&amp;AW161)
&amp;IF(ISBLANK(BC161),"",", "&amp;BC161)
&amp;IF(ISBLANK(BI161),"",", "&amp;BI161)</f>
        <v>0.26, 1, 1, 1, 1, 1, 1</v>
      </c>
      <c r="H161" s="1" t="str">
        <f t="shared" ref="H161" si="311">IF(ISBLANK(N161),"",N161)
&amp;IF(ISBLANK(T161),"",", "&amp;T161)
&amp;IF(ISBLANK(Z161),"",", "&amp;Z161)
&amp;IF(ISBLANK(AF161),"",", "&amp;AF161)
&amp;IF(ISBLANK(AL161),"",", "&amp;AL161)
&amp;IF(ISBLANK(AR161),"",", "&amp;AR161)
&amp;IF(ISBLANK(AX161),"",", "&amp;AX161)
&amp;IF(ISBLANK(BD161),"",", "&amp;BD161)
&amp;IF(ISBLANK(BJ161),"",", "&amp;BJ161)</f>
        <v>0.86, 1, 1, 1, 1, 1, 1</v>
      </c>
      <c r="I161" s="3" t="s">
        <v>10</v>
      </c>
      <c r="K161" s="4" t="str">
        <f t="shared" ref="K161" si="312">IF(AND(OR(I161="Gacha",I161="Origin"),ISBLANK(J161)),"서브밸류 필요","")</f>
        <v/>
      </c>
      <c r="L161">
        <v>1</v>
      </c>
      <c r="M161">
        <v>0.26</v>
      </c>
      <c r="N161">
        <v>0.86</v>
      </c>
      <c r="O161" s="3" t="s">
        <v>67</v>
      </c>
      <c r="Q161" s="4" t="str">
        <f t="shared" ref="Q161" si="313">IF(AND(OR(O161="Gacha",O161="Origin"),ISBLANK(P161)),"서브밸류 필요","")</f>
        <v/>
      </c>
      <c r="R161">
        <v>1</v>
      </c>
      <c r="S161">
        <v>1</v>
      </c>
      <c r="T161">
        <v>1</v>
      </c>
      <c r="U161" s="3" t="s">
        <v>67</v>
      </c>
      <c r="W161" s="4" t="str">
        <f t="shared" ref="W161" si="314">IF(AND(OR(U161="Gacha",U161="Origin"),ISBLANK(V161)),"서브밸류 필요","")</f>
        <v/>
      </c>
      <c r="X161">
        <v>0.4</v>
      </c>
      <c r="Y161">
        <v>1</v>
      </c>
      <c r="Z161">
        <v>1</v>
      </c>
      <c r="AA161" s="3" t="s">
        <v>13</v>
      </c>
      <c r="AB161" t="s">
        <v>75</v>
      </c>
      <c r="AC161" s="4" t="str">
        <f t="shared" ref="AC161:AC208" si="315">IF(AND(OR(AA161="Gacha",AA161="Origin"),ISBLANK(AB161)),"서브밸류 필요","")</f>
        <v/>
      </c>
      <c r="AD161">
        <v>0.5</v>
      </c>
      <c r="AE161">
        <v>1</v>
      </c>
      <c r="AF161">
        <v>1</v>
      </c>
      <c r="AG161" s="3" t="s">
        <v>13</v>
      </c>
      <c r="AH161" t="s">
        <v>75</v>
      </c>
      <c r="AI161" s="4" t="str">
        <f t="shared" ref="AI161:AI167" si="316">IF(AND(OR(AG161="Gacha",AG161="Origin"),ISBLANK(AH161)),"서브밸류 필요","")</f>
        <v/>
      </c>
      <c r="AJ161">
        <v>0.25</v>
      </c>
      <c r="AK161">
        <v>1</v>
      </c>
      <c r="AL161">
        <v>1</v>
      </c>
      <c r="AM161" s="3" t="s">
        <v>13</v>
      </c>
      <c r="AN161" t="s">
        <v>75</v>
      </c>
      <c r="AO161" s="4" t="str">
        <f t="shared" ref="AO161:AO167" si="317">IF(AND(OR(AM161="Gacha",AM161="Origin"),ISBLANK(AN161)),"서브밸류 필요","")</f>
        <v/>
      </c>
      <c r="AP161">
        <v>0.1</v>
      </c>
      <c r="AQ161">
        <v>1</v>
      </c>
      <c r="AR161">
        <v>1</v>
      </c>
      <c r="AS161" s="3" t="s">
        <v>13</v>
      </c>
      <c r="AT161" t="s">
        <v>75</v>
      </c>
      <c r="AU161" s="4" t="str">
        <f t="shared" ref="AU161:AU167" si="318">IF(AND(OR(AS161="Gacha",AS161="Origin"),ISBLANK(AT161)),"서브밸류 필요","")</f>
        <v/>
      </c>
      <c r="AV161">
        <v>0.05</v>
      </c>
      <c r="AW161">
        <v>1</v>
      </c>
      <c r="AX161">
        <v>1</v>
      </c>
      <c r="BA161" s="4" t="str">
        <f t="shared" ref="BA161" si="319">IF(AND(OR(AY161="Gacha",AY161="Origin"),ISBLANK(AZ161)),"서브밸류 필요","")</f>
        <v/>
      </c>
      <c r="BE161" s="3"/>
      <c r="BG161" s="4" t="str">
        <f t="shared" ref="BG161" si="320">IF(AND(OR(BE161="Gacha",BE161="Origin"),ISBLANK(BF161)),"서브밸류 필요","")</f>
        <v/>
      </c>
    </row>
    <row r="162" spans="1:59">
      <c r="A162" t="str">
        <f t="shared" ref="A162:A182" si="321">"c"&amp;A75</f>
        <v>c6008</v>
      </c>
      <c r="C162" t="str">
        <f t="shared" ref="C162:C183" si="322">IF(ISBLANK(I162),"",I162)
&amp;IF(ISBLANK(O162),"",", "&amp;O162)
&amp;IF(ISBLANK(U162),"",", "&amp;U162)
&amp;IF(ISBLANK(AA162),"",", "&amp;AA162)
&amp;IF(ISBLANK(AG162),"",", "&amp;AG162)
&amp;IF(ISBLANK(AM162),"",", "&amp;AM162)
&amp;IF(ISBLANK(AS162),"",", "&amp;AS162)
&amp;IF(ISBLANK(AY162),"",", "&amp;AY162)
&amp;IF(ISBLANK(BE162),"",", "&amp;BE162)</f>
        <v>Gold, Seal, Seal, Gacha, Gacha, Gacha, Gacha</v>
      </c>
      <c r="D162" s="1" t="str">
        <f t="shared" ref="D162:D183" ca="1" si="32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SUBSTITUTE(SUBSTITUTE(SUBSTITUTE(SUBSTITUTE(SUBSTITUTE(SUBSTITUTE(SUBSTITUTE(SUBSTITUTE(SUBSTITUTE(SUBSTITUTE(C162,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162" s="1" t="str">
        <f t="shared" ref="E162:E183" si="324">IF(ISBLANK(J162),"",J162)
&amp;IF(ISBLANK(O162),"",", "&amp;P162)
&amp;IF(ISBLANK(U162),"",", "&amp;V162)
&amp;IF(ISBLANK(AA162),"",", "&amp;AB162)
&amp;IF(ISBLANK(AG162),"",", "&amp;AH162)
&amp;IF(ISBLANK(AM162),"",", "&amp;AN162)
&amp;IF(ISBLANK(AS162),"",", "&amp;AT162)
&amp;IF(ISBLANK(AY162),"",", "&amp;AZ162)
&amp;IF(ISBLANK(BE162),"",", "&amp;BF162)</f>
        <v>, , , e, e, e, e</v>
      </c>
      <c r="F162" s="1" t="str">
        <f t="shared" ref="F162:F183" si="325">IF(ISBLANK(L162),"",L162)
&amp;IF(ISBLANK(R162),"",", "&amp;R162)
&amp;IF(ISBLANK(X162),"",", "&amp;X162)
&amp;IF(ISBLANK(AD162),"",", "&amp;AD162)
&amp;IF(ISBLANK(AJ162),"",", "&amp;AJ162)
&amp;IF(ISBLANK(AP162),"",", "&amp;AP162)
&amp;IF(ISBLANK(AV162),"",", "&amp;AV162)
&amp;IF(ISBLANK(BB162),"",", "&amp;BB162)
&amp;IF(ISBLANK(BH162),"",", "&amp;BH162)</f>
        <v>1, 1, 0.4, 0.5, 0.25, 0.1, 0.05</v>
      </c>
      <c r="G162" s="1" t="str">
        <f t="shared" ref="G162:G183" si="326">IF(ISBLANK(M162),"",M162)
&amp;IF(ISBLANK(S162),"",", "&amp;S162)
&amp;IF(ISBLANK(Y162),"",", "&amp;Y162)
&amp;IF(ISBLANK(AE162),"",", "&amp;AE162)
&amp;IF(ISBLANK(AK162),"",", "&amp;AK162)
&amp;IF(ISBLANK(AQ162),"",", "&amp;AQ162)
&amp;IF(ISBLANK(AW162),"",", "&amp;AW162)
&amp;IF(ISBLANK(BC162),"",", "&amp;BC162)
&amp;IF(ISBLANK(BI162),"",", "&amp;BI162)</f>
        <v>0.295, 1, 1, 1, 1, 1, 1</v>
      </c>
      <c r="H162" s="1" t="str">
        <f t="shared" ref="H162:H183" si="327">IF(ISBLANK(N162),"",N162)
&amp;IF(ISBLANK(T162),"",", "&amp;T162)
&amp;IF(ISBLANK(Z162),"",", "&amp;Z162)
&amp;IF(ISBLANK(AF162),"",", "&amp;AF162)
&amp;IF(ISBLANK(AL162),"",", "&amp;AL162)
&amp;IF(ISBLANK(AR162),"",", "&amp;AR162)
&amp;IF(ISBLANK(AX162),"",", "&amp;AX162)
&amp;IF(ISBLANK(BD162),"",", "&amp;BD162)
&amp;IF(ISBLANK(BJ162),"",", "&amp;BJ162)</f>
        <v>0.895, 1, 1, 1, 1, 1, 1</v>
      </c>
      <c r="I162" s="3" t="s">
        <v>10</v>
      </c>
      <c r="K162" s="4" t="str">
        <f t="shared" ref="K162:K183" si="328">IF(AND(OR(I162="Gacha",I162="Origin"),ISBLANK(J162)),"서브밸류 필요","")</f>
        <v/>
      </c>
      <c r="L162">
        <v>1</v>
      </c>
      <c r="M162">
        <v>0.29499999999999998</v>
      </c>
      <c r="N162">
        <v>0.89500000000000002</v>
      </c>
      <c r="O162" s="3" t="s">
        <v>67</v>
      </c>
      <c r="Q162" s="4" t="str">
        <f t="shared" ref="Q162:Q183" si="329">IF(AND(OR(O162="Gacha",O162="Origin"),ISBLANK(P162)),"서브밸류 필요","")</f>
        <v/>
      </c>
      <c r="R162">
        <v>1</v>
      </c>
      <c r="S162">
        <v>1</v>
      </c>
      <c r="T162">
        <v>1</v>
      </c>
      <c r="U162" s="3" t="s">
        <v>67</v>
      </c>
      <c r="W162" s="4" t="str">
        <f t="shared" ref="W162:W183" si="330">IF(AND(OR(U162="Gacha",U162="Origin"),ISBLANK(V162)),"서브밸류 필요","")</f>
        <v/>
      </c>
      <c r="X162">
        <v>0.4</v>
      </c>
      <c r="Y162">
        <v>1</v>
      </c>
      <c r="Z162">
        <v>1</v>
      </c>
      <c r="AA162" s="3" t="s">
        <v>13</v>
      </c>
      <c r="AB162" t="s">
        <v>75</v>
      </c>
      <c r="AC162" s="4" t="str">
        <f t="shared" si="315"/>
        <v/>
      </c>
      <c r="AD162">
        <v>0.5</v>
      </c>
      <c r="AE162">
        <v>1</v>
      </c>
      <c r="AF162">
        <v>1</v>
      </c>
      <c r="AG162" s="3" t="s">
        <v>13</v>
      </c>
      <c r="AH162" t="s">
        <v>75</v>
      </c>
      <c r="AI162" s="4" t="str">
        <f t="shared" si="316"/>
        <v/>
      </c>
      <c r="AJ162">
        <v>0.25</v>
      </c>
      <c r="AK162">
        <v>1</v>
      </c>
      <c r="AL162">
        <v>1</v>
      </c>
      <c r="AM162" s="3" t="s">
        <v>13</v>
      </c>
      <c r="AN162" t="s">
        <v>75</v>
      </c>
      <c r="AO162" s="4" t="str">
        <f t="shared" si="317"/>
        <v/>
      </c>
      <c r="AP162">
        <v>0.1</v>
      </c>
      <c r="AQ162">
        <v>1</v>
      </c>
      <c r="AR162">
        <v>1</v>
      </c>
      <c r="AS162" s="3" t="s">
        <v>13</v>
      </c>
      <c r="AT162" t="s">
        <v>75</v>
      </c>
      <c r="AU162" s="4" t="str">
        <f t="shared" si="318"/>
        <v/>
      </c>
      <c r="AV162">
        <v>0.05</v>
      </c>
      <c r="AW162">
        <v>1</v>
      </c>
      <c r="AX162">
        <v>1</v>
      </c>
      <c r="BA162" s="4" t="str">
        <f t="shared" ref="BA162:BA183" si="331">IF(AND(OR(AY162="Gacha",AY162="Origin"),ISBLANK(AZ162)),"서브밸류 필요","")</f>
        <v/>
      </c>
      <c r="BE162" s="3"/>
      <c r="BG162" s="4" t="str">
        <f t="shared" ref="BG162:BG183" si="332">IF(AND(OR(BE162="Gacha",BE162="Origin"),ISBLANK(BF162)),"서브밸류 필요","")</f>
        <v/>
      </c>
    </row>
    <row r="163" spans="1:59">
      <c r="A163" t="str">
        <f t="shared" si="321"/>
        <v>c6009</v>
      </c>
      <c r="C163" t="str">
        <f t="shared" si="322"/>
        <v>Gold, Seal, Seal, Gacha, Gacha, Gacha, Gacha</v>
      </c>
      <c r="D163" s="1" t="str">
        <f t="shared" ca="1" si="323"/>
        <v>2, 7, 7, 5, 5, 5, 5</v>
      </c>
      <c r="E163" s="1" t="str">
        <f t="shared" si="324"/>
        <v>, , , e, e, e, e</v>
      </c>
      <c r="F163" s="1" t="str">
        <f t="shared" si="325"/>
        <v>1, 1, 0.4, 0.5, 0.25, 0.1, 0.05</v>
      </c>
      <c r="G163" s="1" t="str">
        <f t="shared" si="326"/>
        <v>0.33, 1, 1, 1, 1, 1, 1</v>
      </c>
      <c r="H163" s="1" t="str">
        <f t="shared" si="327"/>
        <v>0.93, 1, 1, 1, 1, 1, 1</v>
      </c>
      <c r="I163" s="3" t="s">
        <v>10</v>
      </c>
      <c r="K163" s="4" t="str">
        <f t="shared" si="328"/>
        <v/>
      </c>
      <c r="L163">
        <v>1</v>
      </c>
      <c r="M163">
        <v>0.33</v>
      </c>
      <c r="N163">
        <v>0.93</v>
      </c>
      <c r="O163" s="3" t="s">
        <v>67</v>
      </c>
      <c r="Q163" s="4" t="str">
        <f t="shared" si="329"/>
        <v/>
      </c>
      <c r="R163">
        <v>1</v>
      </c>
      <c r="S163">
        <v>1</v>
      </c>
      <c r="T163">
        <v>1</v>
      </c>
      <c r="U163" s="3" t="s">
        <v>67</v>
      </c>
      <c r="W163" s="4" t="str">
        <f t="shared" si="330"/>
        <v/>
      </c>
      <c r="X163">
        <v>0.4</v>
      </c>
      <c r="Y163">
        <v>1</v>
      </c>
      <c r="Z163">
        <v>1</v>
      </c>
      <c r="AA163" s="3" t="s">
        <v>13</v>
      </c>
      <c r="AB163" t="s">
        <v>75</v>
      </c>
      <c r="AC163" s="4" t="str">
        <f t="shared" si="315"/>
        <v/>
      </c>
      <c r="AD163">
        <v>0.5</v>
      </c>
      <c r="AE163">
        <v>1</v>
      </c>
      <c r="AF163">
        <v>1</v>
      </c>
      <c r="AG163" s="3" t="s">
        <v>13</v>
      </c>
      <c r="AH163" t="s">
        <v>75</v>
      </c>
      <c r="AI163" s="4" t="str">
        <f t="shared" si="316"/>
        <v/>
      </c>
      <c r="AJ163">
        <v>0.25</v>
      </c>
      <c r="AK163">
        <v>1</v>
      </c>
      <c r="AL163">
        <v>1</v>
      </c>
      <c r="AM163" s="3" t="s">
        <v>13</v>
      </c>
      <c r="AN163" t="s">
        <v>75</v>
      </c>
      <c r="AO163" s="4" t="str">
        <f t="shared" si="317"/>
        <v/>
      </c>
      <c r="AP163">
        <v>0.1</v>
      </c>
      <c r="AQ163">
        <v>1</v>
      </c>
      <c r="AR163">
        <v>1</v>
      </c>
      <c r="AS163" s="3" t="s">
        <v>13</v>
      </c>
      <c r="AT163" t="s">
        <v>75</v>
      </c>
      <c r="AU163" s="4" t="str">
        <f t="shared" si="318"/>
        <v/>
      </c>
      <c r="AV163">
        <v>0.05</v>
      </c>
      <c r="AW163">
        <v>1</v>
      </c>
      <c r="AX163">
        <v>1</v>
      </c>
      <c r="BA163" s="4" t="str">
        <f t="shared" si="331"/>
        <v/>
      </c>
      <c r="BE163" s="3"/>
      <c r="BG163" s="4" t="str">
        <f t="shared" si="332"/>
        <v/>
      </c>
    </row>
    <row r="164" spans="1:59">
      <c r="A164" t="str">
        <f t="shared" si="321"/>
        <v>c6010</v>
      </c>
      <c r="C164" t="str">
        <f t="shared" si="322"/>
        <v>Gold, Seal, Seal, Gacha, Gacha, Gacha, Gacha</v>
      </c>
      <c r="D164" s="1" t="str">
        <f t="shared" ca="1" si="323"/>
        <v>2, 7, 7, 5, 5, 5, 5</v>
      </c>
      <c r="E164" s="1" t="str">
        <f t="shared" si="324"/>
        <v>, , , e, e, e, e</v>
      </c>
      <c r="F164" s="1" t="str">
        <f t="shared" si="325"/>
        <v>1, 1, 0.4, 0.5, 0.25, 0.1, 0.05</v>
      </c>
      <c r="G164" s="1" t="str">
        <f t="shared" si="326"/>
        <v>0.365, 1, 1, 1, 1, 1, 1</v>
      </c>
      <c r="H164" s="1" t="str">
        <f t="shared" si="327"/>
        <v>0.965, 1, 1, 1, 1, 1, 1</v>
      </c>
      <c r="I164" s="3" t="s">
        <v>10</v>
      </c>
      <c r="K164" s="4" t="str">
        <f t="shared" si="328"/>
        <v/>
      </c>
      <c r="L164">
        <v>1</v>
      </c>
      <c r="M164">
        <v>0.36499999999999999</v>
      </c>
      <c r="N164">
        <v>0.96499999999999997</v>
      </c>
      <c r="O164" s="3" t="s">
        <v>67</v>
      </c>
      <c r="Q164" s="4" t="str">
        <f t="shared" si="329"/>
        <v/>
      </c>
      <c r="R164">
        <v>1</v>
      </c>
      <c r="S164">
        <v>1</v>
      </c>
      <c r="T164">
        <v>1</v>
      </c>
      <c r="U164" s="3" t="s">
        <v>67</v>
      </c>
      <c r="W164" s="4" t="str">
        <f t="shared" si="330"/>
        <v/>
      </c>
      <c r="X164">
        <v>0.4</v>
      </c>
      <c r="Y164">
        <v>1</v>
      </c>
      <c r="Z164">
        <v>1</v>
      </c>
      <c r="AA164" s="3" t="s">
        <v>13</v>
      </c>
      <c r="AB164" t="s">
        <v>75</v>
      </c>
      <c r="AC164" s="4" t="str">
        <f t="shared" si="315"/>
        <v/>
      </c>
      <c r="AD164">
        <v>0.5</v>
      </c>
      <c r="AE164">
        <v>1</v>
      </c>
      <c r="AF164">
        <v>1</v>
      </c>
      <c r="AG164" s="3" t="s">
        <v>13</v>
      </c>
      <c r="AH164" t="s">
        <v>75</v>
      </c>
      <c r="AI164" s="4" t="str">
        <f t="shared" si="316"/>
        <v/>
      </c>
      <c r="AJ164">
        <v>0.25</v>
      </c>
      <c r="AK164">
        <v>1</v>
      </c>
      <c r="AL164">
        <v>1</v>
      </c>
      <c r="AM164" s="3" t="s">
        <v>13</v>
      </c>
      <c r="AN164" t="s">
        <v>75</v>
      </c>
      <c r="AO164" s="4" t="str">
        <f t="shared" si="317"/>
        <v/>
      </c>
      <c r="AP164">
        <v>0.1</v>
      </c>
      <c r="AQ164">
        <v>1</v>
      </c>
      <c r="AR164">
        <v>1</v>
      </c>
      <c r="AS164" s="3" t="s">
        <v>13</v>
      </c>
      <c r="AT164" t="s">
        <v>75</v>
      </c>
      <c r="AU164" s="4" t="str">
        <f t="shared" si="318"/>
        <v/>
      </c>
      <c r="AV164">
        <v>0.05</v>
      </c>
      <c r="AW164">
        <v>1</v>
      </c>
      <c r="AX164">
        <v>1</v>
      </c>
      <c r="BA164" s="4" t="str">
        <f t="shared" si="331"/>
        <v/>
      </c>
      <c r="BE164" s="3"/>
      <c r="BG164" s="4" t="str">
        <f t="shared" si="332"/>
        <v/>
      </c>
    </row>
    <row r="165" spans="1:59">
      <c r="A165" t="str">
        <f t="shared" si="321"/>
        <v>c6011</v>
      </c>
      <c r="C165" t="str">
        <f t="shared" si="322"/>
        <v>Gold, Seal, Seal, Gacha, Gacha, Gacha, Gacha</v>
      </c>
      <c r="D165" s="1" t="str">
        <f t="shared" ca="1" si="323"/>
        <v>2, 7, 7, 5, 5, 5, 5</v>
      </c>
      <c r="E165" s="1" t="str">
        <f t="shared" si="324"/>
        <v>, , , e, e, e, e</v>
      </c>
      <c r="F165" s="1" t="str">
        <f t="shared" si="325"/>
        <v>1, 1, 0.4, 0.5, 0.25, 0.1, 0.05</v>
      </c>
      <c r="G165" s="1" t="str">
        <f t="shared" si="326"/>
        <v>0.4, 1, 1, 1, 1, 1, 1</v>
      </c>
      <c r="H165" s="1" t="str">
        <f t="shared" si="327"/>
        <v>1, 1, 1, 1, 1, 1, 1</v>
      </c>
      <c r="I165" s="3" t="s">
        <v>10</v>
      </c>
      <c r="K165" s="4" t="str">
        <f t="shared" si="328"/>
        <v/>
      </c>
      <c r="L165">
        <v>1</v>
      </c>
      <c r="M165">
        <v>0.4</v>
      </c>
      <c r="N165">
        <v>1</v>
      </c>
      <c r="O165" s="3" t="s">
        <v>67</v>
      </c>
      <c r="Q165" s="4" t="str">
        <f t="shared" si="329"/>
        <v/>
      </c>
      <c r="R165">
        <v>1</v>
      </c>
      <c r="S165">
        <v>1</v>
      </c>
      <c r="T165">
        <v>1</v>
      </c>
      <c r="U165" s="3" t="s">
        <v>67</v>
      </c>
      <c r="W165" s="4" t="str">
        <f t="shared" si="330"/>
        <v/>
      </c>
      <c r="X165">
        <v>0.4</v>
      </c>
      <c r="Y165">
        <v>1</v>
      </c>
      <c r="Z165">
        <v>1</v>
      </c>
      <c r="AA165" s="3" t="s">
        <v>13</v>
      </c>
      <c r="AB165" t="s">
        <v>75</v>
      </c>
      <c r="AC165" s="4" t="str">
        <f t="shared" si="315"/>
        <v/>
      </c>
      <c r="AD165">
        <v>0.5</v>
      </c>
      <c r="AE165">
        <v>1</v>
      </c>
      <c r="AF165">
        <v>1</v>
      </c>
      <c r="AG165" s="3" t="s">
        <v>13</v>
      </c>
      <c r="AH165" t="s">
        <v>75</v>
      </c>
      <c r="AI165" s="4" t="str">
        <f t="shared" si="316"/>
        <v/>
      </c>
      <c r="AJ165">
        <v>0.25</v>
      </c>
      <c r="AK165">
        <v>1</v>
      </c>
      <c r="AL165">
        <v>1</v>
      </c>
      <c r="AM165" s="3" t="s">
        <v>13</v>
      </c>
      <c r="AN165" t="s">
        <v>75</v>
      </c>
      <c r="AO165" s="4" t="str">
        <f t="shared" si="317"/>
        <v/>
      </c>
      <c r="AP165">
        <v>0.1</v>
      </c>
      <c r="AQ165">
        <v>1</v>
      </c>
      <c r="AR165">
        <v>1</v>
      </c>
      <c r="AS165" s="3" t="s">
        <v>13</v>
      </c>
      <c r="AT165" t="s">
        <v>75</v>
      </c>
      <c r="AU165" s="4" t="str">
        <f t="shared" si="318"/>
        <v/>
      </c>
      <c r="AV165">
        <v>0.05</v>
      </c>
      <c r="AW165">
        <v>1</v>
      </c>
      <c r="AX165">
        <v>1</v>
      </c>
      <c r="BA165" s="4" t="str">
        <f t="shared" si="331"/>
        <v/>
      </c>
      <c r="BE165" s="3"/>
      <c r="BG165" s="4" t="str">
        <f t="shared" si="332"/>
        <v/>
      </c>
    </row>
    <row r="166" spans="1:59">
      <c r="A166" t="str">
        <f t="shared" si="321"/>
        <v>c6012</v>
      </c>
      <c r="C166" t="str">
        <f t="shared" si="322"/>
        <v>Gold, Seal, Seal, Gacha, Gacha, Gacha, Gacha</v>
      </c>
      <c r="D166" s="1" t="str">
        <f t="shared" ca="1" si="323"/>
        <v>2, 7, 7, 5, 5, 5, 5</v>
      </c>
      <c r="E166" s="1" t="str">
        <f t="shared" si="324"/>
        <v>, , , e, e, e, e</v>
      </c>
      <c r="F166" s="1" t="str">
        <f t="shared" si="325"/>
        <v>1, 1, 0.4, 0.5, 0.25, 0.1, 0.05</v>
      </c>
      <c r="G166" s="1" t="str">
        <f t="shared" si="326"/>
        <v>0.435, 1, 1, 1, 1, 1, 1</v>
      </c>
      <c r="H166" s="1" t="str">
        <f t="shared" si="327"/>
        <v>1.035, 1, 1, 1, 1, 1, 1</v>
      </c>
      <c r="I166" s="3" t="s">
        <v>10</v>
      </c>
      <c r="K166" s="4" t="str">
        <f t="shared" si="328"/>
        <v/>
      </c>
      <c r="L166">
        <v>1</v>
      </c>
      <c r="M166">
        <v>0.435</v>
      </c>
      <c r="N166">
        <v>1.0349999999999999</v>
      </c>
      <c r="O166" s="3" t="s">
        <v>67</v>
      </c>
      <c r="Q166" s="4" t="str">
        <f t="shared" si="329"/>
        <v/>
      </c>
      <c r="R166">
        <v>1</v>
      </c>
      <c r="S166">
        <v>1</v>
      </c>
      <c r="T166">
        <v>1</v>
      </c>
      <c r="U166" s="3" t="s">
        <v>67</v>
      </c>
      <c r="W166" s="4" t="str">
        <f t="shared" si="330"/>
        <v/>
      </c>
      <c r="X166">
        <v>0.4</v>
      </c>
      <c r="Y166">
        <v>1</v>
      </c>
      <c r="Z166">
        <v>1</v>
      </c>
      <c r="AA166" s="3" t="s">
        <v>13</v>
      </c>
      <c r="AB166" t="s">
        <v>75</v>
      </c>
      <c r="AC166" s="4" t="str">
        <f t="shared" si="315"/>
        <v/>
      </c>
      <c r="AD166">
        <v>0.5</v>
      </c>
      <c r="AE166">
        <v>1</v>
      </c>
      <c r="AF166">
        <v>1</v>
      </c>
      <c r="AG166" s="3" t="s">
        <v>13</v>
      </c>
      <c r="AH166" t="s">
        <v>75</v>
      </c>
      <c r="AI166" s="4" t="str">
        <f t="shared" si="316"/>
        <v/>
      </c>
      <c r="AJ166">
        <v>0.25</v>
      </c>
      <c r="AK166">
        <v>1</v>
      </c>
      <c r="AL166">
        <v>1</v>
      </c>
      <c r="AM166" s="3" t="s">
        <v>13</v>
      </c>
      <c r="AN166" t="s">
        <v>75</v>
      </c>
      <c r="AO166" s="4" t="str">
        <f t="shared" si="317"/>
        <v/>
      </c>
      <c r="AP166">
        <v>0.1</v>
      </c>
      <c r="AQ166">
        <v>1</v>
      </c>
      <c r="AR166">
        <v>1</v>
      </c>
      <c r="AS166" s="3" t="s">
        <v>13</v>
      </c>
      <c r="AT166" t="s">
        <v>75</v>
      </c>
      <c r="AU166" s="4" t="str">
        <f t="shared" si="318"/>
        <v/>
      </c>
      <c r="AV166">
        <v>0.05</v>
      </c>
      <c r="AW166">
        <v>1</v>
      </c>
      <c r="AX166">
        <v>1</v>
      </c>
      <c r="BA166" s="4" t="str">
        <f t="shared" si="331"/>
        <v/>
      </c>
      <c r="BE166" s="3"/>
      <c r="BG166" s="4" t="str">
        <f t="shared" si="332"/>
        <v/>
      </c>
    </row>
    <row r="167" spans="1:59">
      <c r="A167" t="str">
        <f t="shared" si="321"/>
        <v>c6013</v>
      </c>
      <c r="C167" t="str">
        <f t="shared" si="322"/>
        <v>Gold, Seal, Seal, Gacha, Gacha, Gacha, Gacha</v>
      </c>
      <c r="D167" s="1" t="str">
        <f t="shared" ca="1" si="323"/>
        <v>2, 7, 7, 5, 5, 5, 5</v>
      </c>
      <c r="E167" s="1" t="str">
        <f t="shared" si="324"/>
        <v>, , , e, e, e, e</v>
      </c>
      <c r="F167" s="1" t="str">
        <f t="shared" si="325"/>
        <v>1, 1, 0.4, 0.5, 0.25, 0.1, 0.05</v>
      </c>
      <c r="G167" s="1" t="str">
        <f t="shared" si="326"/>
        <v>0.47, 1, 1, 1, 1, 1, 1</v>
      </c>
      <c r="H167" s="1" t="str">
        <f t="shared" si="327"/>
        <v>1.07, 1, 1, 1, 1, 1, 1</v>
      </c>
      <c r="I167" s="3" t="s">
        <v>10</v>
      </c>
      <c r="K167" s="4" t="str">
        <f t="shared" si="328"/>
        <v/>
      </c>
      <c r="L167">
        <v>1</v>
      </c>
      <c r="M167">
        <v>0.47</v>
      </c>
      <c r="N167">
        <v>1.07</v>
      </c>
      <c r="O167" s="3" t="s">
        <v>67</v>
      </c>
      <c r="Q167" s="4" t="str">
        <f t="shared" si="329"/>
        <v/>
      </c>
      <c r="R167">
        <v>1</v>
      </c>
      <c r="S167">
        <v>1</v>
      </c>
      <c r="T167">
        <v>1</v>
      </c>
      <c r="U167" s="3" t="s">
        <v>67</v>
      </c>
      <c r="W167" s="4" t="str">
        <f t="shared" si="330"/>
        <v/>
      </c>
      <c r="X167">
        <v>0.4</v>
      </c>
      <c r="Y167">
        <v>1</v>
      </c>
      <c r="Z167">
        <v>1</v>
      </c>
      <c r="AA167" s="3" t="s">
        <v>13</v>
      </c>
      <c r="AB167" t="s">
        <v>75</v>
      </c>
      <c r="AC167" s="4" t="str">
        <f t="shared" si="315"/>
        <v/>
      </c>
      <c r="AD167">
        <v>0.5</v>
      </c>
      <c r="AE167">
        <v>1</v>
      </c>
      <c r="AF167">
        <v>1</v>
      </c>
      <c r="AG167" s="3" t="s">
        <v>13</v>
      </c>
      <c r="AH167" t="s">
        <v>75</v>
      </c>
      <c r="AI167" s="4" t="str">
        <f t="shared" si="316"/>
        <v/>
      </c>
      <c r="AJ167">
        <v>0.25</v>
      </c>
      <c r="AK167">
        <v>1</v>
      </c>
      <c r="AL167">
        <v>1</v>
      </c>
      <c r="AM167" s="3" t="s">
        <v>13</v>
      </c>
      <c r="AN167" t="s">
        <v>75</v>
      </c>
      <c r="AO167" s="4" t="str">
        <f t="shared" si="317"/>
        <v/>
      </c>
      <c r="AP167">
        <v>0.1</v>
      </c>
      <c r="AQ167">
        <v>1</v>
      </c>
      <c r="AR167">
        <v>1</v>
      </c>
      <c r="AS167" s="3" t="s">
        <v>13</v>
      </c>
      <c r="AT167" t="s">
        <v>75</v>
      </c>
      <c r="AU167" s="4" t="str">
        <f t="shared" si="318"/>
        <v/>
      </c>
      <c r="AV167">
        <v>0.05</v>
      </c>
      <c r="AW167">
        <v>1</v>
      </c>
      <c r="AX167">
        <v>1</v>
      </c>
      <c r="BA167" s="4" t="str">
        <f t="shared" si="331"/>
        <v/>
      </c>
      <c r="BE167" s="3"/>
      <c r="BG167" s="4" t="str">
        <f t="shared" si="332"/>
        <v/>
      </c>
    </row>
    <row r="168" spans="1:59">
      <c r="A168" t="str">
        <f t="shared" si="321"/>
        <v>c6014</v>
      </c>
      <c r="C168" t="str">
        <f t="shared" si="322"/>
        <v>Gold, Seal, Seal, Gacha, Gacha, Gacha, Gacha</v>
      </c>
      <c r="D168" s="1" t="str">
        <f t="shared" ca="1" si="323"/>
        <v>2, 7, 7, 5, 5, 5, 5</v>
      </c>
      <c r="E168" s="1" t="str">
        <f t="shared" si="324"/>
        <v>, , , e, e, e, e</v>
      </c>
      <c r="F168" s="1" t="str">
        <f t="shared" si="325"/>
        <v>1, 1, 0.4, 0.5, 0.25, 0.1, 0.05</v>
      </c>
      <c r="G168" s="1" t="str">
        <f t="shared" si="326"/>
        <v>0.505, 1, 1, 1, 1, 1, 1</v>
      </c>
      <c r="H168" s="1" t="str">
        <f t="shared" si="327"/>
        <v>1.105, 1, 1, 1, 1, 1, 1</v>
      </c>
      <c r="I168" s="3" t="s">
        <v>10</v>
      </c>
      <c r="K168" s="4" t="str">
        <f t="shared" si="328"/>
        <v/>
      </c>
      <c r="L168">
        <v>1</v>
      </c>
      <c r="M168">
        <v>0.505</v>
      </c>
      <c r="N168">
        <v>1.105</v>
      </c>
      <c r="O168" s="3" t="s">
        <v>67</v>
      </c>
      <c r="Q168" s="4" t="str">
        <f t="shared" si="329"/>
        <v/>
      </c>
      <c r="R168">
        <v>1</v>
      </c>
      <c r="S168">
        <v>1</v>
      </c>
      <c r="T168">
        <v>1</v>
      </c>
      <c r="U168" s="3" t="s">
        <v>67</v>
      </c>
      <c r="W168" s="4" t="str">
        <f t="shared" si="330"/>
        <v/>
      </c>
      <c r="X168">
        <v>0.4</v>
      </c>
      <c r="Y168">
        <v>1</v>
      </c>
      <c r="Z168">
        <v>1</v>
      </c>
      <c r="AA168" s="3" t="s">
        <v>13</v>
      </c>
      <c r="AB168" t="s">
        <v>75</v>
      </c>
      <c r="AC168" s="4" t="str">
        <f t="shared" ref="AC168" si="333">IF(AND(OR(AA168="Gacha",AA168="Origin"),ISBLANK(AB168)),"서브밸류 필요","")</f>
        <v/>
      </c>
      <c r="AD168">
        <v>0.5</v>
      </c>
      <c r="AE168">
        <v>1</v>
      </c>
      <c r="AF168">
        <v>1</v>
      </c>
      <c r="AG168" s="3" t="s">
        <v>13</v>
      </c>
      <c r="AH168" t="s">
        <v>75</v>
      </c>
      <c r="AI168" s="4" t="str">
        <f t="shared" ref="AI168" si="334">IF(AND(OR(AG168="Gacha",AG168="Origin"),ISBLANK(AH168)),"서브밸류 필요","")</f>
        <v/>
      </c>
      <c r="AJ168">
        <v>0.25</v>
      </c>
      <c r="AK168">
        <v>1</v>
      </c>
      <c r="AL168">
        <v>1</v>
      </c>
      <c r="AM168" s="3" t="s">
        <v>13</v>
      </c>
      <c r="AN168" t="s">
        <v>75</v>
      </c>
      <c r="AO168" s="4" t="str">
        <f t="shared" ref="AO168" si="335">IF(AND(OR(AM168="Gacha",AM168="Origin"),ISBLANK(AN168)),"서브밸류 필요","")</f>
        <v/>
      </c>
      <c r="AP168">
        <v>0.1</v>
      </c>
      <c r="AQ168">
        <v>1</v>
      </c>
      <c r="AR168">
        <v>1</v>
      </c>
      <c r="AS168" s="3" t="s">
        <v>13</v>
      </c>
      <c r="AT168" t="s">
        <v>75</v>
      </c>
      <c r="AU168" s="4" t="str">
        <f t="shared" ref="AU168" si="336">IF(AND(OR(AS168="Gacha",AS168="Origin"),ISBLANK(AT168)),"서브밸류 필요","")</f>
        <v/>
      </c>
      <c r="AV168">
        <v>0.05</v>
      </c>
      <c r="AW168">
        <v>1</v>
      </c>
      <c r="AX168">
        <v>1</v>
      </c>
      <c r="BA168" s="4" t="str">
        <f t="shared" si="331"/>
        <v/>
      </c>
      <c r="BE168" s="3"/>
      <c r="BG168" s="4" t="str">
        <f t="shared" si="332"/>
        <v/>
      </c>
    </row>
    <row r="169" spans="1:59">
      <c r="A169" t="str">
        <f t="shared" si="321"/>
        <v>c6015</v>
      </c>
      <c r="C169" t="str">
        <f t="shared" si="322"/>
        <v>Gold, Seal, Seal, Gacha, Gacha, Gacha, Gacha</v>
      </c>
      <c r="D169" s="1" t="str">
        <f t="shared" ca="1" si="323"/>
        <v>2, 7, 7, 5, 5, 5, 5</v>
      </c>
      <c r="E169" s="1" t="str">
        <f t="shared" si="324"/>
        <v>, , , e, e, e, e</v>
      </c>
      <c r="F169" s="1" t="str">
        <f t="shared" si="325"/>
        <v>1, 1, 0.4, 0.5, 0.25, 0.1, 0.05</v>
      </c>
      <c r="G169" s="1" t="str">
        <f t="shared" si="326"/>
        <v>0.54, 1, 1, 1, 1, 1, 1</v>
      </c>
      <c r="H169" s="1" t="str">
        <f t="shared" si="327"/>
        <v>1.14, 1, 1, 1, 1, 1, 1</v>
      </c>
      <c r="I169" s="3" t="s">
        <v>10</v>
      </c>
      <c r="K169" s="4" t="str">
        <f t="shared" si="328"/>
        <v/>
      </c>
      <c r="L169">
        <v>1</v>
      </c>
      <c r="M169">
        <v>0.54</v>
      </c>
      <c r="N169">
        <v>1.1399999999999999</v>
      </c>
      <c r="O169" s="3" t="s">
        <v>67</v>
      </c>
      <c r="Q169" s="4" t="str">
        <f t="shared" si="329"/>
        <v/>
      </c>
      <c r="R169">
        <v>1</v>
      </c>
      <c r="S169">
        <v>1</v>
      </c>
      <c r="T169">
        <v>1</v>
      </c>
      <c r="U169" s="3" t="s">
        <v>67</v>
      </c>
      <c r="W169" s="4" t="str">
        <f t="shared" si="330"/>
        <v/>
      </c>
      <c r="X169">
        <v>0.4</v>
      </c>
      <c r="Y169">
        <v>1</v>
      </c>
      <c r="Z169">
        <v>1</v>
      </c>
      <c r="AA169" s="3" t="s">
        <v>13</v>
      </c>
      <c r="AB169" t="s">
        <v>75</v>
      </c>
      <c r="AC169" s="4" t="str">
        <f t="shared" si="315"/>
        <v/>
      </c>
      <c r="AD169">
        <v>0.5</v>
      </c>
      <c r="AE169">
        <v>1</v>
      </c>
      <c r="AF169">
        <v>1</v>
      </c>
      <c r="AG169" s="3" t="s">
        <v>13</v>
      </c>
      <c r="AH169" t="s">
        <v>75</v>
      </c>
      <c r="AI169" s="4" t="str">
        <f t="shared" ref="AI169:AI182" si="337">IF(AND(OR(AG169="Gacha",AG169="Origin"),ISBLANK(AH169)),"서브밸류 필요","")</f>
        <v/>
      </c>
      <c r="AJ169">
        <v>0.25</v>
      </c>
      <c r="AK169">
        <v>1</v>
      </c>
      <c r="AL169">
        <v>1</v>
      </c>
      <c r="AM169" s="3" t="s">
        <v>13</v>
      </c>
      <c r="AN169" t="s">
        <v>75</v>
      </c>
      <c r="AO169" s="4" t="str">
        <f t="shared" ref="AO169:AO182" si="338">IF(AND(OR(AM169="Gacha",AM169="Origin"),ISBLANK(AN169)),"서브밸류 필요","")</f>
        <v/>
      </c>
      <c r="AP169">
        <v>0.1</v>
      </c>
      <c r="AQ169">
        <v>1</v>
      </c>
      <c r="AR169">
        <v>1</v>
      </c>
      <c r="AS169" s="3" t="s">
        <v>13</v>
      </c>
      <c r="AT169" t="s">
        <v>75</v>
      </c>
      <c r="AU169" s="4" t="str">
        <f t="shared" ref="AU169:AU183" si="339">IF(AND(OR(AS169="Gacha",AS169="Origin"),ISBLANK(AT169)),"서브밸류 필요","")</f>
        <v/>
      </c>
      <c r="AV169">
        <v>0.05</v>
      </c>
      <c r="AW169">
        <v>1</v>
      </c>
      <c r="AX169">
        <v>1</v>
      </c>
      <c r="BA169" s="4" t="str">
        <f t="shared" si="331"/>
        <v/>
      </c>
      <c r="BE169" s="3"/>
      <c r="BG169" s="4" t="str">
        <f t="shared" si="332"/>
        <v/>
      </c>
    </row>
    <row r="170" spans="1:59">
      <c r="A170" t="str">
        <f t="shared" si="321"/>
        <v>c6016</v>
      </c>
      <c r="C170" t="str">
        <f t="shared" si="322"/>
        <v>Gold, Seal, Seal, Gacha, Gacha, Gacha, Gacha</v>
      </c>
      <c r="D170" s="1" t="str">
        <f t="shared" ca="1" si="323"/>
        <v>2, 7, 7, 5, 5, 5, 5</v>
      </c>
      <c r="E170" s="1" t="str">
        <f t="shared" si="324"/>
        <v>, , , e, e, e, e</v>
      </c>
      <c r="F170" s="1" t="str">
        <f t="shared" si="325"/>
        <v>1, 1, 0.4, 0.5, 0.25, 0.1, 0.05</v>
      </c>
      <c r="G170" s="1" t="str">
        <f t="shared" si="326"/>
        <v>0.575, 1, 1, 1, 1, 1, 1</v>
      </c>
      <c r="H170" s="1" t="str">
        <f t="shared" si="327"/>
        <v>1.175, 1, 1, 1, 1, 1, 1</v>
      </c>
      <c r="I170" s="3" t="s">
        <v>10</v>
      </c>
      <c r="K170" s="4" t="str">
        <f t="shared" si="328"/>
        <v/>
      </c>
      <c r="L170">
        <v>1</v>
      </c>
      <c r="M170">
        <v>0.57499999999999996</v>
      </c>
      <c r="N170">
        <v>1.175</v>
      </c>
      <c r="O170" s="3" t="s">
        <v>67</v>
      </c>
      <c r="Q170" s="4" t="str">
        <f t="shared" si="329"/>
        <v/>
      </c>
      <c r="R170">
        <v>1</v>
      </c>
      <c r="S170">
        <v>1</v>
      </c>
      <c r="T170">
        <v>1</v>
      </c>
      <c r="U170" s="3" t="s">
        <v>67</v>
      </c>
      <c r="W170" s="4" t="str">
        <f t="shared" si="330"/>
        <v/>
      </c>
      <c r="X170">
        <v>0.4</v>
      </c>
      <c r="Y170">
        <v>1</v>
      </c>
      <c r="Z170">
        <v>1</v>
      </c>
      <c r="AA170" s="3" t="s">
        <v>13</v>
      </c>
      <c r="AB170" t="s">
        <v>75</v>
      </c>
      <c r="AC170" s="4" t="str">
        <f t="shared" si="315"/>
        <v/>
      </c>
      <c r="AD170">
        <v>0.5</v>
      </c>
      <c r="AE170">
        <v>1</v>
      </c>
      <c r="AF170">
        <v>1</v>
      </c>
      <c r="AG170" s="3" t="s">
        <v>13</v>
      </c>
      <c r="AH170" t="s">
        <v>75</v>
      </c>
      <c r="AI170" s="4" t="str">
        <f t="shared" si="337"/>
        <v/>
      </c>
      <c r="AJ170">
        <v>0.25</v>
      </c>
      <c r="AK170">
        <v>1</v>
      </c>
      <c r="AL170">
        <v>1</v>
      </c>
      <c r="AM170" s="3" t="s">
        <v>13</v>
      </c>
      <c r="AN170" t="s">
        <v>75</v>
      </c>
      <c r="AO170" s="4" t="str">
        <f t="shared" si="338"/>
        <v/>
      </c>
      <c r="AP170">
        <v>0.1</v>
      </c>
      <c r="AQ170">
        <v>1</v>
      </c>
      <c r="AR170">
        <v>1</v>
      </c>
      <c r="AS170" s="3" t="s">
        <v>13</v>
      </c>
      <c r="AT170" t="s">
        <v>75</v>
      </c>
      <c r="AU170" s="4" t="str">
        <f t="shared" si="339"/>
        <v/>
      </c>
      <c r="AV170">
        <v>0.05</v>
      </c>
      <c r="AW170">
        <v>1</v>
      </c>
      <c r="AX170">
        <v>1</v>
      </c>
      <c r="BA170" s="4" t="str">
        <f t="shared" si="331"/>
        <v/>
      </c>
      <c r="BE170" s="3"/>
      <c r="BG170" s="4" t="str">
        <f t="shared" si="332"/>
        <v/>
      </c>
    </row>
    <row r="171" spans="1:59">
      <c r="A171" t="str">
        <f t="shared" si="321"/>
        <v>c6017</v>
      </c>
      <c r="C171" t="str">
        <f t="shared" si="322"/>
        <v>Gold, Seal, Seal, Gacha, Gacha, Gacha, Gacha</v>
      </c>
      <c r="D171" s="1" t="str">
        <f t="shared" ca="1" si="323"/>
        <v>2, 7, 7, 5, 5, 5, 5</v>
      </c>
      <c r="E171" s="1" t="str">
        <f t="shared" si="324"/>
        <v>, , , e, e, e, e</v>
      </c>
      <c r="F171" s="1" t="str">
        <f t="shared" si="325"/>
        <v>1, 1, 0.4, 0.5, 0.25, 0.1, 0.05</v>
      </c>
      <c r="G171" s="1" t="str">
        <f t="shared" si="326"/>
        <v>0.61, 1, 1, 1, 1, 1, 1</v>
      </c>
      <c r="H171" s="1" t="str">
        <f t="shared" si="327"/>
        <v>1.21, 1, 1, 1, 1, 1, 1</v>
      </c>
      <c r="I171" s="3" t="s">
        <v>10</v>
      </c>
      <c r="K171" s="4" t="str">
        <f t="shared" si="328"/>
        <v/>
      </c>
      <c r="L171">
        <v>1</v>
      </c>
      <c r="M171">
        <v>0.61</v>
      </c>
      <c r="N171">
        <v>1.21</v>
      </c>
      <c r="O171" s="3" t="s">
        <v>67</v>
      </c>
      <c r="Q171" s="4" t="str">
        <f t="shared" si="329"/>
        <v/>
      </c>
      <c r="R171">
        <v>1</v>
      </c>
      <c r="S171">
        <v>1</v>
      </c>
      <c r="T171">
        <v>1</v>
      </c>
      <c r="U171" s="3" t="s">
        <v>67</v>
      </c>
      <c r="W171" s="4" t="str">
        <f t="shared" si="330"/>
        <v/>
      </c>
      <c r="X171">
        <v>0.4</v>
      </c>
      <c r="Y171">
        <v>1</v>
      </c>
      <c r="Z171">
        <v>1</v>
      </c>
      <c r="AA171" s="3" t="s">
        <v>13</v>
      </c>
      <c r="AB171" t="s">
        <v>75</v>
      </c>
      <c r="AC171" s="4" t="str">
        <f t="shared" si="315"/>
        <v/>
      </c>
      <c r="AD171">
        <v>0.5</v>
      </c>
      <c r="AE171">
        <v>1</v>
      </c>
      <c r="AF171">
        <v>1</v>
      </c>
      <c r="AG171" s="3" t="s">
        <v>13</v>
      </c>
      <c r="AH171" t="s">
        <v>75</v>
      </c>
      <c r="AI171" s="4" t="str">
        <f t="shared" si="337"/>
        <v/>
      </c>
      <c r="AJ171">
        <v>0.25</v>
      </c>
      <c r="AK171">
        <v>1</v>
      </c>
      <c r="AL171">
        <v>1</v>
      </c>
      <c r="AM171" s="3" t="s">
        <v>13</v>
      </c>
      <c r="AN171" t="s">
        <v>75</v>
      </c>
      <c r="AO171" s="4" t="str">
        <f t="shared" si="338"/>
        <v/>
      </c>
      <c r="AP171">
        <v>0.1</v>
      </c>
      <c r="AQ171">
        <v>1</v>
      </c>
      <c r="AR171">
        <v>1</v>
      </c>
      <c r="AS171" s="3" t="s">
        <v>13</v>
      </c>
      <c r="AT171" t="s">
        <v>75</v>
      </c>
      <c r="AU171" s="4" t="str">
        <f t="shared" si="339"/>
        <v/>
      </c>
      <c r="AV171">
        <v>0.05</v>
      </c>
      <c r="AW171">
        <v>1</v>
      </c>
      <c r="AX171">
        <v>1</v>
      </c>
      <c r="BA171" s="4" t="str">
        <f t="shared" si="331"/>
        <v/>
      </c>
      <c r="BE171" s="3"/>
      <c r="BG171" s="4" t="str">
        <f t="shared" si="332"/>
        <v/>
      </c>
    </row>
    <row r="172" spans="1:59">
      <c r="A172" t="str">
        <f t="shared" si="321"/>
        <v>c6018</v>
      </c>
      <c r="C172" t="str">
        <f t="shared" si="322"/>
        <v>Gold, Seal, Seal, Gacha, Gacha, Gacha, Gacha</v>
      </c>
      <c r="D172" s="1" t="str">
        <f t="shared" ca="1" si="323"/>
        <v>2, 7, 7, 5, 5, 5, 5</v>
      </c>
      <c r="E172" s="1" t="str">
        <f t="shared" si="324"/>
        <v>, , , e, e, e, e</v>
      </c>
      <c r="F172" s="1" t="str">
        <f t="shared" si="325"/>
        <v>1, 1, 0.4, 0.5, 0.25, 0.1, 0.05</v>
      </c>
      <c r="G172" s="1" t="str">
        <f t="shared" si="326"/>
        <v>0.645, 1, 1, 1, 1, 1, 1</v>
      </c>
      <c r="H172" s="1" t="str">
        <f t="shared" si="327"/>
        <v>1.245, 1, 1, 1, 1, 1, 1</v>
      </c>
      <c r="I172" s="3" t="s">
        <v>10</v>
      </c>
      <c r="K172" s="4" t="str">
        <f t="shared" si="328"/>
        <v/>
      </c>
      <c r="L172">
        <v>1</v>
      </c>
      <c r="M172">
        <v>0.64500000000000002</v>
      </c>
      <c r="N172">
        <v>1.2450000000000001</v>
      </c>
      <c r="O172" s="3" t="s">
        <v>67</v>
      </c>
      <c r="Q172" s="4" t="str">
        <f t="shared" si="329"/>
        <v/>
      </c>
      <c r="R172">
        <v>1</v>
      </c>
      <c r="S172">
        <v>1</v>
      </c>
      <c r="T172">
        <v>1</v>
      </c>
      <c r="U172" s="3" t="s">
        <v>67</v>
      </c>
      <c r="W172" s="4" t="str">
        <f t="shared" si="330"/>
        <v/>
      </c>
      <c r="X172">
        <v>0.4</v>
      </c>
      <c r="Y172">
        <v>1</v>
      </c>
      <c r="Z172">
        <v>1</v>
      </c>
      <c r="AA172" s="3" t="s">
        <v>13</v>
      </c>
      <c r="AB172" t="s">
        <v>75</v>
      </c>
      <c r="AC172" s="4" t="str">
        <f t="shared" si="315"/>
        <v/>
      </c>
      <c r="AD172">
        <v>0.5</v>
      </c>
      <c r="AE172">
        <v>1</v>
      </c>
      <c r="AF172">
        <v>1</v>
      </c>
      <c r="AG172" s="3" t="s">
        <v>13</v>
      </c>
      <c r="AH172" t="s">
        <v>75</v>
      </c>
      <c r="AI172" s="4" t="str">
        <f t="shared" si="337"/>
        <v/>
      </c>
      <c r="AJ172">
        <v>0.25</v>
      </c>
      <c r="AK172">
        <v>1</v>
      </c>
      <c r="AL172">
        <v>1</v>
      </c>
      <c r="AM172" s="3" t="s">
        <v>13</v>
      </c>
      <c r="AN172" t="s">
        <v>75</v>
      </c>
      <c r="AO172" s="4" t="str">
        <f t="shared" si="338"/>
        <v/>
      </c>
      <c r="AP172">
        <v>0.1</v>
      </c>
      <c r="AQ172">
        <v>1</v>
      </c>
      <c r="AR172">
        <v>1</v>
      </c>
      <c r="AS172" s="3" t="s">
        <v>13</v>
      </c>
      <c r="AT172" t="s">
        <v>75</v>
      </c>
      <c r="AU172" s="4" t="str">
        <f t="shared" si="339"/>
        <v/>
      </c>
      <c r="AV172">
        <v>0.05</v>
      </c>
      <c r="AW172">
        <v>1</v>
      </c>
      <c r="AX172">
        <v>1</v>
      </c>
      <c r="BA172" s="4" t="str">
        <f t="shared" si="331"/>
        <v/>
      </c>
      <c r="BE172" s="3"/>
      <c r="BG172" s="4" t="str">
        <f t="shared" si="332"/>
        <v/>
      </c>
    </row>
    <row r="173" spans="1:59">
      <c r="A173" t="str">
        <f t="shared" si="321"/>
        <v>c6019</v>
      </c>
      <c r="C173" t="str">
        <f t="shared" si="322"/>
        <v>Gold, Seal, Seal, Gacha, Gacha, Gacha, Gacha</v>
      </c>
      <c r="D173" s="1" t="str">
        <f t="shared" ca="1" si="323"/>
        <v>2, 7, 7, 5, 5, 5, 5</v>
      </c>
      <c r="E173" s="1" t="str">
        <f t="shared" si="324"/>
        <v>, , , e, e, e, e</v>
      </c>
      <c r="F173" s="1" t="str">
        <f t="shared" si="325"/>
        <v>1, 1, 0.4, 0.5, 0.25, 0.1, 0.05</v>
      </c>
      <c r="G173" s="1" t="str">
        <f t="shared" si="326"/>
        <v>0.68, 1, 1, 1, 1, 1, 1</v>
      </c>
      <c r="H173" s="1" t="str">
        <f t="shared" si="327"/>
        <v>1.28, 1, 1, 1, 1, 1, 1</v>
      </c>
      <c r="I173" s="3" t="s">
        <v>10</v>
      </c>
      <c r="K173" s="4" t="str">
        <f t="shared" si="328"/>
        <v/>
      </c>
      <c r="L173">
        <v>1</v>
      </c>
      <c r="M173">
        <v>0.68</v>
      </c>
      <c r="N173">
        <v>1.28</v>
      </c>
      <c r="O173" s="3" t="s">
        <v>67</v>
      </c>
      <c r="Q173" s="4" t="str">
        <f t="shared" si="329"/>
        <v/>
      </c>
      <c r="R173">
        <v>1</v>
      </c>
      <c r="S173">
        <v>1</v>
      </c>
      <c r="T173">
        <v>1</v>
      </c>
      <c r="U173" s="3" t="s">
        <v>67</v>
      </c>
      <c r="W173" s="4" t="str">
        <f t="shared" si="330"/>
        <v/>
      </c>
      <c r="X173">
        <v>0.4</v>
      </c>
      <c r="Y173">
        <v>1</v>
      </c>
      <c r="Z173">
        <v>1</v>
      </c>
      <c r="AA173" s="3" t="s">
        <v>13</v>
      </c>
      <c r="AB173" t="s">
        <v>75</v>
      </c>
      <c r="AC173" s="4" t="str">
        <f t="shared" si="315"/>
        <v/>
      </c>
      <c r="AD173">
        <v>0.5</v>
      </c>
      <c r="AE173">
        <v>1</v>
      </c>
      <c r="AF173">
        <v>1</v>
      </c>
      <c r="AG173" s="3" t="s">
        <v>13</v>
      </c>
      <c r="AH173" t="s">
        <v>75</v>
      </c>
      <c r="AI173" s="4" t="str">
        <f t="shared" si="337"/>
        <v/>
      </c>
      <c r="AJ173">
        <v>0.25</v>
      </c>
      <c r="AK173">
        <v>1</v>
      </c>
      <c r="AL173">
        <v>1</v>
      </c>
      <c r="AM173" s="3" t="s">
        <v>13</v>
      </c>
      <c r="AN173" t="s">
        <v>75</v>
      </c>
      <c r="AO173" s="4" t="str">
        <f t="shared" si="338"/>
        <v/>
      </c>
      <c r="AP173">
        <v>0.1</v>
      </c>
      <c r="AQ173">
        <v>1</v>
      </c>
      <c r="AR173">
        <v>1</v>
      </c>
      <c r="AS173" s="3" t="s">
        <v>13</v>
      </c>
      <c r="AT173" t="s">
        <v>75</v>
      </c>
      <c r="AU173" s="4" t="str">
        <f t="shared" si="339"/>
        <v/>
      </c>
      <c r="AV173">
        <v>0.05</v>
      </c>
      <c r="AW173">
        <v>1</v>
      </c>
      <c r="AX173">
        <v>1</v>
      </c>
      <c r="BA173" s="4" t="str">
        <f t="shared" si="331"/>
        <v/>
      </c>
      <c r="BE173" s="3"/>
      <c r="BG173" s="4" t="str">
        <f t="shared" si="332"/>
        <v/>
      </c>
    </row>
    <row r="174" spans="1:59">
      <c r="A174" t="str">
        <f t="shared" si="321"/>
        <v>c6020</v>
      </c>
      <c r="C174" t="str">
        <f t="shared" si="322"/>
        <v>Gold, Seal, Seal, Gacha, Gacha, Gacha, Gacha</v>
      </c>
      <c r="D174" s="1" t="str">
        <f t="shared" ca="1" si="323"/>
        <v>2, 7, 7, 5, 5, 5, 5</v>
      </c>
      <c r="E174" s="1" t="str">
        <f t="shared" si="324"/>
        <v>, , , e, e, e, e</v>
      </c>
      <c r="F174" s="1" t="str">
        <f t="shared" si="325"/>
        <v>1, 1, 0.4, 0.5, 0.25, 0.1, 0.05</v>
      </c>
      <c r="G174" s="1" t="str">
        <f t="shared" si="326"/>
        <v>0.715, 1, 1, 1, 1, 1, 1</v>
      </c>
      <c r="H174" s="1" t="str">
        <f t="shared" si="327"/>
        <v>1.315, 1, 1, 1, 1, 1, 1</v>
      </c>
      <c r="I174" s="3" t="s">
        <v>10</v>
      </c>
      <c r="K174" s="4" t="str">
        <f t="shared" si="328"/>
        <v/>
      </c>
      <c r="L174">
        <v>1</v>
      </c>
      <c r="M174">
        <v>0.71499999999999997</v>
      </c>
      <c r="N174">
        <v>1.3149999999999999</v>
      </c>
      <c r="O174" s="3" t="s">
        <v>67</v>
      </c>
      <c r="Q174" s="4" t="str">
        <f t="shared" si="329"/>
        <v/>
      </c>
      <c r="R174">
        <v>1</v>
      </c>
      <c r="S174">
        <v>1</v>
      </c>
      <c r="T174">
        <v>1</v>
      </c>
      <c r="U174" s="3" t="s">
        <v>67</v>
      </c>
      <c r="W174" s="4" t="str">
        <f t="shared" si="330"/>
        <v/>
      </c>
      <c r="X174">
        <v>0.4</v>
      </c>
      <c r="Y174">
        <v>1</v>
      </c>
      <c r="Z174">
        <v>1</v>
      </c>
      <c r="AA174" s="3" t="s">
        <v>13</v>
      </c>
      <c r="AB174" t="s">
        <v>75</v>
      </c>
      <c r="AC174" s="4" t="str">
        <f t="shared" si="315"/>
        <v/>
      </c>
      <c r="AD174">
        <v>0.5</v>
      </c>
      <c r="AE174">
        <v>1</v>
      </c>
      <c r="AF174">
        <v>1</v>
      </c>
      <c r="AG174" s="3" t="s">
        <v>13</v>
      </c>
      <c r="AH174" t="s">
        <v>75</v>
      </c>
      <c r="AI174" s="4" t="str">
        <f t="shared" si="337"/>
        <v/>
      </c>
      <c r="AJ174">
        <v>0.25</v>
      </c>
      <c r="AK174">
        <v>1</v>
      </c>
      <c r="AL174">
        <v>1</v>
      </c>
      <c r="AM174" s="3" t="s">
        <v>13</v>
      </c>
      <c r="AN174" t="s">
        <v>75</v>
      </c>
      <c r="AO174" s="4" t="str">
        <f t="shared" si="338"/>
        <v/>
      </c>
      <c r="AP174">
        <v>0.1</v>
      </c>
      <c r="AQ174">
        <v>1</v>
      </c>
      <c r="AR174">
        <v>1</v>
      </c>
      <c r="AS174" s="3" t="s">
        <v>13</v>
      </c>
      <c r="AT174" t="s">
        <v>75</v>
      </c>
      <c r="AU174" s="4" t="str">
        <f t="shared" si="339"/>
        <v/>
      </c>
      <c r="AV174">
        <v>0.05</v>
      </c>
      <c r="AW174">
        <v>1</v>
      </c>
      <c r="AX174">
        <v>1</v>
      </c>
      <c r="BA174" s="4" t="str">
        <f t="shared" si="331"/>
        <v/>
      </c>
      <c r="BE174" s="3"/>
      <c r="BG174" s="4" t="str">
        <f t="shared" si="332"/>
        <v/>
      </c>
    </row>
    <row r="175" spans="1:59">
      <c r="A175" t="str">
        <f t="shared" si="321"/>
        <v>c6021</v>
      </c>
      <c r="C175" t="str">
        <f t="shared" si="322"/>
        <v>Gold, Seal, Seal, Gacha, Gacha, Gacha, Gacha</v>
      </c>
      <c r="D175" s="1" t="str">
        <f t="shared" ca="1" si="323"/>
        <v>2, 7, 7, 5, 5, 5, 5</v>
      </c>
      <c r="E175" s="1" t="str">
        <f t="shared" si="324"/>
        <v>, , , e, e, e, e</v>
      </c>
      <c r="F175" s="1" t="str">
        <f t="shared" si="325"/>
        <v>1, 1, 0.4, 0.5, 0.25, 0.1, 0.05</v>
      </c>
      <c r="G175" s="1" t="str">
        <f t="shared" si="326"/>
        <v>0.75, 1, 1, 1, 1, 1, 1</v>
      </c>
      <c r="H175" s="1" t="str">
        <f t="shared" si="327"/>
        <v>1.35, 1, 1, 1, 1, 1, 1</v>
      </c>
      <c r="I175" s="3" t="s">
        <v>10</v>
      </c>
      <c r="K175" s="4" t="str">
        <f t="shared" si="328"/>
        <v/>
      </c>
      <c r="L175">
        <v>1</v>
      </c>
      <c r="M175">
        <v>0.75</v>
      </c>
      <c r="N175">
        <v>1.35</v>
      </c>
      <c r="O175" s="3" t="s">
        <v>67</v>
      </c>
      <c r="Q175" s="4" t="str">
        <f t="shared" si="329"/>
        <v/>
      </c>
      <c r="R175">
        <v>1</v>
      </c>
      <c r="S175">
        <v>1</v>
      </c>
      <c r="T175">
        <v>1</v>
      </c>
      <c r="U175" s="3" t="s">
        <v>67</v>
      </c>
      <c r="W175" s="4" t="str">
        <f t="shared" si="330"/>
        <v/>
      </c>
      <c r="X175">
        <v>0.4</v>
      </c>
      <c r="Y175">
        <v>1</v>
      </c>
      <c r="Z175">
        <v>1</v>
      </c>
      <c r="AA175" s="3" t="s">
        <v>13</v>
      </c>
      <c r="AB175" t="s">
        <v>75</v>
      </c>
      <c r="AC175" s="4" t="str">
        <f t="shared" ref="AC175" si="340">IF(AND(OR(AA175="Gacha",AA175="Origin"),ISBLANK(AB175)),"서브밸류 필요","")</f>
        <v/>
      </c>
      <c r="AD175">
        <v>0.5</v>
      </c>
      <c r="AE175">
        <v>1</v>
      </c>
      <c r="AF175">
        <v>1</v>
      </c>
      <c r="AG175" s="3" t="s">
        <v>13</v>
      </c>
      <c r="AH175" t="s">
        <v>75</v>
      </c>
      <c r="AI175" s="4" t="str">
        <f t="shared" si="337"/>
        <v/>
      </c>
      <c r="AJ175">
        <v>0.25</v>
      </c>
      <c r="AK175">
        <v>1</v>
      </c>
      <c r="AL175">
        <v>1</v>
      </c>
      <c r="AM175" s="3" t="s">
        <v>13</v>
      </c>
      <c r="AN175" t="s">
        <v>75</v>
      </c>
      <c r="AO175" s="4" t="str">
        <f t="shared" si="338"/>
        <v/>
      </c>
      <c r="AP175">
        <v>0.1</v>
      </c>
      <c r="AQ175">
        <v>1</v>
      </c>
      <c r="AR175">
        <v>1</v>
      </c>
      <c r="AS175" s="3" t="s">
        <v>13</v>
      </c>
      <c r="AT175" t="s">
        <v>75</v>
      </c>
      <c r="AU175" s="4" t="str">
        <f t="shared" si="339"/>
        <v/>
      </c>
      <c r="AV175">
        <v>0.05</v>
      </c>
      <c r="AW175">
        <v>1</v>
      </c>
      <c r="AX175">
        <v>1</v>
      </c>
      <c r="BA175" s="4" t="str">
        <f t="shared" si="331"/>
        <v/>
      </c>
      <c r="BE175" s="3"/>
      <c r="BG175" s="4" t="str">
        <f t="shared" si="332"/>
        <v/>
      </c>
    </row>
    <row r="176" spans="1:59">
      <c r="A176" t="str">
        <f t="shared" si="321"/>
        <v>c6022</v>
      </c>
      <c r="C176" t="str">
        <f t="shared" si="322"/>
        <v>Gold, Seal, Seal, Gacha, Gacha, Gacha, Gacha</v>
      </c>
      <c r="D176" s="1" t="str">
        <f t="shared" ca="1" si="323"/>
        <v>2, 7, 7, 5, 5, 5, 5</v>
      </c>
      <c r="E176" s="1" t="str">
        <f t="shared" si="324"/>
        <v>, , , e, e, e, e</v>
      </c>
      <c r="F176" s="1" t="str">
        <f t="shared" si="325"/>
        <v>1, 1, 0.4, 0.5, 0.25, 0.1, 0.05</v>
      </c>
      <c r="G176" s="1" t="str">
        <f t="shared" si="326"/>
        <v>0.785, 1, 1, 1, 1, 1, 1</v>
      </c>
      <c r="H176" s="1" t="str">
        <f t="shared" si="327"/>
        <v>1.385, 1, 1, 1, 1, 1, 1</v>
      </c>
      <c r="I176" s="3" t="s">
        <v>10</v>
      </c>
      <c r="K176" s="4" t="str">
        <f t="shared" si="328"/>
        <v/>
      </c>
      <c r="L176">
        <v>1</v>
      </c>
      <c r="M176">
        <v>0.78500000000000003</v>
      </c>
      <c r="N176">
        <v>1.385</v>
      </c>
      <c r="O176" s="3" t="s">
        <v>67</v>
      </c>
      <c r="Q176" s="4" t="str">
        <f t="shared" si="329"/>
        <v/>
      </c>
      <c r="R176">
        <v>1</v>
      </c>
      <c r="S176">
        <v>1</v>
      </c>
      <c r="T176">
        <v>1</v>
      </c>
      <c r="U176" s="3" t="s">
        <v>67</v>
      </c>
      <c r="W176" s="4" t="str">
        <f t="shared" si="330"/>
        <v/>
      </c>
      <c r="X176">
        <v>0.4</v>
      </c>
      <c r="Y176">
        <v>1</v>
      </c>
      <c r="Z176">
        <v>1</v>
      </c>
      <c r="AA176" s="3" t="s">
        <v>13</v>
      </c>
      <c r="AB176" t="s">
        <v>75</v>
      </c>
      <c r="AC176" s="4" t="str">
        <f t="shared" si="315"/>
        <v/>
      </c>
      <c r="AD176">
        <v>0.5</v>
      </c>
      <c r="AE176">
        <v>1</v>
      </c>
      <c r="AF176">
        <v>1</v>
      </c>
      <c r="AG176" s="3" t="s">
        <v>13</v>
      </c>
      <c r="AH176" t="s">
        <v>75</v>
      </c>
      <c r="AI176" s="4" t="str">
        <f t="shared" si="337"/>
        <v/>
      </c>
      <c r="AJ176">
        <v>0.25</v>
      </c>
      <c r="AK176">
        <v>1</v>
      </c>
      <c r="AL176">
        <v>1</v>
      </c>
      <c r="AM176" s="3" t="s">
        <v>13</v>
      </c>
      <c r="AN176" t="s">
        <v>75</v>
      </c>
      <c r="AO176" s="4" t="str">
        <f t="shared" si="338"/>
        <v/>
      </c>
      <c r="AP176">
        <v>0.1</v>
      </c>
      <c r="AQ176">
        <v>1</v>
      </c>
      <c r="AR176">
        <v>1</v>
      </c>
      <c r="AS176" s="3" t="s">
        <v>13</v>
      </c>
      <c r="AT176" t="s">
        <v>75</v>
      </c>
      <c r="AU176" s="4" t="str">
        <f t="shared" si="339"/>
        <v/>
      </c>
      <c r="AV176">
        <v>0.05</v>
      </c>
      <c r="AW176">
        <v>1</v>
      </c>
      <c r="AX176">
        <v>1</v>
      </c>
      <c r="BA176" s="4" t="str">
        <f t="shared" si="331"/>
        <v/>
      </c>
      <c r="BE176" s="3"/>
      <c r="BG176" s="4" t="str">
        <f t="shared" si="332"/>
        <v/>
      </c>
    </row>
    <row r="177" spans="1:59">
      <c r="A177" t="str">
        <f t="shared" si="321"/>
        <v>c6023</v>
      </c>
      <c r="C177" t="str">
        <f t="shared" si="322"/>
        <v>Gold, Seal, Seal, Gacha, Gacha, Gacha, Gacha</v>
      </c>
      <c r="D177" s="1" t="str">
        <f t="shared" ca="1" si="323"/>
        <v>2, 7, 7, 5, 5, 5, 5</v>
      </c>
      <c r="E177" s="1" t="str">
        <f t="shared" si="324"/>
        <v>, , , e, e, e, e</v>
      </c>
      <c r="F177" s="1" t="str">
        <f t="shared" si="325"/>
        <v>1, 1, 0.4, 0.5, 0.25, 0.1, 0.05</v>
      </c>
      <c r="G177" s="1" t="str">
        <f t="shared" si="326"/>
        <v>0.82, 1, 1, 1, 1, 1, 1</v>
      </c>
      <c r="H177" s="1" t="str">
        <f t="shared" si="327"/>
        <v>1.42, 1, 1, 1, 1, 1, 1</v>
      </c>
      <c r="I177" s="3" t="s">
        <v>10</v>
      </c>
      <c r="K177" s="4" t="str">
        <f t="shared" si="328"/>
        <v/>
      </c>
      <c r="L177">
        <v>1</v>
      </c>
      <c r="M177">
        <v>0.82</v>
      </c>
      <c r="N177">
        <v>1.42</v>
      </c>
      <c r="O177" s="3" t="s">
        <v>67</v>
      </c>
      <c r="Q177" s="4" t="str">
        <f t="shared" si="329"/>
        <v/>
      </c>
      <c r="R177">
        <v>1</v>
      </c>
      <c r="S177">
        <v>1</v>
      </c>
      <c r="T177">
        <v>1</v>
      </c>
      <c r="U177" s="3" t="s">
        <v>67</v>
      </c>
      <c r="W177" s="4" t="str">
        <f t="shared" si="330"/>
        <v/>
      </c>
      <c r="X177">
        <v>0.4</v>
      </c>
      <c r="Y177">
        <v>1</v>
      </c>
      <c r="Z177">
        <v>1</v>
      </c>
      <c r="AA177" s="3" t="s">
        <v>13</v>
      </c>
      <c r="AB177" t="s">
        <v>75</v>
      </c>
      <c r="AC177" s="4" t="str">
        <f t="shared" si="315"/>
        <v/>
      </c>
      <c r="AD177">
        <v>0.5</v>
      </c>
      <c r="AE177">
        <v>1</v>
      </c>
      <c r="AF177">
        <v>1</v>
      </c>
      <c r="AG177" s="3" t="s">
        <v>13</v>
      </c>
      <c r="AH177" t="s">
        <v>75</v>
      </c>
      <c r="AI177" s="4" t="str">
        <f t="shared" si="337"/>
        <v/>
      </c>
      <c r="AJ177">
        <v>0.25</v>
      </c>
      <c r="AK177">
        <v>1</v>
      </c>
      <c r="AL177">
        <v>1</v>
      </c>
      <c r="AM177" s="3" t="s">
        <v>13</v>
      </c>
      <c r="AN177" t="s">
        <v>75</v>
      </c>
      <c r="AO177" s="4" t="str">
        <f t="shared" si="338"/>
        <v/>
      </c>
      <c r="AP177">
        <v>0.1</v>
      </c>
      <c r="AQ177">
        <v>1</v>
      </c>
      <c r="AR177">
        <v>1</v>
      </c>
      <c r="AS177" s="3" t="s">
        <v>13</v>
      </c>
      <c r="AT177" t="s">
        <v>75</v>
      </c>
      <c r="AU177" s="4" t="str">
        <f t="shared" si="339"/>
        <v/>
      </c>
      <c r="AV177">
        <v>0.05</v>
      </c>
      <c r="AW177">
        <v>1</v>
      </c>
      <c r="AX177">
        <v>1</v>
      </c>
      <c r="BA177" s="4" t="str">
        <f t="shared" si="331"/>
        <v/>
      </c>
      <c r="BE177" s="3"/>
      <c r="BG177" s="4" t="str">
        <f t="shared" si="332"/>
        <v/>
      </c>
    </row>
    <row r="178" spans="1:59">
      <c r="A178" t="str">
        <f t="shared" si="321"/>
        <v>c6024</v>
      </c>
      <c r="C178" t="str">
        <f t="shared" si="322"/>
        <v>Gold, Seal, Seal, Gacha, Gacha, Gacha, Gacha</v>
      </c>
      <c r="D178" s="1" t="str">
        <f t="shared" ca="1" si="323"/>
        <v>2, 7, 7, 5, 5, 5, 5</v>
      </c>
      <c r="E178" s="1" t="str">
        <f t="shared" si="324"/>
        <v>, , , e, e, e, e</v>
      </c>
      <c r="F178" s="1" t="str">
        <f t="shared" si="325"/>
        <v>1, 1, 0.4, 0.5, 0.25, 0.1, 0.05</v>
      </c>
      <c r="G178" s="1" t="str">
        <f t="shared" si="326"/>
        <v>0.855, 1, 1, 1, 1, 1, 1</v>
      </c>
      <c r="H178" s="1" t="str">
        <f t="shared" si="327"/>
        <v>1.455, 1, 1, 1, 1, 1, 1</v>
      </c>
      <c r="I178" s="3" t="s">
        <v>10</v>
      </c>
      <c r="K178" s="4" t="str">
        <f t="shared" si="328"/>
        <v/>
      </c>
      <c r="L178">
        <v>1</v>
      </c>
      <c r="M178">
        <v>0.85499999999999998</v>
      </c>
      <c r="N178">
        <v>1.4550000000000001</v>
      </c>
      <c r="O178" s="3" t="s">
        <v>67</v>
      </c>
      <c r="Q178" s="4" t="str">
        <f t="shared" si="329"/>
        <v/>
      </c>
      <c r="R178">
        <v>1</v>
      </c>
      <c r="S178">
        <v>1</v>
      </c>
      <c r="T178">
        <v>1</v>
      </c>
      <c r="U178" s="3" t="s">
        <v>67</v>
      </c>
      <c r="W178" s="4" t="str">
        <f t="shared" si="330"/>
        <v/>
      </c>
      <c r="X178">
        <v>0.4</v>
      </c>
      <c r="Y178">
        <v>1</v>
      </c>
      <c r="Z178">
        <v>1</v>
      </c>
      <c r="AA178" s="3" t="s">
        <v>13</v>
      </c>
      <c r="AB178" t="s">
        <v>75</v>
      </c>
      <c r="AC178" s="4" t="str">
        <f t="shared" si="315"/>
        <v/>
      </c>
      <c r="AD178">
        <v>0.5</v>
      </c>
      <c r="AE178">
        <v>1</v>
      </c>
      <c r="AF178">
        <v>1</v>
      </c>
      <c r="AG178" s="3" t="s">
        <v>13</v>
      </c>
      <c r="AH178" t="s">
        <v>75</v>
      </c>
      <c r="AI178" s="4" t="str">
        <f t="shared" si="337"/>
        <v/>
      </c>
      <c r="AJ178">
        <v>0.25</v>
      </c>
      <c r="AK178">
        <v>1</v>
      </c>
      <c r="AL178">
        <v>1</v>
      </c>
      <c r="AM178" s="3" t="s">
        <v>13</v>
      </c>
      <c r="AN178" t="s">
        <v>75</v>
      </c>
      <c r="AO178" s="4" t="str">
        <f t="shared" si="338"/>
        <v/>
      </c>
      <c r="AP178">
        <v>0.1</v>
      </c>
      <c r="AQ178">
        <v>1</v>
      </c>
      <c r="AR178">
        <v>1</v>
      </c>
      <c r="AS178" s="3" t="s">
        <v>13</v>
      </c>
      <c r="AT178" t="s">
        <v>75</v>
      </c>
      <c r="AU178" s="4" t="str">
        <f t="shared" si="339"/>
        <v/>
      </c>
      <c r="AV178">
        <v>0.05</v>
      </c>
      <c r="AW178">
        <v>1</v>
      </c>
      <c r="AX178">
        <v>1</v>
      </c>
      <c r="BA178" s="4" t="str">
        <f t="shared" si="331"/>
        <v/>
      </c>
      <c r="BE178" s="3"/>
      <c r="BG178" s="4" t="str">
        <f t="shared" si="332"/>
        <v/>
      </c>
    </row>
    <row r="179" spans="1:59">
      <c r="A179" t="str">
        <f t="shared" si="321"/>
        <v>c6025</v>
      </c>
      <c r="C179" t="str">
        <f t="shared" si="322"/>
        <v>Gold, Seal, Seal, Gacha, Gacha, Gacha, Gacha</v>
      </c>
      <c r="D179" s="1" t="str">
        <f t="shared" ca="1" si="323"/>
        <v>2, 7, 7, 5, 5, 5, 5</v>
      </c>
      <c r="E179" s="1" t="str">
        <f t="shared" si="324"/>
        <v>, , , e, e, e, e</v>
      </c>
      <c r="F179" s="1" t="str">
        <f t="shared" si="325"/>
        <v>1, 1, 0.4, 0.5, 0.25, 0.1, 0.05</v>
      </c>
      <c r="G179" s="1" t="str">
        <f t="shared" si="326"/>
        <v>0.89, 1, 1, 1, 1, 1, 1</v>
      </c>
      <c r="H179" s="1" t="str">
        <f t="shared" si="327"/>
        <v>1.49, 1, 1, 1, 1, 1, 1</v>
      </c>
      <c r="I179" s="3" t="s">
        <v>10</v>
      </c>
      <c r="K179" s="4" t="str">
        <f t="shared" si="328"/>
        <v/>
      </c>
      <c r="L179">
        <v>1</v>
      </c>
      <c r="M179">
        <v>0.89</v>
      </c>
      <c r="N179">
        <v>1.49</v>
      </c>
      <c r="O179" s="3" t="s">
        <v>67</v>
      </c>
      <c r="Q179" s="4" t="str">
        <f t="shared" si="329"/>
        <v/>
      </c>
      <c r="R179">
        <v>1</v>
      </c>
      <c r="S179">
        <v>1</v>
      </c>
      <c r="T179">
        <v>1</v>
      </c>
      <c r="U179" s="3" t="s">
        <v>67</v>
      </c>
      <c r="W179" s="4" t="str">
        <f t="shared" si="330"/>
        <v/>
      </c>
      <c r="X179">
        <v>0.4</v>
      </c>
      <c r="Y179">
        <v>1</v>
      </c>
      <c r="Z179">
        <v>1</v>
      </c>
      <c r="AA179" s="3" t="s">
        <v>13</v>
      </c>
      <c r="AB179" t="s">
        <v>75</v>
      </c>
      <c r="AC179" s="4" t="str">
        <f t="shared" si="315"/>
        <v/>
      </c>
      <c r="AD179">
        <v>0.5</v>
      </c>
      <c r="AE179">
        <v>1</v>
      </c>
      <c r="AF179">
        <v>1</v>
      </c>
      <c r="AG179" s="3" t="s">
        <v>13</v>
      </c>
      <c r="AH179" t="s">
        <v>75</v>
      </c>
      <c r="AI179" s="4" t="str">
        <f t="shared" si="337"/>
        <v/>
      </c>
      <c r="AJ179">
        <v>0.25</v>
      </c>
      <c r="AK179">
        <v>1</v>
      </c>
      <c r="AL179">
        <v>1</v>
      </c>
      <c r="AM179" s="3" t="s">
        <v>13</v>
      </c>
      <c r="AN179" t="s">
        <v>75</v>
      </c>
      <c r="AO179" s="4" t="str">
        <f t="shared" si="338"/>
        <v/>
      </c>
      <c r="AP179">
        <v>0.1</v>
      </c>
      <c r="AQ179">
        <v>1</v>
      </c>
      <c r="AR179">
        <v>1</v>
      </c>
      <c r="AS179" s="3" t="s">
        <v>13</v>
      </c>
      <c r="AT179" t="s">
        <v>75</v>
      </c>
      <c r="AU179" s="4" t="str">
        <f t="shared" si="339"/>
        <v/>
      </c>
      <c r="AV179">
        <v>0.05</v>
      </c>
      <c r="AW179">
        <v>1</v>
      </c>
      <c r="AX179">
        <v>1</v>
      </c>
      <c r="BA179" s="4" t="str">
        <f t="shared" si="331"/>
        <v/>
      </c>
      <c r="BE179" s="3"/>
      <c r="BG179" s="4" t="str">
        <f t="shared" si="332"/>
        <v/>
      </c>
    </row>
    <row r="180" spans="1:59">
      <c r="A180" t="str">
        <f t="shared" si="321"/>
        <v>c6026</v>
      </c>
      <c r="C180" t="str">
        <f t="shared" si="322"/>
        <v>Gold, Seal, Seal, Gacha, Gacha, Gacha, Gacha</v>
      </c>
      <c r="D180" s="1" t="str">
        <f t="shared" ca="1" si="323"/>
        <v>2, 7, 7, 5, 5, 5, 5</v>
      </c>
      <c r="E180" s="1" t="str">
        <f t="shared" si="324"/>
        <v>, , , e, e, e, e</v>
      </c>
      <c r="F180" s="1" t="str">
        <f t="shared" si="325"/>
        <v>1, 1, 0.4, 0.5, 0.25, 0.1, 0.05</v>
      </c>
      <c r="G180" s="1" t="str">
        <f t="shared" si="326"/>
        <v>0.925, 1, 1, 1, 1, 1, 1</v>
      </c>
      <c r="H180" s="1" t="str">
        <f t="shared" si="327"/>
        <v>1.525, 1, 1, 1, 1, 1, 1</v>
      </c>
      <c r="I180" s="3" t="s">
        <v>10</v>
      </c>
      <c r="K180" s="4" t="str">
        <f t="shared" si="328"/>
        <v/>
      </c>
      <c r="L180">
        <v>1</v>
      </c>
      <c r="M180">
        <v>0.92500000000000004</v>
      </c>
      <c r="N180">
        <v>1.5249999999999999</v>
      </c>
      <c r="O180" s="3" t="s">
        <v>67</v>
      </c>
      <c r="Q180" s="4" t="str">
        <f t="shared" si="329"/>
        <v/>
      </c>
      <c r="R180">
        <v>1</v>
      </c>
      <c r="S180">
        <v>1</v>
      </c>
      <c r="T180">
        <v>1</v>
      </c>
      <c r="U180" s="3" t="s">
        <v>67</v>
      </c>
      <c r="W180" s="4" t="str">
        <f t="shared" si="330"/>
        <v/>
      </c>
      <c r="X180">
        <v>0.4</v>
      </c>
      <c r="Y180">
        <v>1</v>
      </c>
      <c r="Z180">
        <v>1</v>
      </c>
      <c r="AA180" s="3" t="s">
        <v>13</v>
      </c>
      <c r="AB180" t="s">
        <v>75</v>
      </c>
      <c r="AC180" s="4" t="str">
        <f t="shared" si="315"/>
        <v/>
      </c>
      <c r="AD180">
        <v>0.5</v>
      </c>
      <c r="AE180">
        <v>1</v>
      </c>
      <c r="AF180">
        <v>1</v>
      </c>
      <c r="AG180" s="3" t="s">
        <v>13</v>
      </c>
      <c r="AH180" t="s">
        <v>75</v>
      </c>
      <c r="AI180" s="4" t="str">
        <f t="shared" si="337"/>
        <v/>
      </c>
      <c r="AJ180">
        <v>0.25</v>
      </c>
      <c r="AK180">
        <v>1</v>
      </c>
      <c r="AL180">
        <v>1</v>
      </c>
      <c r="AM180" s="3" t="s">
        <v>13</v>
      </c>
      <c r="AN180" t="s">
        <v>75</v>
      </c>
      <c r="AO180" s="4" t="str">
        <f t="shared" si="338"/>
        <v/>
      </c>
      <c r="AP180">
        <v>0.1</v>
      </c>
      <c r="AQ180">
        <v>1</v>
      </c>
      <c r="AR180">
        <v>1</v>
      </c>
      <c r="AS180" s="3" t="s">
        <v>13</v>
      </c>
      <c r="AT180" t="s">
        <v>75</v>
      </c>
      <c r="AU180" s="4" t="str">
        <f t="shared" si="339"/>
        <v/>
      </c>
      <c r="AV180">
        <v>0.05</v>
      </c>
      <c r="AW180">
        <v>1</v>
      </c>
      <c r="AX180">
        <v>1</v>
      </c>
      <c r="BA180" s="4" t="str">
        <f t="shared" si="331"/>
        <v/>
      </c>
      <c r="BE180" s="3"/>
      <c r="BG180" s="4" t="str">
        <f t="shared" si="332"/>
        <v/>
      </c>
    </row>
    <row r="181" spans="1:59">
      <c r="A181" t="str">
        <f t="shared" si="321"/>
        <v>c6027</v>
      </c>
      <c r="C181" t="str">
        <f t="shared" si="322"/>
        <v>Gold, Seal, Seal, Gacha, Gacha, Gacha, Gacha</v>
      </c>
      <c r="D181" s="1" t="str">
        <f t="shared" ca="1" si="323"/>
        <v>2, 7, 7, 5, 5, 5, 5</v>
      </c>
      <c r="E181" s="1" t="str">
        <f t="shared" si="324"/>
        <v>, , , e, e, e, e</v>
      </c>
      <c r="F181" s="1" t="str">
        <f t="shared" si="325"/>
        <v>1, 1, 0.4, 0.5, 0.25, 0.1, 0.05</v>
      </c>
      <c r="G181" s="1" t="str">
        <f t="shared" si="326"/>
        <v>0.96, 1, 1, 1, 1, 1, 1</v>
      </c>
      <c r="H181" s="1" t="str">
        <f t="shared" si="327"/>
        <v>1.56, 1, 1, 1, 1, 1, 1</v>
      </c>
      <c r="I181" s="3" t="s">
        <v>10</v>
      </c>
      <c r="K181" s="4" t="str">
        <f t="shared" si="328"/>
        <v/>
      </c>
      <c r="L181">
        <v>1</v>
      </c>
      <c r="M181">
        <v>0.96</v>
      </c>
      <c r="N181">
        <v>1.56</v>
      </c>
      <c r="O181" s="3" t="s">
        <v>67</v>
      </c>
      <c r="Q181" s="4" t="str">
        <f t="shared" si="329"/>
        <v/>
      </c>
      <c r="R181">
        <v>1</v>
      </c>
      <c r="S181">
        <v>1</v>
      </c>
      <c r="T181">
        <v>1</v>
      </c>
      <c r="U181" s="3" t="s">
        <v>67</v>
      </c>
      <c r="W181" s="4" t="str">
        <f t="shared" si="330"/>
        <v/>
      </c>
      <c r="X181">
        <v>0.4</v>
      </c>
      <c r="Y181">
        <v>1</v>
      </c>
      <c r="Z181">
        <v>1</v>
      </c>
      <c r="AA181" s="3" t="s">
        <v>13</v>
      </c>
      <c r="AB181" t="s">
        <v>75</v>
      </c>
      <c r="AC181" s="4" t="str">
        <f t="shared" si="315"/>
        <v/>
      </c>
      <c r="AD181">
        <v>0.5</v>
      </c>
      <c r="AE181">
        <v>1</v>
      </c>
      <c r="AF181">
        <v>1</v>
      </c>
      <c r="AG181" s="3" t="s">
        <v>13</v>
      </c>
      <c r="AH181" t="s">
        <v>75</v>
      </c>
      <c r="AI181" s="4" t="str">
        <f t="shared" si="337"/>
        <v/>
      </c>
      <c r="AJ181">
        <v>0.25</v>
      </c>
      <c r="AK181">
        <v>1</v>
      </c>
      <c r="AL181">
        <v>1</v>
      </c>
      <c r="AM181" s="3" t="s">
        <v>13</v>
      </c>
      <c r="AN181" t="s">
        <v>75</v>
      </c>
      <c r="AO181" s="4" t="str">
        <f t="shared" si="338"/>
        <v/>
      </c>
      <c r="AP181">
        <v>0.1</v>
      </c>
      <c r="AQ181">
        <v>1</v>
      </c>
      <c r="AR181">
        <v>1</v>
      </c>
      <c r="AS181" s="3" t="s">
        <v>13</v>
      </c>
      <c r="AT181" t="s">
        <v>75</v>
      </c>
      <c r="AU181" s="4" t="str">
        <f t="shared" si="339"/>
        <v/>
      </c>
      <c r="AV181">
        <v>0.05</v>
      </c>
      <c r="AW181">
        <v>1</v>
      </c>
      <c r="AX181">
        <v>1</v>
      </c>
      <c r="BA181" s="4" t="str">
        <f t="shared" si="331"/>
        <v/>
      </c>
      <c r="BE181" s="3"/>
      <c r="BG181" s="4" t="str">
        <f t="shared" si="332"/>
        <v/>
      </c>
    </row>
    <row r="182" spans="1:59">
      <c r="A182" t="str">
        <f t="shared" si="321"/>
        <v>c6028</v>
      </c>
      <c r="C182" t="str">
        <f t="shared" si="322"/>
        <v>Gold, Seal, Seal, Gacha, Gacha, Gacha, Gacha</v>
      </c>
      <c r="D182" s="1" t="str">
        <f t="shared" ca="1" si="323"/>
        <v>2, 7, 7, 5, 5, 5, 5</v>
      </c>
      <c r="E182" s="1" t="str">
        <f t="shared" si="324"/>
        <v>, , , e, e, e, e</v>
      </c>
      <c r="F182" s="1" t="str">
        <f t="shared" si="325"/>
        <v>1, 1, 0.4, 0.5, 0.25, 0.1, 0.05</v>
      </c>
      <c r="G182" s="1" t="str">
        <f t="shared" si="326"/>
        <v>0.995, 1, 1, 1, 1, 1, 1</v>
      </c>
      <c r="H182" s="1" t="str">
        <f t="shared" si="327"/>
        <v>1.595, 1, 1, 1, 1, 1, 1</v>
      </c>
      <c r="I182" s="3" t="s">
        <v>10</v>
      </c>
      <c r="K182" s="4" t="str">
        <f t="shared" si="328"/>
        <v/>
      </c>
      <c r="L182">
        <v>1</v>
      </c>
      <c r="M182">
        <v>0.995</v>
      </c>
      <c r="N182">
        <v>1.595</v>
      </c>
      <c r="O182" s="3" t="s">
        <v>67</v>
      </c>
      <c r="Q182" s="4" t="str">
        <f t="shared" si="329"/>
        <v/>
      </c>
      <c r="R182">
        <v>1</v>
      </c>
      <c r="S182">
        <v>1</v>
      </c>
      <c r="T182">
        <v>1</v>
      </c>
      <c r="U182" s="3" t="s">
        <v>67</v>
      </c>
      <c r="W182" s="4" t="str">
        <f t="shared" si="330"/>
        <v/>
      </c>
      <c r="X182">
        <v>0.4</v>
      </c>
      <c r="Y182">
        <v>1</v>
      </c>
      <c r="Z182">
        <v>1</v>
      </c>
      <c r="AA182" s="3" t="s">
        <v>13</v>
      </c>
      <c r="AB182" t="s">
        <v>75</v>
      </c>
      <c r="AC182" s="4" t="str">
        <f t="shared" ref="AC182" si="341">IF(AND(OR(AA182="Gacha",AA182="Origin"),ISBLANK(AB182)),"서브밸류 필요","")</f>
        <v/>
      </c>
      <c r="AD182">
        <v>0.5</v>
      </c>
      <c r="AE182">
        <v>1</v>
      </c>
      <c r="AF182">
        <v>1</v>
      </c>
      <c r="AG182" s="3" t="s">
        <v>13</v>
      </c>
      <c r="AH182" t="s">
        <v>75</v>
      </c>
      <c r="AI182" s="4" t="str">
        <f t="shared" si="337"/>
        <v/>
      </c>
      <c r="AJ182">
        <v>0.25</v>
      </c>
      <c r="AK182">
        <v>1</v>
      </c>
      <c r="AL182">
        <v>1</v>
      </c>
      <c r="AM182" s="3" t="s">
        <v>13</v>
      </c>
      <c r="AN182" t="s">
        <v>75</v>
      </c>
      <c r="AO182" s="4" t="str">
        <f t="shared" si="338"/>
        <v/>
      </c>
      <c r="AP182">
        <v>0.1</v>
      </c>
      <c r="AQ182">
        <v>1</v>
      </c>
      <c r="AR182">
        <v>1</v>
      </c>
      <c r="AS182" s="3" t="s">
        <v>13</v>
      </c>
      <c r="AT182" t="s">
        <v>75</v>
      </c>
      <c r="AU182" s="4" t="str">
        <f t="shared" si="339"/>
        <v/>
      </c>
      <c r="AV182">
        <v>0.05</v>
      </c>
      <c r="AW182">
        <v>1</v>
      </c>
      <c r="AX182">
        <v>1</v>
      </c>
      <c r="BA182" s="4" t="str">
        <f t="shared" si="331"/>
        <v/>
      </c>
      <c r="BE182" s="3"/>
      <c r="BG182" s="4" t="str">
        <f t="shared" si="332"/>
        <v/>
      </c>
    </row>
    <row r="183" spans="1:59">
      <c r="A183" t="s">
        <v>168</v>
      </c>
      <c r="B183" t="s">
        <v>220</v>
      </c>
      <c r="C183" t="str">
        <f t="shared" si="322"/>
        <v>Gold, Gold, Gacha, Gacha, Diamond, Diamond</v>
      </c>
      <c r="D183" s="1" t="str">
        <f t="shared" ca="1" si="323"/>
        <v>2, 2, 5, 5, 8, 8</v>
      </c>
      <c r="E183" s="1" t="str">
        <f t="shared" si="324"/>
        <v xml:space="preserve">, , w, w, , </v>
      </c>
      <c r="F183" s="1" t="str">
        <f t="shared" si="325"/>
        <v>0.6, 0.12, 0.8, 0.5, 0.05, 0.03</v>
      </c>
      <c r="G183" s="1" t="str">
        <f t="shared" si="326"/>
        <v>100, 900, 1, 1, 1, 1</v>
      </c>
      <c r="H183" s="1" t="str">
        <f t="shared" si="327"/>
        <v>230, 1145, 1, 1, 1, 1</v>
      </c>
      <c r="I183" s="3" t="s">
        <v>224</v>
      </c>
      <c r="K183" s="4" t="str">
        <f t="shared" si="328"/>
        <v/>
      </c>
      <c r="L183">
        <v>0.6</v>
      </c>
      <c r="M183">
        <v>100</v>
      </c>
      <c r="N183">
        <v>230</v>
      </c>
      <c r="O183" s="3" t="s">
        <v>224</v>
      </c>
      <c r="Q183" s="4" t="str">
        <f t="shared" si="329"/>
        <v/>
      </c>
      <c r="R183">
        <v>0.12</v>
      </c>
      <c r="S183">
        <v>900</v>
      </c>
      <c r="T183">
        <f t="shared" ref="T183:T207" si="342">T184-30</f>
        <v>1145</v>
      </c>
      <c r="U183" s="3" t="s">
        <v>13</v>
      </c>
      <c r="V183" t="s">
        <v>223</v>
      </c>
      <c r="W183" s="4" t="str">
        <f t="shared" si="330"/>
        <v/>
      </c>
      <c r="X183">
        <v>0.8</v>
      </c>
      <c r="Y183">
        <v>1</v>
      </c>
      <c r="Z183">
        <v>1</v>
      </c>
      <c r="AA183" s="3" t="s">
        <v>13</v>
      </c>
      <c r="AB183" t="s">
        <v>223</v>
      </c>
      <c r="AC183" s="4" t="str">
        <f t="shared" si="315"/>
        <v/>
      </c>
      <c r="AD183">
        <v>0.5</v>
      </c>
      <c r="AE183">
        <v>1</v>
      </c>
      <c r="AF183">
        <v>1</v>
      </c>
      <c r="AG183" s="3" t="s">
        <v>90</v>
      </c>
      <c r="AI183" s="4" t="str">
        <f t="shared" ref="AI183:AI209" si="343">IF(AND(OR(AG183="Gacha",AG183="Origin"),ISBLANK(AH183)),"서브밸류 필요","")</f>
        <v/>
      </c>
      <c r="AJ183">
        <v>0.05</v>
      </c>
      <c r="AK183">
        <v>1</v>
      </c>
      <c r="AL183">
        <v>1</v>
      </c>
      <c r="AM183" s="3" t="s">
        <v>91</v>
      </c>
      <c r="AO183" s="4" t="str">
        <f t="shared" ref="AO183:AO209" si="344">IF(AND(OR(AM183="Gacha",AM183="Origin"),ISBLANK(AN183)),"서브밸류 필요","")</f>
        <v/>
      </c>
      <c r="AP183">
        <v>0.03</v>
      </c>
      <c r="AQ183">
        <v>1</v>
      </c>
      <c r="AR183">
        <v>1</v>
      </c>
      <c r="AS183" s="3"/>
      <c r="AU183" s="4" t="str">
        <f t="shared" si="339"/>
        <v/>
      </c>
      <c r="BA183" s="4" t="str">
        <f t="shared" si="331"/>
        <v/>
      </c>
      <c r="BE183" s="3"/>
      <c r="BG183" s="4" t="str">
        <f t="shared" si="332"/>
        <v/>
      </c>
    </row>
    <row r="184" spans="1:59">
      <c r="A184" t="s">
        <v>169</v>
      </c>
      <c r="C184" t="str">
        <f t="shared" ref="C184:C238" si="345">IF(ISBLANK(I184),"",I184)
&amp;IF(ISBLANK(O184),"",", "&amp;O184)
&amp;IF(ISBLANK(U184),"",", "&amp;U184)
&amp;IF(ISBLANK(AA184),"",", "&amp;AA184)
&amp;IF(ISBLANK(AG184),"",", "&amp;AG184)
&amp;IF(ISBLANK(AM184),"",", "&amp;AM184)
&amp;IF(ISBLANK(AS184),"",", "&amp;AS184)
&amp;IF(ISBLANK(AY184),"",", "&amp;AY184)
&amp;IF(ISBLANK(BE184),"",", "&amp;BE184)</f>
        <v>Gold, Gold, Gacha, Gacha, Diamond, Diamond</v>
      </c>
      <c r="D184" s="1" t="str">
        <f t="shared" ref="D184:D238" ca="1" si="34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2, 2, 5, 5, 8, 8</v>
      </c>
      <c r="E184" s="1" t="str">
        <f t="shared" ref="E184:E238" si="347">IF(ISBLANK(J184),"",J184)
&amp;IF(ISBLANK(O184),"",", "&amp;P184)
&amp;IF(ISBLANK(U184),"",", "&amp;V184)
&amp;IF(ISBLANK(AA184),"",", "&amp;AB184)
&amp;IF(ISBLANK(AG184),"",", "&amp;AH184)
&amp;IF(ISBLANK(AM184),"",", "&amp;AN184)
&amp;IF(ISBLANK(AS184),"",", "&amp;AT184)
&amp;IF(ISBLANK(AY184),"",", "&amp;AZ184)
&amp;IF(ISBLANK(BE184),"",", "&amp;BF184)</f>
        <v xml:space="preserve">, , w, w, , </v>
      </c>
      <c r="F184" s="1" t="str">
        <f t="shared" ref="F184:F238" si="348">IF(ISBLANK(L184),"",L184)
&amp;IF(ISBLANK(R184),"",", "&amp;R184)
&amp;IF(ISBLANK(X184),"",", "&amp;X184)
&amp;IF(ISBLANK(AD184),"",", "&amp;AD184)
&amp;IF(ISBLANK(AJ184),"",", "&amp;AJ184)
&amp;IF(ISBLANK(AP184),"",", "&amp;AP184)
&amp;IF(ISBLANK(AV184),"",", "&amp;AV184)
&amp;IF(ISBLANK(BB184),"",", "&amp;BB184)
&amp;IF(ISBLANK(BH184),"",", "&amp;BH184)</f>
        <v>0.6, 0.12, 0.8, 0.5, 0.05, 0.03</v>
      </c>
      <c r="G184" s="1" t="str">
        <f t="shared" ref="G184:G238" si="349">IF(ISBLANK(M184),"",M184)
&amp;IF(ISBLANK(S184),"",", "&amp;S184)
&amp;IF(ISBLANK(Y184),"",", "&amp;Y184)
&amp;IF(ISBLANK(AE184),"",", "&amp;AE184)
&amp;IF(ISBLANK(AK184),"",", "&amp;AK184)
&amp;IF(ISBLANK(AQ184),"",", "&amp;AQ184)
&amp;IF(ISBLANK(AW184),"",", "&amp;AW184)
&amp;IF(ISBLANK(BC184),"",", "&amp;BC184)
&amp;IF(ISBLANK(BI184),"",", "&amp;BI184)</f>
        <v>103, 905, 1, 1, 1, 1</v>
      </c>
      <c r="H184" s="1" t="str">
        <f t="shared" ref="H184:H238" si="350">IF(ISBLANK(N184),"",N184)
&amp;IF(ISBLANK(T184),"",", "&amp;T184)
&amp;IF(ISBLANK(Z184),"",", "&amp;Z184)
&amp;IF(ISBLANK(AF184),"",", "&amp;AF184)
&amp;IF(ISBLANK(AL184),"",", "&amp;AL184)
&amp;IF(ISBLANK(AR184),"",", "&amp;AR184)
&amp;IF(ISBLANK(AX184),"",", "&amp;AX184)
&amp;IF(ISBLANK(BD184),"",", "&amp;BD184)
&amp;IF(ISBLANK(BJ184),"",", "&amp;BJ184)</f>
        <v>233, 1175, 1, 1, 1, 1</v>
      </c>
      <c r="I184" s="3" t="s">
        <v>10</v>
      </c>
      <c r="K184" s="4" t="str">
        <f t="shared" ref="K184:K208" si="351">IF(AND(OR(I184="Gacha",I184="Origin"),ISBLANK(J184)),"서브밸류 필요","")</f>
        <v/>
      </c>
      <c r="L184">
        <v>0.6</v>
      </c>
      <c r="M184">
        <f t="shared" ref="M184:M208" si="352">M183+3</f>
        <v>103</v>
      </c>
      <c r="N184">
        <f t="shared" ref="N184:N207" si="353">N183+3</f>
        <v>233</v>
      </c>
      <c r="O184" s="3" t="s">
        <v>10</v>
      </c>
      <c r="Q184" s="4" t="str">
        <f t="shared" ref="Q184:Q208" si="354">IF(AND(OR(O184="Gacha",O184="Origin"),ISBLANK(P184)),"서브밸류 필요","")</f>
        <v/>
      </c>
      <c r="R184">
        <v>0.12</v>
      </c>
      <c r="S184">
        <f t="shared" ref="S184:S208" si="355">S183+5</f>
        <v>905</v>
      </c>
      <c r="T184">
        <f t="shared" si="342"/>
        <v>1175</v>
      </c>
      <c r="U184" s="3" t="s">
        <v>13</v>
      </c>
      <c r="V184" t="s">
        <v>222</v>
      </c>
      <c r="W184" s="4" t="str">
        <f t="shared" ref="W184:W208" si="356">IF(AND(OR(U184="Gacha",U184="Origin"),ISBLANK(V184)),"서브밸류 필요","")</f>
        <v/>
      </c>
      <c r="X184">
        <v>0.8</v>
      </c>
      <c r="Y184">
        <v>1</v>
      </c>
      <c r="Z184">
        <v>1</v>
      </c>
      <c r="AA184" s="3" t="s">
        <v>13</v>
      </c>
      <c r="AB184" t="s">
        <v>223</v>
      </c>
      <c r="AC184" s="4" t="str">
        <f t="shared" si="315"/>
        <v/>
      </c>
      <c r="AD184">
        <v>0.5</v>
      </c>
      <c r="AE184">
        <v>1</v>
      </c>
      <c r="AF184">
        <v>1</v>
      </c>
      <c r="AG184" s="3" t="s">
        <v>90</v>
      </c>
      <c r="AI184" s="4" t="str">
        <f t="shared" si="343"/>
        <v/>
      </c>
      <c r="AJ184">
        <v>0.05</v>
      </c>
      <c r="AK184">
        <v>1</v>
      </c>
      <c r="AL184">
        <v>1</v>
      </c>
      <c r="AM184" s="3" t="s">
        <v>90</v>
      </c>
      <c r="AO184" s="4" t="str">
        <f t="shared" si="344"/>
        <v/>
      </c>
      <c r="AP184">
        <v>0.03</v>
      </c>
      <c r="AQ184">
        <v>1</v>
      </c>
      <c r="AR184">
        <v>1</v>
      </c>
      <c r="AS184" s="3"/>
      <c r="AU184" s="4" t="str">
        <f t="shared" ref="AU184:AU208" si="357">IF(AND(OR(AS184="Gacha",AS184="Origin"),ISBLANK(AT184)),"서브밸류 필요","")</f>
        <v/>
      </c>
      <c r="BA184" s="4" t="str">
        <f t="shared" ref="BA184:BA208" si="358">IF(AND(OR(AY184="Gacha",AY184="Origin"),ISBLANK(AZ184)),"서브밸류 필요","")</f>
        <v/>
      </c>
      <c r="BE184" s="3"/>
      <c r="BG184" s="4" t="str">
        <f t="shared" ref="BG184:BG208" si="359">IF(AND(OR(BE184="Gacha",BE184="Origin"),ISBLANK(BF184)),"서브밸류 필요","")</f>
        <v/>
      </c>
    </row>
    <row r="185" spans="1:59">
      <c r="A185" t="s">
        <v>170</v>
      </c>
      <c r="C185" t="str">
        <f t="shared" si="345"/>
        <v>Gold, Gold, Gacha, Gacha, Diamond, Diamond</v>
      </c>
      <c r="D185" s="1" t="str">
        <f t="shared" ca="1" si="346"/>
        <v>2, 2, 5, 5, 8, 8</v>
      </c>
      <c r="E185" s="1" t="str">
        <f t="shared" si="347"/>
        <v xml:space="preserve">, , w, w, , </v>
      </c>
      <c r="F185" s="1" t="str">
        <f t="shared" si="348"/>
        <v>0.6, 0.12, 0.8, 0.5, 0.05, 0.03</v>
      </c>
      <c r="G185" s="1" t="str">
        <f t="shared" si="349"/>
        <v>106, 910, 1, 1, 1, 1</v>
      </c>
      <c r="H185" s="1" t="str">
        <f t="shared" si="350"/>
        <v>236, 1205, 1, 1, 1, 1</v>
      </c>
      <c r="I185" s="3" t="s">
        <v>10</v>
      </c>
      <c r="K185" s="4" t="str">
        <f t="shared" si="351"/>
        <v/>
      </c>
      <c r="L185">
        <v>0.6</v>
      </c>
      <c r="M185">
        <f t="shared" si="352"/>
        <v>106</v>
      </c>
      <c r="N185">
        <f t="shared" si="353"/>
        <v>236</v>
      </c>
      <c r="O185" s="3" t="s">
        <v>10</v>
      </c>
      <c r="Q185" s="4" t="str">
        <f t="shared" si="354"/>
        <v/>
      </c>
      <c r="R185">
        <v>0.12</v>
      </c>
      <c r="S185">
        <f t="shared" si="355"/>
        <v>910</v>
      </c>
      <c r="T185">
        <f t="shared" si="342"/>
        <v>1205</v>
      </c>
      <c r="U185" s="3" t="s">
        <v>13</v>
      </c>
      <c r="V185" t="s">
        <v>222</v>
      </c>
      <c r="W185" s="4" t="str">
        <f t="shared" si="356"/>
        <v/>
      </c>
      <c r="X185">
        <v>0.8</v>
      </c>
      <c r="Y185">
        <v>1</v>
      </c>
      <c r="Z185">
        <v>1</v>
      </c>
      <c r="AA185" s="3" t="s">
        <v>13</v>
      </c>
      <c r="AB185" t="s">
        <v>223</v>
      </c>
      <c r="AC185" s="4" t="str">
        <f t="shared" si="315"/>
        <v/>
      </c>
      <c r="AD185">
        <v>0.5</v>
      </c>
      <c r="AE185">
        <v>1</v>
      </c>
      <c r="AF185">
        <v>1</v>
      </c>
      <c r="AG185" s="3" t="s">
        <v>90</v>
      </c>
      <c r="AI185" s="4" t="str">
        <f t="shared" si="343"/>
        <v/>
      </c>
      <c r="AJ185">
        <v>0.05</v>
      </c>
      <c r="AK185">
        <v>1</v>
      </c>
      <c r="AL185">
        <v>1</v>
      </c>
      <c r="AM185" s="3" t="s">
        <v>90</v>
      </c>
      <c r="AO185" s="4" t="str">
        <f t="shared" si="344"/>
        <v/>
      </c>
      <c r="AP185">
        <v>0.03</v>
      </c>
      <c r="AQ185">
        <v>1</v>
      </c>
      <c r="AR185">
        <v>1</v>
      </c>
      <c r="AS185" s="3"/>
      <c r="AU185" s="4" t="str">
        <f t="shared" si="357"/>
        <v/>
      </c>
      <c r="BA185" s="4" t="str">
        <f t="shared" si="358"/>
        <v/>
      </c>
      <c r="BE185" s="3"/>
      <c r="BG185" s="4" t="str">
        <f t="shared" si="359"/>
        <v/>
      </c>
    </row>
    <row r="186" spans="1:59">
      <c r="A186" t="s">
        <v>171</v>
      </c>
      <c r="C186" t="str">
        <f t="shared" si="345"/>
        <v>Gold, Gold, Gacha, Gacha, Diamond, Diamond</v>
      </c>
      <c r="D186" s="1" t="str">
        <f t="shared" ca="1" si="346"/>
        <v>2, 2, 5, 5, 8, 8</v>
      </c>
      <c r="E186" s="1" t="str">
        <f t="shared" si="347"/>
        <v xml:space="preserve">, , w, w, , </v>
      </c>
      <c r="F186" s="1" t="str">
        <f t="shared" si="348"/>
        <v>0.6, 0.12, 0.8, 0.5, 0.05, 0.03</v>
      </c>
      <c r="G186" s="1" t="str">
        <f t="shared" si="349"/>
        <v>109, 915, 1, 1, 1, 1</v>
      </c>
      <c r="H186" s="1" t="str">
        <f t="shared" si="350"/>
        <v>239, 1235, 1, 1, 1, 1</v>
      </c>
      <c r="I186" s="3" t="s">
        <v>10</v>
      </c>
      <c r="K186" s="4" t="str">
        <f t="shared" si="351"/>
        <v/>
      </c>
      <c r="L186">
        <v>0.6</v>
      </c>
      <c r="M186">
        <f t="shared" si="352"/>
        <v>109</v>
      </c>
      <c r="N186">
        <f t="shared" si="353"/>
        <v>239</v>
      </c>
      <c r="O186" s="3" t="s">
        <v>10</v>
      </c>
      <c r="Q186" s="4" t="str">
        <f t="shared" si="354"/>
        <v/>
      </c>
      <c r="R186">
        <v>0.12</v>
      </c>
      <c r="S186">
        <f t="shared" si="355"/>
        <v>915</v>
      </c>
      <c r="T186">
        <f t="shared" si="342"/>
        <v>1235</v>
      </c>
      <c r="U186" s="3" t="s">
        <v>13</v>
      </c>
      <c r="V186" t="s">
        <v>222</v>
      </c>
      <c r="W186" s="4" t="str">
        <f t="shared" si="356"/>
        <v/>
      </c>
      <c r="X186">
        <v>0.8</v>
      </c>
      <c r="Y186">
        <v>1</v>
      </c>
      <c r="Z186">
        <v>1</v>
      </c>
      <c r="AA186" s="3" t="s">
        <v>13</v>
      </c>
      <c r="AB186" t="s">
        <v>223</v>
      </c>
      <c r="AC186" s="4" t="str">
        <f t="shared" si="315"/>
        <v/>
      </c>
      <c r="AD186">
        <v>0.5</v>
      </c>
      <c r="AE186">
        <v>1</v>
      </c>
      <c r="AF186">
        <v>1</v>
      </c>
      <c r="AG186" s="3" t="s">
        <v>90</v>
      </c>
      <c r="AI186" s="4" t="str">
        <f t="shared" si="343"/>
        <v/>
      </c>
      <c r="AJ186">
        <v>0.05</v>
      </c>
      <c r="AK186">
        <v>1</v>
      </c>
      <c r="AL186">
        <v>1</v>
      </c>
      <c r="AM186" s="3" t="s">
        <v>90</v>
      </c>
      <c r="AO186" s="4" t="str">
        <f t="shared" si="344"/>
        <v/>
      </c>
      <c r="AP186">
        <v>0.03</v>
      </c>
      <c r="AQ186">
        <v>1</v>
      </c>
      <c r="AR186">
        <v>1</v>
      </c>
      <c r="AS186" s="3"/>
      <c r="AU186" s="4" t="str">
        <f t="shared" si="357"/>
        <v/>
      </c>
      <c r="BA186" s="4" t="str">
        <f t="shared" si="358"/>
        <v/>
      </c>
      <c r="BE186" s="3"/>
      <c r="BG186" s="4" t="str">
        <f t="shared" si="359"/>
        <v/>
      </c>
    </row>
    <row r="187" spans="1:59">
      <c r="A187" t="s">
        <v>172</v>
      </c>
      <c r="C187" t="str">
        <f t="shared" si="345"/>
        <v>Gold, Gold, Gacha, Gacha, Diamond, Diamond</v>
      </c>
      <c r="D187" s="1" t="str">
        <f t="shared" ca="1" si="346"/>
        <v>2, 2, 5, 5, 8, 8</v>
      </c>
      <c r="E187" s="1" t="str">
        <f t="shared" si="347"/>
        <v xml:space="preserve">, , w, w, , </v>
      </c>
      <c r="F187" s="1" t="str">
        <f t="shared" si="348"/>
        <v>0.6, 0.12, 0.8, 0.5, 0.05, 0.03</v>
      </c>
      <c r="G187" s="1" t="str">
        <f t="shared" si="349"/>
        <v>112, 920, 1, 1, 1, 1</v>
      </c>
      <c r="H187" s="1" t="str">
        <f t="shared" si="350"/>
        <v>242, 1265, 1, 1, 1, 1</v>
      </c>
      <c r="I187" s="3" t="s">
        <v>10</v>
      </c>
      <c r="K187" s="4" t="str">
        <f t="shared" si="351"/>
        <v/>
      </c>
      <c r="L187">
        <v>0.6</v>
      </c>
      <c r="M187">
        <f t="shared" si="352"/>
        <v>112</v>
      </c>
      <c r="N187">
        <f t="shared" si="353"/>
        <v>242</v>
      </c>
      <c r="O187" s="3" t="s">
        <v>10</v>
      </c>
      <c r="Q187" s="4" t="str">
        <f t="shared" si="354"/>
        <v/>
      </c>
      <c r="R187">
        <v>0.12</v>
      </c>
      <c r="S187">
        <f t="shared" si="355"/>
        <v>920</v>
      </c>
      <c r="T187">
        <f t="shared" si="342"/>
        <v>1265</v>
      </c>
      <c r="U187" s="3" t="s">
        <v>13</v>
      </c>
      <c r="V187" t="s">
        <v>222</v>
      </c>
      <c r="W187" s="4" t="str">
        <f t="shared" si="356"/>
        <v/>
      </c>
      <c r="X187">
        <v>0.8</v>
      </c>
      <c r="Y187">
        <v>1</v>
      </c>
      <c r="Z187">
        <v>1</v>
      </c>
      <c r="AA187" s="3" t="s">
        <v>13</v>
      </c>
      <c r="AB187" t="s">
        <v>223</v>
      </c>
      <c r="AC187" s="4" t="str">
        <f t="shared" si="315"/>
        <v/>
      </c>
      <c r="AD187">
        <v>0.5</v>
      </c>
      <c r="AE187">
        <v>1</v>
      </c>
      <c r="AF187">
        <v>1</v>
      </c>
      <c r="AG187" s="3" t="s">
        <v>90</v>
      </c>
      <c r="AI187" s="4" t="str">
        <f t="shared" si="343"/>
        <v/>
      </c>
      <c r="AJ187">
        <v>0.05</v>
      </c>
      <c r="AK187">
        <v>1</v>
      </c>
      <c r="AL187">
        <v>1</v>
      </c>
      <c r="AM187" s="3" t="s">
        <v>90</v>
      </c>
      <c r="AO187" s="4" t="str">
        <f t="shared" si="344"/>
        <v/>
      </c>
      <c r="AP187">
        <v>0.03</v>
      </c>
      <c r="AQ187">
        <v>1</v>
      </c>
      <c r="AR187">
        <v>1</v>
      </c>
      <c r="AS187" s="3"/>
      <c r="AU187" s="4" t="str">
        <f t="shared" si="357"/>
        <v/>
      </c>
      <c r="BA187" s="4" t="str">
        <f t="shared" si="358"/>
        <v/>
      </c>
      <c r="BE187" s="3"/>
      <c r="BG187" s="4" t="str">
        <f t="shared" si="359"/>
        <v/>
      </c>
    </row>
    <row r="188" spans="1:59">
      <c r="A188" t="s">
        <v>173</v>
      </c>
      <c r="C188" t="str">
        <f t="shared" si="345"/>
        <v>Gold, Gold, Gacha, Gacha, Diamond, Diamond</v>
      </c>
      <c r="D188" s="1" t="str">
        <f t="shared" ca="1" si="346"/>
        <v>2, 2, 5, 5, 8, 8</v>
      </c>
      <c r="E188" s="1" t="str">
        <f t="shared" si="347"/>
        <v xml:space="preserve">, , w, w, , </v>
      </c>
      <c r="F188" s="1" t="str">
        <f t="shared" si="348"/>
        <v>0.6, 0.12, 0.8, 0.5, 0.05, 0.03</v>
      </c>
      <c r="G188" s="1" t="str">
        <f t="shared" si="349"/>
        <v>115, 925, 1, 1, 1, 1</v>
      </c>
      <c r="H188" s="1" t="str">
        <f t="shared" si="350"/>
        <v>245, 1295, 1, 1, 1, 1</v>
      </c>
      <c r="I188" s="3" t="s">
        <v>10</v>
      </c>
      <c r="K188" s="4" t="str">
        <f t="shared" si="351"/>
        <v/>
      </c>
      <c r="L188">
        <v>0.6</v>
      </c>
      <c r="M188">
        <f t="shared" si="352"/>
        <v>115</v>
      </c>
      <c r="N188">
        <f t="shared" si="353"/>
        <v>245</v>
      </c>
      <c r="O188" s="3" t="s">
        <v>10</v>
      </c>
      <c r="Q188" s="4" t="str">
        <f t="shared" si="354"/>
        <v/>
      </c>
      <c r="R188">
        <v>0.12</v>
      </c>
      <c r="S188">
        <f t="shared" si="355"/>
        <v>925</v>
      </c>
      <c r="T188">
        <f t="shared" si="342"/>
        <v>1295</v>
      </c>
      <c r="U188" s="3" t="s">
        <v>13</v>
      </c>
      <c r="V188" t="s">
        <v>222</v>
      </c>
      <c r="W188" s="4" t="str">
        <f t="shared" si="356"/>
        <v/>
      </c>
      <c r="X188">
        <v>0.8</v>
      </c>
      <c r="Y188">
        <v>1</v>
      </c>
      <c r="Z188">
        <v>1</v>
      </c>
      <c r="AA188" s="3" t="s">
        <v>13</v>
      </c>
      <c r="AB188" t="s">
        <v>223</v>
      </c>
      <c r="AC188" s="4" t="str">
        <f t="shared" si="315"/>
        <v/>
      </c>
      <c r="AD188">
        <v>0.5</v>
      </c>
      <c r="AE188">
        <v>1</v>
      </c>
      <c r="AF188">
        <v>1</v>
      </c>
      <c r="AG188" s="3" t="s">
        <v>90</v>
      </c>
      <c r="AI188" s="4" t="str">
        <f t="shared" si="343"/>
        <v/>
      </c>
      <c r="AJ188">
        <v>0.05</v>
      </c>
      <c r="AK188">
        <v>1</v>
      </c>
      <c r="AL188">
        <v>1</v>
      </c>
      <c r="AM188" s="3" t="s">
        <v>90</v>
      </c>
      <c r="AO188" s="4" t="str">
        <f t="shared" si="344"/>
        <v/>
      </c>
      <c r="AP188">
        <v>0.03</v>
      </c>
      <c r="AQ188">
        <v>1</v>
      </c>
      <c r="AR188">
        <v>1</v>
      </c>
      <c r="AS188" s="3"/>
      <c r="AU188" s="4" t="str">
        <f t="shared" si="357"/>
        <v/>
      </c>
      <c r="BA188" s="4" t="str">
        <f t="shared" si="358"/>
        <v/>
      </c>
      <c r="BE188" s="3"/>
      <c r="BG188" s="4" t="str">
        <f t="shared" si="359"/>
        <v/>
      </c>
    </row>
    <row r="189" spans="1:59">
      <c r="A189" t="s">
        <v>174</v>
      </c>
      <c r="C189" t="str">
        <f t="shared" si="345"/>
        <v>Gold, Gold, Gacha, Gacha, Diamond, Diamond</v>
      </c>
      <c r="D189" s="1" t="str">
        <f t="shared" ca="1" si="346"/>
        <v>2, 2, 5, 5, 8, 8</v>
      </c>
      <c r="E189" s="1" t="str">
        <f t="shared" si="347"/>
        <v xml:space="preserve">, , w, w, , </v>
      </c>
      <c r="F189" s="1" t="str">
        <f t="shared" si="348"/>
        <v>0.6, 0.12, 0.8, 0.5, 0.05, 0.03</v>
      </c>
      <c r="G189" s="1" t="str">
        <f t="shared" si="349"/>
        <v>118, 930, 1, 1, 1, 1</v>
      </c>
      <c r="H189" s="1" t="str">
        <f t="shared" si="350"/>
        <v>248, 1325, 1, 1, 1, 1</v>
      </c>
      <c r="I189" s="3" t="s">
        <v>10</v>
      </c>
      <c r="K189" s="4" t="str">
        <f t="shared" si="351"/>
        <v/>
      </c>
      <c r="L189">
        <v>0.6</v>
      </c>
      <c r="M189">
        <f t="shared" si="352"/>
        <v>118</v>
      </c>
      <c r="N189">
        <f t="shared" si="353"/>
        <v>248</v>
      </c>
      <c r="O189" s="3" t="s">
        <v>10</v>
      </c>
      <c r="Q189" s="4" t="str">
        <f t="shared" si="354"/>
        <v/>
      </c>
      <c r="R189">
        <v>0.12</v>
      </c>
      <c r="S189">
        <f t="shared" si="355"/>
        <v>930</v>
      </c>
      <c r="T189">
        <f t="shared" si="342"/>
        <v>1325</v>
      </c>
      <c r="U189" s="3" t="s">
        <v>13</v>
      </c>
      <c r="V189" t="s">
        <v>222</v>
      </c>
      <c r="W189" s="4" t="str">
        <f t="shared" si="356"/>
        <v/>
      </c>
      <c r="X189">
        <v>0.8</v>
      </c>
      <c r="Y189">
        <v>1</v>
      </c>
      <c r="Z189">
        <v>1</v>
      </c>
      <c r="AA189" s="3" t="s">
        <v>13</v>
      </c>
      <c r="AB189" t="s">
        <v>223</v>
      </c>
      <c r="AC189" s="4" t="str">
        <f t="shared" si="315"/>
        <v/>
      </c>
      <c r="AD189">
        <v>0.5</v>
      </c>
      <c r="AE189">
        <v>1</v>
      </c>
      <c r="AF189">
        <v>1</v>
      </c>
      <c r="AG189" s="3" t="s">
        <v>90</v>
      </c>
      <c r="AI189" s="4" t="str">
        <f t="shared" si="343"/>
        <v/>
      </c>
      <c r="AJ189">
        <v>0.05</v>
      </c>
      <c r="AK189">
        <v>1</v>
      </c>
      <c r="AL189">
        <v>1</v>
      </c>
      <c r="AM189" s="3" t="s">
        <v>90</v>
      </c>
      <c r="AO189" s="4" t="str">
        <f t="shared" si="344"/>
        <v/>
      </c>
      <c r="AP189">
        <v>0.03</v>
      </c>
      <c r="AQ189">
        <v>1</v>
      </c>
      <c r="AR189">
        <v>1</v>
      </c>
      <c r="AS189" s="3"/>
      <c r="AU189" s="4" t="str">
        <f t="shared" si="357"/>
        <v/>
      </c>
      <c r="BA189" s="4" t="str">
        <f t="shared" si="358"/>
        <v/>
      </c>
      <c r="BE189" s="3"/>
      <c r="BG189" s="4" t="str">
        <f t="shared" si="359"/>
        <v/>
      </c>
    </row>
    <row r="190" spans="1:59">
      <c r="A190" t="s">
        <v>175</v>
      </c>
      <c r="C190" t="str">
        <f t="shared" si="345"/>
        <v>Gold, Gold, Gacha, Gacha, Diamond, Diamond</v>
      </c>
      <c r="D190" s="1" t="str">
        <f t="shared" ca="1" si="346"/>
        <v>2, 2, 5, 5, 8, 8</v>
      </c>
      <c r="E190" s="1" t="str">
        <f t="shared" si="347"/>
        <v xml:space="preserve">, , w, w, , </v>
      </c>
      <c r="F190" s="1" t="str">
        <f t="shared" si="348"/>
        <v>0.6, 0.12, 0.8, 0.5, 0.05, 0.03</v>
      </c>
      <c r="G190" s="1" t="str">
        <f t="shared" si="349"/>
        <v>121, 935, 1, 1, 1, 1</v>
      </c>
      <c r="H190" s="1" t="str">
        <f t="shared" si="350"/>
        <v>251, 1355, 1, 1, 1, 1</v>
      </c>
      <c r="I190" s="3" t="s">
        <v>10</v>
      </c>
      <c r="K190" s="4" t="str">
        <f t="shared" si="351"/>
        <v/>
      </c>
      <c r="L190">
        <v>0.6</v>
      </c>
      <c r="M190">
        <f t="shared" si="352"/>
        <v>121</v>
      </c>
      <c r="N190">
        <f t="shared" si="353"/>
        <v>251</v>
      </c>
      <c r="O190" s="3" t="s">
        <v>10</v>
      </c>
      <c r="Q190" s="4" t="str">
        <f t="shared" si="354"/>
        <v/>
      </c>
      <c r="R190">
        <v>0.12</v>
      </c>
      <c r="S190">
        <f t="shared" si="355"/>
        <v>935</v>
      </c>
      <c r="T190">
        <f t="shared" si="342"/>
        <v>1355</v>
      </c>
      <c r="U190" s="3" t="s">
        <v>13</v>
      </c>
      <c r="V190" t="s">
        <v>222</v>
      </c>
      <c r="W190" s="4" t="str">
        <f t="shared" si="356"/>
        <v/>
      </c>
      <c r="X190">
        <v>0.8</v>
      </c>
      <c r="Y190">
        <v>1</v>
      </c>
      <c r="Z190">
        <v>1</v>
      </c>
      <c r="AA190" s="3" t="s">
        <v>13</v>
      </c>
      <c r="AB190" t="s">
        <v>223</v>
      </c>
      <c r="AC190" s="4" t="str">
        <f t="shared" si="315"/>
        <v/>
      </c>
      <c r="AD190">
        <v>0.5</v>
      </c>
      <c r="AE190">
        <v>1</v>
      </c>
      <c r="AF190">
        <v>1</v>
      </c>
      <c r="AG190" s="3" t="s">
        <v>90</v>
      </c>
      <c r="AI190" s="4" t="str">
        <f t="shared" si="343"/>
        <v/>
      </c>
      <c r="AJ190">
        <v>0.05</v>
      </c>
      <c r="AK190">
        <v>1</v>
      </c>
      <c r="AL190">
        <v>1</v>
      </c>
      <c r="AM190" s="3" t="s">
        <v>90</v>
      </c>
      <c r="AO190" s="4" t="str">
        <f t="shared" si="344"/>
        <v/>
      </c>
      <c r="AP190">
        <v>0.03</v>
      </c>
      <c r="AQ190">
        <v>1</v>
      </c>
      <c r="AR190">
        <v>1</v>
      </c>
      <c r="AS190" s="3"/>
      <c r="AU190" s="4" t="str">
        <f t="shared" si="357"/>
        <v/>
      </c>
      <c r="BA190" s="4" t="str">
        <f t="shared" si="358"/>
        <v/>
      </c>
      <c r="BE190" s="3"/>
      <c r="BG190" s="4" t="str">
        <f t="shared" si="359"/>
        <v/>
      </c>
    </row>
    <row r="191" spans="1:59">
      <c r="A191" t="s">
        <v>176</v>
      </c>
      <c r="C191" t="str">
        <f t="shared" si="345"/>
        <v>Gold, Gold, Gacha, Gacha, Diamond, Diamond</v>
      </c>
      <c r="D191" s="1" t="str">
        <f t="shared" ca="1" si="346"/>
        <v>2, 2, 5, 5, 8, 8</v>
      </c>
      <c r="E191" s="1" t="str">
        <f t="shared" si="347"/>
        <v xml:space="preserve">, , w, w, , </v>
      </c>
      <c r="F191" s="1" t="str">
        <f t="shared" si="348"/>
        <v>0.6, 0.12, 0.8, 0.5, 0.05, 0.03</v>
      </c>
      <c r="G191" s="1" t="str">
        <f t="shared" si="349"/>
        <v>124, 940, 1, 1, 1, 1</v>
      </c>
      <c r="H191" s="1" t="str">
        <f t="shared" si="350"/>
        <v>254, 1385, 1, 1, 1, 1</v>
      </c>
      <c r="I191" s="3" t="s">
        <v>10</v>
      </c>
      <c r="K191" s="4" t="str">
        <f t="shared" si="351"/>
        <v/>
      </c>
      <c r="L191">
        <v>0.6</v>
      </c>
      <c r="M191">
        <f t="shared" si="352"/>
        <v>124</v>
      </c>
      <c r="N191">
        <f t="shared" si="353"/>
        <v>254</v>
      </c>
      <c r="O191" s="3" t="s">
        <v>10</v>
      </c>
      <c r="Q191" s="4" t="str">
        <f t="shared" si="354"/>
        <v/>
      </c>
      <c r="R191">
        <v>0.12</v>
      </c>
      <c r="S191">
        <f t="shared" si="355"/>
        <v>940</v>
      </c>
      <c r="T191">
        <f t="shared" si="342"/>
        <v>1385</v>
      </c>
      <c r="U191" s="3" t="s">
        <v>13</v>
      </c>
      <c r="V191" t="s">
        <v>222</v>
      </c>
      <c r="W191" s="4" t="str">
        <f t="shared" si="356"/>
        <v/>
      </c>
      <c r="X191">
        <v>0.8</v>
      </c>
      <c r="Y191">
        <v>1</v>
      </c>
      <c r="Z191">
        <v>1</v>
      </c>
      <c r="AA191" s="3" t="s">
        <v>13</v>
      </c>
      <c r="AB191" t="s">
        <v>223</v>
      </c>
      <c r="AC191" s="4" t="str">
        <f t="shared" si="315"/>
        <v/>
      </c>
      <c r="AD191">
        <v>0.5</v>
      </c>
      <c r="AE191">
        <v>1</v>
      </c>
      <c r="AF191">
        <v>1</v>
      </c>
      <c r="AG191" s="3" t="s">
        <v>90</v>
      </c>
      <c r="AI191" s="4" t="str">
        <f t="shared" si="343"/>
        <v/>
      </c>
      <c r="AJ191">
        <v>0.05</v>
      </c>
      <c r="AK191">
        <v>1</v>
      </c>
      <c r="AL191">
        <v>1</v>
      </c>
      <c r="AM191" s="3" t="s">
        <v>90</v>
      </c>
      <c r="AO191" s="4" t="str">
        <f t="shared" si="344"/>
        <v/>
      </c>
      <c r="AP191">
        <v>0.03</v>
      </c>
      <c r="AQ191">
        <v>1</v>
      </c>
      <c r="AR191">
        <v>1</v>
      </c>
      <c r="AS191" s="3"/>
      <c r="AU191" s="4" t="str">
        <f t="shared" si="357"/>
        <v/>
      </c>
      <c r="BA191" s="4" t="str">
        <f t="shared" si="358"/>
        <v/>
      </c>
      <c r="BE191" s="3"/>
      <c r="BG191" s="4" t="str">
        <f t="shared" si="359"/>
        <v/>
      </c>
    </row>
    <row r="192" spans="1:59">
      <c r="A192" t="s">
        <v>177</v>
      </c>
      <c r="C192" t="str">
        <f t="shared" si="345"/>
        <v>Gold, Gold, Gacha, Gacha, Diamond, Diamond</v>
      </c>
      <c r="D192" s="1" t="str">
        <f t="shared" ca="1" si="346"/>
        <v>2, 2, 5, 5, 8, 8</v>
      </c>
      <c r="E192" s="1" t="str">
        <f t="shared" si="347"/>
        <v xml:space="preserve">, , w, w, , </v>
      </c>
      <c r="F192" s="1" t="str">
        <f t="shared" si="348"/>
        <v>0.6, 0.12, 0.8, 0.5, 0.05, 0.03</v>
      </c>
      <c r="G192" s="1" t="str">
        <f t="shared" si="349"/>
        <v>127, 945, 1, 1, 1, 1</v>
      </c>
      <c r="H192" s="1" t="str">
        <f t="shared" si="350"/>
        <v>257, 1415, 1, 1, 1, 1</v>
      </c>
      <c r="I192" s="3" t="s">
        <v>10</v>
      </c>
      <c r="K192" s="4" t="str">
        <f t="shared" si="351"/>
        <v/>
      </c>
      <c r="L192">
        <v>0.6</v>
      </c>
      <c r="M192">
        <f t="shared" si="352"/>
        <v>127</v>
      </c>
      <c r="N192">
        <f t="shared" si="353"/>
        <v>257</v>
      </c>
      <c r="O192" s="3" t="s">
        <v>10</v>
      </c>
      <c r="Q192" s="4" t="str">
        <f t="shared" si="354"/>
        <v/>
      </c>
      <c r="R192">
        <v>0.12</v>
      </c>
      <c r="S192">
        <f t="shared" si="355"/>
        <v>945</v>
      </c>
      <c r="T192">
        <f t="shared" si="342"/>
        <v>1415</v>
      </c>
      <c r="U192" s="3" t="s">
        <v>13</v>
      </c>
      <c r="V192" t="s">
        <v>222</v>
      </c>
      <c r="W192" s="4" t="str">
        <f t="shared" si="356"/>
        <v/>
      </c>
      <c r="X192">
        <v>0.8</v>
      </c>
      <c r="Y192">
        <v>1</v>
      </c>
      <c r="Z192">
        <v>1</v>
      </c>
      <c r="AA192" s="3" t="s">
        <v>13</v>
      </c>
      <c r="AB192" t="s">
        <v>223</v>
      </c>
      <c r="AC192" s="4" t="str">
        <f t="shared" si="315"/>
        <v/>
      </c>
      <c r="AD192">
        <v>0.5</v>
      </c>
      <c r="AE192">
        <v>1</v>
      </c>
      <c r="AF192">
        <v>1</v>
      </c>
      <c r="AG192" s="3" t="s">
        <v>90</v>
      </c>
      <c r="AI192" s="4" t="str">
        <f t="shared" si="343"/>
        <v/>
      </c>
      <c r="AJ192">
        <v>0.05</v>
      </c>
      <c r="AK192">
        <v>1</v>
      </c>
      <c r="AL192">
        <v>1</v>
      </c>
      <c r="AM192" s="3" t="s">
        <v>90</v>
      </c>
      <c r="AO192" s="4" t="str">
        <f t="shared" si="344"/>
        <v/>
      </c>
      <c r="AP192">
        <v>0.03</v>
      </c>
      <c r="AQ192">
        <v>1</v>
      </c>
      <c r="AR192">
        <v>1</v>
      </c>
      <c r="AS192" s="3"/>
      <c r="AU192" s="4" t="str">
        <f t="shared" si="357"/>
        <v/>
      </c>
      <c r="BA192" s="4" t="str">
        <f t="shared" si="358"/>
        <v/>
      </c>
      <c r="BE192" s="3"/>
      <c r="BG192" s="4" t="str">
        <f t="shared" si="359"/>
        <v/>
      </c>
    </row>
    <row r="193" spans="1:59">
      <c r="A193" t="s">
        <v>178</v>
      </c>
      <c r="C193" t="str">
        <f t="shared" si="345"/>
        <v>Gold, Gold, Gacha, Gacha, Diamond, Diamond</v>
      </c>
      <c r="D193" s="1" t="str">
        <f t="shared" ca="1" si="346"/>
        <v>2, 2, 5, 5, 8, 8</v>
      </c>
      <c r="E193" s="1" t="str">
        <f t="shared" si="347"/>
        <v xml:space="preserve">, , w, w, , </v>
      </c>
      <c r="F193" s="1" t="str">
        <f t="shared" si="348"/>
        <v>0.6, 0.12, 0.8, 0.5, 0.05, 0.03</v>
      </c>
      <c r="G193" s="1" t="str">
        <f t="shared" si="349"/>
        <v>130, 950, 1, 1, 1, 1</v>
      </c>
      <c r="H193" s="1" t="str">
        <f t="shared" si="350"/>
        <v>260, 1445, 1, 1, 1, 1</v>
      </c>
      <c r="I193" s="3" t="s">
        <v>10</v>
      </c>
      <c r="K193" s="4" t="str">
        <f t="shared" si="351"/>
        <v/>
      </c>
      <c r="L193">
        <v>0.6</v>
      </c>
      <c r="M193">
        <f t="shared" si="352"/>
        <v>130</v>
      </c>
      <c r="N193">
        <f t="shared" si="353"/>
        <v>260</v>
      </c>
      <c r="O193" s="3" t="s">
        <v>10</v>
      </c>
      <c r="Q193" s="4" t="str">
        <f t="shared" si="354"/>
        <v/>
      </c>
      <c r="R193">
        <v>0.12</v>
      </c>
      <c r="S193">
        <f t="shared" si="355"/>
        <v>950</v>
      </c>
      <c r="T193">
        <f t="shared" si="342"/>
        <v>1445</v>
      </c>
      <c r="U193" s="3" t="s">
        <v>13</v>
      </c>
      <c r="V193" t="s">
        <v>222</v>
      </c>
      <c r="W193" s="4" t="str">
        <f t="shared" si="356"/>
        <v/>
      </c>
      <c r="X193">
        <v>0.8</v>
      </c>
      <c r="Y193">
        <v>1</v>
      </c>
      <c r="Z193">
        <v>1</v>
      </c>
      <c r="AA193" s="3" t="s">
        <v>13</v>
      </c>
      <c r="AB193" t="s">
        <v>223</v>
      </c>
      <c r="AC193" s="4" t="str">
        <f t="shared" si="315"/>
        <v/>
      </c>
      <c r="AD193">
        <v>0.5</v>
      </c>
      <c r="AE193">
        <v>1</v>
      </c>
      <c r="AF193">
        <v>1</v>
      </c>
      <c r="AG193" s="3" t="s">
        <v>90</v>
      </c>
      <c r="AI193" s="4" t="str">
        <f t="shared" si="343"/>
        <v/>
      </c>
      <c r="AJ193">
        <v>0.05</v>
      </c>
      <c r="AK193">
        <v>1</v>
      </c>
      <c r="AL193">
        <v>1</v>
      </c>
      <c r="AM193" s="3" t="s">
        <v>90</v>
      </c>
      <c r="AO193" s="4" t="str">
        <f t="shared" si="344"/>
        <v/>
      </c>
      <c r="AP193">
        <v>0.03</v>
      </c>
      <c r="AQ193">
        <v>1</v>
      </c>
      <c r="AR193">
        <v>1</v>
      </c>
      <c r="AS193" s="3"/>
      <c r="AU193" s="4" t="str">
        <f t="shared" si="357"/>
        <v/>
      </c>
      <c r="BA193" s="4" t="str">
        <f t="shared" si="358"/>
        <v/>
      </c>
      <c r="BE193" s="3"/>
      <c r="BG193" s="4" t="str">
        <f t="shared" si="359"/>
        <v/>
      </c>
    </row>
    <row r="194" spans="1:59">
      <c r="A194" t="s">
        <v>179</v>
      </c>
      <c r="C194" t="str">
        <f t="shared" si="345"/>
        <v>Gold, Gold, Gacha, Gacha, Diamond, Diamond</v>
      </c>
      <c r="D194" s="1" t="str">
        <f t="shared" ca="1" si="346"/>
        <v>2, 2, 5, 5, 8, 8</v>
      </c>
      <c r="E194" s="1" t="str">
        <f t="shared" si="347"/>
        <v xml:space="preserve">, , w, w, , </v>
      </c>
      <c r="F194" s="1" t="str">
        <f t="shared" si="348"/>
        <v>0.6, 0.12, 0.8, 0.5, 0.05, 0.03</v>
      </c>
      <c r="G194" s="1" t="str">
        <f t="shared" si="349"/>
        <v>133, 955, 1, 1, 1, 1</v>
      </c>
      <c r="H194" s="1" t="str">
        <f t="shared" si="350"/>
        <v>263, 1475, 1, 1, 1, 1</v>
      </c>
      <c r="I194" s="3" t="s">
        <v>10</v>
      </c>
      <c r="K194" s="4" t="str">
        <f t="shared" si="351"/>
        <v/>
      </c>
      <c r="L194">
        <v>0.6</v>
      </c>
      <c r="M194">
        <f t="shared" si="352"/>
        <v>133</v>
      </c>
      <c r="N194">
        <f t="shared" si="353"/>
        <v>263</v>
      </c>
      <c r="O194" s="3" t="s">
        <v>10</v>
      </c>
      <c r="Q194" s="4" t="str">
        <f t="shared" si="354"/>
        <v/>
      </c>
      <c r="R194">
        <v>0.12</v>
      </c>
      <c r="S194">
        <f t="shared" si="355"/>
        <v>955</v>
      </c>
      <c r="T194">
        <f t="shared" si="342"/>
        <v>1475</v>
      </c>
      <c r="U194" s="3" t="s">
        <v>13</v>
      </c>
      <c r="V194" t="s">
        <v>222</v>
      </c>
      <c r="W194" s="4" t="str">
        <f t="shared" si="356"/>
        <v/>
      </c>
      <c r="X194">
        <v>0.8</v>
      </c>
      <c r="Y194">
        <v>1</v>
      </c>
      <c r="Z194">
        <v>1</v>
      </c>
      <c r="AA194" s="3" t="s">
        <v>13</v>
      </c>
      <c r="AB194" t="s">
        <v>223</v>
      </c>
      <c r="AC194" s="4" t="str">
        <f t="shared" si="315"/>
        <v/>
      </c>
      <c r="AD194">
        <v>0.5</v>
      </c>
      <c r="AE194">
        <v>1</v>
      </c>
      <c r="AF194">
        <v>1</v>
      </c>
      <c r="AG194" s="3" t="s">
        <v>90</v>
      </c>
      <c r="AI194" s="4" t="str">
        <f t="shared" si="343"/>
        <v/>
      </c>
      <c r="AJ194">
        <v>0.05</v>
      </c>
      <c r="AK194">
        <v>1</v>
      </c>
      <c r="AL194">
        <v>1</v>
      </c>
      <c r="AM194" s="3" t="s">
        <v>90</v>
      </c>
      <c r="AO194" s="4" t="str">
        <f t="shared" si="344"/>
        <v/>
      </c>
      <c r="AP194">
        <v>0.03</v>
      </c>
      <c r="AQ194">
        <v>1</v>
      </c>
      <c r="AR194">
        <v>1</v>
      </c>
      <c r="AS194" s="3"/>
      <c r="AU194" s="4" t="str">
        <f t="shared" si="357"/>
        <v/>
      </c>
      <c r="BA194" s="4" t="str">
        <f t="shared" si="358"/>
        <v/>
      </c>
      <c r="BE194" s="3"/>
      <c r="BG194" s="4" t="str">
        <f t="shared" si="359"/>
        <v/>
      </c>
    </row>
    <row r="195" spans="1:59">
      <c r="A195" t="s">
        <v>180</v>
      </c>
      <c r="C195" t="str">
        <f t="shared" si="345"/>
        <v>Gold, Gold, Gacha, Gacha, Diamond, Diamond</v>
      </c>
      <c r="D195" s="1" t="str">
        <f t="shared" ca="1" si="346"/>
        <v>2, 2, 5, 5, 8, 8</v>
      </c>
      <c r="E195" s="1" t="str">
        <f t="shared" si="347"/>
        <v xml:space="preserve">, , w, w, , </v>
      </c>
      <c r="F195" s="1" t="str">
        <f t="shared" si="348"/>
        <v>0.6, 0.12, 0.8, 0.5, 0.05, 0.03</v>
      </c>
      <c r="G195" s="1" t="str">
        <f t="shared" si="349"/>
        <v>136, 960, 1, 1, 1, 1</v>
      </c>
      <c r="H195" s="1" t="str">
        <f t="shared" si="350"/>
        <v>266, 1505, 1, 1, 1, 1</v>
      </c>
      <c r="I195" s="3" t="s">
        <v>10</v>
      </c>
      <c r="K195" s="4" t="str">
        <f t="shared" si="351"/>
        <v/>
      </c>
      <c r="L195">
        <v>0.6</v>
      </c>
      <c r="M195">
        <f t="shared" si="352"/>
        <v>136</v>
      </c>
      <c r="N195">
        <f t="shared" si="353"/>
        <v>266</v>
      </c>
      <c r="O195" s="3" t="s">
        <v>10</v>
      </c>
      <c r="Q195" s="4" t="str">
        <f t="shared" si="354"/>
        <v/>
      </c>
      <c r="R195">
        <v>0.12</v>
      </c>
      <c r="S195">
        <f t="shared" si="355"/>
        <v>960</v>
      </c>
      <c r="T195">
        <f t="shared" si="342"/>
        <v>1505</v>
      </c>
      <c r="U195" s="3" t="s">
        <v>13</v>
      </c>
      <c r="V195" t="s">
        <v>222</v>
      </c>
      <c r="W195" s="4" t="str">
        <f t="shared" si="356"/>
        <v/>
      </c>
      <c r="X195">
        <v>0.8</v>
      </c>
      <c r="Y195">
        <v>1</v>
      </c>
      <c r="Z195">
        <v>1</v>
      </c>
      <c r="AA195" s="3" t="s">
        <v>13</v>
      </c>
      <c r="AB195" t="s">
        <v>223</v>
      </c>
      <c r="AC195" s="4" t="str">
        <f t="shared" si="315"/>
        <v/>
      </c>
      <c r="AD195">
        <v>0.5</v>
      </c>
      <c r="AE195">
        <v>1</v>
      </c>
      <c r="AF195">
        <v>1</v>
      </c>
      <c r="AG195" s="3" t="s">
        <v>90</v>
      </c>
      <c r="AI195" s="4" t="str">
        <f t="shared" si="343"/>
        <v/>
      </c>
      <c r="AJ195">
        <v>0.05</v>
      </c>
      <c r="AK195">
        <v>1</v>
      </c>
      <c r="AL195">
        <v>1</v>
      </c>
      <c r="AM195" s="3" t="s">
        <v>90</v>
      </c>
      <c r="AO195" s="4" t="str">
        <f t="shared" si="344"/>
        <v/>
      </c>
      <c r="AP195">
        <v>0.03</v>
      </c>
      <c r="AQ195">
        <v>1</v>
      </c>
      <c r="AR195">
        <v>1</v>
      </c>
      <c r="AS195" s="3"/>
      <c r="AU195" s="4" t="str">
        <f t="shared" si="357"/>
        <v/>
      </c>
      <c r="BA195" s="4" t="str">
        <f t="shared" si="358"/>
        <v/>
      </c>
      <c r="BE195" s="3"/>
      <c r="BG195" s="4" t="str">
        <f t="shared" si="359"/>
        <v/>
      </c>
    </row>
    <row r="196" spans="1:59">
      <c r="A196" t="s">
        <v>181</v>
      </c>
      <c r="C196" t="str">
        <f t="shared" si="345"/>
        <v>Gold, Gold, Gacha, Gacha, Diamond, Diamond</v>
      </c>
      <c r="D196" s="1" t="str">
        <f t="shared" ca="1" si="346"/>
        <v>2, 2, 5, 5, 8, 8</v>
      </c>
      <c r="E196" s="1" t="str">
        <f t="shared" si="347"/>
        <v xml:space="preserve">, , w, w, , </v>
      </c>
      <c r="F196" s="1" t="str">
        <f t="shared" si="348"/>
        <v>0.6, 0.12, 0.8, 0.5, 0.05, 0.03</v>
      </c>
      <c r="G196" s="1" t="str">
        <f t="shared" si="349"/>
        <v>139, 965, 1, 1, 1, 1</v>
      </c>
      <c r="H196" s="1" t="str">
        <f t="shared" si="350"/>
        <v>269, 1535, 1, 1, 1, 1</v>
      </c>
      <c r="I196" s="3" t="s">
        <v>10</v>
      </c>
      <c r="K196" s="4" t="str">
        <f t="shared" si="351"/>
        <v/>
      </c>
      <c r="L196">
        <v>0.6</v>
      </c>
      <c r="M196">
        <f t="shared" si="352"/>
        <v>139</v>
      </c>
      <c r="N196">
        <f t="shared" si="353"/>
        <v>269</v>
      </c>
      <c r="O196" s="3" t="s">
        <v>10</v>
      </c>
      <c r="Q196" s="4" t="str">
        <f t="shared" si="354"/>
        <v/>
      </c>
      <c r="R196">
        <v>0.12</v>
      </c>
      <c r="S196">
        <f t="shared" si="355"/>
        <v>965</v>
      </c>
      <c r="T196">
        <f t="shared" si="342"/>
        <v>1535</v>
      </c>
      <c r="U196" s="3" t="s">
        <v>13</v>
      </c>
      <c r="V196" t="s">
        <v>222</v>
      </c>
      <c r="W196" s="4" t="str">
        <f t="shared" si="356"/>
        <v/>
      </c>
      <c r="X196">
        <v>0.8</v>
      </c>
      <c r="Y196">
        <v>1</v>
      </c>
      <c r="Z196">
        <v>1</v>
      </c>
      <c r="AA196" s="3" t="s">
        <v>13</v>
      </c>
      <c r="AB196" t="s">
        <v>223</v>
      </c>
      <c r="AC196" s="4" t="str">
        <f t="shared" si="315"/>
        <v/>
      </c>
      <c r="AD196">
        <v>0.5</v>
      </c>
      <c r="AE196">
        <v>1</v>
      </c>
      <c r="AF196">
        <v>1</v>
      </c>
      <c r="AG196" s="3" t="s">
        <v>90</v>
      </c>
      <c r="AI196" s="4" t="str">
        <f t="shared" si="343"/>
        <v/>
      </c>
      <c r="AJ196">
        <v>0.05</v>
      </c>
      <c r="AK196">
        <v>1</v>
      </c>
      <c r="AL196">
        <v>1</v>
      </c>
      <c r="AM196" s="3" t="s">
        <v>90</v>
      </c>
      <c r="AO196" s="4" t="str">
        <f t="shared" si="344"/>
        <v/>
      </c>
      <c r="AP196">
        <v>0.03</v>
      </c>
      <c r="AQ196">
        <v>1</v>
      </c>
      <c r="AR196">
        <v>1</v>
      </c>
      <c r="AS196" s="3"/>
      <c r="AU196" s="4" t="str">
        <f t="shared" si="357"/>
        <v/>
      </c>
      <c r="BA196" s="4" t="str">
        <f t="shared" si="358"/>
        <v/>
      </c>
      <c r="BE196" s="3"/>
      <c r="BG196" s="4" t="str">
        <f t="shared" si="359"/>
        <v/>
      </c>
    </row>
    <row r="197" spans="1:59">
      <c r="A197" t="s">
        <v>182</v>
      </c>
      <c r="C197" t="str">
        <f t="shared" si="345"/>
        <v>Gold, Gold, Gacha, Gacha, Diamond, Diamond</v>
      </c>
      <c r="D197" s="1" t="str">
        <f t="shared" ca="1" si="346"/>
        <v>2, 2, 5, 5, 8, 8</v>
      </c>
      <c r="E197" s="1" t="str">
        <f t="shared" si="347"/>
        <v xml:space="preserve">, , w, w, , </v>
      </c>
      <c r="F197" s="1" t="str">
        <f t="shared" si="348"/>
        <v>0.6, 0.12, 0.8, 0.5, 0.05, 0.03</v>
      </c>
      <c r="G197" s="1" t="str">
        <f t="shared" si="349"/>
        <v>142, 970, 1, 1, 1, 1</v>
      </c>
      <c r="H197" s="1" t="str">
        <f t="shared" si="350"/>
        <v>272, 1565, 1, 1, 1, 1</v>
      </c>
      <c r="I197" s="3" t="s">
        <v>10</v>
      </c>
      <c r="K197" s="4" t="str">
        <f t="shared" si="351"/>
        <v/>
      </c>
      <c r="L197">
        <v>0.6</v>
      </c>
      <c r="M197">
        <f t="shared" si="352"/>
        <v>142</v>
      </c>
      <c r="N197">
        <f t="shared" si="353"/>
        <v>272</v>
      </c>
      <c r="O197" s="3" t="s">
        <v>10</v>
      </c>
      <c r="Q197" s="4" t="str">
        <f t="shared" si="354"/>
        <v/>
      </c>
      <c r="R197">
        <v>0.12</v>
      </c>
      <c r="S197">
        <f t="shared" si="355"/>
        <v>970</v>
      </c>
      <c r="T197">
        <f t="shared" si="342"/>
        <v>1565</v>
      </c>
      <c r="U197" s="3" t="s">
        <v>13</v>
      </c>
      <c r="V197" t="s">
        <v>222</v>
      </c>
      <c r="W197" s="4" t="str">
        <f t="shared" si="356"/>
        <v/>
      </c>
      <c r="X197">
        <v>0.8</v>
      </c>
      <c r="Y197">
        <v>1</v>
      </c>
      <c r="Z197">
        <v>1</v>
      </c>
      <c r="AA197" s="3" t="s">
        <v>13</v>
      </c>
      <c r="AB197" t="s">
        <v>223</v>
      </c>
      <c r="AC197" s="4" t="str">
        <f t="shared" si="315"/>
        <v/>
      </c>
      <c r="AD197">
        <v>0.5</v>
      </c>
      <c r="AE197">
        <v>1</v>
      </c>
      <c r="AF197">
        <v>1</v>
      </c>
      <c r="AG197" s="3" t="s">
        <v>90</v>
      </c>
      <c r="AI197" s="4" t="str">
        <f t="shared" si="343"/>
        <v/>
      </c>
      <c r="AJ197">
        <v>0.05</v>
      </c>
      <c r="AK197">
        <v>1</v>
      </c>
      <c r="AL197">
        <v>1</v>
      </c>
      <c r="AM197" s="3" t="s">
        <v>90</v>
      </c>
      <c r="AO197" s="4" t="str">
        <f t="shared" si="344"/>
        <v/>
      </c>
      <c r="AP197">
        <v>0.03</v>
      </c>
      <c r="AQ197">
        <v>1</v>
      </c>
      <c r="AR197">
        <v>1</v>
      </c>
      <c r="AS197" s="3"/>
      <c r="AU197" s="4" t="str">
        <f t="shared" si="357"/>
        <v/>
      </c>
      <c r="BA197" s="4" t="str">
        <f t="shared" si="358"/>
        <v/>
      </c>
      <c r="BE197" s="3"/>
      <c r="BG197" s="4" t="str">
        <f t="shared" si="359"/>
        <v/>
      </c>
    </row>
    <row r="198" spans="1:59">
      <c r="A198" t="s">
        <v>183</v>
      </c>
      <c r="C198" t="str">
        <f t="shared" si="345"/>
        <v>Gold, Gold, Gacha, Gacha, Diamond, Diamond</v>
      </c>
      <c r="D198" s="1" t="str">
        <f t="shared" ca="1" si="346"/>
        <v>2, 2, 5, 5, 8, 8</v>
      </c>
      <c r="E198" s="1" t="str">
        <f t="shared" si="347"/>
        <v xml:space="preserve">, , w, w, , </v>
      </c>
      <c r="F198" s="1" t="str">
        <f t="shared" si="348"/>
        <v>0.6, 0.12, 0.8, 0.5, 0.05, 0.03</v>
      </c>
      <c r="G198" s="1" t="str">
        <f t="shared" si="349"/>
        <v>145, 975, 1, 1, 1, 1</v>
      </c>
      <c r="H198" s="1" t="str">
        <f t="shared" si="350"/>
        <v>275, 1595, 1, 1, 1, 1</v>
      </c>
      <c r="I198" s="3" t="s">
        <v>10</v>
      </c>
      <c r="K198" s="4" t="str">
        <f t="shared" si="351"/>
        <v/>
      </c>
      <c r="L198">
        <v>0.6</v>
      </c>
      <c r="M198">
        <f t="shared" si="352"/>
        <v>145</v>
      </c>
      <c r="N198">
        <f t="shared" si="353"/>
        <v>275</v>
      </c>
      <c r="O198" s="3" t="s">
        <v>10</v>
      </c>
      <c r="Q198" s="4" t="str">
        <f t="shared" si="354"/>
        <v/>
      </c>
      <c r="R198">
        <v>0.12</v>
      </c>
      <c r="S198">
        <f t="shared" si="355"/>
        <v>975</v>
      </c>
      <c r="T198">
        <f t="shared" si="342"/>
        <v>1595</v>
      </c>
      <c r="U198" s="3" t="s">
        <v>13</v>
      </c>
      <c r="V198" t="s">
        <v>222</v>
      </c>
      <c r="W198" s="4" t="str">
        <f t="shared" si="356"/>
        <v/>
      </c>
      <c r="X198">
        <v>0.8</v>
      </c>
      <c r="Y198">
        <v>1</v>
      </c>
      <c r="Z198">
        <v>1</v>
      </c>
      <c r="AA198" s="3" t="s">
        <v>13</v>
      </c>
      <c r="AB198" t="s">
        <v>223</v>
      </c>
      <c r="AC198" s="4" t="str">
        <f t="shared" si="315"/>
        <v/>
      </c>
      <c r="AD198">
        <v>0.5</v>
      </c>
      <c r="AE198">
        <v>1</v>
      </c>
      <c r="AF198">
        <v>1</v>
      </c>
      <c r="AG198" s="3" t="s">
        <v>90</v>
      </c>
      <c r="AI198" s="4" t="str">
        <f t="shared" si="343"/>
        <v/>
      </c>
      <c r="AJ198">
        <v>0.05</v>
      </c>
      <c r="AK198">
        <v>1</v>
      </c>
      <c r="AL198">
        <v>1</v>
      </c>
      <c r="AM198" s="3" t="s">
        <v>90</v>
      </c>
      <c r="AO198" s="4" t="str">
        <f t="shared" si="344"/>
        <v/>
      </c>
      <c r="AP198">
        <v>0.03</v>
      </c>
      <c r="AQ198">
        <v>1</v>
      </c>
      <c r="AR198">
        <v>1</v>
      </c>
      <c r="AS198" s="3"/>
      <c r="AU198" s="4" t="str">
        <f t="shared" si="357"/>
        <v/>
      </c>
      <c r="BA198" s="4" t="str">
        <f t="shared" si="358"/>
        <v/>
      </c>
      <c r="BE198" s="3"/>
      <c r="BG198" s="4" t="str">
        <f t="shared" si="359"/>
        <v/>
      </c>
    </row>
    <row r="199" spans="1:59">
      <c r="A199" t="s">
        <v>184</v>
      </c>
      <c r="C199" t="str">
        <f t="shared" si="345"/>
        <v>Gold, Gold, Gacha, Gacha, Diamond, Diamond</v>
      </c>
      <c r="D199" s="1" t="str">
        <f t="shared" ca="1" si="346"/>
        <v>2, 2, 5, 5, 8, 8</v>
      </c>
      <c r="E199" s="1" t="str">
        <f t="shared" si="347"/>
        <v xml:space="preserve">, , w, w, , </v>
      </c>
      <c r="F199" s="1" t="str">
        <f t="shared" si="348"/>
        <v>0.6, 0.12, 0.8, 0.5, 0.05, 0.03</v>
      </c>
      <c r="G199" s="1" t="str">
        <f t="shared" si="349"/>
        <v>148, 980, 1, 1, 1, 1</v>
      </c>
      <c r="H199" s="1" t="str">
        <f t="shared" si="350"/>
        <v>278, 1625, 1, 1, 1, 1</v>
      </c>
      <c r="I199" s="3" t="s">
        <v>10</v>
      </c>
      <c r="K199" s="4" t="str">
        <f t="shared" si="351"/>
        <v/>
      </c>
      <c r="L199">
        <v>0.6</v>
      </c>
      <c r="M199">
        <f t="shared" si="352"/>
        <v>148</v>
      </c>
      <c r="N199">
        <f t="shared" si="353"/>
        <v>278</v>
      </c>
      <c r="O199" s="3" t="s">
        <v>10</v>
      </c>
      <c r="Q199" s="4" t="str">
        <f t="shared" si="354"/>
        <v/>
      </c>
      <c r="R199">
        <v>0.12</v>
      </c>
      <c r="S199">
        <f t="shared" si="355"/>
        <v>980</v>
      </c>
      <c r="T199">
        <f t="shared" si="342"/>
        <v>1625</v>
      </c>
      <c r="U199" s="3" t="s">
        <v>13</v>
      </c>
      <c r="V199" t="s">
        <v>222</v>
      </c>
      <c r="W199" s="4" t="str">
        <f t="shared" si="356"/>
        <v/>
      </c>
      <c r="X199">
        <v>0.8</v>
      </c>
      <c r="Y199">
        <v>1</v>
      </c>
      <c r="Z199">
        <v>1</v>
      </c>
      <c r="AA199" s="3" t="s">
        <v>13</v>
      </c>
      <c r="AB199" t="s">
        <v>223</v>
      </c>
      <c r="AC199" s="4" t="str">
        <f t="shared" si="315"/>
        <v/>
      </c>
      <c r="AD199">
        <v>0.5</v>
      </c>
      <c r="AE199">
        <v>1</v>
      </c>
      <c r="AF199">
        <v>1</v>
      </c>
      <c r="AG199" s="3" t="s">
        <v>90</v>
      </c>
      <c r="AI199" s="4" t="str">
        <f t="shared" si="343"/>
        <v/>
      </c>
      <c r="AJ199">
        <v>0.05</v>
      </c>
      <c r="AK199">
        <v>1</v>
      </c>
      <c r="AL199">
        <v>1</v>
      </c>
      <c r="AM199" s="3" t="s">
        <v>90</v>
      </c>
      <c r="AO199" s="4" t="str">
        <f t="shared" si="344"/>
        <v/>
      </c>
      <c r="AP199">
        <v>0.03</v>
      </c>
      <c r="AQ199">
        <v>1</v>
      </c>
      <c r="AR199">
        <v>1</v>
      </c>
      <c r="AS199" s="3"/>
      <c r="AU199" s="4" t="str">
        <f t="shared" si="357"/>
        <v/>
      </c>
      <c r="BA199" s="4" t="str">
        <f t="shared" si="358"/>
        <v/>
      </c>
      <c r="BE199" s="3"/>
      <c r="BG199" s="4" t="str">
        <f t="shared" si="359"/>
        <v/>
      </c>
    </row>
    <row r="200" spans="1:59">
      <c r="A200" t="s">
        <v>185</v>
      </c>
      <c r="C200" t="str">
        <f t="shared" si="345"/>
        <v>Gold, Gold, Gacha, Gacha, Diamond, Diamond</v>
      </c>
      <c r="D200" s="1" t="str">
        <f t="shared" ca="1" si="346"/>
        <v>2, 2, 5, 5, 8, 8</v>
      </c>
      <c r="E200" s="1" t="str">
        <f t="shared" si="347"/>
        <v xml:space="preserve">, , w, w, , </v>
      </c>
      <c r="F200" s="1" t="str">
        <f t="shared" si="348"/>
        <v>0.6, 0.12, 0.8, 0.5, 0.05, 0.03</v>
      </c>
      <c r="G200" s="1" t="str">
        <f t="shared" si="349"/>
        <v>151, 985, 1, 1, 1, 1</v>
      </c>
      <c r="H200" s="1" t="str">
        <f t="shared" si="350"/>
        <v>281, 1655, 1, 1, 1, 1</v>
      </c>
      <c r="I200" s="3" t="s">
        <v>10</v>
      </c>
      <c r="K200" s="4" t="str">
        <f t="shared" si="351"/>
        <v/>
      </c>
      <c r="L200">
        <v>0.6</v>
      </c>
      <c r="M200">
        <f t="shared" si="352"/>
        <v>151</v>
      </c>
      <c r="N200">
        <f t="shared" si="353"/>
        <v>281</v>
      </c>
      <c r="O200" s="3" t="s">
        <v>10</v>
      </c>
      <c r="Q200" s="4" t="str">
        <f t="shared" si="354"/>
        <v/>
      </c>
      <c r="R200">
        <v>0.12</v>
      </c>
      <c r="S200">
        <f t="shared" si="355"/>
        <v>985</v>
      </c>
      <c r="T200">
        <f t="shared" si="342"/>
        <v>1655</v>
      </c>
      <c r="U200" s="3" t="s">
        <v>13</v>
      </c>
      <c r="V200" t="s">
        <v>222</v>
      </c>
      <c r="W200" s="4" t="str">
        <f t="shared" si="356"/>
        <v/>
      </c>
      <c r="X200">
        <v>0.8</v>
      </c>
      <c r="Y200">
        <v>1</v>
      </c>
      <c r="Z200">
        <v>1</v>
      </c>
      <c r="AA200" s="3" t="s">
        <v>13</v>
      </c>
      <c r="AB200" t="s">
        <v>223</v>
      </c>
      <c r="AC200" s="4" t="str">
        <f t="shared" si="315"/>
        <v/>
      </c>
      <c r="AD200">
        <v>0.5</v>
      </c>
      <c r="AE200">
        <v>1</v>
      </c>
      <c r="AF200">
        <v>1</v>
      </c>
      <c r="AG200" s="3" t="s">
        <v>90</v>
      </c>
      <c r="AI200" s="4" t="str">
        <f t="shared" si="343"/>
        <v/>
      </c>
      <c r="AJ200">
        <v>0.05</v>
      </c>
      <c r="AK200">
        <v>1</v>
      </c>
      <c r="AL200">
        <v>1</v>
      </c>
      <c r="AM200" s="3" t="s">
        <v>90</v>
      </c>
      <c r="AO200" s="4" t="str">
        <f t="shared" si="344"/>
        <v/>
      </c>
      <c r="AP200">
        <v>0.03</v>
      </c>
      <c r="AQ200">
        <v>1</v>
      </c>
      <c r="AR200">
        <v>1</v>
      </c>
      <c r="AS200" s="3"/>
      <c r="AU200" s="4" t="str">
        <f t="shared" si="357"/>
        <v/>
      </c>
      <c r="BA200" s="4" t="str">
        <f t="shared" si="358"/>
        <v/>
      </c>
      <c r="BE200" s="3"/>
      <c r="BG200" s="4" t="str">
        <f t="shared" si="359"/>
        <v/>
      </c>
    </row>
    <row r="201" spans="1:59">
      <c r="A201" t="s">
        <v>186</v>
      </c>
      <c r="C201" t="str">
        <f t="shared" si="345"/>
        <v>Gold, Gold, Gacha, Gacha, Diamond, Diamond</v>
      </c>
      <c r="D201" s="1" t="str">
        <f t="shared" ca="1" si="346"/>
        <v>2, 2, 5, 5, 8, 8</v>
      </c>
      <c r="E201" s="1" t="str">
        <f t="shared" si="347"/>
        <v xml:space="preserve">, , w, w, , </v>
      </c>
      <c r="F201" s="1" t="str">
        <f t="shared" si="348"/>
        <v>0.6, 0.12, 0.8, 0.5, 0.05, 0.03</v>
      </c>
      <c r="G201" s="1" t="str">
        <f t="shared" si="349"/>
        <v>154, 990, 1, 1, 1, 1</v>
      </c>
      <c r="H201" s="1" t="str">
        <f t="shared" si="350"/>
        <v>284, 1685, 1, 1, 1, 1</v>
      </c>
      <c r="I201" s="3" t="s">
        <v>10</v>
      </c>
      <c r="K201" s="4" t="str">
        <f t="shared" si="351"/>
        <v/>
      </c>
      <c r="L201">
        <v>0.6</v>
      </c>
      <c r="M201">
        <f t="shared" si="352"/>
        <v>154</v>
      </c>
      <c r="N201">
        <f t="shared" si="353"/>
        <v>284</v>
      </c>
      <c r="O201" s="3" t="s">
        <v>10</v>
      </c>
      <c r="Q201" s="4" t="str">
        <f t="shared" si="354"/>
        <v/>
      </c>
      <c r="R201">
        <v>0.12</v>
      </c>
      <c r="S201">
        <f t="shared" si="355"/>
        <v>990</v>
      </c>
      <c r="T201">
        <f t="shared" si="342"/>
        <v>1685</v>
      </c>
      <c r="U201" s="3" t="s">
        <v>13</v>
      </c>
      <c r="V201" t="s">
        <v>222</v>
      </c>
      <c r="W201" s="4" t="str">
        <f t="shared" si="356"/>
        <v/>
      </c>
      <c r="X201">
        <v>0.8</v>
      </c>
      <c r="Y201">
        <v>1</v>
      </c>
      <c r="Z201">
        <v>1</v>
      </c>
      <c r="AA201" s="3" t="s">
        <v>13</v>
      </c>
      <c r="AB201" t="s">
        <v>223</v>
      </c>
      <c r="AC201" s="4" t="str">
        <f t="shared" si="315"/>
        <v/>
      </c>
      <c r="AD201">
        <v>0.5</v>
      </c>
      <c r="AE201">
        <v>1</v>
      </c>
      <c r="AF201">
        <v>1</v>
      </c>
      <c r="AG201" s="3" t="s">
        <v>90</v>
      </c>
      <c r="AI201" s="4" t="str">
        <f t="shared" si="343"/>
        <v/>
      </c>
      <c r="AJ201">
        <v>0.05</v>
      </c>
      <c r="AK201">
        <v>1</v>
      </c>
      <c r="AL201">
        <v>1</v>
      </c>
      <c r="AM201" s="3" t="s">
        <v>90</v>
      </c>
      <c r="AO201" s="4" t="str">
        <f t="shared" si="344"/>
        <v/>
      </c>
      <c r="AP201">
        <v>0.03</v>
      </c>
      <c r="AQ201">
        <v>1</v>
      </c>
      <c r="AR201">
        <v>1</v>
      </c>
      <c r="AS201" s="3"/>
      <c r="AU201" s="4" t="str">
        <f t="shared" si="357"/>
        <v/>
      </c>
      <c r="BA201" s="4" t="str">
        <f t="shared" si="358"/>
        <v/>
      </c>
      <c r="BE201" s="3"/>
      <c r="BG201" s="4" t="str">
        <f t="shared" si="359"/>
        <v/>
      </c>
    </row>
    <row r="202" spans="1:59">
      <c r="A202" t="s">
        <v>187</v>
      </c>
      <c r="C202" t="str">
        <f t="shared" si="345"/>
        <v>Gold, Gold, Gacha, Gacha, Diamond, Diamond</v>
      </c>
      <c r="D202" s="1" t="str">
        <f t="shared" ca="1" si="346"/>
        <v>2, 2, 5, 5, 8, 8</v>
      </c>
      <c r="E202" s="1" t="str">
        <f t="shared" si="347"/>
        <v xml:space="preserve">, , w, w, , </v>
      </c>
      <c r="F202" s="1" t="str">
        <f t="shared" si="348"/>
        <v>0.6, 0.12, 0.8, 0.5, 0.05, 0.03</v>
      </c>
      <c r="G202" s="1" t="str">
        <f t="shared" si="349"/>
        <v>157, 995, 1, 1, 1, 1</v>
      </c>
      <c r="H202" s="1" t="str">
        <f t="shared" si="350"/>
        <v>287, 1715, 1, 1, 1, 1</v>
      </c>
      <c r="I202" s="3" t="s">
        <v>10</v>
      </c>
      <c r="K202" s="4" t="str">
        <f t="shared" si="351"/>
        <v/>
      </c>
      <c r="L202">
        <v>0.6</v>
      </c>
      <c r="M202">
        <f t="shared" si="352"/>
        <v>157</v>
      </c>
      <c r="N202">
        <f t="shared" si="353"/>
        <v>287</v>
      </c>
      <c r="O202" s="3" t="s">
        <v>10</v>
      </c>
      <c r="Q202" s="4" t="str">
        <f t="shared" si="354"/>
        <v/>
      </c>
      <c r="R202">
        <v>0.12</v>
      </c>
      <c r="S202">
        <f t="shared" si="355"/>
        <v>995</v>
      </c>
      <c r="T202">
        <f t="shared" si="342"/>
        <v>1715</v>
      </c>
      <c r="U202" s="3" t="s">
        <v>13</v>
      </c>
      <c r="V202" t="s">
        <v>222</v>
      </c>
      <c r="W202" s="4" t="str">
        <f t="shared" si="356"/>
        <v/>
      </c>
      <c r="X202">
        <v>0.8</v>
      </c>
      <c r="Y202">
        <v>1</v>
      </c>
      <c r="Z202">
        <v>1</v>
      </c>
      <c r="AA202" s="3" t="s">
        <v>13</v>
      </c>
      <c r="AB202" t="s">
        <v>223</v>
      </c>
      <c r="AC202" s="4" t="str">
        <f t="shared" si="315"/>
        <v/>
      </c>
      <c r="AD202">
        <v>0.5</v>
      </c>
      <c r="AE202">
        <v>1</v>
      </c>
      <c r="AF202">
        <v>1</v>
      </c>
      <c r="AG202" s="3" t="s">
        <v>90</v>
      </c>
      <c r="AI202" s="4" t="str">
        <f t="shared" si="343"/>
        <v/>
      </c>
      <c r="AJ202">
        <v>0.05</v>
      </c>
      <c r="AK202">
        <v>1</v>
      </c>
      <c r="AL202">
        <v>1</v>
      </c>
      <c r="AM202" s="3" t="s">
        <v>90</v>
      </c>
      <c r="AO202" s="4" t="str">
        <f t="shared" si="344"/>
        <v/>
      </c>
      <c r="AP202">
        <v>0.03</v>
      </c>
      <c r="AQ202">
        <v>1</v>
      </c>
      <c r="AR202">
        <v>1</v>
      </c>
      <c r="AS202" s="3"/>
      <c r="AU202" s="4" t="str">
        <f t="shared" si="357"/>
        <v/>
      </c>
      <c r="BA202" s="4" t="str">
        <f t="shared" si="358"/>
        <v/>
      </c>
      <c r="BE202" s="3"/>
      <c r="BG202" s="4" t="str">
        <f t="shared" si="359"/>
        <v/>
      </c>
    </row>
    <row r="203" spans="1:59">
      <c r="A203" t="s">
        <v>188</v>
      </c>
      <c r="C203" t="str">
        <f t="shared" si="345"/>
        <v>Gold, Gold, Gacha, Gacha, Diamond, Diamond</v>
      </c>
      <c r="D203" s="1" t="str">
        <f t="shared" ca="1" si="346"/>
        <v>2, 2, 5, 5, 8, 8</v>
      </c>
      <c r="E203" s="1" t="str">
        <f t="shared" si="347"/>
        <v xml:space="preserve">, , w, w, , </v>
      </c>
      <c r="F203" s="1" t="str">
        <f t="shared" si="348"/>
        <v>0.6, 0.12, 0.8, 0.5, 0.05, 0.03</v>
      </c>
      <c r="G203" s="1" t="str">
        <f t="shared" si="349"/>
        <v>160, 1000, 1, 1, 1, 1</v>
      </c>
      <c r="H203" s="1" t="str">
        <f t="shared" si="350"/>
        <v>290, 1745, 1, 1, 1, 1</v>
      </c>
      <c r="I203" s="3" t="s">
        <v>10</v>
      </c>
      <c r="K203" s="4" t="str">
        <f t="shared" si="351"/>
        <v/>
      </c>
      <c r="L203">
        <v>0.6</v>
      </c>
      <c r="M203">
        <f t="shared" si="352"/>
        <v>160</v>
      </c>
      <c r="N203">
        <f t="shared" si="353"/>
        <v>290</v>
      </c>
      <c r="O203" s="3" t="s">
        <v>10</v>
      </c>
      <c r="Q203" s="4" t="str">
        <f t="shared" si="354"/>
        <v/>
      </c>
      <c r="R203">
        <v>0.12</v>
      </c>
      <c r="S203">
        <f t="shared" si="355"/>
        <v>1000</v>
      </c>
      <c r="T203">
        <f t="shared" si="342"/>
        <v>1745</v>
      </c>
      <c r="U203" s="3" t="s">
        <v>13</v>
      </c>
      <c r="V203" t="s">
        <v>222</v>
      </c>
      <c r="W203" s="4" t="str">
        <f t="shared" si="356"/>
        <v/>
      </c>
      <c r="X203">
        <v>0.8</v>
      </c>
      <c r="Y203">
        <v>1</v>
      </c>
      <c r="Z203">
        <v>1</v>
      </c>
      <c r="AA203" s="3" t="s">
        <v>13</v>
      </c>
      <c r="AB203" t="s">
        <v>223</v>
      </c>
      <c r="AC203" s="4" t="str">
        <f t="shared" si="315"/>
        <v/>
      </c>
      <c r="AD203">
        <v>0.5</v>
      </c>
      <c r="AE203">
        <v>1</v>
      </c>
      <c r="AF203">
        <v>1</v>
      </c>
      <c r="AG203" s="3" t="s">
        <v>90</v>
      </c>
      <c r="AI203" s="4" t="str">
        <f t="shared" si="343"/>
        <v/>
      </c>
      <c r="AJ203">
        <v>0.05</v>
      </c>
      <c r="AK203">
        <v>1</v>
      </c>
      <c r="AL203">
        <v>1</v>
      </c>
      <c r="AM203" s="3" t="s">
        <v>90</v>
      </c>
      <c r="AO203" s="4" t="str">
        <f t="shared" si="344"/>
        <v/>
      </c>
      <c r="AP203">
        <v>0.03</v>
      </c>
      <c r="AQ203">
        <v>1</v>
      </c>
      <c r="AR203">
        <v>1</v>
      </c>
      <c r="AS203" s="3"/>
      <c r="AU203" s="4" t="str">
        <f t="shared" si="357"/>
        <v/>
      </c>
      <c r="BA203" s="4" t="str">
        <f t="shared" si="358"/>
        <v/>
      </c>
      <c r="BE203" s="3"/>
      <c r="BG203" s="4" t="str">
        <f t="shared" si="359"/>
        <v/>
      </c>
    </row>
    <row r="204" spans="1:59">
      <c r="A204" t="s">
        <v>189</v>
      </c>
      <c r="C204" t="str">
        <f t="shared" si="345"/>
        <v>Gold, Gold, Gacha, Gacha, Diamond, Diamond</v>
      </c>
      <c r="D204" s="1" t="str">
        <f t="shared" ca="1" si="346"/>
        <v>2, 2, 5, 5, 8, 8</v>
      </c>
      <c r="E204" s="1" t="str">
        <f t="shared" si="347"/>
        <v xml:space="preserve">, , w, w, , </v>
      </c>
      <c r="F204" s="1" t="str">
        <f t="shared" si="348"/>
        <v>0.6, 0.12, 0.8, 0.5, 0.05, 0.03</v>
      </c>
      <c r="G204" s="1" t="str">
        <f t="shared" si="349"/>
        <v>163, 1005, 1, 1, 1, 1</v>
      </c>
      <c r="H204" s="1" t="str">
        <f t="shared" si="350"/>
        <v>293, 1775, 1, 1, 1, 1</v>
      </c>
      <c r="I204" s="3" t="s">
        <v>10</v>
      </c>
      <c r="K204" s="4" t="str">
        <f t="shared" si="351"/>
        <v/>
      </c>
      <c r="L204">
        <v>0.6</v>
      </c>
      <c r="M204">
        <f t="shared" si="352"/>
        <v>163</v>
      </c>
      <c r="N204">
        <f t="shared" si="353"/>
        <v>293</v>
      </c>
      <c r="O204" s="3" t="s">
        <v>10</v>
      </c>
      <c r="Q204" s="4" t="str">
        <f t="shared" si="354"/>
        <v/>
      </c>
      <c r="R204">
        <v>0.12</v>
      </c>
      <c r="S204">
        <f t="shared" si="355"/>
        <v>1005</v>
      </c>
      <c r="T204">
        <f t="shared" si="342"/>
        <v>1775</v>
      </c>
      <c r="U204" s="3" t="s">
        <v>13</v>
      </c>
      <c r="V204" t="s">
        <v>222</v>
      </c>
      <c r="W204" s="4" t="str">
        <f t="shared" si="356"/>
        <v/>
      </c>
      <c r="X204">
        <v>0.8</v>
      </c>
      <c r="Y204">
        <v>1</v>
      </c>
      <c r="Z204">
        <v>1</v>
      </c>
      <c r="AA204" s="3" t="s">
        <v>13</v>
      </c>
      <c r="AB204" t="s">
        <v>223</v>
      </c>
      <c r="AC204" s="4" t="str">
        <f t="shared" si="315"/>
        <v/>
      </c>
      <c r="AD204">
        <v>0.5</v>
      </c>
      <c r="AE204">
        <v>1</v>
      </c>
      <c r="AF204">
        <v>1</v>
      </c>
      <c r="AG204" s="3" t="s">
        <v>90</v>
      </c>
      <c r="AI204" s="4" t="str">
        <f t="shared" si="343"/>
        <v/>
      </c>
      <c r="AJ204">
        <v>0.05</v>
      </c>
      <c r="AK204">
        <v>1</v>
      </c>
      <c r="AL204">
        <v>1</v>
      </c>
      <c r="AM204" s="3" t="s">
        <v>90</v>
      </c>
      <c r="AO204" s="4" t="str">
        <f t="shared" si="344"/>
        <v/>
      </c>
      <c r="AP204">
        <v>0.03</v>
      </c>
      <c r="AQ204">
        <v>1</v>
      </c>
      <c r="AR204">
        <v>1</v>
      </c>
      <c r="AS204" s="3"/>
      <c r="AU204" s="4" t="str">
        <f t="shared" si="357"/>
        <v/>
      </c>
      <c r="BA204" s="4" t="str">
        <f t="shared" si="358"/>
        <v/>
      </c>
      <c r="BE204" s="3"/>
      <c r="BG204" s="4" t="str">
        <f t="shared" si="359"/>
        <v/>
      </c>
    </row>
    <row r="205" spans="1:59">
      <c r="A205" t="s">
        <v>190</v>
      </c>
      <c r="C205" t="str">
        <f t="shared" si="345"/>
        <v>Gold, Gold, Gacha, Gacha, Diamond, Diamond</v>
      </c>
      <c r="D205" s="1" t="str">
        <f t="shared" ca="1" si="346"/>
        <v>2, 2, 5, 5, 8, 8</v>
      </c>
      <c r="E205" s="1" t="str">
        <f t="shared" si="347"/>
        <v xml:space="preserve">, , w, w, , </v>
      </c>
      <c r="F205" s="1" t="str">
        <f t="shared" si="348"/>
        <v>0.6, 0.12, 0.8, 0.5, 0.05, 0.03</v>
      </c>
      <c r="G205" s="1" t="str">
        <f t="shared" si="349"/>
        <v>166, 1010, 1, 1, 1, 1</v>
      </c>
      <c r="H205" s="1" t="str">
        <f t="shared" si="350"/>
        <v>296, 1805, 1, 1, 1, 1</v>
      </c>
      <c r="I205" s="3" t="s">
        <v>10</v>
      </c>
      <c r="K205" s="4" t="str">
        <f t="shared" si="351"/>
        <v/>
      </c>
      <c r="L205">
        <v>0.6</v>
      </c>
      <c r="M205">
        <f t="shared" si="352"/>
        <v>166</v>
      </c>
      <c r="N205">
        <f t="shared" si="353"/>
        <v>296</v>
      </c>
      <c r="O205" s="3" t="s">
        <v>10</v>
      </c>
      <c r="Q205" s="4" t="str">
        <f t="shared" si="354"/>
        <v/>
      </c>
      <c r="R205">
        <v>0.12</v>
      </c>
      <c r="S205">
        <f t="shared" si="355"/>
        <v>1010</v>
      </c>
      <c r="T205">
        <f t="shared" si="342"/>
        <v>1805</v>
      </c>
      <c r="U205" s="3" t="s">
        <v>13</v>
      </c>
      <c r="V205" t="s">
        <v>222</v>
      </c>
      <c r="W205" s="4" t="str">
        <f t="shared" si="356"/>
        <v/>
      </c>
      <c r="X205">
        <v>0.8</v>
      </c>
      <c r="Y205">
        <v>1</v>
      </c>
      <c r="Z205">
        <v>1</v>
      </c>
      <c r="AA205" s="3" t="s">
        <v>13</v>
      </c>
      <c r="AB205" t="s">
        <v>223</v>
      </c>
      <c r="AC205" s="4" t="str">
        <f t="shared" si="315"/>
        <v/>
      </c>
      <c r="AD205">
        <v>0.5</v>
      </c>
      <c r="AE205">
        <v>1</v>
      </c>
      <c r="AF205">
        <v>1</v>
      </c>
      <c r="AG205" s="3" t="s">
        <v>90</v>
      </c>
      <c r="AI205" s="4" t="str">
        <f t="shared" si="343"/>
        <v/>
      </c>
      <c r="AJ205">
        <v>0.05</v>
      </c>
      <c r="AK205">
        <v>1</v>
      </c>
      <c r="AL205">
        <v>1</v>
      </c>
      <c r="AM205" s="3" t="s">
        <v>90</v>
      </c>
      <c r="AO205" s="4" t="str">
        <f t="shared" si="344"/>
        <v/>
      </c>
      <c r="AP205">
        <v>0.03</v>
      </c>
      <c r="AQ205">
        <v>1</v>
      </c>
      <c r="AR205">
        <v>1</v>
      </c>
      <c r="AS205" s="3"/>
      <c r="AU205" s="4" t="str">
        <f t="shared" si="357"/>
        <v/>
      </c>
      <c r="BA205" s="4" t="str">
        <f t="shared" si="358"/>
        <v/>
      </c>
      <c r="BE205" s="3"/>
      <c r="BG205" s="4" t="str">
        <f t="shared" si="359"/>
        <v/>
      </c>
    </row>
    <row r="206" spans="1:59">
      <c r="A206" t="s">
        <v>191</v>
      </c>
      <c r="C206" t="str">
        <f t="shared" si="345"/>
        <v>Gold, Gold, Gacha, Gacha, Diamond, Diamond</v>
      </c>
      <c r="D206" s="1" t="str">
        <f t="shared" ca="1" si="346"/>
        <v>2, 2, 5, 5, 8, 8</v>
      </c>
      <c r="E206" s="1" t="str">
        <f t="shared" si="347"/>
        <v xml:space="preserve">, , w, w, , </v>
      </c>
      <c r="F206" s="1" t="str">
        <f t="shared" si="348"/>
        <v>0.6, 0.12, 0.8, 0.5, 0.05, 0.03</v>
      </c>
      <c r="G206" s="1" t="str">
        <f t="shared" si="349"/>
        <v>169, 1015, 1, 1, 1, 1</v>
      </c>
      <c r="H206" s="1" t="str">
        <f t="shared" si="350"/>
        <v>299, 1835, 1, 1, 1, 1</v>
      </c>
      <c r="I206" s="3" t="s">
        <v>10</v>
      </c>
      <c r="K206" s="4" t="str">
        <f t="shared" si="351"/>
        <v/>
      </c>
      <c r="L206">
        <v>0.6</v>
      </c>
      <c r="M206">
        <f t="shared" si="352"/>
        <v>169</v>
      </c>
      <c r="N206">
        <f t="shared" si="353"/>
        <v>299</v>
      </c>
      <c r="O206" s="3" t="s">
        <v>10</v>
      </c>
      <c r="Q206" s="4" t="str">
        <f t="shared" si="354"/>
        <v/>
      </c>
      <c r="R206">
        <v>0.12</v>
      </c>
      <c r="S206">
        <f t="shared" si="355"/>
        <v>1015</v>
      </c>
      <c r="T206">
        <f t="shared" si="342"/>
        <v>1835</v>
      </c>
      <c r="U206" s="3" t="s">
        <v>13</v>
      </c>
      <c r="V206" t="s">
        <v>222</v>
      </c>
      <c r="W206" s="4" t="str">
        <f t="shared" si="356"/>
        <v/>
      </c>
      <c r="X206">
        <v>0.8</v>
      </c>
      <c r="Y206">
        <v>1</v>
      </c>
      <c r="Z206">
        <v>1</v>
      </c>
      <c r="AA206" s="3" t="s">
        <v>13</v>
      </c>
      <c r="AB206" t="s">
        <v>223</v>
      </c>
      <c r="AC206" s="4" t="str">
        <f t="shared" si="315"/>
        <v/>
      </c>
      <c r="AD206">
        <v>0.5</v>
      </c>
      <c r="AE206">
        <v>1</v>
      </c>
      <c r="AF206">
        <v>1</v>
      </c>
      <c r="AG206" s="3" t="s">
        <v>90</v>
      </c>
      <c r="AI206" s="4" t="str">
        <f t="shared" si="343"/>
        <v/>
      </c>
      <c r="AJ206">
        <v>0.05</v>
      </c>
      <c r="AK206">
        <v>1</v>
      </c>
      <c r="AL206">
        <v>1</v>
      </c>
      <c r="AM206" s="3" t="s">
        <v>90</v>
      </c>
      <c r="AO206" s="4" t="str">
        <f t="shared" si="344"/>
        <v/>
      </c>
      <c r="AP206">
        <v>0.03</v>
      </c>
      <c r="AQ206">
        <v>1</v>
      </c>
      <c r="AR206">
        <v>1</v>
      </c>
      <c r="AS206" s="3"/>
      <c r="AU206" s="4" t="str">
        <f t="shared" si="357"/>
        <v/>
      </c>
      <c r="BA206" s="4" t="str">
        <f t="shared" si="358"/>
        <v/>
      </c>
      <c r="BE206" s="3"/>
      <c r="BG206" s="4" t="str">
        <f t="shared" si="359"/>
        <v/>
      </c>
    </row>
    <row r="207" spans="1:59">
      <c r="A207" t="s">
        <v>192</v>
      </c>
      <c r="C207" t="str">
        <f t="shared" si="345"/>
        <v>Gold, Gold, Gacha, Gacha, Diamond, Diamond</v>
      </c>
      <c r="D207" s="1" t="str">
        <f t="shared" ca="1" si="346"/>
        <v>2, 2, 5, 5, 8, 8</v>
      </c>
      <c r="E207" s="1" t="str">
        <f t="shared" si="347"/>
        <v xml:space="preserve">, , w, w, , </v>
      </c>
      <c r="F207" s="1" t="str">
        <f t="shared" si="348"/>
        <v>0.6, 0.12, 0.8, 0.5, 0.05, 0.03</v>
      </c>
      <c r="G207" s="1" t="str">
        <f t="shared" si="349"/>
        <v>172, 1020, 1, 1, 1, 1</v>
      </c>
      <c r="H207" s="1" t="str">
        <f t="shared" si="350"/>
        <v>302, 1865, 1, 1, 1, 1</v>
      </c>
      <c r="I207" s="3" t="s">
        <v>10</v>
      </c>
      <c r="K207" s="4" t="str">
        <f t="shared" si="351"/>
        <v/>
      </c>
      <c r="L207">
        <v>0.6</v>
      </c>
      <c r="M207">
        <f t="shared" si="352"/>
        <v>172</v>
      </c>
      <c r="N207">
        <f t="shared" si="353"/>
        <v>302</v>
      </c>
      <c r="O207" s="3" t="s">
        <v>10</v>
      </c>
      <c r="Q207" s="4" t="str">
        <f t="shared" si="354"/>
        <v/>
      </c>
      <c r="R207">
        <v>0.12</v>
      </c>
      <c r="S207">
        <f t="shared" si="355"/>
        <v>1020</v>
      </c>
      <c r="T207">
        <f t="shared" si="342"/>
        <v>1865</v>
      </c>
      <c r="U207" s="3" t="s">
        <v>13</v>
      </c>
      <c r="V207" t="s">
        <v>222</v>
      </c>
      <c r="W207" s="4" t="str">
        <f t="shared" si="356"/>
        <v/>
      </c>
      <c r="X207">
        <v>0.8</v>
      </c>
      <c r="Y207">
        <v>1</v>
      </c>
      <c r="Z207">
        <v>1</v>
      </c>
      <c r="AA207" s="3" t="s">
        <v>13</v>
      </c>
      <c r="AB207" t="s">
        <v>223</v>
      </c>
      <c r="AC207" s="4" t="str">
        <f t="shared" si="315"/>
        <v/>
      </c>
      <c r="AD207">
        <v>0.5</v>
      </c>
      <c r="AE207">
        <v>1</v>
      </c>
      <c r="AF207">
        <v>1</v>
      </c>
      <c r="AG207" s="3" t="s">
        <v>90</v>
      </c>
      <c r="AI207" s="4" t="str">
        <f t="shared" si="343"/>
        <v/>
      </c>
      <c r="AJ207">
        <v>0.05</v>
      </c>
      <c r="AK207">
        <v>1</v>
      </c>
      <c r="AL207">
        <v>1</v>
      </c>
      <c r="AM207" s="3" t="s">
        <v>90</v>
      </c>
      <c r="AO207" s="4" t="str">
        <f t="shared" si="344"/>
        <v/>
      </c>
      <c r="AP207">
        <v>0.03</v>
      </c>
      <c r="AQ207">
        <v>1</v>
      </c>
      <c r="AR207">
        <v>1</v>
      </c>
      <c r="AS207" s="3"/>
      <c r="AU207" s="4" t="str">
        <f t="shared" si="357"/>
        <v/>
      </c>
      <c r="BA207" s="4" t="str">
        <f t="shared" si="358"/>
        <v/>
      </c>
      <c r="BE207" s="3"/>
      <c r="BG207" s="4" t="str">
        <f t="shared" si="359"/>
        <v/>
      </c>
    </row>
    <row r="208" spans="1:59">
      <c r="A208" t="s">
        <v>193</v>
      </c>
      <c r="C208" t="str">
        <f t="shared" si="345"/>
        <v>Gold, Gold, Gacha, Gacha, Diamond, Diamond</v>
      </c>
      <c r="D208" s="1" t="str">
        <f t="shared" ca="1" si="346"/>
        <v>2, 2, 5, 5, 8, 8</v>
      </c>
      <c r="E208" s="1" t="str">
        <f t="shared" si="347"/>
        <v xml:space="preserve">, , w, w, , </v>
      </c>
      <c r="F208" s="1" t="str">
        <f t="shared" si="348"/>
        <v>0.6, 0.12, 0.8, 0.5, 0.05, 0.03</v>
      </c>
      <c r="G208" s="1" t="str">
        <f t="shared" si="349"/>
        <v>175, 1025, 1, 1, 1, 1</v>
      </c>
      <c r="H208" s="1" t="str">
        <f t="shared" si="350"/>
        <v>305, 1895, 1, 1, 1, 1</v>
      </c>
      <c r="I208" s="3" t="s">
        <v>10</v>
      </c>
      <c r="K208" s="4" t="str">
        <f t="shared" si="351"/>
        <v/>
      </c>
      <c r="L208">
        <v>0.6</v>
      </c>
      <c r="M208">
        <f t="shared" si="352"/>
        <v>175</v>
      </c>
      <c r="N208" s="5">
        <v>305</v>
      </c>
      <c r="O208" s="3" t="s">
        <v>10</v>
      </c>
      <c r="Q208" s="4" t="str">
        <f t="shared" si="354"/>
        <v/>
      </c>
      <c r="R208">
        <v>0.12</v>
      </c>
      <c r="S208">
        <f t="shared" si="355"/>
        <v>1025</v>
      </c>
      <c r="T208">
        <f>2200-N208</f>
        <v>1895</v>
      </c>
      <c r="U208" s="3" t="s">
        <v>13</v>
      </c>
      <c r="V208" t="s">
        <v>222</v>
      </c>
      <c r="W208" s="4" t="str">
        <f t="shared" si="356"/>
        <v/>
      </c>
      <c r="X208">
        <v>0.8</v>
      </c>
      <c r="Y208">
        <v>1</v>
      </c>
      <c r="Z208">
        <v>1</v>
      </c>
      <c r="AA208" s="3" t="s">
        <v>13</v>
      </c>
      <c r="AB208" t="s">
        <v>223</v>
      </c>
      <c r="AC208" s="4" t="str">
        <f t="shared" si="315"/>
        <v/>
      </c>
      <c r="AD208">
        <v>0.5</v>
      </c>
      <c r="AE208">
        <v>1</v>
      </c>
      <c r="AF208">
        <v>1</v>
      </c>
      <c r="AG208" s="3" t="s">
        <v>90</v>
      </c>
      <c r="AI208" s="4" t="str">
        <f t="shared" si="343"/>
        <v/>
      </c>
      <c r="AJ208">
        <v>0.05</v>
      </c>
      <c r="AK208">
        <v>1</v>
      </c>
      <c r="AL208">
        <v>1</v>
      </c>
      <c r="AM208" s="3" t="s">
        <v>90</v>
      </c>
      <c r="AO208" s="4" t="str">
        <f t="shared" si="344"/>
        <v/>
      </c>
      <c r="AP208">
        <v>0.03</v>
      </c>
      <c r="AQ208">
        <v>1</v>
      </c>
      <c r="AR208">
        <v>1</v>
      </c>
      <c r="AS208" s="3"/>
      <c r="AU208" s="4" t="str">
        <f t="shared" si="357"/>
        <v/>
      </c>
      <c r="BA208" s="4" t="str">
        <f t="shared" si="358"/>
        <v/>
      </c>
      <c r="BE208" s="3"/>
      <c r="BG208" s="4" t="str">
        <f t="shared" si="359"/>
        <v/>
      </c>
    </row>
    <row r="209" spans="1:59">
      <c r="A209" t="s">
        <v>194</v>
      </c>
      <c r="B209" t="s">
        <v>221</v>
      </c>
      <c r="C209" t="str">
        <f t="shared" si="345"/>
        <v>Gold</v>
      </c>
      <c r="D209" s="1" t="str">
        <f t="shared" ca="1" si="346"/>
        <v>2</v>
      </c>
      <c r="E209" s="1" t="str">
        <f t="shared" si="347"/>
        <v/>
      </c>
      <c r="F209" s="1" t="str">
        <f t="shared" si="348"/>
        <v>1</v>
      </c>
      <c r="G209" s="1" t="str">
        <f t="shared" si="349"/>
        <v>100</v>
      </c>
      <c r="H209" s="1" t="str">
        <f t="shared" si="350"/>
        <v>230</v>
      </c>
      <c r="I209" s="3" t="s">
        <v>10</v>
      </c>
      <c r="K209" s="4" t="str">
        <f t="shared" ref="K209" si="360">IF(AND(OR(I209="Gacha",I209="Origin"),ISBLANK(J209)),"서브밸류 필요","")</f>
        <v/>
      </c>
      <c r="L209">
        <v>1</v>
      </c>
      <c r="M209">
        <f>M183</f>
        <v>100</v>
      </c>
      <c r="N209">
        <f>N183</f>
        <v>230</v>
      </c>
      <c r="O209" s="3"/>
      <c r="Q209" s="4" t="str">
        <f t="shared" ref="Q209" si="361">IF(AND(OR(O209="Gacha",O209="Origin"),ISBLANK(P209)),"서브밸류 필요","")</f>
        <v/>
      </c>
      <c r="U209" s="3"/>
      <c r="W209" s="4" t="str">
        <f t="shared" ref="W209" si="362">IF(AND(OR(U209="Gacha",U209="Origin"),ISBLANK(V209)),"서브밸류 필요","")</f>
        <v/>
      </c>
      <c r="AA209" s="3"/>
      <c r="AC209" s="4" t="str">
        <f t="shared" ref="AC209" si="363">IF(AND(OR(AA209="Gacha",AA209="Origin"),ISBLANK(AB209)),"서브밸류 필요","")</f>
        <v/>
      </c>
      <c r="AG209" s="3"/>
      <c r="AI209" s="4" t="str">
        <f t="shared" si="343"/>
        <v/>
      </c>
      <c r="AM209" s="3"/>
      <c r="AO209" s="4" t="str">
        <f t="shared" si="344"/>
        <v/>
      </c>
      <c r="AS209" s="3"/>
      <c r="AU209" s="4" t="str">
        <f t="shared" ref="AU209" si="364">IF(AND(OR(AS209="Gacha",AS209="Origin"),ISBLANK(AT209)),"서브밸류 필요","")</f>
        <v/>
      </c>
      <c r="BA209" s="4" t="str">
        <f t="shared" ref="BA209" si="365">IF(AND(OR(AY209="Gacha",AY209="Origin"),ISBLANK(AZ209)),"서브밸류 필요","")</f>
        <v/>
      </c>
      <c r="BE209" s="3"/>
      <c r="BG209" s="4" t="str">
        <f t="shared" ref="BG209:BG231" si="366">IF(AND(OR(BE209="Gacha",BE209="Origin"),ISBLANK(BF209)),"서브밸류 필요","")</f>
        <v/>
      </c>
    </row>
    <row r="210" spans="1:59">
      <c r="A210" t="s">
        <v>195</v>
      </c>
      <c r="C210" t="str">
        <f t="shared" si="345"/>
        <v>Gold</v>
      </c>
      <c r="D210" s="1" t="str">
        <f t="shared" ca="1" si="346"/>
        <v>2</v>
      </c>
      <c r="E210" s="1" t="str">
        <f t="shared" si="347"/>
        <v/>
      </c>
      <c r="F210" s="1" t="str">
        <f t="shared" si="348"/>
        <v>1</v>
      </c>
      <c r="G210" s="1" t="str">
        <f t="shared" si="349"/>
        <v>103</v>
      </c>
      <c r="H210" s="1" t="str">
        <f t="shared" si="350"/>
        <v>233</v>
      </c>
      <c r="I210" s="3" t="s">
        <v>10</v>
      </c>
      <c r="K210" s="4" t="str">
        <f t="shared" ref="K210:K239" si="367">IF(AND(OR(I210="Gacha",I210="Origin"),ISBLANK(J210)),"서브밸류 필요","")</f>
        <v/>
      </c>
      <c r="L210">
        <v>1</v>
      </c>
      <c r="M210">
        <f t="shared" ref="M210:N210" si="368">M184</f>
        <v>103</v>
      </c>
      <c r="N210">
        <f t="shared" si="368"/>
        <v>233</v>
      </c>
      <c r="O210" s="3"/>
      <c r="Q210" s="4" t="str">
        <f t="shared" ref="Q210:Q238" si="369">IF(AND(OR(O210="Gacha",O210="Origin"),ISBLANK(P210)),"서브밸류 필요","")</f>
        <v/>
      </c>
      <c r="U210" s="3"/>
      <c r="W210" s="4" t="str">
        <f t="shared" ref="W210:W238" si="370">IF(AND(OR(U210="Gacha",U210="Origin"),ISBLANK(V210)),"서브밸류 필요","")</f>
        <v/>
      </c>
      <c r="AA210" s="3"/>
      <c r="AC210" s="4" t="str">
        <f t="shared" ref="AC210:AC238" si="371">IF(AND(OR(AA210="Gacha",AA210="Origin"),ISBLANK(AB210)),"서브밸류 필요","")</f>
        <v/>
      </c>
      <c r="AG210" s="3"/>
      <c r="AI210" s="4" t="str">
        <f t="shared" ref="AI210:AI231" si="372">IF(AND(OR(AG210="Gacha",AG210="Origin"),ISBLANK(AH210)),"서브밸류 필요","")</f>
        <v/>
      </c>
      <c r="AM210" s="3"/>
      <c r="AO210" s="4" t="str">
        <f t="shared" ref="AO210:AO231" si="373">IF(AND(OR(AM210="Gacha",AM210="Origin"),ISBLANK(AN210)),"서브밸류 필요","")</f>
        <v/>
      </c>
      <c r="AS210" s="3"/>
      <c r="AU210" s="4" t="str">
        <f t="shared" ref="AU210:AU231" si="374">IF(AND(OR(AS210="Gacha",AS210="Origin"),ISBLANK(AT210)),"서브밸류 필요","")</f>
        <v/>
      </c>
      <c r="BA210" s="4" t="str">
        <f t="shared" ref="BA210:BA231" si="375">IF(AND(OR(AY210="Gacha",AY210="Origin"),ISBLANK(AZ210)),"서브밸류 필요","")</f>
        <v/>
      </c>
      <c r="BE210" s="3"/>
      <c r="BG210" s="4" t="str">
        <f t="shared" si="366"/>
        <v/>
      </c>
    </row>
    <row r="211" spans="1:59">
      <c r="A211" t="s">
        <v>196</v>
      </c>
      <c r="C211" t="str">
        <f t="shared" si="345"/>
        <v>Gold</v>
      </c>
      <c r="D211" s="1" t="str">
        <f t="shared" ca="1" si="346"/>
        <v>2</v>
      </c>
      <c r="E211" s="1" t="str">
        <f t="shared" si="347"/>
        <v/>
      </c>
      <c r="F211" s="1" t="str">
        <f t="shared" si="348"/>
        <v>1</v>
      </c>
      <c r="G211" s="1" t="str">
        <f t="shared" si="349"/>
        <v>106</v>
      </c>
      <c r="H211" s="1" t="str">
        <f t="shared" si="350"/>
        <v>236</v>
      </c>
      <c r="I211" s="3" t="s">
        <v>10</v>
      </c>
      <c r="K211" s="4" t="str">
        <f t="shared" si="367"/>
        <v/>
      </c>
      <c r="L211">
        <v>1</v>
      </c>
      <c r="M211">
        <f t="shared" ref="M211:N211" si="376">M185</f>
        <v>106</v>
      </c>
      <c r="N211">
        <f t="shared" si="376"/>
        <v>236</v>
      </c>
      <c r="O211" s="3"/>
      <c r="Q211" s="4" t="str">
        <f t="shared" si="369"/>
        <v/>
      </c>
      <c r="U211" s="3"/>
      <c r="W211" s="4" t="str">
        <f t="shared" si="370"/>
        <v/>
      </c>
      <c r="AA211" s="3"/>
      <c r="AC211" s="4" t="str">
        <f t="shared" si="371"/>
        <v/>
      </c>
      <c r="AG211" s="3"/>
      <c r="AI211" s="4" t="str">
        <f t="shared" si="372"/>
        <v/>
      </c>
      <c r="AM211" s="3"/>
      <c r="AO211" s="4" t="str">
        <f t="shared" si="373"/>
        <v/>
      </c>
      <c r="AS211" s="3"/>
      <c r="AU211" s="4" t="str">
        <f t="shared" si="374"/>
        <v/>
      </c>
      <c r="BA211" s="4" t="str">
        <f t="shared" si="375"/>
        <v/>
      </c>
      <c r="BE211" s="3"/>
      <c r="BG211" s="4" t="str">
        <f t="shared" si="366"/>
        <v/>
      </c>
    </row>
    <row r="212" spans="1:59">
      <c r="A212" t="s">
        <v>197</v>
      </c>
      <c r="C212" t="str">
        <f t="shared" si="345"/>
        <v>Gold</v>
      </c>
      <c r="D212" s="1" t="str">
        <f t="shared" ca="1" si="346"/>
        <v>2</v>
      </c>
      <c r="E212" s="1" t="str">
        <f t="shared" si="347"/>
        <v/>
      </c>
      <c r="F212" s="1" t="str">
        <f t="shared" si="348"/>
        <v>1</v>
      </c>
      <c r="G212" s="1" t="str">
        <f t="shared" si="349"/>
        <v>109</v>
      </c>
      <c r="H212" s="1" t="str">
        <f t="shared" si="350"/>
        <v>239</v>
      </c>
      <c r="I212" s="3" t="s">
        <v>10</v>
      </c>
      <c r="K212" s="4" t="str">
        <f t="shared" si="367"/>
        <v/>
      </c>
      <c r="L212">
        <v>1</v>
      </c>
      <c r="M212">
        <f t="shared" ref="M212:N212" si="377">M186</f>
        <v>109</v>
      </c>
      <c r="N212">
        <f t="shared" si="377"/>
        <v>239</v>
      </c>
      <c r="O212" s="3"/>
      <c r="Q212" s="4" t="str">
        <f t="shared" si="369"/>
        <v/>
      </c>
      <c r="U212" s="3"/>
      <c r="W212" s="4" t="str">
        <f t="shared" si="370"/>
        <v/>
      </c>
      <c r="AA212" s="3"/>
      <c r="AC212" s="4" t="str">
        <f t="shared" si="371"/>
        <v/>
      </c>
      <c r="AG212" s="3"/>
      <c r="AI212" s="4" t="str">
        <f t="shared" si="372"/>
        <v/>
      </c>
      <c r="AM212" s="3"/>
      <c r="AO212" s="4" t="str">
        <f t="shared" si="373"/>
        <v/>
      </c>
      <c r="AS212" s="3"/>
      <c r="AU212" s="4" t="str">
        <f t="shared" si="374"/>
        <v/>
      </c>
      <c r="BA212" s="4" t="str">
        <f t="shared" si="375"/>
        <v/>
      </c>
      <c r="BE212" s="3"/>
      <c r="BG212" s="4" t="str">
        <f t="shared" si="366"/>
        <v/>
      </c>
    </row>
    <row r="213" spans="1:59">
      <c r="A213" t="s">
        <v>198</v>
      </c>
      <c r="C213" t="str">
        <f t="shared" si="345"/>
        <v>Gold</v>
      </c>
      <c r="D213" s="1" t="str">
        <f t="shared" ca="1" si="346"/>
        <v>2</v>
      </c>
      <c r="E213" s="1" t="str">
        <f t="shared" si="347"/>
        <v/>
      </c>
      <c r="F213" s="1" t="str">
        <f t="shared" si="348"/>
        <v>1</v>
      </c>
      <c r="G213" s="1" t="str">
        <f t="shared" si="349"/>
        <v>112</v>
      </c>
      <c r="H213" s="1" t="str">
        <f t="shared" si="350"/>
        <v>242</v>
      </c>
      <c r="I213" s="3" t="s">
        <v>10</v>
      </c>
      <c r="K213" s="4" t="str">
        <f t="shared" si="367"/>
        <v/>
      </c>
      <c r="L213">
        <v>1</v>
      </c>
      <c r="M213">
        <f t="shared" ref="M213:N213" si="378">M187</f>
        <v>112</v>
      </c>
      <c r="N213">
        <f t="shared" si="378"/>
        <v>242</v>
      </c>
      <c r="O213" s="3"/>
      <c r="Q213" s="4" t="str">
        <f t="shared" si="369"/>
        <v/>
      </c>
      <c r="U213" s="3"/>
      <c r="W213" s="4" t="str">
        <f t="shared" si="370"/>
        <v/>
      </c>
      <c r="AA213" s="3"/>
      <c r="AC213" s="4" t="str">
        <f t="shared" si="371"/>
        <v/>
      </c>
      <c r="AG213" s="3"/>
      <c r="AI213" s="4" t="str">
        <f t="shared" si="372"/>
        <v/>
      </c>
      <c r="AM213" s="3"/>
      <c r="AO213" s="4" t="str">
        <f t="shared" si="373"/>
        <v/>
      </c>
      <c r="AS213" s="3"/>
      <c r="AU213" s="4" t="str">
        <f t="shared" si="374"/>
        <v/>
      </c>
      <c r="BA213" s="4" t="str">
        <f t="shared" si="375"/>
        <v/>
      </c>
      <c r="BE213" s="3"/>
      <c r="BG213" s="4" t="str">
        <f t="shared" si="366"/>
        <v/>
      </c>
    </row>
    <row r="214" spans="1:59">
      <c r="A214" t="s">
        <v>199</v>
      </c>
      <c r="C214" t="str">
        <f t="shared" si="345"/>
        <v>Gold</v>
      </c>
      <c r="D214" s="1" t="str">
        <f t="shared" ca="1" si="346"/>
        <v>2</v>
      </c>
      <c r="E214" s="1" t="str">
        <f t="shared" si="347"/>
        <v/>
      </c>
      <c r="F214" s="1" t="str">
        <f t="shared" si="348"/>
        <v>1</v>
      </c>
      <c r="G214" s="1" t="str">
        <f t="shared" si="349"/>
        <v>115</v>
      </c>
      <c r="H214" s="1" t="str">
        <f t="shared" si="350"/>
        <v>245</v>
      </c>
      <c r="I214" s="3" t="s">
        <v>10</v>
      </c>
      <c r="K214" s="4" t="str">
        <f t="shared" si="367"/>
        <v/>
      </c>
      <c r="L214">
        <v>1</v>
      </c>
      <c r="M214">
        <f t="shared" ref="M214:N214" si="379">M188</f>
        <v>115</v>
      </c>
      <c r="N214">
        <f t="shared" si="379"/>
        <v>245</v>
      </c>
      <c r="O214" s="3"/>
      <c r="Q214" s="4" t="str">
        <f t="shared" si="369"/>
        <v/>
      </c>
      <c r="U214" s="3"/>
      <c r="W214" s="4" t="str">
        <f t="shared" si="370"/>
        <v/>
      </c>
      <c r="AA214" s="3"/>
      <c r="AC214" s="4" t="str">
        <f t="shared" si="371"/>
        <v/>
      </c>
      <c r="AG214" s="3"/>
      <c r="AI214" s="4" t="str">
        <f t="shared" si="372"/>
        <v/>
      </c>
      <c r="AM214" s="3"/>
      <c r="AO214" s="4" t="str">
        <f t="shared" si="373"/>
        <v/>
      </c>
      <c r="AS214" s="3"/>
      <c r="AU214" s="4" t="str">
        <f t="shared" si="374"/>
        <v/>
      </c>
      <c r="BA214" s="4" t="str">
        <f t="shared" si="375"/>
        <v/>
      </c>
      <c r="BE214" s="3"/>
      <c r="BG214" s="4" t="str">
        <f t="shared" si="366"/>
        <v/>
      </c>
    </row>
    <row r="215" spans="1:59">
      <c r="A215" t="s">
        <v>200</v>
      </c>
      <c r="C215" t="str">
        <f t="shared" si="345"/>
        <v>Gold</v>
      </c>
      <c r="D215" s="1" t="str">
        <f t="shared" ca="1" si="346"/>
        <v>2</v>
      </c>
      <c r="E215" s="1" t="str">
        <f t="shared" si="347"/>
        <v/>
      </c>
      <c r="F215" s="1" t="str">
        <f t="shared" si="348"/>
        <v>1</v>
      </c>
      <c r="G215" s="1" t="str">
        <f t="shared" si="349"/>
        <v>118</v>
      </c>
      <c r="H215" s="1" t="str">
        <f t="shared" si="350"/>
        <v>248</v>
      </c>
      <c r="I215" s="3" t="s">
        <v>10</v>
      </c>
      <c r="K215" s="4" t="str">
        <f t="shared" si="367"/>
        <v/>
      </c>
      <c r="L215">
        <v>1</v>
      </c>
      <c r="M215">
        <f t="shared" ref="M215:N215" si="380">M189</f>
        <v>118</v>
      </c>
      <c r="N215">
        <f t="shared" si="380"/>
        <v>248</v>
      </c>
      <c r="O215" s="3"/>
      <c r="Q215" s="4" t="str">
        <f t="shared" si="369"/>
        <v/>
      </c>
      <c r="U215" s="3"/>
      <c r="W215" s="4" t="str">
        <f t="shared" si="370"/>
        <v/>
      </c>
      <c r="AA215" s="3"/>
      <c r="AC215" s="4" t="str">
        <f t="shared" si="371"/>
        <v/>
      </c>
      <c r="AG215" s="3"/>
      <c r="AI215" s="4" t="str">
        <f t="shared" si="372"/>
        <v/>
      </c>
      <c r="AM215" s="3"/>
      <c r="AO215" s="4" t="str">
        <f t="shared" si="373"/>
        <v/>
      </c>
      <c r="AS215" s="3"/>
      <c r="AU215" s="4" t="str">
        <f t="shared" si="374"/>
        <v/>
      </c>
      <c r="BA215" s="4" t="str">
        <f t="shared" si="375"/>
        <v/>
      </c>
      <c r="BE215" s="3"/>
      <c r="BG215" s="4" t="str">
        <f t="shared" si="366"/>
        <v/>
      </c>
    </row>
    <row r="216" spans="1:59">
      <c r="A216" t="s">
        <v>201</v>
      </c>
      <c r="C216" t="str">
        <f t="shared" si="345"/>
        <v>Gold</v>
      </c>
      <c r="D216" s="1" t="str">
        <f t="shared" ca="1" si="346"/>
        <v>2</v>
      </c>
      <c r="E216" s="1" t="str">
        <f t="shared" si="347"/>
        <v/>
      </c>
      <c r="F216" s="1" t="str">
        <f t="shared" si="348"/>
        <v>1</v>
      </c>
      <c r="G216" s="1" t="str">
        <f t="shared" si="349"/>
        <v>121</v>
      </c>
      <c r="H216" s="1" t="str">
        <f t="shared" si="350"/>
        <v>251</v>
      </c>
      <c r="I216" s="3" t="s">
        <v>10</v>
      </c>
      <c r="K216" s="4" t="str">
        <f t="shared" si="367"/>
        <v/>
      </c>
      <c r="L216">
        <v>1</v>
      </c>
      <c r="M216">
        <f t="shared" ref="M216:N216" si="381">M190</f>
        <v>121</v>
      </c>
      <c r="N216">
        <f t="shared" si="381"/>
        <v>251</v>
      </c>
      <c r="O216" s="3"/>
      <c r="Q216" s="4" t="str">
        <f t="shared" si="369"/>
        <v/>
      </c>
      <c r="U216" s="3"/>
      <c r="W216" s="4" t="str">
        <f t="shared" si="370"/>
        <v/>
      </c>
      <c r="AA216" s="3"/>
      <c r="AC216" s="4" t="str">
        <f t="shared" si="371"/>
        <v/>
      </c>
      <c r="AG216" s="3"/>
      <c r="AI216" s="4" t="str">
        <f t="shared" si="372"/>
        <v/>
      </c>
      <c r="AM216" s="3"/>
      <c r="AO216" s="4" t="str">
        <f t="shared" si="373"/>
        <v/>
      </c>
      <c r="AS216" s="3"/>
      <c r="AU216" s="4" t="str">
        <f t="shared" si="374"/>
        <v/>
      </c>
      <c r="BA216" s="4" t="str">
        <f t="shared" si="375"/>
        <v/>
      </c>
      <c r="BE216" s="3"/>
      <c r="BG216" s="4" t="str">
        <f t="shared" si="366"/>
        <v/>
      </c>
    </row>
    <row r="217" spans="1:59">
      <c r="A217" t="s">
        <v>202</v>
      </c>
      <c r="C217" t="str">
        <f t="shared" si="345"/>
        <v>Gold</v>
      </c>
      <c r="D217" s="1" t="str">
        <f t="shared" ca="1" si="346"/>
        <v>2</v>
      </c>
      <c r="E217" s="1" t="str">
        <f t="shared" si="347"/>
        <v/>
      </c>
      <c r="F217" s="1" t="str">
        <f t="shared" si="348"/>
        <v>1</v>
      </c>
      <c r="G217" s="1" t="str">
        <f t="shared" si="349"/>
        <v>124</v>
      </c>
      <c r="H217" s="1" t="str">
        <f t="shared" si="350"/>
        <v>254</v>
      </c>
      <c r="I217" s="3" t="s">
        <v>10</v>
      </c>
      <c r="K217" s="4" t="str">
        <f t="shared" si="367"/>
        <v/>
      </c>
      <c r="L217">
        <v>1</v>
      </c>
      <c r="M217">
        <f t="shared" ref="M217:N217" si="382">M191</f>
        <v>124</v>
      </c>
      <c r="N217">
        <f t="shared" si="382"/>
        <v>254</v>
      </c>
      <c r="O217" s="3"/>
      <c r="Q217" s="4" t="str">
        <f t="shared" si="369"/>
        <v/>
      </c>
      <c r="U217" s="3"/>
      <c r="W217" s="4" t="str">
        <f t="shared" si="370"/>
        <v/>
      </c>
      <c r="AA217" s="3"/>
      <c r="AC217" s="4" t="str">
        <f t="shared" si="371"/>
        <v/>
      </c>
      <c r="AG217" s="3"/>
      <c r="AI217" s="4" t="str">
        <f t="shared" si="372"/>
        <v/>
      </c>
      <c r="AM217" s="3"/>
      <c r="AO217" s="4" t="str">
        <f t="shared" si="373"/>
        <v/>
      </c>
      <c r="AS217" s="3"/>
      <c r="AU217" s="4" t="str">
        <f t="shared" si="374"/>
        <v/>
      </c>
      <c r="BA217" s="4" t="str">
        <f t="shared" si="375"/>
        <v/>
      </c>
      <c r="BE217" s="3"/>
      <c r="BG217" s="4" t="str">
        <f t="shared" si="366"/>
        <v/>
      </c>
    </row>
    <row r="218" spans="1:59">
      <c r="A218" t="s">
        <v>203</v>
      </c>
      <c r="C218" t="str">
        <f t="shared" si="345"/>
        <v>Gold</v>
      </c>
      <c r="D218" s="1" t="str">
        <f t="shared" ca="1" si="346"/>
        <v>2</v>
      </c>
      <c r="E218" s="1" t="str">
        <f t="shared" si="347"/>
        <v/>
      </c>
      <c r="F218" s="1" t="str">
        <f t="shared" si="348"/>
        <v>1</v>
      </c>
      <c r="G218" s="1" t="str">
        <f t="shared" si="349"/>
        <v>127</v>
      </c>
      <c r="H218" s="1" t="str">
        <f t="shared" si="350"/>
        <v>257</v>
      </c>
      <c r="I218" s="3" t="s">
        <v>10</v>
      </c>
      <c r="K218" s="4" t="str">
        <f t="shared" si="367"/>
        <v/>
      </c>
      <c r="L218">
        <v>1</v>
      </c>
      <c r="M218">
        <f t="shared" ref="M218:N218" si="383">M192</f>
        <v>127</v>
      </c>
      <c r="N218">
        <f t="shared" si="383"/>
        <v>257</v>
      </c>
      <c r="O218" s="3"/>
      <c r="Q218" s="4" t="str">
        <f t="shared" si="369"/>
        <v/>
      </c>
      <c r="U218" s="3"/>
      <c r="W218" s="4" t="str">
        <f t="shared" si="370"/>
        <v/>
      </c>
      <c r="AA218" s="3"/>
      <c r="AC218" s="4" t="str">
        <f t="shared" si="371"/>
        <v/>
      </c>
      <c r="AG218" s="3"/>
      <c r="AI218" s="4" t="str">
        <f t="shared" si="372"/>
        <v/>
      </c>
      <c r="AM218" s="3"/>
      <c r="AO218" s="4" t="str">
        <f t="shared" si="373"/>
        <v/>
      </c>
      <c r="AS218" s="3"/>
      <c r="AU218" s="4" t="str">
        <f t="shared" si="374"/>
        <v/>
      </c>
      <c r="BA218" s="4" t="str">
        <f t="shared" si="375"/>
        <v/>
      </c>
      <c r="BE218" s="3"/>
      <c r="BG218" s="4" t="str">
        <f t="shared" si="366"/>
        <v/>
      </c>
    </row>
    <row r="219" spans="1:59">
      <c r="A219" t="s">
        <v>204</v>
      </c>
      <c r="C219" t="str">
        <f t="shared" si="345"/>
        <v>Gold</v>
      </c>
      <c r="D219" s="1" t="str">
        <f t="shared" ca="1" si="346"/>
        <v>2</v>
      </c>
      <c r="E219" s="1" t="str">
        <f t="shared" si="347"/>
        <v/>
      </c>
      <c r="F219" s="1" t="str">
        <f t="shared" si="348"/>
        <v>1</v>
      </c>
      <c r="G219" s="1" t="str">
        <f t="shared" si="349"/>
        <v>130</v>
      </c>
      <c r="H219" s="1" t="str">
        <f t="shared" si="350"/>
        <v>260</v>
      </c>
      <c r="I219" s="3" t="s">
        <v>10</v>
      </c>
      <c r="K219" s="4" t="str">
        <f t="shared" si="367"/>
        <v/>
      </c>
      <c r="L219">
        <v>1</v>
      </c>
      <c r="M219">
        <f t="shared" ref="M219:N219" si="384">M193</f>
        <v>130</v>
      </c>
      <c r="N219">
        <f t="shared" si="384"/>
        <v>260</v>
      </c>
      <c r="O219" s="3"/>
      <c r="Q219" s="4" t="str">
        <f t="shared" si="369"/>
        <v/>
      </c>
      <c r="U219" s="3"/>
      <c r="W219" s="4" t="str">
        <f t="shared" si="370"/>
        <v/>
      </c>
      <c r="AA219" s="3"/>
      <c r="AC219" s="4" t="str">
        <f t="shared" si="371"/>
        <v/>
      </c>
      <c r="AG219" s="3"/>
      <c r="AI219" s="4" t="str">
        <f t="shared" si="372"/>
        <v/>
      </c>
      <c r="AM219" s="3"/>
      <c r="AO219" s="4" t="str">
        <f t="shared" si="373"/>
        <v/>
      </c>
      <c r="AS219" s="3"/>
      <c r="AU219" s="4" t="str">
        <f t="shared" si="374"/>
        <v/>
      </c>
      <c r="BA219" s="4" t="str">
        <f t="shared" si="375"/>
        <v/>
      </c>
      <c r="BE219" s="3"/>
      <c r="BG219" s="4" t="str">
        <f t="shared" si="366"/>
        <v/>
      </c>
    </row>
    <row r="220" spans="1:59">
      <c r="A220" t="s">
        <v>205</v>
      </c>
      <c r="C220" t="str">
        <f t="shared" si="345"/>
        <v>Gold</v>
      </c>
      <c r="D220" s="1" t="str">
        <f t="shared" ca="1" si="346"/>
        <v>2</v>
      </c>
      <c r="E220" s="1" t="str">
        <f t="shared" si="347"/>
        <v/>
      </c>
      <c r="F220" s="1" t="str">
        <f t="shared" si="348"/>
        <v>1</v>
      </c>
      <c r="G220" s="1" t="str">
        <f t="shared" si="349"/>
        <v>133</v>
      </c>
      <c r="H220" s="1" t="str">
        <f t="shared" si="350"/>
        <v>263</v>
      </c>
      <c r="I220" s="3" t="s">
        <v>10</v>
      </c>
      <c r="K220" s="4" t="str">
        <f t="shared" si="367"/>
        <v/>
      </c>
      <c r="L220">
        <v>1</v>
      </c>
      <c r="M220">
        <f t="shared" ref="M220:N220" si="385">M194</f>
        <v>133</v>
      </c>
      <c r="N220">
        <f t="shared" si="385"/>
        <v>263</v>
      </c>
      <c r="O220" s="3"/>
      <c r="Q220" s="4" t="str">
        <f t="shared" si="369"/>
        <v/>
      </c>
      <c r="U220" s="3"/>
      <c r="W220" s="4" t="str">
        <f t="shared" si="370"/>
        <v/>
      </c>
      <c r="AA220" s="3"/>
      <c r="AC220" s="4" t="str">
        <f t="shared" si="371"/>
        <v/>
      </c>
      <c r="AG220" s="3"/>
      <c r="AI220" s="4" t="str">
        <f t="shared" si="372"/>
        <v/>
      </c>
      <c r="AM220" s="3"/>
      <c r="AO220" s="4" t="str">
        <f t="shared" si="373"/>
        <v/>
      </c>
      <c r="AS220" s="3"/>
      <c r="AU220" s="4" t="str">
        <f t="shared" si="374"/>
        <v/>
      </c>
      <c r="BA220" s="4" t="str">
        <f t="shared" si="375"/>
        <v/>
      </c>
      <c r="BE220" s="3"/>
      <c r="BG220" s="4" t="str">
        <f t="shared" si="366"/>
        <v/>
      </c>
    </row>
    <row r="221" spans="1:59">
      <c r="A221" t="s">
        <v>206</v>
      </c>
      <c r="C221" t="str">
        <f t="shared" si="345"/>
        <v>Gold</v>
      </c>
      <c r="D221" s="1" t="str">
        <f t="shared" ca="1" si="346"/>
        <v>2</v>
      </c>
      <c r="E221" s="1" t="str">
        <f t="shared" si="347"/>
        <v/>
      </c>
      <c r="F221" s="1" t="str">
        <f t="shared" si="348"/>
        <v>1</v>
      </c>
      <c r="G221" s="1" t="str">
        <f t="shared" si="349"/>
        <v>136</v>
      </c>
      <c r="H221" s="1" t="str">
        <f t="shared" si="350"/>
        <v>266</v>
      </c>
      <c r="I221" s="3" t="s">
        <v>10</v>
      </c>
      <c r="K221" s="4" t="str">
        <f t="shared" si="367"/>
        <v/>
      </c>
      <c r="L221">
        <v>1</v>
      </c>
      <c r="M221">
        <f t="shared" ref="M221:N221" si="386">M195</f>
        <v>136</v>
      </c>
      <c r="N221">
        <f t="shared" si="386"/>
        <v>266</v>
      </c>
      <c r="O221" s="3"/>
      <c r="Q221" s="4" t="str">
        <f t="shared" si="369"/>
        <v/>
      </c>
      <c r="U221" s="3"/>
      <c r="W221" s="4" t="str">
        <f t="shared" si="370"/>
        <v/>
      </c>
      <c r="AA221" s="3"/>
      <c r="AC221" s="4" t="str">
        <f t="shared" si="371"/>
        <v/>
      </c>
      <c r="AG221" s="3"/>
      <c r="AI221" s="4" t="str">
        <f t="shared" si="372"/>
        <v/>
      </c>
      <c r="AM221" s="3"/>
      <c r="AO221" s="4" t="str">
        <f t="shared" si="373"/>
        <v/>
      </c>
      <c r="AS221" s="3"/>
      <c r="AU221" s="4" t="str">
        <f t="shared" si="374"/>
        <v/>
      </c>
      <c r="BA221" s="4" t="str">
        <f t="shared" si="375"/>
        <v/>
      </c>
      <c r="BE221" s="3"/>
      <c r="BG221" s="4" t="str">
        <f t="shared" si="366"/>
        <v/>
      </c>
    </row>
    <row r="222" spans="1:59">
      <c r="A222" t="s">
        <v>207</v>
      </c>
      <c r="C222" t="str">
        <f t="shared" si="345"/>
        <v>Gold</v>
      </c>
      <c r="D222" s="1" t="str">
        <f t="shared" ca="1" si="346"/>
        <v>2</v>
      </c>
      <c r="E222" s="1" t="str">
        <f t="shared" si="347"/>
        <v/>
      </c>
      <c r="F222" s="1" t="str">
        <f t="shared" si="348"/>
        <v>1</v>
      </c>
      <c r="G222" s="1" t="str">
        <f t="shared" si="349"/>
        <v>139</v>
      </c>
      <c r="H222" s="1" t="str">
        <f t="shared" si="350"/>
        <v>269</v>
      </c>
      <c r="I222" s="3" t="s">
        <v>10</v>
      </c>
      <c r="K222" s="4" t="str">
        <f t="shared" si="367"/>
        <v/>
      </c>
      <c r="L222">
        <v>1</v>
      </c>
      <c r="M222">
        <f t="shared" ref="M222:N222" si="387">M196</f>
        <v>139</v>
      </c>
      <c r="N222">
        <f t="shared" si="387"/>
        <v>269</v>
      </c>
      <c r="O222" s="3"/>
      <c r="Q222" s="4" t="str">
        <f t="shared" si="369"/>
        <v/>
      </c>
      <c r="U222" s="3"/>
      <c r="W222" s="4" t="str">
        <f t="shared" si="370"/>
        <v/>
      </c>
      <c r="AA222" s="3"/>
      <c r="AC222" s="4" t="str">
        <f t="shared" si="371"/>
        <v/>
      </c>
      <c r="AG222" s="3"/>
      <c r="AI222" s="4" t="str">
        <f t="shared" si="372"/>
        <v/>
      </c>
      <c r="AM222" s="3"/>
      <c r="AO222" s="4" t="str">
        <f t="shared" si="373"/>
        <v/>
      </c>
      <c r="AS222" s="3"/>
      <c r="AU222" s="4" t="str">
        <f t="shared" si="374"/>
        <v/>
      </c>
      <c r="BA222" s="4" t="str">
        <f t="shared" si="375"/>
        <v/>
      </c>
      <c r="BE222" s="3"/>
      <c r="BG222" s="4" t="str">
        <f t="shared" si="366"/>
        <v/>
      </c>
    </row>
    <row r="223" spans="1:59">
      <c r="A223" t="s">
        <v>208</v>
      </c>
      <c r="C223" t="str">
        <f t="shared" si="345"/>
        <v>Gold</v>
      </c>
      <c r="D223" s="1" t="str">
        <f t="shared" ca="1" si="346"/>
        <v>2</v>
      </c>
      <c r="E223" s="1" t="str">
        <f t="shared" si="347"/>
        <v/>
      </c>
      <c r="F223" s="1" t="str">
        <f t="shared" si="348"/>
        <v>1</v>
      </c>
      <c r="G223" s="1" t="str">
        <f t="shared" si="349"/>
        <v>142</v>
      </c>
      <c r="H223" s="1" t="str">
        <f t="shared" si="350"/>
        <v>272</v>
      </c>
      <c r="I223" s="3" t="s">
        <v>10</v>
      </c>
      <c r="K223" s="4" t="str">
        <f t="shared" si="367"/>
        <v/>
      </c>
      <c r="L223">
        <v>1</v>
      </c>
      <c r="M223">
        <f t="shared" ref="M223:N223" si="388">M197</f>
        <v>142</v>
      </c>
      <c r="N223">
        <f t="shared" si="388"/>
        <v>272</v>
      </c>
      <c r="O223" s="3"/>
      <c r="Q223" s="4" t="str">
        <f t="shared" si="369"/>
        <v/>
      </c>
      <c r="U223" s="3"/>
      <c r="W223" s="4" t="str">
        <f t="shared" si="370"/>
        <v/>
      </c>
      <c r="AA223" s="3"/>
      <c r="AC223" s="4" t="str">
        <f t="shared" si="371"/>
        <v/>
      </c>
      <c r="AG223" s="3"/>
      <c r="AI223" s="4" t="str">
        <f t="shared" si="372"/>
        <v/>
      </c>
      <c r="AM223" s="3"/>
      <c r="AO223" s="4" t="str">
        <f t="shared" si="373"/>
        <v/>
      </c>
      <c r="AS223" s="3"/>
      <c r="AU223" s="4" t="str">
        <f t="shared" si="374"/>
        <v/>
      </c>
      <c r="BA223" s="4" t="str">
        <f t="shared" si="375"/>
        <v/>
      </c>
      <c r="BE223" s="3"/>
      <c r="BG223" s="4" t="str">
        <f t="shared" si="366"/>
        <v/>
      </c>
    </row>
    <row r="224" spans="1:59">
      <c r="A224" t="s">
        <v>209</v>
      </c>
      <c r="C224" t="str">
        <f t="shared" si="345"/>
        <v>Gold</v>
      </c>
      <c r="D224" s="1" t="str">
        <f t="shared" ca="1" si="346"/>
        <v>2</v>
      </c>
      <c r="E224" s="1" t="str">
        <f t="shared" si="347"/>
        <v/>
      </c>
      <c r="F224" s="1" t="str">
        <f t="shared" si="348"/>
        <v>1</v>
      </c>
      <c r="G224" s="1" t="str">
        <f t="shared" si="349"/>
        <v>145</v>
      </c>
      <c r="H224" s="1" t="str">
        <f t="shared" si="350"/>
        <v>275</v>
      </c>
      <c r="I224" s="3" t="s">
        <v>10</v>
      </c>
      <c r="K224" s="4" t="str">
        <f t="shared" si="367"/>
        <v/>
      </c>
      <c r="L224">
        <v>1</v>
      </c>
      <c r="M224">
        <f t="shared" ref="M224:N224" si="389">M198</f>
        <v>145</v>
      </c>
      <c r="N224">
        <f t="shared" si="389"/>
        <v>275</v>
      </c>
      <c r="O224" s="3"/>
      <c r="Q224" s="4" t="str">
        <f t="shared" si="369"/>
        <v/>
      </c>
      <c r="U224" s="3"/>
      <c r="W224" s="4" t="str">
        <f t="shared" si="370"/>
        <v/>
      </c>
      <c r="AA224" s="3"/>
      <c r="AC224" s="4" t="str">
        <f t="shared" si="371"/>
        <v/>
      </c>
      <c r="AG224" s="3"/>
      <c r="AI224" s="4" t="str">
        <f t="shared" si="372"/>
        <v/>
      </c>
      <c r="AM224" s="3"/>
      <c r="AO224" s="4" t="str">
        <f t="shared" si="373"/>
        <v/>
      </c>
      <c r="AS224" s="3"/>
      <c r="AU224" s="4" t="str">
        <f t="shared" si="374"/>
        <v/>
      </c>
      <c r="BA224" s="4" t="str">
        <f t="shared" si="375"/>
        <v/>
      </c>
      <c r="BE224" s="3"/>
      <c r="BG224" s="4" t="str">
        <f t="shared" si="366"/>
        <v/>
      </c>
    </row>
    <row r="225" spans="1:59">
      <c r="A225" t="s">
        <v>210</v>
      </c>
      <c r="C225" t="str">
        <f t="shared" si="345"/>
        <v>Gold</v>
      </c>
      <c r="D225" s="1" t="str">
        <f t="shared" ca="1" si="346"/>
        <v>2</v>
      </c>
      <c r="E225" s="1" t="str">
        <f t="shared" si="347"/>
        <v/>
      </c>
      <c r="F225" s="1" t="str">
        <f t="shared" si="348"/>
        <v>1</v>
      </c>
      <c r="G225" s="1" t="str">
        <f t="shared" si="349"/>
        <v>148</v>
      </c>
      <c r="H225" s="1" t="str">
        <f t="shared" si="350"/>
        <v>278</v>
      </c>
      <c r="I225" s="3" t="s">
        <v>10</v>
      </c>
      <c r="K225" s="4" t="str">
        <f t="shared" si="367"/>
        <v/>
      </c>
      <c r="L225">
        <v>1</v>
      </c>
      <c r="M225">
        <f t="shared" ref="M225:N225" si="390">M199</f>
        <v>148</v>
      </c>
      <c r="N225">
        <f t="shared" si="390"/>
        <v>278</v>
      </c>
      <c r="O225" s="3"/>
      <c r="Q225" s="4" t="str">
        <f t="shared" si="369"/>
        <v/>
      </c>
      <c r="U225" s="3"/>
      <c r="W225" s="4" t="str">
        <f t="shared" si="370"/>
        <v/>
      </c>
      <c r="AA225" s="3"/>
      <c r="AC225" s="4" t="str">
        <f t="shared" si="371"/>
        <v/>
      </c>
      <c r="AG225" s="3"/>
      <c r="AI225" s="4" t="str">
        <f t="shared" si="372"/>
        <v/>
      </c>
      <c r="AM225" s="3"/>
      <c r="AO225" s="4" t="str">
        <f t="shared" si="373"/>
        <v/>
      </c>
      <c r="AS225" s="3"/>
      <c r="AU225" s="4" t="str">
        <f t="shared" si="374"/>
        <v/>
      </c>
      <c r="BA225" s="4" t="str">
        <f t="shared" si="375"/>
        <v/>
      </c>
      <c r="BE225" s="3"/>
      <c r="BG225" s="4" t="str">
        <f t="shared" si="366"/>
        <v/>
      </c>
    </row>
    <row r="226" spans="1:59">
      <c r="A226" t="s">
        <v>211</v>
      </c>
      <c r="C226" t="str">
        <f t="shared" si="345"/>
        <v>Gold</v>
      </c>
      <c r="D226" s="1" t="str">
        <f t="shared" ca="1" si="346"/>
        <v>2</v>
      </c>
      <c r="E226" s="1" t="str">
        <f t="shared" si="347"/>
        <v/>
      </c>
      <c r="F226" s="1" t="str">
        <f t="shared" si="348"/>
        <v>1</v>
      </c>
      <c r="G226" s="1" t="str">
        <f t="shared" si="349"/>
        <v>151</v>
      </c>
      <c r="H226" s="1" t="str">
        <f t="shared" si="350"/>
        <v>281</v>
      </c>
      <c r="I226" s="3" t="s">
        <v>10</v>
      </c>
      <c r="K226" s="4" t="str">
        <f t="shared" si="367"/>
        <v/>
      </c>
      <c r="L226">
        <v>1</v>
      </c>
      <c r="M226">
        <f t="shared" ref="M226:N226" si="391">M200</f>
        <v>151</v>
      </c>
      <c r="N226">
        <f t="shared" si="391"/>
        <v>281</v>
      </c>
      <c r="O226" s="3"/>
      <c r="Q226" s="4" t="str">
        <f t="shared" si="369"/>
        <v/>
      </c>
      <c r="U226" s="3"/>
      <c r="W226" s="4" t="str">
        <f t="shared" si="370"/>
        <v/>
      </c>
      <c r="AA226" s="3"/>
      <c r="AC226" s="4" t="str">
        <f t="shared" si="371"/>
        <v/>
      </c>
      <c r="AG226" s="3"/>
      <c r="AI226" s="4" t="str">
        <f t="shared" si="372"/>
        <v/>
      </c>
      <c r="AM226" s="3"/>
      <c r="AO226" s="4" t="str">
        <f t="shared" si="373"/>
        <v/>
      </c>
      <c r="AS226" s="3"/>
      <c r="AU226" s="4" t="str">
        <f t="shared" si="374"/>
        <v/>
      </c>
      <c r="BA226" s="4" t="str">
        <f t="shared" si="375"/>
        <v/>
      </c>
      <c r="BE226" s="3"/>
      <c r="BG226" s="4" t="str">
        <f t="shared" si="366"/>
        <v/>
      </c>
    </row>
    <row r="227" spans="1:59">
      <c r="A227" t="s">
        <v>212</v>
      </c>
      <c r="C227" t="str">
        <f t="shared" si="345"/>
        <v>Gold</v>
      </c>
      <c r="D227" s="1" t="str">
        <f t="shared" ca="1" si="346"/>
        <v>2</v>
      </c>
      <c r="E227" s="1" t="str">
        <f t="shared" si="347"/>
        <v/>
      </c>
      <c r="F227" s="1" t="str">
        <f t="shared" si="348"/>
        <v>1</v>
      </c>
      <c r="G227" s="1" t="str">
        <f t="shared" si="349"/>
        <v>154</v>
      </c>
      <c r="H227" s="1" t="str">
        <f t="shared" si="350"/>
        <v>284</v>
      </c>
      <c r="I227" s="3" t="s">
        <v>10</v>
      </c>
      <c r="K227" s="4" t="str">
        <f t="shared" si="367"/>
        <v/>
      </c>
      <c r="L227">
        <v>1</v>
      </c>
      <c r="M227">
        <f t="shared" ref="M227:N227" si="392">M201</f>
        <v>154</v>
      </c>
      <c r="N227">
        <f t="shared" si="392"/>
        <v>284</v>
      </c>
      <c r="O227" s="3"/>
      <c r="Q227" s="4" t="str">
        <f t="shared" si="369"/>
        <v/>
      </c>
      <c r="U227" s="3"/>
      <c r="W227" s="4" t="str">
        <f t="shared" si="370"/>
        <v/>
      </c>
      <c r="AA227" s="3"/>
      <c r="AC227" s="4" t="str">
        <f t="shared" si="371"/>
        <v/>
      </c>
      <c r="AG227" s="3"/>
      <c r="AI227" s="4" t="str">
        <f t="shared" si="372"/>
        <v/>
      </c>
      <c r="AM227" s="3"/>
      <c r="AO227" s="4" t="str">
        <f t="shared" si="373"/>
        <v/>
      </c>
      <c r="AS227" s="3"/>
      <c r="AU227" s="4" t="str">
        <f t="shared" si="374"/>
        <v/>
      </c>
      <c r="BA227" s="4" t="str">
        <f t="shared" si="375"/>
        <v/>
      </c>
      <c r="BE227" s="3"/>
      <c r="BG227" s="4" t="str">
        <f t="shared" si="366"/>
        <v/>
      </c>
    </row>
    <row r="228" spans="1:59">
      <c r="A228" t="s">
        <v>213</v>
      </c>
      <c r="C228" t="str">
        <f t="shared" si="345"/>
        <v>Gold</v>
      </c>
      <c r="D228" s="1" t="str">
        <f t="shared" ca="1" si="346"/>
        <v>2</v>
      </c>
      <c r="E228" s="1" t="str">
        <f t="shared" si="347"/>
        <v/>
      </c>
      <c r="F228" s="1" t="str">
        <f t="shared" si="348"/>
        <v>1</v>
      </c>
      <c r="G228" s="1" t="str">
        <f t="shared" si="349"/>
        <v>157</v>
      </c>
      <c r="H228" s="1" t="str">
        <f t="shared" si="350"/>
        <v>287</v>
      </c>
      <c r="I228" s="3" t="s">
        <v>10</v>
      </c>
      <c r="K228" s="4" t="str">
        <f t="shared" si="367"/>
        <v/>
      </c>
      <c r="L228">
        <v>1</v>
      </c>
      <c r="M228">
        <f t="shared" ref="M228:N228" si="393">M202</f>
        <v>157</v>
      </c>
      <c r="N228">
        <f t="shared" si="393"/>
        <v>287</v>
      </c>
      <c r="O228" s="3"/>
      <c r="Q228" s="4" t="str">
        <f t="shared" si="369"/>
        <v/>
      </c>
      <c r="U228" s="3"/>
      <c r="W228" s="4" t="str">
        <f t="shared" si="370"/>
        <v/>
      </c>
      <c r="AA228" s="3"/>
      <c r="AC228" s="4" t="str">
        <f t="shared" si="371"/>
        <v/>
      </c>
      <c r="AG228" s="3"/>
      <c r="AI228" s="4" t="str">
        <f t="shared" si="372"/>
        <v/>
      </c>
      <c r="AM228" s="3"/>
      <c r="AO228" s="4" t="str">
        <f t="shared" si="373"/>
        <v/>
      </c>
      <c r="AS228" s="3"/>
      <c r="AU228" s="4" t="str">
        <f t="shared" si="374"/>
        <v/>
      </c>
      <c r="BA228" s="4" t="str">
        <f t="shared" si="375"/>
        <v/>
      </c>
      <c r="BE228" s="3"/>
      <c r="BG228" s="4" t="str">
        <f t="shared" si="366"/>
        <v/>
      </c>
    </row>
    <row r="229" spans="1:59">
      <c r="A229" t="s">
        <v>214</v>
      </c>
      <c r="C229" t="str">
        <f t="shared" si="345"/>
        <v>Gold</v>
      </c>
      <c r="D229" s="1" t="str">
        <f t="shared" ca="1" si="346"/>
        <v>2</v>
      </c>
      <c r="E229" s="1" t="str">
        <f t="shared" si="347"/>
        <v/>
      </c>
      <c r="F229" s="1" t="str">
        <f t="shared" si="348"/>
        <v>1</v>
      </c>
      <c r="G229" s="1" t="str">
        <f t="shared" si="349"/>
        <v>160</v>
      </c>
      <c r="H229" s="1" t="str">
        <f t="shared" si="350"/>
        <v>290</v>
      </c>
      <c r="I229" s="3" t="s">
        <v>10</v>
      </c>
      <c r="K229" s="4" t="str">
        <f t="shared" si="367"/>
        <v/>
      </c>
      <c r="L229">
        <v>1</v>
      </c>
      <c r="M229">
        <f t="shared" ref="M229:N229" si="394">M203</f>
        <v>160</v>
      </c>
      <c r="N229">
        <f t="shared" si="394"/>
        <v>290</v>
      </c>
      <c r="O229" s="3"/>
      <c r="Q229" s="4" t="str">
        <f t="shared" si="369"/>
        <v/>
      </c>
      <c r="U229" s="3"/>
      <c r="W229" s="4" t="str">
        <f t="shared" si="370"/>
        <v/>
      </c>
      <c r="AA229" s="3"/>
      <c r="AC229" s="4" t="str">
        <f t="shared" si="371"/>
        <v/>
      </c>
      <c r="AG229" s="3"/>
      <c r="AI229" s="4" t="str">
        <f t="shared" si="372"/>
        <v/>
      </c>
      <c r="AM229" s="3"/>
      <c r="AO229" s="4" t="str">
        <f t="shared" si="373"/>
        <v/>
      </c>
      <c r="AS229" s="3"/>
      <c r="AU229" s="4" t="str">
        <f t="shared" si="374"/>
        <v/>
      </c>
      <c r="BA229" s="4" t="str">
        <f t="shared" si="375"/>
        <v/>
      </c>
      <c r="BE229" s="3"/>
      <c r="BG229" s="4" t="str">
        <f t="shared" si="366"/>
        <v/>
      </c>
    </row>
    <row r="230" spans="1:59">
      <c r="A230" t="s">
        <v>215</v>
      </c>
      <c r="C230" t="str">
        <f t="shared" si="345"/>
        <v>Gold</v>
      </c>
      <c r="D230" s="1" t="str">
        <f t="shared" ca="1" si="346"/>
        <v>2</v>
      </c>
      <c r="E230" s="1" t="str">
        <f t="shared" si="347"/>
        <v/>
      </c>
      <c r="F230" s="1" t="str">
        <f t="shared" si="348"/>
        <v>1</v>
      </c>
      <c r="G230" s="1" t="str">
        <f t="shared" si="349"/>
        <v>163</v>
      </c>
      <c r="H230" s="1" t="str">
        <f t="shared" si="350"/>
        <v>293</v>
      </c>
      <c r="I230" s="3" t="s">
        <v>10</v>
      </c>
      <c r="K230" s="4" t="str">
        <f t="shared" si="367"/>
        <v/>
      </c>
      <c r="L230">
        <v>1</v>
      </c>
      <c r="M230">
        <f t="shared" ref="M230:N230" si="395">M204</f>
        <v>163</v>
      </c>
      <c r="N230">
        <f t="shared" si="395"/>
        <v>293</v>
      </c>
      <c r="O230" s="3"/>
      <c r="Q230" s="4" t="str">
        <f t="shared" si="369"/>
        <v/>
      </c>
      <c r="U230" s="3"/>
      <c r="W230" s="4" t="str">
        <f t="shared" si="370"/>
        <v/>
      </c>
      <c r="AA230" s="3"/>
      <c r="AC230" s="4" t="str">
        <f t="shared" si="371"/>
        <v/>
      </c>
      <c r="AG230" s="3"/>
      <c r="AI230" s="4" t="str">
        <f t="shared" si="372"/>
        <v/>
      </c>
      <c r="AM230" s="3"/>
      <c r="AO230" s="4" t="str">
        <f t="shared" si="373"/>
        <v/>
      </c>
      <c r="AS230" s="3"/>
      <c r="AU230" s="4" t="str">
        <f t="shared" si="374"/>
        <v/>
      </c>
      <c r="BA230" s="4" t="str">
        <f t="shared" si="375"/>
        <v/>
      </c>
      <c r="BE230" s="3"/>
      <c r="BG230" s="4" t="str">
        <f t="shared" si="366"/>
        <v/>
      </c>
    </row>
    <row r="231" spans="1:59">
      <c r="A231" t="s">
        <v>216</v>
      </c>
      <c r="C231" t="str">
        <f t="shared" si="345"/>
        <v>Gold</v>
      </c>
      <c r="D231" s="1" t="str">
        <f t="shared" ca="1" si="346"/>
        <v>2</v>
      </c>
      <c r="E231" s="1" t="str">
        <f t="shared" si="347"/>
        <v/>
      </c>
      <c r="F231" s="1" t="str">
        <f t="shared" si="348"/>
        <v>1</v>
      </c>
      <c r="G231" s="1" t="str">
        <f t="shared" si="349"/>
        <v>166</v>
      </c>
      <c r="H231" s="1" t="str">
        <f t="shared" si="350"/>
        <v>296</v>
      </c>
      <c r="I231" s="3" t="s">
        <v>10</v>
      </c>
      <c r="K231" s="4" t="str">
        <f t="shared" si="367"/>
        <v/>
      </c>
      <c r="L231">
        <v>1</v>
      </c>
      <c r="M231">
        <f t="shared" ref="M231:N231" si="396">M205</f>
        <v>166</v>
      </c>
      <c r="N231">
        <f t="shared" si="396"/>
        <v>296</v>
      </c>
      <c r="O231" s="3"/>
      <c r="Q231" s="4" t="str">
        <f t="shared" si="369"/>
        <v/>
      </c>
      <c r="U231" s="3"/>
      <c r="W231" s="4" t="str">
        <f t="shared" si="370"/>
        <v/>
      </c>
      <c r="AA231" s="3"/>
      <c r="AC231" s="4" t="str">
        <f t="shared" si="371"/>
        <v/>
      </c>
      <c r="AG231" s="3"/>
      <c r="AI231" s="4" t="str">
        <f t="shared" si="372"/>
        <v/>
      </c>
      <c r="AM231" s="3"/>
      <c r="AO231" s="4" t="str">
        <f t="shared" si="373"/>
        <v/>
      </c>
      <c r="AS231" s="3"/>
      <c r="AU231" s="4" t="str">
        <f t="shared" si="374"/>
        <v/>
      </c>
      <c r="BA231" s="4" t="str">
        <f t="shared" si="375"/>
        <v/>
      </c>
      <c r="BE231" s="3"/>
      <c r="BG231" s="4" t="str">
        <f t="shared" si="366"/>
        <v/>
      </c>
    </row>
    <row r="232" spans="1:59">
      <c r="A232" t="s">
        <v>217</v>
      </c>
      <c r="C232" t="str">
        <f t="shared" si="345"/>
        <v>Gold</v>
      </c>
      <c r="D232" s="1" t="str">
        <f t="shared" ca="1" si="346"/>
        <v>2</v>
      </c>
      <c r="E232" s="1" t="str">
        <f t="shared" si="347"/>
        <v/>
      </c>
      <c r="F232" s="1" t="str">
        <f t="shared" si="348"/>
        <v>1</v>
      </c>
      <c r="G232" s="1" t="str">
        <f t="shared" si="349"/>
        <v>169</v>
      </c>
      <c r="H232" s="1" t="str">
        <f t="shared" si="350"/>
        <v>299</v>
      </c>
      <c r="I232" s="3" t="s">
        <v>10</v>
      </c>
      <c r="K232" s="4" t="str">
        <f t="shared" si="367"/>
        <v/>
      </c>
      <c r="L232">
        <v>1</v>
      </c>
      <c r="M232">
        <f t="shared" ref="M232:N232" si="397">M206</f>
        <v>169</v>
      </c>
      <c r="N232">
        <f t="shared" si="397"/>
        <v>299</v>
      </c>
      <c r="O232" s="3"/>
      <c r="Q232" s="4" t="str">
        <f t="shared" si="369"/>
        <v/>
      </c>
      <c r="U232" s="3"/>
      <c r="W232" s="4" t="str">
        <f t="shared" si="370"/>
        <v/>
      </c>
      <c r="AA232" s="3"/>
      <c r="AC232" s="4" t="str">
        <f t="shared" si="371"/>
        <v/>
      </c>
      <c r="AG232" s="3"/>
      <c r="AI232" s="4" t="str">
        <f t="shared" ref="AI232:AI380" si="398">IF(AND(OR(AG232="Gacha",AG232="Origin"),ISBLANK(AH232)),"서브밸류 필요","")</f>
        <v/>
      </c>
      <c r="AM232" s="3"/>
      <c r="AO232" s="4" t="str">
        <f t="shared" ref="AO232:AO380" si="399">IF(AND(OR(AM232="Gacha",AM232="Origin"),ISBLANK(AN232)),"서브밸류 필요","")</f>
        <v/>
      </c>
      <c r="AS232" s="3"/>
      <c r="AU232" s="4" t="str">
        <f t="shared" ref="AU232:AU380" si="400">IF(AND(OR(AS232="Gacha",AS232="Origin"),ISBLANK(AT232)),"서브밸류 필요","")</f>
        <v/>
      </c>
      <c r="BA232" s="4" t="str">
        <f t="shared" ref="BA232:BA380" si="401">IF(AND(OR(AY232="Gacha",AY232="Origin"),ISBLANK(AZ232)),"서브밸류 필요","")</f>
        <v/>
      </c>
      <c r="BE232" s="3"/>
      <c r="BG232" s="4" t="str">
        <f t="shared" ref="BG232:BG380" si="402">IF(AND(OR(BE232="Gacha",BE232="Origin"),ISBLANK(BF232)),"서브밸류 필요","")</f>
        <v/>
      </c>
    </row>
    <row r="233" spans="1:59">
      <c r="A233" t="s">
        <v>218</v>
      </c>
      <c r="C233" t="str">
        <f t="shared" si="345"/>
        <v>Gold</v>
      </c>
      <c r="D233" s="1" t="str">
        <f t="shared" ca="1" si="346"/>
        <v>2</v>
      </c>
      <c r="E233" s="1" t="str">
        <f t="shared" si="347"/>
        <v/>
      </c>
      <c r="F233" s="1" t="str">
        <f t="shared" si="348"/>
        <v>1</v>
      </c>
      <c r="G233" s="1" t="str">
        <f t="shared" si="349"/>
        <v>172</v>
      </c>
      <c r="H233" s="1" t="str">
        <f t="shared" si="350"/>
        <v>302</v>
      </c>
      <c r="I233" s="3" t="s">
        <v>10</v>
      </c>
      <c r="K233" s="4" t="str">
        <f t="shared" si="367"/>
        <v/>
      </c>
      <c r="L233">
        <v>1</v>
      </c>
      <c r="M233">
        <f t="shared" ref="M233:N233" si="403">M207</f>
        <v>172</v>
      </c>
      <c r="N233">
        <f t="shared" si="403"/>
        <v>302</v>
      </c>
      <c r="O233" s="3"/>
      <c r="Q233" s="4" t="str">
        <f t="shared" si="369"/>
        <v/>
      </c>
      <c r="U233" s="3"/>
      <c r="W233" s="4" t="str">
        <f t="shared" si="370"/>
        <v/>
      </c>
      <c r="AA233" s="3"/>
      <c r="AC233" s="4" t="str">
        <f t="shared" si="371"/>
        <v/>
      </c>
      <c r="AG233" s="3"/>
      <c r="AI233" s="4" t="str">
        <f t="shared" si="398"/>
        <v/>
      </c>
      <c r="AM233" s="3"/>
      <c r="AO233" s="4" t="str">
        <f t="shared" si="399"/>
        <v/>
      </c>
      <c r="AS233" s="3"/>
      <c r="AU233" s="4" t="str">
        <f t="shared" si="400"/>
        <v/>
      </c>
      <c r="BA233" s="4" t="str">
        <f t="shared" si="401"/>
        <v/>
      </c>
      <c r="BE233" s="3"/>
      <c r="BG233" s="4" t="str">
        <f t="shared" si="402"/>
        <v/>
      </c>
    </row>
    <row r="234" spans="1:59">
      <c r="A234" t="s">
        <v>219</v>
      </c>
      <c r="C234" t="str">
        <f t="shared" si="345"/>
        <v>Gold</v>
      </c>
      <c r="D234" s="1" t="str">
        <f t="shared" ca="1" si="346"/>
        <v>2</v>
      </c>
      <c r="E234" s="1" t="str">
        <f t="shared" si="347"/>
        <v/>
      </c>
      <c r="F234" s="1" t="str">
        <f t="shared" si="348"/>
        <v>1</v>
      </c>
      <c r="G234" s="1" t="str">
        <f t="shared" si="349"/>
        <v>175</v>
      </c>
      <c r="H234" s="1" t="str">
        <f t="shared" si="350"/>
        <v>305</v>
      </c>
      <c r="I234" s="3" t="s">
        <v>10</v>
      </c>
      <c r="K234" s="4" t="str">
        <f t="shared" si="367"/>
        <v/>
      </c>
      <c r="L234">
        <v>1</v>
      </c>
      <c r="M234">
        <f t="shared" ref="M234:N234" si="404">M208</f>
        <v>175</v>
      </c>
      <c r="N234">
        <f t="shared" si="404"/>
        <v>305</v>
      </c>
      <c r="O234" s="3"/>
      <c r="Q234" s="4" t="str">
        <f t="shared" si="369"/>
        <v/>
      </c>
      <c r="U234" s="3"/>
      <c r="W234" s="4" t="str">
        <f t="shared" si="370"/>
        <v/>
      </c>
      <c r="AA234" s="3"/>
      <c r="AC234" s="4" t="str">
        <f t="shared" si="371"/>
        <v/>
      </c>
      <c r="AG234" s="3"/>
      <c r="AI234" s="4" t="str">
        <f t="shared" si="398"/>
        <v/>
      </c>
      <c r="AM234" s="3"/>
      <c r="AO234" s="4" t="str">
        <f t="shared" si="399"/>
        <v/>
      </c>
      <c r="AS234" s="3"/>
      <c r="AU234" s="4" t="str">
        <f t="shared" si="400"/>
        <v/>
      </c>
      <c r="BA234" s="4" t="str">
        <f t="shared" si="401"/>
        <v/>
      </c>
      <c r="BE234" s="3"/>
      <c r="BG234" s="4" t="str">
        <f t="shared" si="402"/>
        <v/>
      </c>
    </row>
    <row r="235" spans="1:59">
      <c r="A235" t="s">
        <v>346</v>
      </c>
      <c r="B235" t="s">
        <v>330</v>
      </c>
      <c r="C235" t="str">
        <f t="shared" si="345"/>
        <v>Gacha</v>
      </c>
      <c r="D235" s="1" t="str">
        <f t="shared" ca="1" si="346"/>
        <v>5</v>
      </c>
      <c r="E235" s="1" t="str">
        <f t="shared" si="347"/>
        <v>ez</v>
      </c>
      <c r="F235" s="1" t="str">
        <f t="shared" si="348"/>
        <v>1</v>
      </c>
      <c r="G235" s="1" t="str">
        <f t="shared" si="349"/>
        <v>1</v>
      </c>
      <c r="H235" s="1" t="str">
        <f t="shared" si="350"/>
        <v>1</v>
      </c>
      <c r="I235" s="3" t="s">
        <v>13</v>
      </c>
      <c r="J235" t="s">
        <v>329</v>
      </c>
      <c r="K235" s="4" t="str">
        <f t="shared" ref="K235:K238" si="405">IF(AND(OR(I235="Gacha",I235="Origin"),ISBLANK(J235)),"서브밸류 필요","")</f>
        <v/>
      </c>
      <c r="L235">
        <v>1</v>
      </c>
      <c r="M235">
        <v>1</v>
      </c>
      <c r="N235">
        <v>1</v>
      </c>
      <c r="O235" s="3"/>
      <c r="Q235" s="4" t="str">
        <f t="shared" si="369"/>
        <v/>
      </c>
      <c r="U235" s="3"/>
      <c r="W235" s="4" t="str">
        <f t="shared" si="370"/>
        <v/>
      </c>
      <c r="AA235" s="3"/>
      <c r="AC235" s="4" t="str">
        <f t="shared" si="371"/>
        <v/>
      </c>
      <c r="AG235" s="3"/>
      <c r="AI235" s="4" t="str">
        <f t="shared" si="398"/>
        <v/>
      </c>
      <c r="AM235" s="3"/>
      <c r="AO235" s="4" t="str">
        <f t="shared" si="399"/>
        <v/>
      </c>
      <c r="AS235" s="3"/>
      <c r="AU235" s="4" t="str">
        <f t="shared" si="400"/>
        <v/>
      </c>
      <c r="BA235" s="4" t="str">
        <f t="shared" si="401"/>
        <v/>
      </c>
      <c r="BE235" s="3"/>
      <c r="BG235" s="4" t="str">
        <f t="shared" si="402"/>
        <v/>
      </c>
    </row>
    <row r="236" spans="1:59">
      <c r="A236" t="s">
        <v>347</v>
      </c>
      <c r="B236" t="s">
        <v>331</v>
      </c>
      <c r="C236" t="str">
        <f t="shared" si="345"/>
        <v>Gacha, Gacha</v>
      </c>
      <c r="D236" s="1" t="str">
        <f t="shared" ca="1" si="346"/>
        <v>5, 5</v>
      </c>
      <c r="E236" s="1" t="str">
        <f t="shared" si="347"/>
        <v>ez, ez</v>
      </c>
      <c r="F236" s="1" t="str">
        <f t="shared" si="348"/>
        <v>1, 1</v>
      </c>
      <c r="G236" s="1" t="str">
        <f t="shared" si="349"/>
        <v>1, 1</v>
      </c>
      <c r="H236" s="1" t="str">
        <f t="shared" si="350"/>
        <v>1, 1</v>
      </c>
      <c r="I236" s="3" t="s">
        <v>13</v>
      </c>
      <c r="J236" t="s">
        <v>329</v>
      </c>
      <c r="K236" s="4" t="str">
        <f t="shared" si="405"/>
        <v/>
      </c>
      <c r="L236">
        <v>1</v>
      </c>
      <c r="M236">
        <v>1</v>
      </c>
      <c r="N236">
        <v>1</v>
      </c>
      <c r="O236" s="3" t="s">
        <v>13</v>
      </c>
      <c r="P236" t="s">
        <v>329</v>
      </c>
      <c r="Q236" s="4" t="str">
        <f t="shared" si="369"/>
        <v/>
      </c>
      <c r="R236">
        <v>1</v>
      </c>
      <c r="S236">
        <v>1</v>
      </c>
      <c r="T236">
        <v>1</v>
      </c>
      <c r="U236" s="3"/>
      <c r="W236" s="4" t="str">
        <f t="shared" si="370"/>
        <v/>
      </c>
      <c r="AA236" s="3"/>
      <c r="AC236" s="4" t="str">
        <f t="shared" si="371"/>
        <v/>
      </c>
      <c r="AG236" s="3"/>
      <c r="AI236" s="4" t="str">
        <f t="shared" si="398"/>
        <v/>
      </c>
      <c r="AM236" s="3"/>
      <c r="AO236" s="4" t="str">
        <f t="shared" si="399"/>
        <v/>
      </c>
      <c r="AS236" s="3"/>
      <c r="AU236" s="4" t="str">
        <f t="shared" si="400"/>
        <v/>
      </c>
      <c r="BA236" s="4" t="str">
        <f t="shared" si="401"/>
        <v/>
      </c>
      <c r="BE236" s="3"/>
      <c r="BG236" s="4" t="str">
        <f t="shared" si="402"/>
        <v/>
      </c>
    </row>
    <row r="237" spans="1:59">
      <c r="A237" t="s">
        <v>348</v>
      </c>
      <c r="B237" t="s">
        <v>332</v>
      </c>
      <c r="C237" t="str">
        <f t="shared" si="345"/>
        <v>Gacha, Gacha, Gacha</v>
      </c>
      <c r="D237" s="1" t="str">
        <f t="shared" ca="1" si="346"/>
        <v>5, 5, 5</v>
      </c>
      <c r="E237" s="1" t="str">
        <f t="shared" si="347"/>
        <v>ez, ez, ez</v>
      </c>
      <c r="F237" s="1" t="str">
        <f t="shared" si="348"/>
        <v>1, 1, 1</v>
      </c>
      <c r="G237" s="1" t="str">
        <f t="shared" si="349"/>
        <v>1, 1, 1</v>
      </c>
      <c r="H237" s="1" t="str">
        <f t="shared" si="350"/>
        <v>1, 1, 1</v>
      </c>
      <c r="I237" s="3" t="s">
        <v>13</v>
      </c>
      <c r="J237" t="s">
        <v>329</v>
      </c>
      <c r="K237" s="4" t="str">
        <f t="shared" si="405"/>
        <v/>
      </c>
      <c r="L237">
        <v>1</v>
      </c>
      <c r="M237">
        <v>1</v>
      </c>
      <c r="N237">
        <v>1</v>
      </c>
      <c r="O237" s="3" t="s">
        <v>13</v>
      </c>
      <c r="P237" t="s">
        <v>329</v>
      </c>
      <c r="Q237" s="4" t="str">
        <f t="shared" si="369"/>
        <v/>
      </c>
      <c r="R237">
        <v>1</v>
      </c>
      <c r="S237">
        <v>1</v>
      </c>
      <c r="T237">
        <v>1</v>
      </c>
      <c r="U237" s="3" t="s">
        <v>13</v>
      </c>
      <c r="V237" t="s">
        <v>329</v>
      </c>
      <c r="W237" s="4" t="str">
        <f t="shared" si="370"/>
        <v/>
      </c>
      <c r="X237">
        <v>1</v>
      </c>
      <c r="Y237">
        <v>1</v>
      </c>
      <c r="Z237">
        <v>1</v>
      </c>
      <c r="AA237" s="3"/>
      <c r="AC237" s="4" t="str">
        <f t="shared" si="371"/>
        <v/>
      </c>
      <c r="AG237" s="3"/>
      <c r="AI237" s="4" t="str">
        <f t="shared" si="398"/>
        <v/>
      </c>
      <c r="AM237" s="3"/>
      <c r="AO237" s="4" t="str">
        <f t="shared" si="399"/>
        <v/>
      </c>
      <c r="AS237" s="3"/>
      <c r="AU237" s="4" t="str">
        <f t="shared" si="400"/>
        <v/>
      </c>
      <c r="BA237" s="4" t="str">
        <f t="shared" si="401"/>
        <v/>
      </c>
      <c r="BE237" s="3"/>
      <c r="BG237" s="4" t="str">
        <f t="shared" si="402"/>
        <v/>
      </c>
    </row>
    <row r="238" spans="1:59">
      <c r="A238" t="s">
        <v>349</v>
      </c>
      <c r="B238" t="s">
        <v>333</v>
      </c>
      <c r="C238" t="str">
        <f t="shared" si="345"/>
        <v>Gacha, Gacha, Gacha, Gacha</v>
      </c>
      <c r="D238" s="1" t="str">
        <f t="shared" ca="1" si="346"/>
        <v>5, 5, 5, 5</v>
      </c>
      <c r="E238" s="1" t="str">
        <f t="shared" si="347"/>
        <v>ez, ez, ez, ez</v>
      </c>
      <c r="F238" s="1" t="str">
        <f t="shared" si="348"/>
        <v>1, 1, 1, 1</v>
      </c>
      <c r="G238" s="1" t="str">
        <f t="shared" si="349"/>
        <v>1, 1, 1, 1</v>
      </c>
      <c r="H238" s="1" t="str">
        <f t="shared" si="350"/>
        <v>1, 1, 1, 1</v>
      </c>
      <c r="I238" s="3" t="s">
        <v>13</v>
      </c>
      <c r="J238" t="s">
        <v>329</v>
      </c>
      <c r="K238" s="4" t="str">
        <f t="shared" si="405"/>
        <v/>
      </c>
      <c r="L238">
        <v>1</v>
      </c>
      <c r="M238">
        <v>1</v>
      </c>
      <c r="N238">
        <v>1</v>
      </c>
      <c r="O238" s="3" t="s">
        <v>13</v>
      </c>
      <c r="P238" t="s">
        <v>329</v>
      </c>
      <c r="Q238" s="4" t="str">
        <f t="shared" si="369"/>
        <v/>
      </c>
      <c r="R238">
        <v>1</v>
      </c>
      <c r="S238">
        <v>1</v>
      </c>
      <c r="T238">
        <v>1</v>
      </c>
      <c r="U238" s="3" t="s">
        <v>13</v>
      </c>
      <c r="V238" t="s">
        <v>329</v>
      </c>
      <c r="W238" s="4" t="str">
        <f t="shared" si="370"/>
        <v/>
      </c>
      <c r="X238">
        <v>1</v>
      </c>
      <c r="Y238">
        <v>1</v>
      </c>
      <c r="Z238">
        <v>1</v>
      </c>
      <c r="AA238" s="3" t="s">
        <v>13</v>
      </c>
      <c r="AB238" t="s">
        <v>329</v>
      </c>
      <c r="AC238" s="4" t="str">
        <f t="shared" si="371"/>
        <v/>
      </c>
      <c r="AD238">
        <v>1</v>
      </c>
      <c r="AE238">
        <v>1</v>
      </c>
      <c r="AF238">
        <v>1</v>
      </c>
      <c r="AG238" s="3"/>
      <c r="AI238" s="4" t="str">
        <f t="shared" si="398"/>
        <v/>
      </c>
      <c r="AM238" s="3"/>
      <c r="AO238" s="4" t="str">
        <f t="shared" si="399"/>
        <v/>
      </c>
      <c r="AS238" s="3"/>
      <c r="AU238" s="4" t="str">
        <f t="shared" si="400"/>
        <v/>
      </c>
      <c r="BA238" s="4" t="str">
        <f t="shared" si="401"/>
        <v/>
      </c>
      <c r="BE238" s="3"/>
      <c r="BG238" s="4" t="str">
        <f t="shared" si="402"/>
        <v/>
      </c>
    </row>
    <row r="239" spans="1:59">
      <c r="A239" t="s">
        <v>342</v>
      </c>
      <c r="B239" t="s">
        <v>316</v>
      </c>
      <c r="C239" t="str">
        <f t="shared" ref="C239:C264" si="406">IF(ISBLANK(I239),"",I239)
&amp;IF(ISBLANK(O239),"",", "&amp;O239)
&amp;IF(ISBLANK(U239),"",", "&amp;U239)
&amp;IF(ISBLANK(AA239),"",", "&amp;AA239)
&amp;IF(ISBLANK(AG239),"",", "&amp;AG239)
&amp;IF(ISBLANK(AM239),"",", "&amp;AM239)
&amp;IF(ISBLANK(AS239),"",", "&amp;AS239)
&amp;IF(ISBLANK(AY239),"",", "&amp;AY239)
&amp;IF(ISBLANK(BE239),"",", "&amp;BE239)</f>
        <v>Gacha</v>
      </c>
      <c r="D239" s="1" t="str">
        <f t="shared" ref="D239:D264" ca="1" si="40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</v>
      </c>
      <c r="E239" s="1" t="str">
        <f t="shared" ref="E239:E264" si="408">IF(ISBLANK(J239),"",J239)
&amp;IF(ISBLANK(O239),"",", "&amp;P239)
&amp;IF(ISBLANK(U239),"",", "&amp;V239)
&amp;IF(ISBLANK(AA239),"",", "&amp;AB239)
&amp;IF(ISBLANK(AG239),"",", "&amp;AH239)
&amp;IF(ISBLANK(AM239),"",", "&amp;AN239)
&amp;IF(ISBLANK(AS239),"",", "&amp;AT239)
&amp;IF(ISBLANK(AY239),"",", "&amp;AZ239)
&amp;IF(ISBLANK(BE239),"",", "&amp;BF239)</f>
        <v>en</v>
      </c>
      <c r="F239" s="1" t="str">
        <f t="shared" ref="F239:F264" si="409">IF(ISBLANK(L239),"",L239)
&amp;IF(ISBLANK(R239),"",", "&amp;R239)
&amp;IF(ISBLANK(X239),"",", "&amp;X239)
&amp;IF(ISBLANK(AD239),"",", "&amp;AD239)
&amp;IF(ISBLANK(AJ239),"",", "&amp;AJ239)
&amp;IF(ISBLANK(AP239),"",", "&amp;AP239)
&amp;IF(ISBLANK(AV239),"",", "&amp;AV239)
&amp;IF(ISBLANK(BB239),"",", "&amp;BB239)
&amp;IF(ISBLANK(BH239),"",", "&amp;BH239)</f>
        <v>1</v>
      </c>
      <c r="G239" s="1" t="str">
        <f t="shared" ref="G239:G264" si="410">IF(ISBLANK(M239),"",M239)
&amp;IF(ISBLANK(S239),"",", "&amp;S239)
&amp;IF(ISBLANK(Y239),"",", "&amp;Y239)
&amp;IF(ISBLANK(AE239),"",", "&amp;AE239)
&amp;IF(ISBLANK(AK239),"",", "&amp;AK239)
&amp;IF(ISBLANK(AQ239),"",", "&amp;AQ239)
&amp;IF(ISBLANK(AW239),"",", "&amp;AW239)
&amp;IF(ISBLANK(BC239),"",", "&amp;BC239)
&amp;IF(ISBLANK(BI239),"",", "&amp;BI239)</f>
        <v>1</v>
      </c>
      <c r="H239" s="1" t="str">
        <f t="shared" ref="H239:H264" si="411">IF(ISBLANK(N239),"",N239)
&amp;IF(ISBLANK(T239),"",", "&amp;T239)
&amp;IF(ISBLANK(Z239),"",", "&amp;Z239)
&amp;IF(ISBLANK(AF239),"",", "&amp;AF239)
&amp;IF(ISBLANK(AL239),"",", "&amp;AL239)
&amp;IF(ISBLANK(AR239),"",", "&amp;AR239)
&amp;IF(ISBLANK(AX239),"",", "&amp;AX239)
&amp;IF(ISBLANK(BD239),"",", "&amp;BD239)
&amp;IF(ISBLANK(BJ239),"",", "&amp;BJ239)</f>
        <v>1</v>
      </c>
      <c r="I239" s="3" t="s">
        <v>13</v>
      </c>
      <c r="J239" t="s">
        <v>313</v>
      </c>
      <c r="K239" s="4" t="str">
        <f t="shared" si="367"/>
        <v/>
      </c>
      <c r="L239">
        <v>1</v>
      </c>
      <c r="M239">
        <v>1</v>
      </c>
      <c r="N239">
        <v>1</v>
      </c>
      <c r="O239" s="3"/>
      <c r="Q239" s="4" t="str">
        <f t="shared" ref="Q239:Q264" si="412">IF(AND(OR(O239="Gacha",O239="Origin"),ISBLANK(P239)),"서브밸류 필요","")</f>
        <v/>
      </c>
      <c r="U239" s="3"/>
      <c r="W239" s="4" t="str">
        <f t="shared" ref="W239:W263" si="413">IF(AND(OR(U239="Gacha",U239="Origin"),ISBLANK(V239)),"서브밸류 필요","")</f>
        <v/>
      </c>
      <c r="AA239" s="3"/>
      <c r="AC239" s="4" t="str">
        <f t="shared" ref="AC239:AC242" si="414">IF(AND(OR(AA239="Gacha",AA239="Origin"),ISBLANK(AB239)),"서브밸류 필요","")</f>
        <v/>
      </c>
      <c r="AG239" s="3"/>
      <c r="AI239" s="4" t="str">
        <f t="shared" si="398"/>
        <v/>
      </c>
      <c r="AM239" s="3"/>
      <c r="AO239" s="4" t="str">
        <f t="shared" si="399"/>
        <v/>
      </c>
      <c r="AS239" s="3"/>
      <c r="AU239" s="4" t="str">
        <f t="shared" si="400"/>
        <v/>
      </c>
      <c r="BA239" s="4" t="str">
        <f t="shared" si="401"/>
        <v/>
      </c>
      <c r="BE239" s="3"/>
      <c r="BG239" s="4" t="str">
        <f t="shared" si="402"/>
        <v/>
      </c>
    </row>
    <row r="240" spans="1:59">
      <c r="A240" t="s">
        <v>343</v>
      </c>
      <c r="B240" t="s">
        <v>317</v>
      </c>
      <c r="C240" t="str">
        <f t="shared" si="406"/>
        <v>Gacha, Gacha</v>
      </c>
      <c r="D240" s="1" t="str">
        <f t="shared" ca="1" si="407"/>
        <v>5, 5</v>
      </c>
      <c r="E240" s="1" t="str">
        <f t="shared" si="408"/>
        <v>en, en</v>
      </c>
      <c r="F240" s="1" t="str">
        <f t="shared" si="409"/>
        <v>1, 1</v>
      </c>
      <c r="G240" s="1" t="str">
        <f t="shared" si="410"/>
        <v>1, 1</v>
      </c>
      <c r="H240" s="1" t="str">
        <f t="shared" si="411"/>
        <v>1, 1</v>
      </c>
      <c r="I240" s="3" t="s">
        <v>13</v>
      </c>
      <c r="J240" t="s">
        <v>313</v>
      </c>
      <c r="K240" s="4" t="str">
        <f t="shared" ref="K240:K260" si="415">IF(AND(OR(I240="Gacha",I240="Origin"),ISBLANK(J240)),"서브밸류 필요","")</f>
        <v/>
      </c>
      <c r="L240">
        <v>1</v>
      </c>
      <c r="M240">
        <v>1</v>
      </c>
      <c r="N240">
        <v>1</v>
      </c>
      <c r="O240" s="3" t="s">
        <v>13</v>
      </c>
      <c r="P240" t="s">
        <v>313</v>
      </c>
      <c r="Q240" s="4" t="str">
        <f t="shared" si="412"/>
        <v/>
      </c>
      <c r="R240">
        <v>1</v>
      </c>
      <c r="S240">
        <v>1</v>
      </c>
      <c r="T240">
        <v>1</v>
      </c>
      <c r="U240" s="3"/>
      <c r="W240" s="4" t="str">
        <f t="shared" si="413"/>
        <v/>
      </c>
      <c r="AA240" s="3"/>
      <c r="AC240" s="4" t="str">
        <f t="shared" si="414"/>
        <v/>
      </c>
      <c r="AG240" s="3"/>
      <c r="AI240" s="4" t="str">
        <f t="shared" si="398"/>
        <v/>
      </c>
      <c r="AM240" s="3"/>
      <c r="AO240" s="4" t="str">
        <f t="shared" si="399"/>
        <v/>
      </c>
      <c r="AS240" s="3"/>
      <c r="AU240" s="4" t="str">
        <f t="shared" si="400"/>
        <v/>
      </c>
      <c r="BA240" s="4" t="str">
        <f t="shared" si="401"/>
        <v/>
      </c>
      <c r="BE240" s="3"/>
      <c r="BG240" s="4" t="str">
        <f t="shared" si="402"/>
        <v/>
      </c>
    </row>
    <row r="241" spans="1:59">
      <c r="A241" t="s">
        <v>344</v>
      </c>
      <c r="B241" t="s">
        <v>318</v>
      </c>
      <c r="C241" t="str">
        <f t="shared" si="406"/>
        <v>Gacha, Gacha, Gacha</v>
      </c>
      <c r="D241" s="1" t="str">
        <f t="shared" ca="1" si="407"/>
        <v>5, 5, 5</v>
      </c>
      <c r="E241" s="1" t="str">
        <f t="shared" si="408"/>
        <v>en, en, en</v>
      </c>
      <c r="F241" s="1" t="str">
        <f t="shared" si="409"/>
        <v>1, 1, 1</v>
      </c>
      <c r="G241" s="1" t="str">
        <f t="shared" si="410"/>
        <v>1, 1, 1</v>
      </c>
      <c r="H241" s="1" t="str">
        <f t="shared" si="411"/>
        <v>1, 1, 1</v>
      </c>
      <c r="I241" s="3" t="s">
        <v>13</v>
      </c>
      <c r="J241" t="s">
        <v>313</v>
      </c>
      <c r="K241" s="4" t="str">
        <f t="shared" si="415"/>
        <v/>
      </c>
      <c r="L241">
        <v>1</v>
      </c>
      <c r="M241">
        <v>1</v>
      </c>
      <c r="N241">
        <v>1</v>
      </c>
      <c r="O241" s="3" t="s">
        <v>13</v>
      </c>
      <c r="P241" t="s">
        <v>313</v>
      </c>
      <c r="Q241" s="4" t="str">
        <f t="shared" si="412"/>
        <v/>
      </c>
      <c r="R241">
        <v>1</v>
      </c>
      <c r="S241">
        <v>1</v>
      </c>
      <c r="T241">
        <v>1</v>
      </c>
      <c r="U241" s="3" t="s">
        <v>13</v>
      </c>
      <c r="V241" t="s">
        <v>313</v>
      </c>
      <c r="W241" s="4" t="str">
        <f t="shared" si="413"/>
        <v/>
      </c>
      <c r="X241">
        <v>1</v>
      </c>
      <c r="Y241">
        <v>1</v>
      </c>
      <c r="Z241">
        <v>1</v>
      </c>
      <c r="AA241" s="3"/>
      <c r="AC241" s="4" t="str">
        <f t="shared" si="414"/>
        <v/>
      </c>
      <c r="AG241" s="3"/>
      <c r="AI241" s="4" t="str">
        <f t="shared" si="398"/>
        <v/>
      </c>
      <c r="AM241" s="3"/>
      <c r="AO241" s="4" t="str">
        <f t="shared" si="399"/>
        <v/>
      </c>
      <c r="AS241" s="3"/>
      <c r="AU241" s="4" t="str">
        <f t="shared" si="400"/>
        <v/>
      </c>
      <c r="BA241" s="4" t="str">
        <f t="shared" si="401"/>
        <v/>
      </c>
      <c r="BE241" s="3"/>
      <c r="BG241" s="4" t="str">
        <f t="shared" si="402"/>
        <v/>
      </c>
    </row>
    <row r="242" spans="1:59">
      <c r="A242" t="s">
        <v>345</v>
      </c>
      <c r="B242" t="s">
        <v>319</v>
      </c>
      <c r="C242" t="str">
        <f t="shared" ref="C242" si="416">IF(ISBLANK(I242),"",I242)
&amp;IF(ISBLANK(O242),"",", "&amp;O242)
&amp;IF(ISBLANK(U242),"",", "&amp;U242)
&amp;IF(ISBLANK(AA242),"",", "&amp;AA242)
&amp;IF(ISBLANK(AG242),"",", "&amp;AG242)
&amp;IF(ISBLANK(AM242),"",", "&amp;AM242)
&amp;IF(ISBLANK(AS242),"",", "&amp;AS242)
&amp;IF(ISBLANK(AY242),"",", "&amp;AY242)
&amp;IF(ISBLANK(BE242),"",", "&amp;BE242)</f>
        <v>Gacha, Gacha, Gacha, Gacha</v>
      </c>
      <c r="D242" s="1" t="str">
        <f t="shared" ref="D242" ca="1" si="41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</v>
      </c>
      <c r="E242" s="1" t="str">
        <f t="shared" ref="E242" si="418">IF(ISBLANK(J242),"",J242)
&amp;IF(ISBLANK(O242),"",", "&amp;P242)
&amp;IF(ISBLANK(U242),"",", "&amp;V242)
&amp;IF(ISBLANK(AA242),"",", "&amp;AB242)
&amp;IF(ISBLANK(AG242),"",", "&amp;AH242)
&amp;IF(ISBLANK(AM242),"",", "&amp;AN242)
&amp;IF(ISBLANK(AS242),"",", "&amp;AT242)
&amp;IF(ISBLANK(AY242),"",", "&amp;AZ242)
&amp;IF(ISBLANK(BE242),"",", "&amp;BF242)</f>
        <v>en, en, en, en</v>
      </c>
      <c r="F242" s="1" t="str">
        <f t="shared" ref="F242" si="419">IF(ISBLANK(L242),"",L242)
&amp;IF(ISBLANK(R242),"",", "&amp;R242)
&amp;IF(ISBLANK(X242),"",", "&amp;X242)
&amp;IF(ISBLANK(AD242),"",", "&amp;AD242)
&amp;IF(ISBLANK(AJ242),"",", "&amp;AJ242)
&amp;IF(ISBLANK(AP242),"",", "&amp;AP242)
&amp;IF(ISBLANK(AV242),"",", "&amp;AV242)
&amp;IF(ISBLANK(BB242),"",", "&amp;BB242)
&amp;IF(ISBLANK(BH242),"",", "&amp;BH242)</f>
        <v>1, 1, 1, 1</v>
      </c>
      <c r="G242" s="1" t="str">
        <f t="shared" ref="G242" si="420">IF(ISBLANK(M242),"",M242)
&amp;IF(ISBLANK(S242),"",", "&amp;S242)
&amp;IF(ISBLANK(Y242),"",", "&amp;Y242)
&amp;IF(ISBLANK(AE242),"",", "&amp;AE242)
&amp;IF(ISBLANK(AK242),"",", "&amp;AK242)
&amp;IF(ISBLANK(AQ242),"",", "&amp;AQ242)
&amp;IF(ISBLANK(AW242),"",", "&amp;AW242)
&amp;IF(ISBLANK(BC242),"",", "&amp;BC242)
&amp;IF(ISBLANK(BI242),"",", "&amp;BI242)</f>
        <v>1, 1, 1, 1</v>
      </c>
      <c r="H242" s="1" t="str">
        <f t="shared" ref="H242" si="421">IF(ISBLANK(N242),"",N242)
&amp;IF(ISBLANK(T242),"",", "&amp;T242)
&amp;IF(ISBLANK(Z242),"",", "&amp;Z242)
&amp;IF(ISBLANK(AF242),"",", "&amp;AF242)
&amp;IF(ISBLANK(AL242),"",", "&amp;AL242)
&amp;IF(ISBLANK(AR242),"",", "&amp;AR242)
&amp;IF(ISBLANK(AX242),"",", "&amp;AX242)
&amp;IF(ISBLANK(BD242),"",", "&amp;BD242)
&amp;IF(ISBLANK(BJ242),"",", "&amp;BJ242)</f>
        <v>1, 1, 1, 1</v>
      </c>
      <c r="I242" s="3" t="s">
        <v>13</v>
      </c>
      <c r="J242" t="s">
        <v>313</v>
      </c>
      <c r="K242" s="4" t="str">
        <f t="shared" si="415"/>
        <v/>
      </c>
      <c r="L242">
        <v>1</v>
      </c>
      <c r="M242">
        <v>1</v>
      </c>
      <c r="N242">
        <v>1</v>
      </c>
      <c r="O242" s="3" t="s">
        <v>13</v>
      </c>
      <c r="P242" t="s">
        <v>313</v>
      </c>
      <c r="Q242" s="4" t="str">
        <f t="shared" si="412"/>
        <v/>
      </c>
      <c r="R242">
        <v>1</v>
      </c>
      <c r="S242">
        <v>1</v>
      </c>
      <c r="T242">
        <v>1</v>
      </c>
      <c r="U242" s="3" t="s">
        <v>13</v>
      </c>
      <c r="V242" t="s">
        <v>313</v>
      </c>
      <c r="W242" s="4" t="str">
        <f t="shared" si="413"/>
        <v/>
      </c>
      <c r="X242">
        <v>1</v>
      </c>
      <c r="Y242">
        <v>1</v>
      </c>
      <c r="Z242">
        <v>1</v>
      </c>
      <c r="AA242" s="3" t="s">
        <v>13</v>
      </c>
      <c r="AB242" t="s">
        <v>313</v>
      </c>
      <c r="AC242" s="4" t="str">
        <f t="shared" si="414"/>
        <v/>
      </c>
      <c r="AD242">
        <v>1</v>
      </c>
      <c r="AE242">
        <v>1</v>
      </c>
      <c r="AF242">
        <v>1</v>
      </c>
      <c r="AG242" s="3"/>
      <c r="AI242" s="4" t="str">
        <f t="shared" si="398"/>
        <v/>
      </c>
      <c r="AM242" s="3"/>
      <c r="AO242" s="4" t="str">
        <f t="shared" si="399"/>
        <v/>
      </c>
      <c r="AS242" s="3"/>
      <c r="AU242" s="4" t="str">
        <f t="shared" si="400"/>
        <v/>
      </c>
      <c r="BA242" s="4" t="str">
        <f t="shared" si="401"/>
        <v/>
      </c>
      <c r="BE242" s="3"/>
      <c r="BG242" s="4" t="str">
        <f t="shared" si="402"/>
        <v/>
      </c>
    </row>
    <row r="243" spans="1:59">
      <c r="A243" t="s">
        <v>338</v>
      </c>
      <c r="B243" t="s">
        <v>320</v>
      </c>
      <c r="C243" t="str">
        <f t="shared" si="406"/>
        <v>Gacha</v>
      </c>
      <c r="D243" s="1" t="str">
        <f t="shared" ca="1" si="407"/>
        <v>5</v>
      </c>
      <c r="E243" s="1" t="str">
        <f t="shared" si="408"/>
        <v>ej</v>
      </c>
      <c r="F243" s="1" t="str">
        <f t="shared" si="409"/>
        <v>1</v>
      </c>
      <c r="G243" s="1" t="str">
        <f t="shared" si="410"/>
        <v>1</v>
      </c>
      <c r="H243" s="1" t="str">
        <f t="shared" si="411"/>
        <v>1</v>
      </c>
      <c r="I243" s="3" t="s">
        <v>13</v>
      </c>
      <c r="J243" t="s">
        <v>314</v>
      </c>
      <c r="K243" s="4" t="str">
        <f t="shared" si="415"/>
        <v/>
      </c>
      <c r="L243">
        <v>1</v>
      </c>
      <c r="M243">
        <v>1</v>
      </c>
      <c r="N243">
        <v>1</v>
      </c>
      <c r="O243" s="3"/>
      <c r="Q243" s="4" t="str">
        <f t="shared" ref="Q243:Q260" si="422">IF(AND(OR(O243="Gacha",O243="Origin"),ISBLANK(P243)),"서브밸류 필요","")</f>
        <v/>
      </c>
      <c r="U243" s="3"/>
      <c r="W243" s="4" t="str">
        <f t="shared" ref="W243:W260" si="423">IF(AND(OR(U243="Gacha",U243="Origin"),ISBLANK(V243)),"서브밸류 필요","")</f>
        <v/>
      </c>
      <c r="AA243" s="3"/>
      <c r="AC243" s="4" t="str">
        <f t="shared" ref="AC243:AC376" si="424">IF(AND(OR(AA243="Gacha",AA243="Origin"),ISBLANK(AB243)),"서브밸류 필요","")</f>
        <v/>
      </c>
      <c r="AG243" s="3"/>
      <c r="AI243" s="4" t="str">
        <f t="shared" si="398"/>
        <v/>
      </c>
      <c r="AM243" s="3"/>
      <c r="AO243" s="4" t="str">
        <f t="shared" si="399"/>
        <v/>
      </c>
      <c r="AS243" s="3"/>
      <c r="AU243" s="4" t="str">
        <f t="shared" si="400"/>
        <v/>
      </c>
      <c r="BA243" s="4" t="str">
        <f t="shared" si="401"/>
        <v/>
      </c>
      <c r="BE243" s="3"/>
      <c r="BG243" s="4" t="str">
        <f t="shared" si="402"/>
        <v/>
      </c>
    </row>
    <row r="244" spans="1:59">
      <c r="A244" t="s">
        <v>339</v>
      </c>
      <c r="B244" t="s">
        <v>321</v>
      </c>
      <c r="C244" t="str">
        <f t="shared" si="406"/>
        <v>Gacha, Gacha</v>
      </c>
      <c r="D244" s="1" t="str">
        <f t="shared" ca="1" si="407"/>
        <v>5, 5</v>
      </c>
      <c r="E244" s="1" t="str">
        <f t="shared" si="408"/>
        <v>ej, ej</v>
      </c>
      <c r="F244" s="1" t="str">
        <f t="shared" si="409"/>
        <v>1, 1</v>
      </c>
      <c r="G244" s="1" t="str">
        <f t="shared" si="410"/>
        <v>1, 1</v>
      </c>
      <c r="H244" s="1" t="str">
        <f t="shared" si="411"/>
        <v>1, 1</v>
      </c>
      <c r="I244" s="3" t="s">
        <v>13</v>
      </c>
      <c r="J244" t="s">
        <v>314</v>
      </c>
      <c r="K244" s="4" t="str">
        <f t="shared" si="415"/>
        <v/>
      </c>
      <c r="L244">
        <v>1</v>
      </c>
      <c r="M244">
        <v>1</v>
      </c>
      <c r="N244">
        <v>1</v>
      </c>
      <c r="O244" s="3" t="s">
        <v>13</v>
      </c>
      <c r="P244" t="s">
        <v>314</v>
      </c>
      <c r="Q244" s="4" t="str">
        <f t="shared" si="422"/>
        <v/>
      </c>
      <c r="R244">
        <v>1</v>
      </c>
      <c r="S244">
        <v>1</v>
      </c>
      <c r="T244">
        <v>1</v>
      </c>
      <c r="U244" s="3"/>
      <c r="W244" s="4" t="str">
        <f t="shared" si="423"/>
        <v/>
      </c>
      <c r="AA244" s="3"/>
      <c r="AC244" s="4" t="str">
        <f t="shared" si="424"/>
        <v/>
      </c>
      <c r="AG244" s="3"/>
      <c r="AI244" s="4" t="str">
        <f t="shared" si="398"/>
        <v/>
      </c>
      <c r="AM244" s="3"/>
      <c r="AO244" s="4" t="str">
        <f t="shared" si="399"/>
        <v/>
      </c>
      <c r="AS244" s="3"/>
      <c r="AU244" s="4" t="str">
        <f t="shared" si="400"/>
        <v/>
      </c>
      <c r="BA244" s="4" t="str">
        <f t="shared" si="401"/>
        <v/>
      </c>
      <c r="BE244" s="3"/>
      <c r="BG244" s="4" t="str">
        <f t="shared" si="402"/>
        <v/>
      </c>
    </row>
    <row r="245" spans="1:59">
      <c r="A245" t="s">
        <v>340</v>
      </c>
      <c r="B245" t="s">
        <v>322</v>
      </c>
      <c r="C245" t="str">
        <f t="shared" si="406"/>
        <v>Gacha, Gacha, Gacha</v>
      </c>
      <c r="D245" s="1" t="str">
        <f t="shared" ca="1" si="407"/>
        <v>5, 5, 5</v>
      </c>
      <c r="E245" s="1" t="str">
        <f t="shared" si="408"/>
        <v>ej, ej, ej</v>
      </c>
      <c r="F245" s="1" t="str">
        <f t="shared" si="409"/>
        <v>1, 1, 1</v>
      </c>
      <c r="G245" s="1" t="str">
        <f t="shared" si="410"/>
        <v>1, 1, 1</v>
      </c>
      <c r="H245" s="1" t="str">
        <f t="shared" si="411"/>
        <v>1, 1, 1</v>
      </c>
      <c r="I245" s="3" t="s">
        <v>13</v>
      </c>
      <c r="J245" t="s">
        <v>314</v>
      </c>
      <c r="K245" s="4" t="str">
        <f t="shared" si="415"/>
        <v/>
      </c>
      <c r="L245">
        <v>1</v>
      </c>
      <c r="M245">
        <v>1</v>
      </c>
      <c r="N245">
        <v>1</v>
      </c>
      <c r="O245" s="3" t="s">
        <v>13</v>
      </c>
      <c r="P245" t="s">
        <v>314</v>
      </c>
      <c r="Q245" s="4" t="str">
        <f t="shared" si="422"/>
        <v/>
      </c>
      <c r="R245">
        <v>1</v>
      </c>
      <c r="S245">
        <v>1</v>
      </c>
      <c r="T245">
        <v>1</v>
      </c>
      <c r="U245" s="3" t="s">
        <v>13</v>
      </c>
      <c r="V245" t="s">
        <v>314</v>
      </c>
      <c r="W245" s="4" t="str">
        <f t="shared" si="423"/>
        <v/>
      </c>
      <c r="X245">
        <v>1</v>
      </c>
      <c r="Y245">
        <v>1</v>
      </c>
      <c r="Z245">
        <v>1</v>
      </c>
      <c r="AA245" s="3"/>
      <c r="AC245" s="4" t="str">
        <f t="shared" si="424"/>
        <v/>
      </c>
      <c r="AG245" s="3"/>
      <c r="AI245" s="4" t="str">
        <f t="shared" si="398"/>
        <v/>
      </c>
      <c r="AM245" s="3"/>
      <c r="AO245" s="4" t="str">
        <f t="shared" si="399"/>
        <v/>
      </c>
      <c r="AS245" s="3"/>
      <c r="AU245" s="4" t="str">
        <f t="shared" si="400"/>
        <v/>
      </c>
      <c r="BA245" s="4" t="str">
        <f t="shared" si="401"/>
        <v/>
      </c>
      <c r="BE245" s="3"/>
      <c r="BG245" s="4" t="str">
        <f t="shared" si="402"/>
        <v/>
      </c>
    </row>
    <row r="246" spans="1:59">
      <c r="A246" t="s">
        <v>341</v>
      </c>
      <c r="B246" t="s">
        <v>323</v>
      </c>
      <c r="C246" t="str">
        <f t="shared" ref="C246" si="425">IF(ISBLANK(I246),"",I246)
&amp;IF(ISBLANK(O246),"",", "&amp;O246)
&amp;IF(ISBLANK(U246),"",", "&amp;U246)
&amp;IF(ISBLANK(AA246),"",", "&amp;AA246)
&amp;IF(ISBLANK(AG246),"",", "&amp;AG246)
&amp;IF(ISBLANK(AM246),"",", "&amp;AM246)
&amp;IF(ISBLANK(AS246),"",", "&amp;AS246)
&amp;IF(ISBLANK(AY246),"",", "&amp;AY246)
&amp;IF(ISBLANK(BE246),"",", "&amp;BE246)</f>
        <v>Gacha, Gacha, Gacha, Gacha</v>
      </c>
      <c r="D246" s="1" t="str">
        <f t="shared" ref="D246" ca="1" si="42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</v>
      </c>
      <c r="E246" s="1" t="str">
        <f t="shared" ref="E246" si="427">IF(ISBLANK(J246),"",J246)
&amp;IF(ISBLANK(O246),"",", "&amp;P246)
&amp;IF(ISBLANK(U246),"",", "&amp;V246)
&amp;IF(ISBLANK(AA246),"",", "&amp;AB246)
&amp;IF(ISBLANK(AG246),"",", "&amp;AH246)
&amp;IF(ISBLANK(AM246),"",", "&amp;AN246)
&amp;IF(ISBLANK(AS246),"",", "&amp;AT246)
&amp;IF(ISBLANK(AY246),"",", "&amp;AZ246)
&amp;IF(ISBLANK(BE246),"",", "&amp;BF246)</f>
        <v>ej, ej, ej, ej</v>
      </c>
      <c r="F246" s="1" t="str">
        <f t="shared" ref="F246" si="428">IF(ISBLANK(L246),"",L246)
&amp;IF(ISBLANK(R246),"",", "&amp;R246)
&amp;IF(ISBLANK(X246),"",", "&amp;X246)
&amp;IF(ISBLANK(AD246),"",", "&amp;AD246)
&amp;IF(ISBLANK(AJ246),"",", "&amp;AJ246)
&amp;IF(ISBLANK(AP246),"",", "&amp;AP246)
&amp;IF(ISBLANK(AV246),"",", "&amp;AV246)
&amp;IF(ISBLANK(BB246),"",", "&amp;BB246)
&amp;IF(ISBLANK(BH246),"",", "&amp;BH246)</f>
        <v>1, 1, 1, 1</v>
      </c>
      <c r="G246" s="1" t="str">
        <f t="shared" ref="G246" si="429">IF(ISBLANK(M246),"",M246)
&amp;IF(ISBLANK(S246),"",", "&amp;S246)
&amp;IF(ISBLANK(Y246),"",", "&amp;Y246)
&amp;IF(ISBLANK(AE246),"",", "&amp;AE246)
&amp;IF(ISBLANK(AK246),"",", "&amp;AK246)
&amp;IF(ISBLANK(AQ246),"",", "&amp;AQ246)
&amp;IF(ISBLANK(AW246),"",", "&amp;AW246)
&amp;IF(ISBLANK(BC246),"",", "&amp;BC246)
&amp;IF(ISBLANK(BI246),"",", "&amp;BI246)</f>
        <v>1, 1, 1, 1</v>
      </c>
      <c r="H246" s="1" t="str">
        <f t="shared" ref="H246" si="430">IF(ISBLANK(N246),"",N246)
&amp;IF(ISBLANK(T246),"",", "&amp;T246)
&amp;IF(ISBLANK(Z246),"",", "&amp;Z246)
&amp;IF(ISBLANK(AF246),"",", "&amp;AF246)
&amp;IF(ISBLANK(AL246),"",", "&amp;AL246)
&amp;IF(ISBLANK(AR246),"",", "&amp;AR246)
&amp;IF(ISBLANK(AX246),"",", "&amp;AX246)
&amp;IF(ISBLANK(BD246),"",", "&amp;BD246)
&amp;IF(ISBLANK(BJ246),"",", "&amp;BJ246)</f>
        <v>1, 1, 1, 1</v>
      </c>
      <c r="I246" s="3" t="s">
        <v>13</v>
      </c>
      <c r="J246" t="s">
        <v>314</v>
      </c>
      <c r="K246" s="4" t="str">
        <f t="shared" si="415"/>
        <v/>
      </c>
      <c r="L246">
        <v>1</v>
      </c>
      <c r="M246">
        <v>1</v>
      </c>
      <c r="N246">
        <v>1</v>
      </c>
      <c r="O246" s="3" t="s">
        <v>13</v>
      </c>
      <c r="P246" t="s">
        <v>314</v>
      </c>
      <c r="Q246" s="4" t="str">
        <f t="shared" si="422"/>
        <v/>
      </c>
      <c r="R246">
        <v>1</v>
      </c>
      <c r="S246">
        <v>1</v>
      </c>
      <c r="T246">
        <v>1</v>
      </c>
      <c r="U246" s="3" t="s">
        <v>13</v>
      </c>
      <c r="V246" t="s">
        <v>314</v>
      </c>
      <c r="W246" s="4" t="str">
        <f t="shared" si="423"/>
        <v/>
      </c>
      <c r="X246">
        <v>1</v>
      </c>
      <c r="Y246">
        <v>1</v>
      </c>
      <c r="Z246">
        <v>1</v>
      </c>
      <c r="AA246" s="3" t="s">
        <v>13</v>
      </c>
      <c r="AB246" t="s">
        <v>314</v>
      </c>
      <c r="AC246" s="4" t="str">
        <f t="shared" si="424"/>
        <v/>
      </c>
      <c r="AD246">
        <v>1</v>
      </c>
      <c r="AE246">
        <v>1</v>
      </c>
      <c r="AF246">
        <v>1</v>
      </c>
      <c r="AG246" s="3"/>
      <c r="AI246" s="4" t="str">
        <f t="shared" si="398"/>
        <v/>
      </c>
      <c r="AM246" s="3"/>
      <c r="AO246" s="4" t="str">
        <f t="shared" si="399"/>
        <v/>
      </c>
      <c r="AS246" s="3"/>
      <c r="AU246" s="4" t="str">
        <f t="shared" si="400"/>
        <v/>
      </c>
      <c r="BA246" s="4" t="str">
        <f t="shared" si="401"/>
        <v/>
      </c>
      <c r="BE246" s="3"/>
      <c r="BG246" s="4" t="str">
        <f t="shared" si="402"/>
        <v/>
      </c>
    </row>
    <row r="247" spans="1:59">
      <c r="A247" t="s">
        <v>334</v>
      </c>
      <c r="B247" t="s">
        <v>324</v>
      </c>
      <c r="C247" t="str">
        <f t="shared" si="406"/>
        <v>Gacha</v>
      </c>
      <c r="D247" s="1" t="str">
        <f t="shared" ca="1" si="407"/>
        <v>5</v>
      </c>
      <c r="E247" s="1" t="str">
        <f t="shared" si="408"/>
        <v>eq</v>
      </c>
      <c r="F247" s="1" t="str">
        <f t="shared" si="409"/>
        <v>1</v>
      </c>
      <c r="G247" s="1" t="str">
        <f t="shared" si="410"/>
        <v>1</v>
      </c>
      <c r="H247" s="1" t="str">
        <f t="shared" si="411"/>
        <v>1</v>
      </c>
      <c r="I247" s="3" t="s">
        <v>13</v>
      </c>
      <c r="J247" t="s">
        <v>315</v>
      </c>
      <c r="K247" s="4" t="str">
        <f t="shared" si="415"/>
        <v/>
      </c>
      <c r="L247">
        <v>1</v>
      </c>
      <c r="M247">
        <v>1</v>
      </c>
      <c r="N247">
        <v>1</v>
      </c>
      <c r="O247" s="3"/>
      <c r="Q247" s="4" t="str">
        <f t="shared" si="422"/>
        <v/>
      </c>
      <c r="U247" s="3"/>
      <c r="W247" s="4" t="str">
        <f t="shared" si="423"/>
        <v/>
      </c>
      <c r="AA247" s="3"/>
      <c r="AC247" s="4" t="str">
        <f t="shared" si="424"/>
        <v/>
      </c>
      <c r="AG247" s="3"/>
      <c r="AI247" s="4" t="str">
        <f t="shared" si="398"/>
        <v/>
      </c>
      <c r="AM247" s="3"/>
      <c r="AO247" s="4" t="str">
        <f t="shared" si="399"/>
        <v/>
      </c>
      <c r="AS247" s="3"/>
      <c r="AU247" s="4" t="str">
        <f t="shared" si="400"/>
        <v/>
      </c>
      <c r="BA247" s="4" t="str">
        <f t="shared" si="401"/>
        <v/>
      </c>
      <c r="BE247" s="3"/>
      <c r="BG247" s="4" t="str">
        <f t="shared" si="402"/>
        <v/>
      </c>
    </row>
    <row r="248" spans="1:59">
      <c r="A248" t="s">
        <v>335</v>
      </c>
      <c r="B248" t="s">
        <v>325</v>
      </c>
      <c r="C248" t="str">
        <f t="shared" si="406"/>
        <v>Gacha, Gacha</v>
      </c>
      <c r="D248" s="1" t="str">
        <f t="shared" ca="1" si="407"/>
        <v>5, 5</v>
      </c>
      <c r="E248" s="1" t="str">
        <f t="shared" si="408"/>
        <v>eq, eq</v>
      </c>
      <c r="F248" s="1" t="str">
        <f t="shared" si="409"/>
        <v>1, 1</v>
      </c>
      <c r="G248" s="1" t="str">
        <f t="shared" si="410"/>
        <v>1, 1</v>
      </c>
      <c r="H248" s="1" t="str">
        <f t="shared" si="411"/>
        <v>1, 1</v>
      </c>
      <c r="I248" s="3" t="s">
        <v>13</v>
      </c>
      <c r="J248" t="s">
        <v>315</v>
      </c>
      <c r="K248" s="4" t="str">
        <f t="shared" si="415"/>
        <v/>
      </c>
      <c r="L248">
        <v>1</v>
      </c>
      <c r="M248">
        <v>1</v>
      </c>
      <c r="N248">
        <v>1</v>
      </c>
      <c r="O248" s="3" t="s">
        <v>13</v>
      </c>
      <c r="P248" t="s">
        <v>315</v>
      </c>
      <c r="Q248" s="4" t="str">
        <f t="shared" si="422"/>
        <v/>
      </c>
      <c r="R248">
        <v>1</v>
      </c>
      <c r="S248">
        <v>1</v>
      </c>
      <c r="T248">
        <v>1</v>
      </c>
      <c r="U248" s="3"/>
      <c r="W248" s="4" t="str">
        <f t="shared" si="423"/>
        <v/>
      </c>
      <c r="AA248" s="3"/>
      <c r="AC248" s="4" t="str">
        <f t="shared" si="424"/>
        <v/>
      </c>
      <c r="AG248" s="3"/>
      <c r="AI248" s="4" t="str">
        <f t="shared" si="398"/>
        <v/>
      </c>
      <c r="AM248" s="3"/>
      <c r="AO248" s="4" t="str">
        <f t="shared" si="399"/>
        <v/>
      </c>
      <c r="AS248" s="3"/>
      <c r="AU248" s="4" t="str">
        <f t="shared" si="400"/>
        <v/>
      </c>
      <c r="BA248" s="4" t="str">
        <f t="shared" si="401"/>
        <v/>
      </c>
      <c r="BE248" s="3"/>
      <c r="BG248" s="4" t="str">
        <f t="shared" si="402"/>
        <v/>
      </c>
    </row>
    <row r="249" spans="1:59">
      <c r="A249" t="s">
        <v>336</v>
      </c>
      <c r="B249" t="s">
        <v>326</v>
      </c>
      <c r="C249" t="str">
        <f t="shared" si="406"/>
        <v>Gacha, Gacha, Gacha</v>
      </c>
      <c r="D249" s="1" t="str">
        <f t="shared" ca="1" si="407"/>
        <v>5, 5, 5</v>
      </c>
      <c r="E249" s="1" t="str">
        <f t="shared" si="408"/>
        <v>eq, eq, eq</v>
      </c>
      <c r="F249" s="1" t="str">
        <f t="shared" si="409"/>
        <v>1, 1, 1</v>
      </c>
      <c r="G249" s="1" t="str">
        <f t="shared" si="410"/>
        <v>1, 1, 1</v>
      </c>
      <c r="H249" s="1" t="str">
        <f t="shared" si="411"/>
        <v>1, 1, 1</v>
      </c>
      <c r="I249" s="3" t="s">
        <v>13</v>
      </c>
      <c r="J249" t="s">
        <v>315</v>
      </c>
      <c r="K249" s="4" t="str">
        <f t="shared" si="415"/>
        <v/>
      </c>
      <c r="L249">
        <v>1</v>
      </c>
      <c r="M249">
        <v>1</v>
      </c>
      <c r="N249">
        <v>1</v>
      </c>
      <c r="O249" s="3" t="s">
        <v>13</v>
      </c>
      <c r="P249" t="s">
        <v>315</v>
      </c>
      <c r="Q249" s="4" t="str">
        <f t="shared" si="422"/>
        <v/>
      </c>
      <c r="R249">
        <v>1</v>
      </c>
      <c r="S249">
        <v>1</v>
      </c>
      <c r="T249">
        <v>1</v>
      </c>
      <c r="U249" s="3" t="s">
        <v>13</v>
      </c>
      <c r="V249" t="s">
        <v>315</v>
      </c>
      <c r="W249" s="4" t="str">
        <f t="shared" si="423"/>
        <v/>
      </c>
      <c r="X249">
        <v>1</v>
      </c>
      <c r="Y249">
        <v>1</v>
      </c>
      <c r="Z249">
        <v>1</v>
      </c>
      <c r="AA249" s="3"/>
      <c r="AC249" s="4" t="str">
        <f t="shared" si="424"/>
        <v/>
      </c>
      <c r="AG249" s="3"/>
      <c r="AI249" s="4" t="str">
        <f t="shared" si="398"/>
        <v/>
      </c>
      <c r="AM249" s="3"/>
      <c r="AO249" s="4" t="str">
        <f t="shared" si="399"/>
        <v/>
      </c>
      <c r="AS249" s="3"/>
      <c r="AU249" s="4" t="str">
        <f t="shared" si="400"/>
        <v/>
      </c>
      <c r="BA249" s="4" t="str">
        <f t="shared" si="401"/>
        <v/>
      </c>
      <c r="BE249" s="3"/>
      <c r="BG249" s="4" t="str">
        <f t="shared" si="402"/>
        <v/>
      </c>
    </row>
    <row r="250" spans="1:59">
      <c r="A250" t="s">
        <v>337</v>
      </c>
      <c r="B250" t="s">
        <v>327</v>
      </c>
      <c r="C250" t="str">
        <f t="shared" ref="C250:C251" si="431">IF(ISBLANK(I250),"",I250)
&amp;IF(ISBLANK(O250),"",", "&amp;O250)
&amp;IF(ISBLANK(U250),"",", "&amp;U250)
&amp;IF(ISBLANK(AA250),"",", "&amp;AA250)
&amp;IF(ISBLANK(AG250),"",", "&amp;AG250)
&amp;IF(ISBLANK(AM250),"",", "&amp;AM250)
&amp;IF(ISBLANK(AS250),"",", "&amp;AS250)
&amp;IF(ISBLANK(AY250),"",", "&amp;AY250)
&amp;IF(ISBLANK(BE250),"",", "&amp;BE250)</f>
        <v>Gacha, Gacha, Gacha, Gacha</v>
      </c>
      <c r="D250" s="1" t="str">
        <f t="shared" ref="D250:D251" ca="1" si="43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</v>
      </c>
      <c r="E250" s="1" t="str">
        <f t="shared" ref="E250:E251" si="433">IF(ISBLANK(J250),"",J250)
&amp;IF(ISBLANK(O250),"",", "&amp;P250)
&amp;IF(ISBLANK(U250),"",", "&amp;V250)
&amp;IF(ISBLANK(AA250),"",", "&amp;AB250)
&amp;IF(ISBLANK(AG250),"",", "&amp;AH250)
&amp;IF(ISBLANK(AM250),"",", "&amp;AN250)
&amp;IF(ISBLANK(AS250),"",", "&amp;AT250)
&amp;IF(ISBLANK(AY250),"",", "&amp;AZ250)
&amp;IF(ISBLANK(BE250),"",", "&amp;BF250)</f>
        <v>eq, eq, eq, eq</v>
      </c>
      <c r="F250" s="1" t="str">
        <f t="shared" ref="F250:F251" si="434">IF(ISBLANK(L250),"",L250)
&amp;IF(ISBLANK(R250),"",", "&amp;R250)
&amp;IF(ISBLANK(X250),"",", "&amp;X250)
&amp;IF(ISBLANK(AD250),"",", "&amp;AD250)
&amp;IF(ISBLANK(AJ250),"",", "&amp;AJ250)
&amp;IF(ISBLANK(AP250),"",", "&amp;AP250)
&amp;IF(ISBLANK(AV250),"",", "&amp;AV250)
&amp;IF(ISBLANK(BB250),"",", "&amp;BB250)
&amp;IF(ISBLANK(BH250),"",", "&amp;BH250)</f>
        <v>1, 1, 1, 1</v>
      </c>
      <c r="G250" s="1" t="str">
        <f t="shared" ref="G250:G251" si="435">IF(ISBLANK(M250),"",M250)
&amp;IF(ISBLANK(S250),"",", "&amp;S250)
&amp;IF(ISBLANK(Y250),"",", "&amp;Y250)
&amp;IF(ISBLANK(AE250),"",", "&amp;AE250)
&amp;IF(ISBLANK(AK250),"",", "&amp;AK250)
&amp;IF(ISBLANK(AQ250),"",", "&amp;AQ250)
&amp;IF(ISBLANK(AW250),"",", "&amp;AW250)
&amp;IF(ISBLANK(BC250),"",", "&amp;BC250)
&amp;IF(ISBLANK(BI250),"",", "&amp;BI250)</f>
        <v>1, 1, 1, 1</v>
      </c>
      <c r="H250" s="1" t="str">
        <f t="shared" ref="H250:H251" si="436">IF(ISBLANK(N250),"",N250)
&amp;IF(ISBLANK(T250),"",", "&amp;T250)
&amp;IF(ISBLANK(Z250),"",", "&amp;Z250)
&amp;IF(ISBLANK(AF250),"",", "&amp;AF250)
&amp;IF(ISBLANK(AL250),"",", "&amp;AL250)
&amp;IF(ISBLANK(AR250),"",", "&amp;AR250)
&amp;IF(ISBLANK(AX250),"",", "&amp;AX250)
&amp;IF(ISBLANK(BD250),"",", "&amp;BD250)
&amp;IF(ISBLANK(BJ250),"",", "&amp;BJ250)</f>
        <v>1, 1, 1, 1</v>
      </c>
      <c r="I250" s="3" t="s">
        <v>13</v>
      </c>
      <c r="J250" t="s">
        <v>315</v>
      </c>
      <c r="K250" s="4" t="str">
        <f t="shared" si="415"/>
        <v/>
      </c>
      <c r="L250">
        <v>1</v>
      </c>
      <c r="M250">
        <v>1</v>
      </c>
      <c r="N250">
        <v>1</v>
      </c>
      <c r="O250" s="3" t="s">
        <v>13</v>
      </c>
      <c r="P250" t="s">
        <v>315</v>
      </c>
      <c r="Q250" s="4" t="str">
        <f t="shared" si="422"/>
        <v/>
      </c>
      <c r="R250">
        <v>1</v>
      </c>
      <c r="S250">
        <v>1</v>
      </c>
      <c r="T250">
        <v>1</v>
      </c>
      <c r="U250" s="3" t="s">
        <v>13</v>
      </c>
      <c r="V250" t="s">
        <v>315</v>
      </c>
      <c r="W250" s="4" t="str">
        <f t="shared" si="423"/>
        <v/>
      </c>
      <c r="X250">
        <v>1</v>
      </c>
      <c r="Y250">
        <v>1</v>
      </c>
      <c r="Z250">
        <v>1</v>
      </c>
      <c r="AA250" s="3" t="s">
        <v>13</v>
      </c>
      <c r="AB250" t="s">
        <v>315</v>
      </c>
      <c r="AC250" s="4" t="str">
        <f t="shared" si="424"/>
        <v/>
      </c>
      <c r="AD250">
        <v>1</v>
      </c>
      <c r="AE250">
        <v>1</v>
      </c>
      <c r="AF250">
        <v>1</v>
      </c>
      <c r="AG250" s="3"/>
      <c r="AI250" s="4" t="str">
        <f t="shared" si="398"/>
        <v/>
      </c>
      <c r="AM250" s="3"/>
      <c r="AO250" s="4" t="str">
        <f t="shared" si="399"/>
        <v/>
      </c>
      <c r="AS250" s="3"/>
      <c r="AU250" s="4" t="str">
        <f t="shared" si="400"/>
        <v/>
      </c>
      <c r="BA250" s="4" t="str">
        <f t="shared" si="401"/>
        <v/>
      </c>
      <c r="BE250" s="3"/>
      <c r="BG250" s="4" t="str">
        <f t="shared" si="402"/>
        <v/>
      </c>
    </row>
    <row r="251" spans="1:59">
      <c r="A251" t="s">
        <v>353</v>
      </c>
      <c r="B251" t="s">
        <v>356</v>
      </c>
      <c r="C251" t="str">
        <f t="shared" si="431"/>
        <v>Gacha, Gacha</v>
      </c>
      <c r="D251" s="1" t="str">
        <f t="shared" ca="1" si="432"/>
        <v>5, 5</v>
      </c>
      <c r="E251" s="1" t="str">
        <f t="shared" si="433"/>
        <v>ej, en</v>
      </c>
      <c r="F251" s="1" t="str">
        <f t="shared" si="434"/>
        <v>1, 1</v>
      </c>
      <c r="G251" s="1" t="str">
        <f t="shared" si="435"/>
        <v>1, 1</v>
      </c>
      <c r="H251" s="1" t="str">
        <f t="shared" si="436"/>
        <v>1, 1</v>
      </c>
      <c r="I251" s="3" t="s">
        <v>13</v>
      </c>
      <c r="J251" t="s">
        <v>354</v>
      </c>
      <c r="K251" s="4" t="str">
        <f t="shared" si="415"/>
        <v/>
      </c>
      <c r="L251">
        <v>1</v>
      </c>
      <c r="M251">
        <v>1</v>
      </c>
      <c r="N251">
        <v>1</v>
      </c>
      <c r="O251" s="3" t="s">
        <v>13</v>
      </c>
      <c r="P251" t="s">
        <v>328</v>
      </c>
      <c r="Q251" s="4" t="str">
        <f t="shared" si="422"/>
        <v/>
      </c>
      <c r="R251">
        <v>1</v>
      </c>
      <c r="S251">
        <v>1</v>
      </c>
      <c r="T251">
        <v>1</v>
      </c>
      <c r="U251" s="3"/>
      <c r="W251" s="4" t="str">
        <f t="shared" si="423"/>
        <v/>
      </c>
      <c r="AA251" s="3"/>
      <c r="AC251" s="4" t="str">
        <f t="shared" si="424"/>
        <v/>
      </c>
      <c r="AG251" s="3"/>
      <c r="AI251" s="4" t="str">
        <f t="shared" si="398"/>
        <v/>
      </c>
      <c r="AM251" s="3"/>
      <c r="AO251" s="4" t="str">
        <f t="shared" si="399"/>
        <v/>
      </c>
      <c r="AS251" s="3"/>
      <c r="AU251" s="4" t="str">
        <f t="shared" si="400"/>
        <v/>
      </c>
      <c r="BA251" s="4" t="str">
        <f t="shared" si="401"/>
        <v/>
      </c>
      <c r="BE251" s="3"/>
      <c r="BG251" s="4" t="str">
        <f t="shared" si="402"/>
        <v/>
      </c>
    </row>
    <row r="252" spans="1:59">
      <c r="A252" t="s">
        <v>355</v>
      </c>
      <c r="B252" t="s">
        <v>357</v>
      </c>
      <c r="C252" t="str">
        <f t="shared" ref="C252" si="437">IF(ISBLANK(I252),"",I252)
&amp;IF(ISBLANK(O252),"",", "&amp;O252)
&amp;IF(ISBLANK(U252),"",", "&amp;U252)
&amp;IF(ISBLANK(AA252),"",", "&amp;AA252)
&amp;IF(ISBLANK(AG252),"",", "&amp;AG252)
&amp;IF(ISBLANK(AM252),"",", "&amp;AM252)
&amp;IF(ISBLANK(AS252),"",", "&amp;AS252)
&amp;IF(ISBLANK(AY252),"",", "&amp;AY252)
&amp;IF(ISBLANK(BE252),"",", "&amp;BE252)</f>
        <v>Gacha, Gacha, Gacha</v>
      </c>
      <c r="D252" s="1" t="str">
        <f t="shared" ref="D252" ca="1" si="43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252" s="1" t="str">
        <f t="shared" ref="E252" si="439">IF(ISBLANK(J252),"",J252)
&amp;IF(ISBLANK(O252),"",", "&amp;P252)
&amp;IF(ISBLANK(U252),"",", "&amp;V252)
&amp;IF(ISBLANK(AA252),"",", "&amp;AB252)
&amp;IF(ISBLANK(AG252),"",", "&amp;AH252)
&amp;IF(ISBLANK(AM252),"",", "&amp;AN252)
&amp;IF(ISBLANK(AS252),"",", "&amp;AT252)
&amp;IF(ISBLANK(AY252),"",", "&amp;AZ252)
&amp;IF(ISBLANK(BE252),"",", "&amp;BF252)</f>
        <v>ej, ej, en</v>
      </c>
      <c r="F252" s="1" t="str">
        <f t="shared" ref="F252" si="440">IF(ISBLANK(L252),"",L252)
&amp;IF(ISBLANK(R252),"",", "&amp;R252)
&amp;IF(ISBLANK(X252),"",", "&amp;X252)
&amp;IF(ISBLANK(AD252),"",", "&amp;AD252)
&amp;IF(ISBLANK(AJ252),"",", "&amp;AJ252)
&amp;IF(ISBLANK(AP252),"",", "&amp;AP252)
&amp;IF(ISBLANK(AV252),"",", "&amp;AV252)
&amp;IF(ISBLANK(BB252),"",", "&amp;BB252)
&amp;IF(ISBLANK(BH252),"",", "&amp;BH252)</f>
        <v>1, 1, 1</v>
      </c>
      <c r="G252" s="1" t="str">
        <f t="shared" ref="G252" si="441">IF(ISBLANK(M252),"",M252)
&amp;IF(ISBLANK(S252),"",", "&amp;S252)
&amp;IF(ISBLANK(Y252),"",", "&amp;Y252)
&amp;IF(ISBLANK(AE252),"",", "&amp;AE252)
&amp;IF(ISBLANK(AK252),"",", "&amp;AK252)
&amp;IF(ISBLANK(AQ252),"",", "&amp;AQ252)
&amp;IF(ISBLANK(AW252),"",", "&amp;AW252)
&amp;IF(ISBLANK(BC252),"",", "&amp;BC252)
&amp;IF(ISBLANK(BI252),"",", "&amp;BI252)</f>
        <v>1, 1, 1</v>
      </c>
      <c r="H252" s="1" t="str">
        <f t="shared" ref="H252" si="442">IF(ISBLANK(N252),"",N252)
&amp;IF(ISBLANK(T252),"",", "&amp;T252)
&amp;IF(ISBLANK(Z252),"",", "&amp;Z252)
&amp;IF(ISBLANK(AF252),"",", "&amp;AF252)
&amp;IF(ISBLANK(AL252),"",", "&amp;AL252)
&amp;IF(ISBLANK(AR252),"",", "&amp;AR252)
&amp;IF(ISBLANK(AX252),"",", "&amp;AX252)
&amp;IF(ISBLANK(BD252),"",", "&amp;BD252)
&amp;IF(ISBLANK(BJ252),"",", "&amp;BJ252)</f>
        <v>1, 1, 1</v>
      </c>
      <c r="I252" s="3" t="s">
        <v>13</v>
      </c>
      <c r="J252" t="s">
        <v>314</v>
      </c>
      <c r="K252" s="4" t="str">
        <f t="shared" si="415"/>
        <v/>
      </c>
      <c r="L252">
        <v>1</v>
      </c>
      <c r="M252">
        <v>1</v>
      </c>
      <c r="N252">
        <v>1</v>
      </c>
      <c r="O252" s="3" t="s">
        <v>13</v>
      </c>
      <c r="P252" t="s">
        <v>354</v>
      </c>
      <c r="Q252" s="4" t="str">
        <f t="shared" si="422"/>
        <v/>
      </c>
      <c r="R252">
        <v>1</v>
      </c>
      <c r="S252">
        <v>1</v>
      </c>
      <c r="T252">
        <v>1</v>
      </c>
      <c r="U252" s="3" t="s">
        <v>13</v>
      </c>
      <c r="V252" t="s">
        <v>328</v>
      </c>
      <c r="W252" s="4" t="str">
        <f t="shared" si="423"/>
        <v/>
      </c>
      <c r="X252">
        <v>1</v>
      </c>
      <c r="Y252">
        <v>1</v>
      </c>
      <c r="Z252">
        <v>1</v>
      </c>
      <c r="AA252" s="3"/>
      <c r="AC252" s="4" t="str">
        <f t="shared" si="424"/>
        <v/>
      </c>
      <c r="AG252" s="3"/>
      <c r="AI252" s="4" t="str">
        <f t="shared" si="398"/>
        <v/>
      </c>
      <c r="AM252" s="3"/>
      <c r="AO252" s="4" t="str">
        <f t="shared" si="399"/>
        <v/>
      </c>
      <c r="AS252" s="3"/>
      <c r="AU252" s="4" t="str">
        <f t="shared" si="400"/>
        <v/>
      </c>
      <c r="BA252" s="4" t="str">
        <f t="shared" si="401"/>
        <v/>
      </c>
      <c r="BE252" s="3"/>
      <c r="BG252" s="4" t="str">
        <f t="shared" si="402"/>
        <v/>
      </c>
    </row>
    <row r="253" spans="1:59">
      <c r="A253" t="s">
        <v>358</v>
      </c>
      <c r="B253" t="s">
        <v>359</v>
      </c>
      <c r="C253" t="str">
        <f t="shared" ref="C253" si="443">IF(ISBLANK(I253),"",I253)
&amp;IF(ISBLANK(O253),"",", "&amp;O253)
&amp;IF(ISBLANK(U253),"",", "&amp;U253)
&amp;IF(ISBLANK(AA253),"",", "&amp;AA253)
&amp;IF(ISBLANK(AG253),"",", "&amp;AG253)
&amp;IF(ISBLANK(AM253),"",", "&amp;AM253)
&amp;IF(ISBLANK(AS253),"",", "&amp;AS253)
&amp;IF(ISBLANK(AY253),"",", "&amp;AY253)
&amp;IF(ISBLANK(BE253),"",", "&amp;BE253)</f>
        <v>Gacha, Gacha</v>
      </c>
      <c r="D253" s="1" t="str">
        <f t="shared" ref="D253" ca="1" si="44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253" s="1" t="str">
        <f t="shared" ref="E253" si="445">IF(ISBLANK(J253),"",J253)
&amp;IF(ISBLANK(O253),"",", "&amp;P253)
&amp;IF(ISBLANK(U253),"",", "&amp;V253)
&amp;IF(ISBLANK(AA253),"",", "&amp;AB253)
&amp;IF(ISBLANK(AG253),"",", "&amp;AH253)
&amp;IF(ISBLANK(AM253),"",", "&amp;AN253)
&amp;IF(ISBLANK(AS253),"",", "&amp;AT253)
&amp;IF(ISBLANK(AY253),"",", "&amp;AZ253)
&amp;IF(ISBLANK(BE253),"",", "&amp;BF253)</f>
        <v>eq, en</v>
      </c>
      <c r="F253" s="1" t="str">
        <f t="shared" ref="F253" si="446">IF(ISBLANK(L253),"",L253)
&amp;IF(ISBLANK(R253),"",", "&amp;R253)
&amp;IF(ISBLANK(X253),"",", "&amp;X253)
&amp;IF(ISBLANK(AD253),"",", "&amp;AD253)
&amp;IF(ISBLANK(AJ253),"",", "&amp;AJ253)
&amp;IF(ISBLANK(AP253),"",", "&amp;AP253)
&amp;IF(ISBLANK(AV253),"",", "&amp;AV253)
&amp;IF(ISBLANK(BB253),"",", "&amp;BB253)
&amp;IF(ISBLANK(BH253),"",", "&amp;BH253)</f>
        <v>1, 1</v>
      </c>
      <c r="G253" s="1" t="str">
        <f t="shared" ref="G253" si="447">IF(ISBLANK(M253),"",M253)
&amp;IF(ISBLANK(S253),"",", "&amp;S253)
&amp;IF(ISBLANK(Y253),"",", "&amp;Y253)
&amp;IF(ISBLANK(AE253),"",", "&amp;AE253)
&amp;IF(ISBLANK(AK253),"",", "&amp;AK253)
&amp;IF(ISBLANK(AQ253),"",", "&amp;AQ253)
&amp;IF(ISBLANK(AW253),"",", "&amp;AW253)
&amp;IF(ISBLANK(BC253),"",", "&amp;BC253)
&amp;IF(ISBLANK(BI253),"",", "&amp;BI253)</f>
        <v>1, 1</v>
      </c>
      <c r="H253" s="1" t="str">
        <f t="shared" ref="H253" si="448">IF(ISBLANK(N253),"",N253)
&amp;IF(ISBLANK(T253),"",", "&amp;T253)
&amp;IF(ISBLANK(Z253),"",", "&amp;Z253)
&amp;IF(ISBLANK(AF253),"",", "&amp;AF253)
&amp;IF(ISBLANK(AL253),"",", "&amp;AL253)
&amp;IF(ISBLANK(AR253),"",", "&amp;AR253)
&amp;IF(ISBLANK(AX253),"",", "&amp;AX253)
&amp;IF(ISBLANK(BD253),"",", "&amp;BD253)
&amp;IF(ISBLANK(BJ253),"",", "&amp;BJ253)</f>
        <v>1, 1</v>
      </c>
      <c r="I253" s="3" t="s">
        <v>13</v>
      </c>
      <c r="J253" t="s">
        <v>360</v>
      </c>
      <c r="K253" s="4" t="str">
        <f t="shared" si="415"/>
        <v/>
      </c>
      <c r="L253">
        <v>1</v>
      </c>
      <c r="M253">
        <v>1</v>
      </c>
      <c r="N253">
        <v>1</v>
      </c>
      <c r="O253" s="3" t="s">
        <v>13</v>
      </c>
      <c r="P253" t="s">
        <v>328</v>
      </c>
      <c r="Q253" s="4" t="str">
        <f t="shared" si="422"/>
        <v/>
      </c>
      <c r="R253">
        <v>1</v>
      </c>
      <c r="S253">
        <v>1</v>
      </c>
      <c r="T253">
        <v>1</v>
      </c>
      <c r="U253" s="3"/>
      <c r="W253" s="4" t="str">
        <f t="shared" si="423"/>
        <v/>
      </c>
      <c r="AA253" s="3"/>
      <c r="AC253" s="4" t="str">
        <f t="shared" si="424"/>
        <v/>
      </c>
      <c r="AG253" s="3"/>
      <c r="AI253" s="4" t="str">
        <f t="shared" si="398"/>
        <v/>
      </c>
      <c r="AM253" s="3"/>
      <c r="AO253" s="4" t="str">
        <f t="shared" si="399"/>
        <v/>
      </c>
      <c r="AS253" s="3"/>
      <c r="AU253" s="4" t="str">
        <f t="shared" si="400"/>
        <v/>
      </c>
      <c r="BA253" s="4" t="str">
        <f t="shared" si="401"/>
        <v/>
      </c>
      <c r="BE253" s="3"/>
      <c r="BG253" s="4" t="str">
        <f t="shared" si="402"/>
        <v/>
      </c>
    </row>
    <row r="254" spans="1:59">
      <c r="A254" t="s">
        <v>361</v>
      </c>
      <c r="B254" t="s">
        <v>362</v>
      </c>
      <c r="C254" t="str">
        <f t="shared" ref="C254" si="449">IF(ISBLANK(I254),"",I254)
&amp;IF(ISBLANK(O254),"",", "&amp;O254)
&amp;IF(ISBLANK(U254),"",", "&amp;U254)
&amp;IF(ISBLANK(AA254),"",", "&amp;AA254)
&amp;IF(ISBLANK(AG254),"",", "&amp;AG254)
&amp;IF(ISBLANK(AM254),"",", "&amp;AM254)
&amp;IF(ISBLANK(AS254),"",", "&amp;AS254)
&amp;IF(ISBLANK(AY254),"",", "&amp;AY254)
&amp;IF(ISBLANK(BE254),"",", "&amp;BE254)</f>
        <v>Gacha, Gacha, Gacha</v>
      </c>
      <c r="D254" s="1" t="str">
        <f t="shared" ref="D254" ca="1" si="45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254" s="1" t="str">
        <f t="shared" ref="E254" si="451">IF(ISBLANK(J254),"",J254)
&amp;IF(ISBLANK(O254),"",", "&amp;P254)
&amp;IF(ISBLANK(U254),"",", "&amp;V254)
&amp;IF(ISBLANK(AA254),"",", "&amp;AB254)
&amp;IF(ISBLANK(AG254),"",", "&amp;AH254)
&amp;IF(ISBLANK(AM254),"",", "&amp;AN254)
&amp;IF(ISBLANK(AS254),"",", "&amp;AT254)
&amp;IF(ISBLANK(AY254),"",", "&amp;AZ254)
&amp;IF(ISBLANK(BE254),"",", "&amp;BF254)</f>
        <v>eq, en, en</v>
      </c>
      <c r="F254" s="1" t="str">
        <f t="shared" ref="F254" si="452">IF(ISBLANK(L254),"",L254)
&amp;IF(ISBLANK(R254),"",", "&amp;R254)
&amp;IF(ISBLANK(X254),"",", "&amp;X254)
&amp;IF(ISBLANK(AD254),"",", "&amp;AD254)
&amp;IF(ISBLANK(AJ254),"",", "&amp;AJ254)
&amp;IF(ISBLANK(AP254),"",", "&amp;AP254)
&amp;IF(ISBLANK(AV254),"",", "&amp;AV254)
&amp;IF(ISBLANK(BB254),"",", "&amp;BB254)
&amp;IF(ISBLANK(BH254),"",", "&amp;BH254)</f>
        <v>1, 1, 1</v>
      </c>
      <c r="G254" s="1" t="str">
        <f t="shared" ref="G254" si="453">IF(ISBLANK(M254),"",M254)
&amp;IF(ISBLANK(S254),"",", "&amp;S254)
&amp;IF(ISBLANK(Y254),"",", "&amp;Y254)
&amp;IF(ISBLANK(AE254),"",", "&amp;AE254)
&amp;IF(ISBLANK(AK254),"",", "&amp;AK254)
&amp;IF(ISBLANK(AQ254),"",", "&amp;AQ254)
&amp;IF(ISBLANK(AW254),"",", "&amp;AW254)
&amp;IF(ISBLANK(BC254),"",", "&amp;BC254)
&amp;IF(ISBLANK(BI254),"",", "&amp;BI254)</f>
        <v>1, 1, 1</v>
      </c>
      <c r="H254" s="1" t="str">
        <f t="shared" ref="H254" si="454">IF(ISBLANK(N254),"",N254)
&amp;IF(ISBLANK(T254),"",", "&amp;T254)
&amp;IF(ISBLANK(Z254),"",", "&amp;Z254)
&amp;IF(ISBLANK(AF254),"",", "&amp;AF254)
&amp;IF(ISBLANK(AL254),"",", "&amp;AL254)
&amp;IF(ISBLANK(AR254),"",", "&amp;AR254)
&amp;IF(ISBLANK(AX254),"",", "&amp;AX254)
&amp;IF(ISBLANK(BD254),"",", "&amp;BD254)
&amp;IF(ISBLANK(BJ254),"",", "&amp;BJ254)</f>
        <v>1, 1, 1</v>
      </c>
      <c r="I254" s="3" t="s">
        <v>13</v>
      </c>
      <c r="J254" t="s">
        <v>315</v>
      </c>
      <c r="K254" s="4" t="str">
        <f t="shared" si="415"/>
        <v/>
      </c>
      <c r="L254">
        <v>1</v>
      </c>
      <c r="M254">
        <v>1</v>
      </c>
      <c r="N254">
        <v>1</v>
      </c>
      <c r="O254" s="3" t="s">
        <v>13</v>
      </c>
      <c r="P254" t="s">
        <v>328</v>
      </c>
      <c r="Q254" s="4" t="str">
        <f t="shared" si="422"/>
        <v/>
      </c>
      <c r="R254">
        <v>1</v>
      </c>
      <c r="S254">
        <v>1</v>
      </c>
      <c r="T254">
        <v>1</v>
      </c>
      <c r="U254" s="3" t="s">
        <v>13</v>
      </c>
      <c r="V254" t="s">
        <v>328</v>
      </c>
      <c r="W254" s="4" t="str">
        <f t="shared" si="423"/>
        <v/>
      </c>
      <c r="X254">
        <v>1</v>
      </c>
      <c r="Y254">
        <v>1</v>
      </c>
      <c r="Z254">
        <v>1</v>
      </c>
      <c r="AA254" s="3"/>
      <c r="AC254" s="4" t="str">
        <f t="shared" si="424"/>
        <v/>
      </c>
      <c r="AG254" s="3"/>
      <c r="AI254" s="4" t="str">
        <f t="shared" si="398"/>
        <v/>
      </c>
      <c r="AM254" s="3"/>
      <c r="AO254" s="4" t="str">
        <f t="shared" si="399"/>
        <v/>
      </c>
      <c r="AS254" s="3"/>
      <c r="AU254" s="4" t="str">
        <f t="shared" si="400"/>
        <v/>
      </c>
      <c r="BA254" s="4" t="str">
        <f t="shared" si="401"/>
        <v/>
      </c>
      <c r="BE254" s="3"/>
      <c r="BG254" s="4" t="str">
        <f t="shared" si="402"/>
        <v/>
      </c>
    </row>
    <row r="255" spans="1:59">
      <c r="A255" t="s">
        <v>363</v>
      </c>
      <c r="B255" t="s">
        <v>364</v>
      </c>
      <c r="C255" t="str">
        <f t="shared" ref="C255" si="455">IF(ISBLANK(I255),"",I255)
&amp;IF(ISBLANK(O255),"",", "&amp;O255)
&amp;IF(ISBLANK(U255),"",", "&amp;U255)
&amp;IF(ISBLANK(AA255),"",", "&amp;AA255)
&amp;IF(ISBLANK(AG255),"",", "&amp;AG255)
&amp;IF(ISBLANK(AM255),"",", "&amp;AM255)
&amp;IF(ISBLANK(AS255),"",", "&amp;AS255)
&amp;IF(ISBLANK(AY255),"",", "&amp;AY255)
&amp;IF(ISBLANK(BE255),"",", "&amp;BE255)</f>
        <v>Gacha, Gacha</v>
      </c>
      <c r="D255" s="1" t="str">
        <f t="shared" ref="D255" ca="1" si="45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255" s="1" t="str">
        <f t="shared" ref="E255" si="457">IF(ISBLANK(J255),"",J255)
&amp;IF(ISBLANK(O255),"",", "&amp;P255)
&amp;IF(ISBLANK(U255),"",", "&amp;V255)
&amp;IF(ISBLANK(AA255),"",", "&amp;AB255)
&amp;IF(ISBLANK(AG255),"",", "&amp;AH255)
&amp;IF(ISBLANK(AM255),"",", "&amp;AN255)
&amp;IF(ISBLANK(AS255),"",", "&amp;AT255)
&amp;IF(ISBLANK(AY255),"",", "&amp;AZ255)
&amp;IF(ISBLANK(BE255),"",", "&amp;BF255)</f>
        <v>eq, ej</v>
      </c>
      <c r="F255" s="1" t="str">
        <f t="shared" ref="F255" si="458">IF(ISBLANK(L255),"",L255)
&amp;IF(ISBLANK(R255),"",", "&amp;R255)
&amp;IF(ISBLANK(X255),"",", "&amp;X255)
&amp;IF(ISBLANK(AD255),"",", "&amp;AD255)
&amp;IF(ISBLANK(AJ255),"",", "&amp;AJ255)
&amp;IF(ISBLANK(AP255),"",", "&amp;AP255)
&amp;IF(ISBLANK(AV255),"",", "&amp;AV255)
&amp;IF(ISBLANK(BB255),"",", "&amp;BB255)
&amp;IF(ISBLANK(BH255),"",", "&amp;BH255)</f>
        <v>1, 1</v>
      </c>
      <c r="G255" s="1" t="str">
        <f t="shared" ref="G255" si="459">IF(ISBLANK(M255),"",M255)
&amp;IF(ISBLANK(S255),"",", "&amp;S255)
&amp;IF(ISBLANK(Y255),"",", "&amp;Y255)
&amp;IF(ISBLANK(AE255),"",", "&amp;AE255)
&amp;IF(ISBLANK(AK255),"",", "&amp;AK255)
&amp;IF(ISBLANK(AQ255),"",", "&amp;AQ255)
&amp;IF(ISBLANK(AW255),"",", "&amp;AW255)
&amp;IF(ISBLANK(BC255),"",", "&amp;BC255)
&amp;IF(ISBLANK(BI255),"",", "&amp;BI255)</f>
        <v>1, 1</v>
      </c>
      <c r="H255" s="1" t="str">
        <f t="shared" ref="H255" si="460">IF(ISBLANK(N255),"",N255)
&amp;IF(ISBLANK(T255),"",", "&amp;T255)
&amp;IF(ISBLANK(Z255),"",", "&amp;Z255)
&amp;IF(ISBLANK(AF255),"",", "&amp;AF255)
&amp;IF(ISBLANK(AL255),"",", "&amp;AL255)
&amp;IF(ISBLANK(AR255),"",", "&amp;AR255)
&amp;IF(ISBLANK(AX255),"",", "&amp;AX255)
&amp;IF(ISBLANK(BD255),"",", "&amp;BD255)
&amp;IF(ISBLANK(BJ255),"",", "&amp;BJ255)</f>
        <v>1, 1</v>
      </c>
      <c r="I255" s="3" t="s">
        <v>13</v>
      </c>
      <c r="J255" t="s">
        <v>315</v>
      </c>
      <c r="K255" s="4" t="str">
        <f t="shared" si="415"/>
        <v/>
      </c>
      <c r="L255">
        <v>1</v>
      </c>
      <c r="M255">
        <v>1</v>
      </c>
      <c r="N255">
        <v>1</v>
      </c>
      <c r="O255" s="3" t="s">
        <v>13</v>
      </c>
      <c r="P255" t="s">
        <v>354</v>
      </c>
      <c r="Q255" s="4" t="str">
        <f t="shared" si="422"/>
        <v/>
      </c>
      <c r="R255">
        <v>1</v>
      </c>
      <c r="S255">
        <v>1</v>
      </c>
      <c r="T255">
        <v>1</v>
      </c>
      <c r="U255" s="3"/>
      <c r="W255" s="4" t="str">
        <f t="shared" si="423"/>
        <v/>
      </c>
      <c r="AA255" s="3"/>
      <c r="AC255" s="4" t="str">
        <f t="shared" si="424"/>
        <v/>
      </c>
      <c r="AG255" s="3"/>
      <c r="AI255" s="4" t="str">
        <f t="shared" si="398"/>
        <v/>
      </c>
      <c r="AM255" s="3"/>
      <c r="AO255" s="4" t="str">
        <f t="shared" si="399"/>
        <v/>
      </c>
      <c r="AS255" s="3"/>
      <c r="AU255" s="4" t="str">
        <f t="shared" si="400"/>
        <v/>
      </c>
      <c r="BA255" s="4" t="str">
        <f t="shared" si="401"/>
        <v/>
      </c>
      <c r="BE255" s="3"/>
      <c r="BG255" s="4" t="str">
        <f t="shared" si="402"/>
        <v/>
      </c>
    </row>
    <row r="256" spans="1:59">
      <c r="A256" t="s">
        <v>365</v>
      </c>
      <c r="B256" t="s">
        <v>366</v>
      </c>
      <c r="C256" t="str">
        <f t="shared" ref="C256" si="461">IF(ISBLANK(I256),"",I256)
&amp;IF(ISBLANK(O256),"",", "&amp;O256)
&amp;IF(ISBLANK(U256),"",", "&amp;U256)
&amp;IF(ISBLANK(AA256),"",", "&amp;AA256)
&amp;IF(ISBLANK(AG256),"",", "&amp;AG256)
&amp;IF(ISBLANK(AM256),"",", "&amp;AM256)
&amp;IF(ISBLANK(AS256),"",", "&amp;AS256)
&amp;IF(ISBLANK(AY256),"",", "&amp;AY256)
&amp;IF(ISBLANK(BE256),"",", "&amp;BE256)</f>
        <v>Gacha, Gacha, Gacha</v>
      </c>
      <c r="D256" s="1" t="str">
        <f t="shared" ref="D256" ca="1" si="46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256" s="1" t="str">
        <f t="shared" ref="E256" si="463">IF(ISBLANK(J256),"",J256)
&amp;IF(ISBLANK(O256),"",", "&amp;P256)
&amp;IF(ISBLANK(U256),"",", "&amp;V256)
&amp;IF(ISBLANK(AA256),"",", "&amp;AB256)
&amp;IF(ISBLANK(AG256),"",", "&amp;AH256)
&amp;IF(ISBLANK(AM256),"",", "&amp;AN256)
&amp;IF(ISBLANK(AS256),"",", "&amp;AT256)
&amp;IF(ISBLANK(AY256),"",", "&amp;AZ256)
&amp;IF(ISBLANK(BE256),"",", "&amp;BF256)</f>
        <v>eq, ej, ej</v>
      </c>
      <c r="F256" s="1" t="str">
        <f t="shared" ref="F256" si="464">IF(ISBLANK(L256),"",L256)
&amp;IF(ISBLANK(R256),"",", "&amp;R256)
&amp;IF(ISBLANK(X256),"",", "&amp;X256)
&amp;IF(ISBLANK(AD256),"",", "&amp;AD256)
&amp;IF(ISBLANK(AJ256),"",", "&amp;AJ256)
&amp;IF(ISBLANK(AP256),"",", "&amp;AP256)
&amp;IF(ISBLANK(AV256),"",", "&amp;AV256)
&amp;IF(ISBLANK(BB256),"",", "&amp;BB256)
&amp;IF(ISBLANK(BH256),"",", "&amp;BH256)</f>
        <v>1, 1, 1</v>
      </c>
      <c r="G256" s="1" t="str">
        <f t="shared" ref="G256" si="465">IF(ISBLANK(M256),"",M256)
&amp;IF(ISBLANK(S256),"",", "&amp;S256)
&amp;IF(ISBLANK(Y256),"",", "&amp;Y256)
&amp;IF(ISBLANK(AE256),"",", "&amp;AE256)
&amp;IF(ISBLANK(AK256),"",", "&amp;AK256)
&amp;IF(ISBLANK(AQ256),"",", "&amp;AQ256)
&amp;IF(ISBLANK(AW256),"",", "&amp;AW256)
&amp;IF(ISBLANK(BC256),"",", "&amp;BC256)
&amp;IF(ISBLANK(BI256),"",", "&amp;BI256)</f>
        <v>1, 1, 1</v>
      </c>
      <c r="H256" s="1" t="str">
        <f t="shared" ref="H256" si="466">IF(ISBLANK(N256),"",N256)
&amp;IF(ISBLANK(T256),"",", "&amp;T256)
&amp;IF(ISBLANK(Z256),"",", "&amp;Z256)
&amp;IF(ISBLANK(AF256),"",", "&amp;AF256)
&amp;IF(ISBLANK(AL256),"",", "&amp;AL256)
&amp;IF(ISBLANK(AR256),"",", "&amp;AR256)
&amp;IF(ISBLANK(AX256),"",", "&amp;AX256)
&amp;IF(ISBLANK(BD256),"",", "&amp;BD256)
&amp;IF(ISBLANK(BJ256),"",", "&amp;BJ256)</f>
        <v>1, 1, 1</v>
      </c>
      <c r="I256" s="3" t="s">
        <v>13</v>
      </c>
      <c r="J256" t="s">
        <v>315</v>
      </c>
      <c r="K256" s="4" t="str">
        <f t="shared" ref="K256" si="467">IF(AND(OR(I256="Gacha",I256="Origin"),ISBLANK(J256)),"서브밸류 필요","")</f>
        <v/>
      </c>
      <c r="L256">
        <v>1</v>
      </c>
      <c r="M256">
        <v>1</v>
      </c>
      <c r="N256">
        <v>1</v>
      </c>
      <c r="O256" s="3" t="s">
        <v>13</v>
      </c>
      <c r="P256" t="s">
        <v>354</v>
      </c>
      <c r="Q256" s="4" t="str">
        <f t="shared" ref="Q256" si="468">IF(AND(OR(O256="Gacha",O256="Origin"),ISBLANK(P256)),"서브밸류 필요","")</f>
        <v/>
      </c>
      <c r="R256">
        <v>1</v>
      </c>
      <c r="S256">
        <v>1</v>
      </c>
      <c r="T256">
        <v>1</v>
      </c>
      <c r="U256" s="3" t="s">
        <v>13</v>
      </c>
      <c r="V256" t="s">
        <v>354</v>
      </c>
      <c r="W256" s="4" t="str">
        <f t="shared" si="423"/>
        <v/>
      </c>
      <c r="X256">
        <v>1</v>
      </c>
      <c r="Y256">
        <v>1</v>
      </c>
      <c r="Z256">
        <v>1</v>
      </c>
      <c r="AA256" s="3"/>
      <c r="AC256" s="4" t="str">
        <f t="shared" ref="AC256:AC257" si="469">IF(AND(OR(AA256="Gacha",AA256="Origin"),ISBLANK(AB256)),"서브밸류 필요","")</f>
        <v/>
      </c>
      <c r="AG256" s="3"/>
      <c r="AI256" s="4" t="str">
        <f t="shared" ref="AI256" si="470">IF(AND(OR(AG256="Gacha",AG256="Origin"),ISBLANK(AH256)),"서브밸류 필요","")</f>
        <v/>
      </c>
      <c r="AM256" s="3"/>
      <c r="AO256" s="4" t="str">
        <f t="shared" ref="AO256" si="471">IF(AND(OR(AM256="Gacha",AM256="Origin"),ISBLANK(AN256)),"서브밸류 필요","")</f>
        <v/>
      </c>
      <c r="AS256" s="3"/>
      <c r="AU256" s="4" t="str">
        <f t="shared" ref="AU256" si="472">IF(AND(OR(AS256="Gacha",AS256="Origin"),ISBLANK(AT256)),"서브밸류 필요","")</f>
        <v/>
      </c>
      <c r="BA256" s="4" t="str">
        <f t="shared" ref="BA256" si="473">IF(AND(OR(AY256="Gacha",AY256="Origin"),ISBLANK(AZ256)),"서브밸류 필요","")</f>
        <v/>
      </c>
      <c r="BE256" s="3"/>
      <c r="BG256" s="4" t="str">
        <f t="shared" ref="BG256" si="474">IF(AND(OR(BE256="Gacha",BE256="Origin"),ISBLANK(BF256)),"서브밸류 필요","")</f>
        <v/>
      </c>
    </row>
    <row r="257" spans="1:59">
      <c r="A257" t="s">
        <v>367</v>
      </c>
      <c r="B257" t="s">
        <v>368</v>
      </c>
      <c r="C257" t="str">
        <f t="shared" ref="C257" si="475">IF(ISBLANK(I257),"",I257)
&amp;IF(ISBLANK(O257),"",", "&amp;O257)
&amp;IF(ISBLANK(U257),"",", "&amp;U257)
&amp;IF(ISBLANK(AA257),"",", "&amp;AA257)
&amp;IF(ISBLANK(AG257),"",", "&amp;AG257)
&amp;IF(ISBLANK(AM257),"",", "&amp;AM257)
&amp;IF(ISBLANK(AS257),"",", "&amp;AS257)
&amp;IF(ISBLANK(AY257),"",", "&amp;AY257)
&amp;IF(ISBLANK(BE257),"",", "&amp;BE257)</f>
        <v>Gacha, Gacha, Gacha, Gacha</v>
      </c>
      <c r="D257" s="1" t="str">
        <f t="shared" ref="D257" ca="1" si="47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</v>
      </c>
      <c r="E257" s="1" t="str">
        <f t="shared" ref="E257" si="477">IF(ISBLANK(J257),"",J257)
&amp;IF(ISBLANK(O257),"",", "&amp;P257)
&amp;IF(ISBLANK(U257),"",", "&amp;V257)
&amp;IF(ISBLANK(AA257),"",", "&amp;AB257)
&amp;IF(ISBLANK(AG257),"",", "&amp;AH257)
&amp;IF(ISBLANK(AM257),"",", "&amp;AN257)
&amp;IF(ISBLANK(AS257),"",", "&amp;AT257)
&amp;IF(ISBLANK(AY257),"",", "&amp;AZ257)
&amp;IF(ISBLANK(BE257),"",", "&amp;BF257)</f>
        <v>eq, eq, en, en</v>
      </c>
      <c r="F257" s="1" t="str">
        <f t="shared" ref="F257" si="478">IF(ISBLANK(L257),"",L257)
&amp;IF(ISBLANK(R257),"",", "&amp;R257)
&amp;IF(ISBLANK(X257),"",", "&amp;X257)
&amp;IF(ISBLANK(AD257),"",", "&amp;AD257)
&amp;IF(ISBLANK(AJ257),"",", "&amp;AJ257)
&amp;IF(ISBLANK(AP257),"",", "&amp;AP257)
&amp;IF(ISBLANK(AV257),"",", "&amp;AV257)
&amp;IF(ISBLANK(BB257),"",", "&amp;BB257)
&amp;IF(ISBLANK(BH257),"",", "&amp;BH257)</f>
        <v>1, 1, 1, 1</v>
      </c>
      <c r="G257" s="1" t="str">
        <f t="shared" ref="G257" si="479">IF(ISBLANK(M257),"",M257)
&amp;IF(ISBLANK(S257),"",", "&amp;S257)
&amp;IF(ISBLANK(Y257),"",", "&amp;Y257)
&amp;IF(ISBLANK(AE257),"",", "&amp;AE257)
&amp;IF(ISBLANK(AK257),"",", "&amp;AK257)
&amp;IF(ISBLANK(AQ257),"",", "&amp;AQ257)
&amp;IF(ISBLANK(AW257),"",", "&amp;AW257)
&amp;IF(ISBLANK(BC257),"",", "&amp;BC257)
&amp;IF(ISBLANK(BI257),"",", "&amp;BI257)</f>
        <v>1, 1, 1, 1</v>
      </c>
      <c r="H257" s="1" t="str">
        <f t="shared" ref="H257" si="480">IF(ISBLANK(N257),"",N257)
&amp;IF(ISBLANK(T257),"",", "&amp;T257)
&amp;IF(ISBLANK(Z257),"",", "&amp;Z257)
&amp;IF(ISBLANK(AF257),"",", "&amp;AF257)
&amp;IF(ISBLANK(AL257),"",", "&amp;AL257)
&amp;IF(ISBLANK(AR257),"",", "&amp;AR257)
&amp;IF(ISBLANK(AX257),"",", "&amp;AX257)
&amp;IF(ISBLANK(BD257),"",", "&amp;BD257)
&amp;IF(ISBLANK(BJ257),"",", "&amp;BJ257)</f>
        <v>1, 1, 1, 1</v>
      </c>
      <c r="I257" s="3" t="s">
        <v>13</v>
      </c>
      <c r="J257" t="s">
        <v>315</v>
      </c>
      <c r="K257" s="4" t="str">
        <f t="shared" ref="K257" si="481">IF(AND(OR(I257="Gacha",I257="Origin"),ISBLANK(J257)),"서브밸류 필요","")</f>
        <v/>
      </c>
      <c r="L257">
        <v>1</v>
      </c>
      <c r="M257">
        <v>1</v>
      </c>
      <c r="N257">
        <v>1</v>
      </c>
      <c r="O257" s="3" t="s">
        <v>13</v>
      </c>
      <c r="P257" t="s">
        <v>360</v>
      </c>
      <c r="Q257" s="4" t="str">
        <f t="shared" ref="Q257" si="482">IF(AND(OR(O257="Gacha",O257="Origin"),ISBLANK(P257)),"서브밸류 필요","")</f>
        <v/>
      </c>
      <c r="R257">
        <v>1</v>
      </c>
      <c r="S257">
        <v>1</v>
      </c>
      <c r="T257">
        <v>1</v>
      </c>
      <c r="U257" s="3" t="s">
        <v>13</v>
      </c>
      <c r="V257" t="s">
        <v>369</v>
      </c>
      <c r="W257" s="4" t="str">
        <f t="shared" ref="W257" si="483">IF(AND(OR(U257="Gacha",U257="Origin"),ISBLANK(V257)),"서브밸류 필요","")</f>
        <v/>
      </c>
      <c r="X257">
        <v>1</v>
      </c>
      <c r="Y257">
        <v>1</v>
      </c>
      <c r="Z257">
        <v>1</v>
      </c>
      <c r="AA257" s="3" t="s">
        <v>13</v>
      </c>
      <c r="AB257" t="s">
        <v>369</v>
      </c>
      <c r="AC257" s="4" t="str">
        <f t="shared" si="469"/>
        <v/>
      </c>
      <c r="AD257">
        <v>1</v>
      </c>
      <c r="AE257">
        <v>1</v>
      </c>
      <c r="AF257">
        <v>1</v>
      </c>
      <c r="AG257" s="3"/>
      <c r="AI257" s="4" t="str">
        <f t="shared" ref="AI257" si="484">IF(AND(OR(AG257="Gacha",AG257="Origin"),ISBLANK(AH257)),"서브밸류 필요","")</f>
        <v/>
      </c>
      <c r="AM257" s="3"/>
      <c r="AO257" s="4" t="str">
        <f t="shared" ref="AO257" si="485">IF(AND(OR(AM257="Gacha",AM257="Origin"),ISBLANK(AN257)),"서브밸류 필요","")</f>
        <v/>
      </c>
      <c r="AS257" s="3"/>
      <c r="AU257" s="4" t="str">
        <f t="shared" ref="AU257" si="486">IF(AND(OR(AS257="Gacha",AS257="Origin"),ISBLANK(AT257)),"서브밸류 필요","")</f>
        <v/>
      </c>
      <c r="BA257" s="4" t="str">
        <f t="shared" ref="BA257" si="487">IF(AND(OR(AY257="Gacha",AY257="Origin"),ISBLANK(AZ257)),"서브밸류 필요","")</f>
        <v/>
      </c>
      <c r="BE257" s="3"/>
      <c r="BG257" s="4" t="str">
        <f t="shared" ref="BG257" si="488">IF(AND(OR(BE257="Gacha",BE257="Origin"),ISBLANK(BF257)),"서브밸류 필요","")</f>
        <v/>
      </c>
    </row>
    <row r="258" spans="1:59">
      <c r="A258" t="s">
        <v>370</v>
      </c>
      <c r="B258" t="s">
        <v>371</v>
      </c>
      <c r="C258" t="str">
        <f t="shared" ref="C258" si="489">IF(ISBLANK(I258),"",I258)
&amp;IF(ISBLANK(O258),"",", "&amp;O258)
&amp;IF(ISBLANK(U258),"",", "&amp;U258)
&amp;IF(ISBLANK(AA258),"",", "&amp;AA258)
&amp;IF(ISBLANK(AG258),"",", "&amp;AG258)
&amp;IF(ISBLANK(AM258),"",", "&amp;AM258)
&amp;IF(ISBLANK(AS258),"",", "&amp;AS258)
&amp;IF(ISBLANK(AY258),"",", "&amp;AY258)
&amp;IF(ISBLANK(BE258),"",", "&amp;BE258)</f>
        <v>Gacha, Gacha, Gacha</v>
      </c>
      <c r="D258" s="1" t="str">
        <f t="shared" ref="D258" ca="1" si="49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258" s="1" t="str">
        <f t="shared" ref="E258" si="491">IF(ISBLANK(J258),"",J258)
&amp;IF(ISBLANK(O258),"",", "&amp;P258)
&amp;IF(ISBLANK(U258),"",", "&amp;V258)
&amp;IF(ISBLANK(AA258),"",", "&amp;AB258)
&amp;IF(ISBLANK(AG258),"",", "&amp;AH258)
&amp;IF(ISBLANK(AM258),"",", "&amp;AN258)
&amp;IF(ISBLANK(AS258),"",", "&amp;AT258)
&amp;IF(ISBLANK(AY258),"",", "&amp;AZ258)
&amp;IF(ISBLANK(BE258),"",", "&amp;BF258)</f>
        <v>eq, eq, ej</v>
      </c>
      <c r="F258" s="1" t="str">
        <f t="shared" ref="F258" si="492">IF(ISBLANK(L258),"",L258)
&amp;IF(ISBLANK(R258),"",", "&amp;R258)
&amp;IF(ISBLANK(X258),"",", "&amp;X258)
&amp;IF(ISBLANK(AD258),"",", "&amp;AD258)
&amp;IF(ISBLANK(AJ258),"",", "&amp;AJ258)
&amp;IF(ISBLANK(AP258),"",", "&amp;AP258)
&amp;IF(ISBLANK(AV258),"",", "&amp;AV258)
&amp;IF(ISBLANK(BB258),"",", "&amp;BB258)
&amp;IF(ISBLANK(BH258),"",", "&amp;BH258)</f>
        <v>1, 1, 1</v>
      </c>
      <c r="G258" s="1" t="str">
        <f t="shared" ref="G258" si="493">IF(ISBLANK(M258),"",M258)
&amp;IF(ISBLANK(S258),"",", "&amp;S258)
&amp;IF(ISBLANK(Y258),"",", "&amp;Y258)
&amp;IF(ISBLANK(AE258),"",", "&amp;AE258)
&amp;IF(ISBLANK(AK258),"",", "&amp;AK258)
&amp;IF(ISBLANK(AQ258),"",", "&amp;AQ258)
&amp;IF(ISBLANK(AW258),"",", "&amp;AW258)
&amp;IF(ISBLANK(BC258),"",", "&amp;BC258)
&amp;IF(ISBLANK(BI258),"",", "&amp;BI258)</f>
        <v>1, 1, 1</v>
      </c>
      <c r="H258" s="1" t="str">
        <f t="shared" ref="H258" si="494">IF(ISBLANK(N258),"",N258)
&amp;IF(ISBLANK(T258),"",", "&amp;T258)
&amp;IF(ISBLANK(Z258),"",", "&amp;Z258)
&amp;IF(ISBLANK(AF258),"",", "&amp;AF258)
&amp;IF(ISBLANK(AL258),"",", "&amp;AL258)
&amp;IF(ISBLANK(AR258),"",", "&amp;AR258)
&amp;IF(ISBLANK(AX258),"",", "&amp;AX258)
&amp;IF(ISBLANK(BD258),"",", "&amp;BD258)
&amp;IF(ISBLANK(BJ258),"",", "&amp;BJ258)</f>
        <v>1, 1, 1</v>
      </c>
      <c r="I258" s="3" t="s">
        <v>13</v>
      </c>
      <c r="J258" t="s">
        <v>315</v>
      </c>
      <c r="K258" s="4" t="str">
        <f t="shared" ref="K258" si="495">IF(AND(OR(I258="Gacha",I258="Origin"),ISBLANK(J258)),"서브밸류 필요","")</f>
        <v/>
      </c>
      <c r="L258">
        <v>1</v>
      </c>
      <c r="M258">
        <v>1</v>
      </c>
      <c r="N258">
        <v>1</v>
      </c>
      <c r="O258" s="3" t="s">
        <v>13</v>
      </c>
      <c r="P258" t="s">
        <v>315</v>
      </c>
      <c r="Q258" s="4" t="str">
        <f t="shared" ref="Q258" si="496">IF(AND(OR(O258="Gacha",O258="Origin"),ISBLANK(P258)),"서브밸류 필요","")</f>
        <v/>
      </c>
      <c r="R258">
        <v>1</v>
      </c>
      <c r="S258">
        <v>1</v>
      </c>
      <c r="T258">
        <v>1</v>
      </c>
      <c r="U258" s="3" t="s">
        <v>13</v>
      </c>
      <c r="V258" t="s">
        <v>354</v>
      </c>
      <c r="W258" s="4" t="str">
        <f t="shared" ref="W258" si="497">IF(AND(OR(U258="Gacha",U258="Origin"),ISBLANK(V258)),"서브밸류 필요","")</f>
        <v/>
      </c>
      <c r="X258">
        <v>1</v>
      </c>
      <c r="Y258">
        <v>1</v>
      </c>
      <c r="Z258">
        <v>1</v>
      </c>
      <c r="AA258" s="3"/>
      <c r="AC258" s="4" t="str">
        <f t="shared" ref="AC258:AC259" si="498">IF(AND(OR(AA258="Gacha",AA258="Origin"),ISBLANK(AB258)),"서브밸류 필요","")</f>
        <v/>
      </c>
      <c r="AG258" s="3"/>
      <c r="AI258" s="4" t="str">
        <f t="shared" ref="AI258" si="499">IF(AND(OR(AG258="Gacha",AG258="Origin"),ISBLANK(AH258)),"서브밸류 필요","")</f>
        <v/>
      </c>
      <c r="AM258" s="3"/>
      <c r="AO258" s="4" t="str">
        <f t="shared" ref="AO258" si="500">IF(AND(OR(AM258="Gacha",AM258="Origin"),ISBLANK(AN258)),"서브밸류 필요","")</f>
        <v/>
      </c>
      <c r="AS258" s="3"/>
      <c r="AU258" s="4" t="str">
        <f t="shared" ref="AU258" si="501">IF(AND(OR(AS258="Gacha",AS258="Origin"),ISBLANK(AT258)),"서브밸류 필요","")</f>
        <v/>
      </c>
      <c r="BA258" s="4" t="str">
        <f t="shared" ref="BA258" si="502">IF(AND(OR(AY258="Gacha",AY258="Origin"),ISBLANK(AZ258)),"서브밸류 필요","")</f>
        <v/>
      </c>
      <c r="BE258" s="3"/>
      <c r="BG258" s="4" t="str">
        <f t="shared" ref="BG258" si="503">IF(AND(OR(BE258="Gacha",BE258="Origin"),ISBLANK(BF258)),"서브밸류 필요","")</f>
        <v/>
      </c>
    </row>
    <row r="259" spans="1:59">
      <c r="A259" t="s">
        <v>372</v>
      </c>
      <c r="B259" t="s">
        <v>373</v>
      </c>
      <c r="C259" t="str">
        <f t="shared" ref="C259" si="504">IF(ISBLANK(I259),"",I259)
&amp;IF(ISBLANK(O259),"",", "&amp;O259)
&amp;IF(ISBLANK(U259),"",", "&amp;U259)
&amp;IF(ISBLANK(AA259),"",", "&amp;AA259)
&amp;IF(ISBLANK(AG259),"",", "&amp;AG259)
&amp;IF(ISBLANK(AM259),"",", "&amp;AM259)
&amp;IF(ISBLANK(AS259),"",", "&amp;AS259)
&amp;IF(ISBLANK(AY259),"",", "&amp;AY259)
&amp;IF(ISBLANK(BE259),"",", "&amp;BE259)</f>
        <v>Gacha, Gacha, Gacha, Gacha</v>
      </c>
      <c r="D259" s="1" t="str">
        <f t="shared" ref="D259" ca="1" si="50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</v>
      </c>
      <c r="E259" s="1" t="str">
        <f t="shared" ref="E259" si="506">IF(ISBLANK(J259),"",J259)
&amp;IF(ISBLANK(O259),"",", "&amp;P259)
&amp;IF(ISBLANK(U259),"",", "&amp;V259)
&amp;IF(ISBLANK(AA259),"",", "&amp;AB259)
&amp;IF(ISBLANK(AG259),"",", "&amp;AH259)
&amp;IF(ISBLANK(AM259),"",", "&amp;AN259)
&amp;IF(ISBLANK(AS259),"",", "&amp;AT259)
&amp;IF(ISBLANK(AY259),"",", "&amp;AZ259)
&amp;IF(ISBLANK(BE259),"",", "&amp;BF259)</f>
        <v>eq, eq, ej, ej</v>
      </c>
      <c r="F259" s="1" t="str">
        <f t="shared" ref="F259" si="507">IF(ISBLANK(L259),"",L259)
&amp;IF(ISBLANK(R259),"",", "&amp;R259)
&amp;IF(ISBLANK(X259),"",", "&amp;X259)
&amp;IF(ISBLANK(AD259),"",", "&amp;AD259)
&amp;IF(ISBLANK(AJ259),"",", "&amp;AJ259)
&amp;IF(ISBLANK(AP259),"",", "&amp;AP259)
&amp;IF(ISBLANK(AV259),"",", "&amp;AV259)
&amp;IF(ISBLANK(BB259),"",", "&amp;BB259)
&amp;IF(ISBLANK(BH259),"",", "&amp;BH259)</f>
        <v>1, 1, 1, 1</v>
      </c>
      <c r="G259" s="1" t="str">
        <f t="shared" ref="G259" si="508">IF(ISBLANK(M259),"",M259)
&amp;IF(ISBLANK(S259),"",", "&amp;S259)
&amp;IF(ISBLANK(Y259),"",", "&amp;Y259)
&amp;IF(ISBLANK(AE259),"",", "&amp;AE259)
&amp;IF(ISBLANK(AK259),"",", "&amp;AK259)
&amp;IF(ISBLANK(AQ259),"",", "&amp;AQ259)
&amp;IF(ISBLANK(AW259),"",", "&amp;AW259)
&amp;IF(ISBLANK(BC259),"",", "&amp;BC259)
&amp;IF(ISBLANK(BI259),"",", "&amp;BI259)</f>
        <v>1, 1, 1, 1</v>
      </c>
      <c r="H259" s="1" t="str">
        <f t="shared" ref="H259" si="509">IF(ISBLANK(N259),"",N259)
&amp;IF(ISBLANK(T259),"",", "&amp;T259)
&amp;IF(ISBLANK(Z259),"",", "&amp;Z259)
&amp;IF(ISBLANK(AF259),"",", "&amp;AF259)
&amp;IF(ISBLANK(AL259),"",", "&amp;AL259)
&amp;IF(ISBLANK(AR259),"",", "&amp;AR259)
&amp;IF(ISBLANK(AX259),"",", "&amp;AX259)
&amp;IF(ISBLANK(BD259),"",", "&amp;BD259)
&amp;IF(ISBLANK(BJ259),"",", "&amp;BJ259)</f>
        <v>1, 1, 1, 1</v>
      </c>
      <c r="I259" s="3" t="s">
        <v>13</v>
      </c>
      <c r="J259" t="s">
        <v>315</v>
      </c>
      <c r="K259" s="4" t="str">
        <f t="shared" ref="K259" si="510">IF(AND(OR(I259="Gacha",I259="Origin"),ISBLANK(J259)),"서브밸류 필요","")</f>
        <v/>
      </c>
      <c r="L259">
        <v>1</v>
      </c>
      <c r="M259">
        <v>1</v>
      </c>
      <c r="N259">
        <v>1</v>
      </c>
      <c r="O259" s="3" t="s">
        <v>13</v>
      </c>
      <c r="P259" t="s">
        <v>315</v>
      </c>
      <c r="Q259" s="4" t="str">
        <f t="shared" ref="Q259" si="511">IF(AND(OR(O259="Gacha",O259="Origin"),ISBLANK(P259)),"서브밸류 필요","")</f>
        <v/>
      </c>
      <c r="R259">
        <v>1</v>
      </c>
      <c r="S259">
        <v>1</v>
      </c>
      <c r="T259">
        <v>1</v>
      </c>
      <c r="U259" s="3" t="s">
        <v>13</v>
      </c>
      <c r="V259" t="s">
        <v>314</v>
      </c>
      <c r="W259" s="4" t="str">
        <f t="shared" ref="W259" si="512">IF(AND(OR(U259="Gacha",U259="Origin"),ISBLANK(V259)),"서브밸류 필요","")</f>
        <v/>
      </c>
      <c r="X259">
        <v>1</v>
      </c>
      <c r="Y259">
        <v>1</v>
      </c>
      <c r="Z259">
        <v>1</v>
      </c>
      <c r="AA259" s="3" t="s">
        <v>13</v>
      </c>
      <c r="AB259" t="s">
        <v>314</v>
      </c>
      <c r="AC259" s="4" t="str">
        <f t="shared" si="498"/>
        <v/>
      </c>
      <c r="AD259">
        <v>1</v>
      </c>
      <c r="AE259">
        <v>1</v>
      </c>
      <c r="AF259">
        <v>1</v>
      </c>
      <c r="AG259" s="3"/>
      <c r="AI259" s="4" t="str">
        <f t="shared" ref="AI259" si="513">IF(AND(OR(AG259="Gacha",AG259="Origin"),ISBLANK(AH259)),"서브밸류 필요","")</f>
        <v/>
      </c>
      <c r="AM259" s="3"/>
      <c r="AO259" s="4" t="str">
        <f t="shared" ref="AO259" si="514">IF(AND(OR(AM259="Gacha",AM259="Origin"),ISBLANK(AN259)),"서브밸류 필요","")</f>
        <v/>
      </c>
      <c r="AS259" s="3"/>
      <c r="AU259" s="4" t="str">
        <f t="shared" ref="AU259" si="515">IF(AND(OR(AS259="Gacha",AS259="Origin"),ISBLANK(AT259)),"서브밸류 필요","")</f>
        <v/>
      </c>
      <c r="BA259" s="4" t="str">
        <f t="shared" ref="BA259" si="516">IF(AND(OR(AY259="Gacha",AY259="Origin"),ISBLANK(AZ259)),"서브밸류 필요","")</f>
        <v/>
      </c>
      <c r="BE259" s="3"/>
      <c r="BG259" s="4" t="str">
        <f t="shared" ref="BG259" si="517">IF(AND(OR(BE259="Gacha",BE259="Origin"),ISBLANK(BF259)),"서브밸류 필요","")</f>
        <v/>
      </c>
    </row>
    <row r="260" spans="1:59">
      <c r="A260" t="s">
        <v>308</v>
      </c>
      <c r="B260" t="s">
        <v>374</v>
      </c>
      <c r="C260" t="str">
        <f t="shared" si="406"/>
        <v>Gacha, Gacha, Gacha</v>
      </c>
      <c r="D260" s="1" t="str">
        <f t="shared" ca="1" si="407"/>
        <v>5, 5, 5</v>
      </c>
      <c r="E260" s="1" t="str">
        <f t="shared" si="408"/>
        <v>r, r, r</v>
      </c>
      <c r="F260" s="1" t="str">
        <f t="shared" si="409"/>
        <v>0.375, 0.125, 0.025</v>
      </c>
      <c r="G260" s="1" t="str">
        <f t="shared" si="410"/>
        <v>1, 1, 1</v>
      </c>
      <c r="H260" s="1" t="str">
        <f t="shared" si="411"/>
        <v>1, 1, 1</v>
      </c>
      <c r="I260" s="3" t="s">
        <v>13</v>
      </c>
      <c r="J260" t="s">
        <v>311</v>
      </c>
      <c r="K260" s="4" t="str">
        <f t="shared" si="415"/>
        <v/>
      </c>
      <c r="L260">
        <v>0.375</v>
      </c>
      <c r="M260">
        <v>1</v>
      </c>
      <c r="N260">
        <v>1</v>
      </c>
      <c r="O260" s="3" t="s">
        <v>13</v>
      </c>
      <c r="P260" t="s">
        <v>312</v>
      </c>
      <c r="Q260" s="4" t="str">
        <f t="shared" si="422"/>
        <v/>
      </c>
      <c r="R260">
        <v>0.125</v>
      </c>
      <c r="S260">
        <v>1</v>
      </c>
      <c r="T260">
        <v>1</v>
      </c>
      <c r="U260" s="3" t="s">
        <v>13</v>
      </c>
      <c r="V260" t="s">
        <v>312</v>
      </c>
      <c r="W260" s="4" t="str">
        <f t="shared" si="423"/>
        <v/>
      </c>
      <c r="X260">
        <v>2.5000000000000001E-2</v>
      </c>
      <c r="Y260">
        <v>1</v>
      </c>
      <c r="Z260">
        <v>1</v>
      </c>
      <c r="AA260" s="3"/>
      <c r="AC260" s="4" t="str">
        <f t="shared" si="424"/>
        <v/>
      </c>
      <c r="AG260" s="3"/>
      <c r="AI260" s="4" t="str">
        <f t="shared" si="398"/>
        <v/>
      </c>
      <c r="AM260" s="3"/>
      <c r="AO260" s="4" t="str">
        <f t="shared" si="399"/>
        <v/>
      </c>
      <c r="AS260" s="3"/>
      <c r="AU260" s="4" t="str">
        <f t="shared" si="400"/>
        <v/>
      </c>
      <c r="BA260" s="4" t="str">
        <f t="shared" si="401"/>
        <v/>
      </c>
      <c r="BE260" s="3"/>
      <c r="BG260" s="4" t="str">
        <f t="shared" si="402"/>
        <v/>
      </c>
    </row>
    <row r="261" spans="1:59">
      <c r="A261" t="s">
        <v>352</v>
      </c>
      <c r="B261" t="s">
        <v>376</v>
      </c>
      <c r="C261" t="str">
        <f t="shared" ref="C261" si="518">IF(ISBLANK(I261),"",I261)
&amp;IF(ISBLANK(O261),"",", "&amp;O261)
&amp;IF(ISBLANK(U261),"",", "&amp;U261)
&amp;IF(ISBLANK(AA261),"",", "&amp;AA261)
&amp;IF(ISBLANK(AG261),"",", "&amp;AG261)
&amp;IF(ISBLANK(AM261),"",", "&amp;AM261)
&amp;IF(ISBLANK(AS261),"",", "&amp;AS261)
&amp;IF(ISBLANK(AY261),"",", "&amp;AY261)
&amp;IF(ISBLANK(BE261),"",", "&amp;BE261)</f>
        <v>Gacha, Gacha, Gacha</v>
      </c>
      <c r="D261" s="1" t="str">
        <f t="shared" ref="D261" ca="1" si="519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SUBSTITUTE(SUBSTITUTE(SUBSTITUTE(SUBSTITUTE(SUBSTITUTE(SUBSTITUTE(SUBSTITUTE(SUBSTITUTE(SUBSTITUTE(SUBSTITUTE(C261,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261" s="1" t="str">
        <f t="shared" ref="E261" si="520">IF(ISBLANK(J261),"",J261)
&amp;IF(ISBLANK(O261),"",", "&amp;P261)
&amp;IF(ISBLANK(U261),"",", "&amp;V261)
&amp;IF(ISBLANK(AA261),"",", "&amp;AB261)
&amp;IF(ISBLANK(AG261),"",", "&amp;AH261)
&amp;IF(ISBLANK(AM261),"",", "&amp;AN261)
&amp;IF(ISBLANK(AS261),"",", "&amp;AT261)
&amp;IF(ISBLANK(AY261),"",", "&amp;AZ261)
&amp;IF(ISBLANK(BE261),"",", "&amp;BF261)</f>
        <v>r, r, r</v>
      </c>
      <c r="F261" s="1" t="str">
        <f t="shared" ref="F261" si="521">IF(ISBLANK(L261),"",L261)
&amp;IF(ISBLANK(R261),"",", "&amp;R261)
&amp;IF(ISBLANK(X261),"",", "&amp;X261)
&amp;IF(ISBLANK(AD261),"",", "&amp;AD261)
&amp;IF(ISBLANK(AJ261),"",", "&amp;AJ261)
&amp;IF(ISBLANK(AP261),"",", "&amp;AP261)
&amp;IF(ISBLANK(AV261),"",", "&amp;AV261)
&amp;IF(ISBLANK(BB261),"",", "&amp;BB261)
&amp;IF(ISBLANK(BH261),"",", "&amp;BH261)</f>
        <v>0.1875, 0.125, 0.025</v>
      </c>
      <c r="G261" s="1" t="str">
        <f t="shared" ref="G261" si="522">IF(ISBLANK(M261),"",M261)
&amp;IF(ISBLANK(S261),"",", "&amp;S261)
&amp;IF(ISBLANK(Y261),"",", "&amp;Y261)
&amp;IF(ISBLANK(AE261),"",", "&amp;AE261)
&amp;IF(ISBLANK(AK261),"",", "&amp;AK261)
&amp;IF(ISBLANK(AQ261),"",", "&amp;AQ261)
&amp;IF(ISBLANK(AW261),"",", "&amp;AW261)
&amp;IF(ISBLANK(BC261),"",", "&amp;BC261)
&amp;IF(ISBLANK(BI261),"",", "&amp;BI261)</f>
        <v>1, 1, 1</v>
      </c>
      <c r="H261" s="1" t="str">
        <f t="shared" ref="H261" si="523">IF(ISBLANK(N261),"",N261)
&amp;IF(ISBLANK(T261),"",", "&amp;T261)
&amp;IF(ISBLANK(Z261),"",", "&amp;Z261)
&amp;IF(ISBLANK(AF261),"",", "&amp;AF261)
&amp;IF(ISBLANK(AL261),"",", "&amp;AL261)
&amp;IF(ISBLANK(AR261),"",", "&amp;AR261)
&amp;IF(ISBLANK(AX261),"",", "&amp;AX261)
&amp;IF(ISBLANK(BD261),"",", "&amp;BD261)
&amp;IF(ISBLANK(BJ261),"",", "&amp;BJ261)</f>
        <v>1, 1, 1</v>
      </c>
      <c r="I261" s="3" t="s">
        <v>13</v>
      </c>
      <c r="J261" t="s">
        <v>350</v>
      </c>
      <c r="K261" s="4" t="str">
        <f t="shared" ref="K261" si="524">IF(AND(OR(I261="Gacha",I261="Origin"),ISBLANK(J261)),"서브밸류 필요","")</f>
        <v/>
      </c>
      <c r="L261">
        <v>0.1875</v>
      </c>
      <c r="M261">
        <v>1</v>
      </c>
      <c r="N261">
        <v>1</v>
      </c>
      <c r="O261" s="3" t="s">
        <v>13</v>
      </c>
      <c r="P261" t="s">
        <v>350</v>
      </c>
      <c r="Q261" s="4" t="str">
        <f t="shared" ref="Q261" si="525">IF(AND(OR(O261="Gacha",O261="Origin"),ISBLANK(P261)),"서브밸류 필요","")</f>
        <v/>
      </c>
      <c r="R261">
        <v>0.125</v>
      </c>
      <c r="S261">
        <v>1</v>
      </c>
      <c r="T261">
        <v>1</v>
      </c>
      <c r="U261" s="3" t="s">
        <v>13</v>
      </c>
      <c r="V261" t="s">
        <v>350</v>
      </c>
      <c r="W261" s="4" t="str">
        <f t="shared" ref="W261" si="526">IF(AND(OR(U261="Gacha",U261="Origin"),ISBLANK(V261)),"서브밸류 필요","")</f>
        <v/>
      </c>
      <c r="X261">
        <v>2.5000000000000001E-2</v>
      </c>
      <c r="Y261">
        <v>1</v>
      </c>
      <c r="Z261">
        <v>1</v>
      </c>
      <c r="AA261" s="3"/>
      <c r="AC261" s="4" t="str">
        <f t="shared" si="424"/>
        <v/>
      </c>
      <c r="AG261" s="3"/>
      <c r="AI261" s="4" t="str">
        <f t="shared" si="398"/>
        <v/>
      </c>
      <c r="AM261" s="3"/>
      <c r="AO261" s="4" t="str">
        <f t="shared" si="399"/>
        <v/>
      </c>
      <c r="AS261" s="3"/>
      <c r="AU261" s="4" t="str">
        <f t="shared" si="400"/>
        <v/>
      </c>
      <c r="BA261" s="4" t="str">
        <f t="shared" si="401"/>
        <v/>
      </c>
      <c r="BE261" s="3"/>
      <c r="BG261" s="4" t="str">
        <f t="shared" si="402"/>
        <v/>
      </c>
    </row>
    <row r="262" spans="1:59">
      <c r="A262" t="s">
        <v>351</v>
      </c>
      <c r="B262" t="s">
        <v>375</v>
      </c>
      <c r="C262" t="str">
        <f t="shared" ref="C262" si="527">IF(ISBLANK(I262),"",I262)
&amp;IF(ISBLANK(O262),"",", "&amp;O262)
&amp;IF(ISBLANK(U262),"",", "&amp;U262)
&amp;IF(ISBLANK(AA262),"",", "&amp;AA262)
&amp;IF(ISBLANK(AG262),"",", "&amp;AG262)
&amp;IF(ISBLANK(AM262),"",", "&amp;AM262)
&amp;IF(ISBLANK(AS262),"",", "&amp;AS262)
&amp;IF(ISBLANK(AY262),"",", "&amp;AY262)
&amp;IF(ISBLANK(BE262),"",", "&amp;BE262)</f>
        <v>Gacha, Gacha, Gacha</v>
      </c>
      <c r="D262" s="1" t="str">
        <f t="shared" ref="D262" ca="1" si="52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SUBSTITUTE(SUBSTITUTE(SUBSTITUTE(SUBSTITUTE(SUBSTITUTE(SUBSTITUTE(SUBSTITUTE(SUBSTITUTE(SUBSTITUTE(SUBSTITUTE(C262,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262" s="1" t="str">
        <f t="shared" ref="E262" si="529">IF(ISBLANK(J262),"",J262)
&amp;IF(ISBLANK(O262),"",", "&amp;P262)
&amp;IF(ISBLANK(U262),"",", "&amp;V262)
&amp;IF(ISBLANK(AA262),"",", "&amp;AB262)
&amp;IF(ISBLANK(AG262),"",", "&amp;AH262)
&amp;IF(ISBLANK(AM262),"",", "&amp;AN262)
&amp;IF(ISBLANK(AS262),"",", "&amp;AT262)
&amp;IF(ISBLANK(AY262),"",", "&amp;AZ262)
&amp;IF(ISBLANK(BE262),"",", "&amp;BF262)</f>
        <v>r, r, r</v>
      </c>
      <c r="F262" s="1" t="str">
        <f t="shared" ref="F262" si="530">IF(ISBLANK(L262),"",L262)
&amp;IF(ISBLANK(R262),"",", "&amp;R262)
&amp;IF(ISBLANK(X262),"",", "&amp;X262)
&amp;IF(ISBLANK(AD262),"",", "&amp;AD262)
&amp;IF(ISBLANK(AJ262),"",", "&amp;AJ262)
&amp;IF(ISBLANK(AP262),"",", "&amp;AP262)
&amp;IF(ISBLANK(AV262),"",", "&amp;AV262)
&amp;IF(ISBLANK(BB262),"",", "&amp;BB262)
&amp;IF(ISBLANK(BH262),"",", "&amp;BH262)</f>
        <v>0.05, 0.025, 0.005</v>
      </c>
      <c r="G262" s="1" t="str">
        <f t="shared" ref="G262" si="531">IF(ISBLANK(M262),"",M262)
&amp;IF(ISBLANK(S262),"",", "&amp;S262)
&amp;IF(ISBLANK(Y262),"",", "&amp;Y262)
&amp;IF(ISBLANK(AE262),"",", "&amp;AE262)
&amp;IF(ISBLANK(AK262),"",", "&amp;AK262)
&amp;IF(ISBLANK(AQ262),"",", "&amp;AQ262)
&amp;IF(ISBLANK(AW262),"",", "&amp;AW262)
&amp;IF(ISBLANK(BC262),"",", "&amp;BC262)
&amp;IF(ISBLANK(BI262),"",", "&amp;BI262)</f>
        <v>1, 1, 1</v>
      </c>
      <c r="H262" s="1" t="str">
        <f t="shared" ref="H262" si="532">IF(ISBLANK(N262),"",N262)
&amp;IF(ISBLANK(T262),"",", "&amp;T262)
&amp;IF(ISBLANK(Z262),"",", "&amp;Z262)
&amp;IF(ISBLANK(AF262),"",", "&amp;AF262)
&amp;IF(ISBLANK(AL262),"",", "&amp;AL262)
&amp;IF(ISBLANK(AR262),"",", "&amp;AR262)
&amp;IF(ISBLANK(AX262),"",", "&amp;AX262)
&amp;IF(ISBLANK(BD262),"",", "&amp;BD262)
&amp;IF(ISBLANK(BJ262),"",", "&amp;BJ262)</f>
        <v>1, 1, 1</v>
      </c>
      <c r="I262" s="3" t="s">
        <v>13</v>
      </c>
      <c r="J262" t="s">
        <v>350</v>
      </c>
      <c r="K262" s="4" t="str">
        <f t="shared" ref="K262" si="533">IF(AND(OR(I262="Gacha",I262="Origin"),ISBLANK(J262)),"서브밸류 필요","")</f>
        <v/>
      </c>
      <c r="L262">
        <f>0.25/5</f>
        <v>0.05</v>
      </c>
      <c r="M262">
        <v>1</v>
      </c>
      <c r="N262">
        <v>1</v>
      </c>
      <c r="O262" s="3" t="s">
        <v>13</v>
      </c>
      <c r="P262" t="s">
        <v>350</v>
      </c>
      <c r="Q262" s="4" t="str">
        <f t="shared" ref="Q262" si="534">IF(AND(OR(O262="Gacha",O262="Origin"),ISBLANK(P262)),"서브밸류 필요","")</f>
        <v/>
      </c>
      <c r="R262">
        <f>0.125/5</f>
        <v>2.5000000000000001E-2</v>
      </c>
      <c r="S262">
        <v>1</v>
      </c>
      <c r="T262">
        <v>1</v>
      </c>
      <c r="U262" s="3" t="s">
        <v>13</v>
      </c>
      <c r="V262" t="s">
        <v>350</v>
      </c>
      <c r="W262" s="4" t="str">
        <f t="shared" ref="W262" si="535">IF(AND(OR(U262="Gacha",U262="Origin"),ISBLANK(V262)),"서브밸류 필요","")</f>
        <v/>
      </c>
      <c r="X262">
        <f>0.025/5</f>
        <v>5.0000000000000001E-3</v>
      </c>
      <c r="Y262">
        <v>1</v>
      </c>
      <c r="Z262">
        <v>1</v>
      </c>
      <c r="AA262" s="3"/>
      <c r="AC262" s="4" t="str">
        <f t="shared" si="424"/>
        <v/>
      </c>
      <c r="AG262" s="3"/>
      <c r="AI262" s="4" t="str">
        <f t="shared" si="398"/>
        <v/>
      </c>
      <c r="AM262" s="3"/>
      <c r="AO262" s="4" t="str">
        <f t="shared" si="399"/>
        <v/>
      </c>
      <c r="AS262" s="3"/>
      <c r="AU262" s="4" t="str">
        <f t="shared" si="400"/>
        <v/>
      </c>
      <c r="BA262" s="4" t="str">
        <f t="shared" si="401"/>
        <v/>
      </c>
      <c r="BE262" s="3"/>
      <c r="BG262" s="4" t="str">
        <f t="shared" si="402"/>
        <v/>
      </c>
    </row>
    <row r="263" spans="1:59">
      <c r="A263" t="s">
        <v>309</v>
      </c>
      <c r="B263" t="s">
        <v>310</v>
      </c>
      <c r="C263" t="str">
        <f t="shared" si="406"/>
        <v>Gacha, Gacha, Gacha, Gacha</v>
      </c>
      <c r="D263" s="1" t="str">
        <f t="shared" ca="1" si="407"/>
        <v>5, 5, 5, 5</v>
      </c>
      <c r="E263" s="1" t="str">
        <f t="shared" si="408"/>
        <v>r, r, r, r</v>
      </c>
      <c r="F263" s="1" t="str">
        <f t="shared" si="409"/>
        <v>0.625, 0.25, 0.1, 0.05</v>
      </c>
      <c r="G263" s="1" t="str">
        <f t="shared" si="410"/>
        <v>1, 1, 1, 1</v>
      </c>
      <c r="H263" s="1" t="str">
        <f t="shared" si="411"/>
        <v>1, 1, 1, 1</v>
      </c>
      <c r="I263" s="3" t="s">
        <v>13</v>
      </c>
      <c r="J263" t="s">
        <v>311</v>
      </c>
      <c r="K263" s="4" t="str">
        <f t="shared" ref="K263:K264" si="536">IF(AND(OR(I263="Gacha",I263="Origin"),ISBLANK(J263)),"서브밸류 필요","")</f>
        <v/>
      </c>
      <c r="L263">
        <v>0.625</v>
      </c>
      <c r="M263">
        <v>1</v>
      </c>
      <c r="N263">
        <v>1</v>
      </c>
      <c r="O263" s="3" t="s">
        <v>13</v>
      </c>
      <c r="P263" t="s">
        <v>311</v>
      </c>
      <c r="Q263" s="4" t="str">
        <f t="shared" si="412"/>
        <v/>
      </c>
      <c r="R263">
        <v>0.25</v>
      </c>
      <c r="S263">
        <v>1</v>
      </c>
      <c r="T263">
        <v>1</v>
      </c>
      <c r="U263" s="3" t="s">
        <v>13</v>
      </c>
      <c r="V263" t="s">
        <v>311</v>
      </c>
      <c r="W263" s="4" t="str">
        <f t="shared" si="413"/>
        <v/>
      </c>
      <c r="X263">
        <v>0.1</v>
      </c>
      <c r="Y263">
        <v>1</v>
      </c>
      <c r="Z263">
        <v>1</v>
      </c>
      <c r="AA263" s="3" t="s">
        <v>13</v>
      </c>
      <c r="AB263" t="s">
        <v>311</v>
      </c>
      <c r="AC263" s="4" t="str">
        <f t="shared" si="424"/>
        <v/>
      </c>
      <c r="AD263">
        <v>0.05</v>
      </c>
      <c r="AE263">
        <v>1</v>
      </c>
      <c r="AF263">
        <v>1</v>
      </c>
      <c r="AG263" s="3"/>
      <c r="AI263" s="4" t="str">
        <f t="shared" si="398"/>
        <v/>
      </c>
      <c r="AM263" s="3"/>
      <c r="AO263" s="4" t="str">
        <f t="shared" si="399"/>
        <v/>
      </c>
      <c r="AS263" s="3"/>
      <c r="AU263" s="4" t="str">
        <f t="shared" si="400"/>
        <v/>
      </c>
      <c r="BA263" s="4" t="str">
        <f t="shared" si="401"/>
        <v/>
      </c>
      <c r="BE263" s="3"/>
      <c r="BG263" s="4" t="str">
        <f t="shared" si="402"/>
        <v/>
      </c>
    </row>
    <row r="264" spans="1:59">
      <c r="A264" s="12" t="s">
        <v>377</v>
      </c>
      <c r="C264" t="str">
        <f t="shared" si="406"/>
        <v>Diamond, Diamond, Gold, Gold, Gold</v>
      </c>
      <c r="D264" t="str">
        <f t="shared" ca="1" si="407"/>
        <v>8, 8, 2, 2, 2</v>
      </c>
      <c r="E264" s="1" t="str">
        <f t="shared" si="408"/>
        <v xml:space="preserve">, , , , </v>
      </c>
      <c r="F264" s="1" t="str">
        <f t="shared" si="409"/>
        <v>1, 0.05, 1, 0.3, 0.1</v>
      </c>
      <c r="G264" s="1" t="str">
        <f t="shared" si="410"/>
        <v>1, 1, 200, 50, 50</v>
      </c>
      <c r="H264" s="1" t="str">
        <f t="shared" si="411"/>
        <v>1, 1, 200, 50, 50</v>
      </c>
      <c r="I264" s="3" t="s">
        <v>90</v>
      </c>
      <c r="K264" s="4" t="str">
        <f t="shared" si="536"/>
        <v/>
      </c>
      <c r="L264">
        <v>1</v>
      </c>
      <c r="M264">
        <v>1</v>
      </c>
      <c r="N264">
        <v>1</v>
      </c>
      <c r="O264" s="3" t="s">
        <v>90</v>
      </c>
      <c r="Q264" s="4" t="str">
        <f t="shared" si="412"/>
        <v/>
      </c>
      <c r="R264">
        <v>0.05</v>
      </c>
      <c r="S264">
        <v>1</v>
      </c>
      <c r="T264">
        <v>1</v>
      </c>
      <c r="U264" s="3" t="s">
        <v>10</v>
      </c>
      <c r="W264" s="4" t="s">
        <v>433</v>
      </c>
      <c r="X264">
        <v>1</v>
      </c>
      <c r="Y264">
        <v>200</v>
      </c>
      <c r="Z264">
        <v>200</v>
      </c>
      <c r="AA264" s="3" t="s">
        <v>10</v>
      </c>
      <c r="AC264" s="4" t="s">
        <v>433</v>
      </c>
      <c r="AD264">
        <v>0.3</v>
      </c>
      <c r="AE264">
        <v>50</v>
      </c>
      <c r="AF264">
        <v>50</v>
      </c>
      <c r="AG264" s="3" t="s">
        <v>88</v>
      </c>
      <c r="AI264" s="4" t="str">
        <f t="shared" si="398"/>
        <v/>
      </c>
      <c r="AJ264">
        <v>0.1</v>
      </c>
      <c r="AK264">
        <v>50</v>
      </c>
      <c r="AL264">
        <v>50</v>
      </c>
      <c r="AM264" s="3"/>
      <c r="AO264" s="4" t="str">
        <f t="shared" si="399"/>
        <v/>
      </c>
      <c r="AS264" s="3"/>
      <c r="AU264" s="4" t="str">
        <f t="shared" si="400"/>
        <v/>
      </c>
      <c r="AY264" s="3"/>
      <c r="BA264" s="4" t="str">
        <f t="shared" si="401"/>
        <v/>
      </c>
      <c r="BE264" s="3"/>
      <c r="BG264" s="4" t="str">
        <f t="shared" si="402"/>
        <v/>
      </c>
    </row>
    <row r="265" spans="1:59">
      <c r="A265" s="12" t="s">
        <v>378</v>
      </c>
      <c r="C265" t="str">
        <f t="shared" ref="C265:C367" si="537">IF(ISBLANK(I265),"",I265)
&amp;IF(ISBLANK(O265),"",", "&amp;O265)
&amp;IF(ISBLANK(U265),"",", "&amp;U265)
&amp;IF(ISBLANK(AA265),"",", "&amp;AA265)
&amp;IF(ISBLANK(AG265),"",", "&amp;AG265)
&amp;IF(ISBLANK(AM265),"",", "&amp;AM265)
&amp;IF(ISBLANK(AS265),"",", "&amp;AS265)
&amp;IF(ISBLANK(AY265),"",", "&amp;AY265)
&amp;IF(ISBLANK(BE265),"",", "&amp;BE265)</f>
        <v>Diamond, Diamond, Gold, Gold, Gold</v>
      </c>
      <c r="D265" t="str">
        <f t="shared" ref="D265:D367" ca="1" si="53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SUBSTITUTE(SUBSTITUTE(SUBSTITUTE(SUBSTITUTE(SUBSTITUTE(SUBSTITUTE(SUBSTITUTE(SUBSTITUTE(SUBSTITUTE(SUBSTITUTE(C265,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8, 8, 2, 2, 2</v>
      </c>
      <c r="E265" s="1" t="str">
        <f t="shared" ref="E265:E367" si="539">IF(ISBLANK(J265),"",J265)
&amp;IF(ISBLANK(O265),"",", "&amp;P265)
&amp;IF(ISBLANK(U265),"",", "&amp;V265)
&amp;IF(ISBLANK(AA265),"",", "&amp;AB265)
&amp;IF(ISBLANK(AG265),"",", "&amp;AH265)
&amp;IF(ISBLANK(AM265),"",", "&amp;AN265)
&amp;IF(ISBLANK(AS265),"",", "&amp;AT265)
&amp;IF(ISBLANK(AY265),"",", "&amp;AZ265)
&amp;IF(ISBLANK(BE265),"",", "&amp;BF265)</f>
        <v xml:space="preserve">, , , , </v>
      </c>
      <c r="F265" s="1" t="str">
        <f t="shared" ref="F265:F367" si="540">IF(ISBLANK(L265),"",L265)
&amp;IF(ISBLANK(R265),"",", "&amp;R265)
&amp;IF(ISBLANK(X265),"",", "&amp;X265)
&amp;IF(ISBLANK(AD265),"",", "&amp;AD265)
&amp;IF(ISBLANK(AJ265),"",", "&amp;AJ265)
&amp;IF(ISBLANK(AP265),"",", "&amp;AP265)
&amp;IF(ISBLANK(AV265),"",", "&amp;AV265)
&amp;IF(ISBLANK(BB265),"",", "&amp;BB265)
&amp;IF(ISBLANK(BH265),"",", "&amp;BH265)</f>
        <v>1, 0.25, 1, 0.3, 0.1</v>
      </c>
      <c r="G265" s="1" t="str">
        <f t="shared" ref="G265:G367" si="541">IF(ISBLANK(M265),"",M265)
&amp;IF(ISBLANK(S265),"",", "&amp;S265)
&amp;IF(ISBLANK(Y265),"",", "&amp;Y265)
&amp;IF(ISBLANK(AE265),"",", "&amp;AE265)
&amp;IF(ISBLANK(AK265),"",", "&amp;AK265)
&amp;IF(ISBLANK(AQ265),"",", "&amp;AQ265)
&amp;IF(ISBLANK(AW265),"",", "&amp;AW265)
&amp;IF(ISBLANK(BC265),"",", "&amp;BC265)
&amp;IF(ISBLANK(BI265),"",", "&amp;BI265)</f>
        <v>1, 1, 350, 50, 50</v>
      </c>
      <c r="H265" s="1" t="str">
        <f t="shared" ref="H265:H367" si="542">IF(ISBLANK(N265),"",N265)
&amp;IF(ISBLANK(T265),"",", "&amp;T265)
&amp;IF(ISBLANK(Z265),"",", "&amp;Z265)
&amp;IF(ISBLANK(AF265),"",", "&amp;AF265)
&amp;IF(ISBLANK(AL265),"",", "&amp;AL265)
&amp;IF(ISBLANK(AR265),"",", "&amp;AR265)
&amp;IF(ISBLANK(AX265),"",", "&amp;AX265)
&amp;IF(ISBLANK(BD265),"",", "&amp;BD265)
&amp;IF(ISBLANK(BJ265),"",", "&amp;BJ265)</f>
        <v>1, 1, 350, 50, 50</v>
      </c>
      <c r="I265" s="3" t="s">
        <v>90</v>
      </c>
      <c r="K265" s="4" t="str">
        <f t="shared" ref="K265:K287" si="543">IF(AND(OR(I265="Gacha",I265="Origin"),ISBLANK(J265)),"서브밸류 필요","")</f>
        <v/>
      </c>
      <c r="L265">
        <v>1</v>
      </c>
      <c r="M265">
        <v>1</v>
      </c>
      <c r="N265">
        <v>1</v>
      </c>
      <c r="O265" s="3" t="s">
        <v>90</v>
      </c>
      <c r="Q265" s="4" t="str">
        <f t="shared" ref="Q265:Q303" si="544">IF(AND(OR(O265="Gacha",O265="Origin"),ISBLANK(P265)),"서브밸류 필요","")</f>
        <v/>
      </c>
      <c r="R265">
        <v>0.25</v>
      </c>
      <c r="S265">
        <v>1</v>
      </c>
      <c r="T265">
        <v>1</v>
      </c>
      <c r="U265" s="3" t="s">
        <v>10</v>
      </c>
      <c r="W265" s="4" t="s">
        <v>433</v>
      </c>
      <c r="X265">
        <v>1</v>
      </c>
      <c r="Y265">
        <v>350</v>
      </c>
      <c r="Z265">
        <v>350</v>
      </c>
      <c r="AA265" s="3" t="s">
        <v>10</v>
      </c>
      <c r="AC265" s="4" t="s">
        <v>433</v>
      </c>
      <c r="AD265">
        <v>0.3</v>
      </c>
      <c r="AE265">
        <v>50</v>
      </c>
      <c r="AF265">
        <v>50</v>
      </c>
      <c r="AG265" s="3" t="s">
        <v>88</v>
      </c>
      <c r="AI265" s="4" t="str">
        <f t="shared" ref="AI265:AI303" si="545">IF(AND(OR(AG265="Gacha",AG265="Origin"),ISBLANK(AH265)),"서브밸류 필요","")</f>
        <v/>
      </c>
      <c r="AJ265">
        <v>0.1</v>
      </c>
      <c r="AK265">
        <v>50</v>
      </c>
      <c r="AL265">
        <v>50</v>
      </c>
      <c r="AM265" s="3"/>
      <c r="AO265" s="4" t="str">
        <f t="shared" ref="AO265:AO303" si="546">IF(AND(OR(AM265="Gacha",AM265="Origin"),ISBLANK(AN265)),"서브밸류 필요","")</f>
        <v/>
      </c>
      <c r="AS265" s="3"/>
      <c r="AU265" s="4" t="str">
        <f t="shared" ref="AU265:AU303" si="547">IF(AND(OR(AS265="Gacha",AS265="Origin"),ISBLANK(AT265)),"서브밸류 필요","")</f>
        <v/>
      </c>
      <c r="AY265" s="3"/>
      <c r="BA265" s="4" t="str">
        <f t="shared" ref="BA265:BA303" si="548">IF(AND(OR(AY265="Gacha",AY265="Origin"),ISBLANK(AZ265)),"서브밸류 필요","")</f>
        <v/>
      </c>
      <c r="BE265" s="3"/>
      <c r="BG265" s="4" t="str">
        <f t="shared" ref="BG265:BG271" si="549">IF(AND(OR(BE265="Gacha",BE265="Origin"),ISBLANK(BF265)),"서브밸류 필요","")</f>
        <v/>
      </c>
    </row>
    <row r="266" spans="1:59">
      <c r="A266" s="12" t="s">
        <v>379</v>
      </c>
      <c r="C266" t="str">
        <f t="shared" si="537"/>
        <v>Diamond, Diamond, Gold, Gold, Gold</v>
      </c>
      <c r="D266" t="str">
        <f t="shared" ca="1" si="538"/>
        <v>8, 8, 2, 2, 2</v>
      </c>
      <c r="E266" s="1" t="str">
        <f t="shared" si="539"/>
        <v xml:space="preserve">, , , , </v>
      </c>
      <c r="F266" s="1" t="str">
        <f t="shared" si="540"/>
        <v>1, 0.45, 1, 0.3, 0.1</v>
      </c>
      <c r="G266" s="1" t="str">
        <f t="shared" si="541"/>
        <v>1, 1, 500, 50, 50</v>
      </c>
      <c r="H266" s="1" t="str">
        <f t="shared" si="542"/>
        <v>1, 1, 500, 50, 50</v>
      </c>
      <c r="I266" s="3" t="s">
        <v>90</v>
      </c>
      <c r="K266" s="4" t="str">
        <f t="shared" si="543"/>
        <v/>
      </c>
      <c r="L266">
        <v>1</v>
      </c>
      <c r="M266">
        <v>1</v>
      </c>
      <c r="N266">
        <v>1</v>
      </c>
      <c r="O266" s="3" t="s">
        <v>90</v>
      </c>
      <c r="Q266" s="4" t="str">
        <f t="shared" si="544"/>
        <v/>
      </c>
      <c r="R266">
        <v>0.45</v>
      </c>
      <c r="S266">
        <v>1</v>
      </c>
      <c r="T266">
        <v>1</v>
      </c>
      <c r="U266" s="3" t="s">
        <v>10</v>
      </c>
      <c r="W266" s="4" t="s">
        <v>433</v>
      </c>
      <c r="X266">
        <v>1</v>
      </c>
      <c r="Y266">
        <v>500</v>
      </c>
      <c r="Z266">
        <v>500</v>
      </c>
      <c r="AA266" s="3" t="s">
        <v>10</v>
      </c>
      <c r="AC266" s="4" t="s">
        <v>433</v>
      </c>
      <c r="AD266">
        <v>0.3</v>
      </c>
      <c r="AE266">
        <v>50</v>
      </c>
      <c r="AF266">
        <v>50</v>
      </c>
      <c r="AG266" s="3" t="s">
        <v>88</v>
      </c>
      <c r="AI266" s="4" t="str">
        <f t="shared" si="545"/>
        <v/>
      </c>
      <c r="AJ266">
        <v>0.1</v>
      </c>
      <c r="AK266">
        <v>50</v>
      </c>
      <c r="AL266">
        <v>50</v>
      </c>
      <c r="AM266" s="3"/>
      <c r="AO266" s="4" t="str">
        <f t="shared" si="546"/>
        <v/>
      </c>
      <c r="AS266" s="3"/>
      <c r="AU266" s="4" t="str">
        <f t="shared" si="547"/>
        <v/>
      </c>
      <c r="AY266" s="3"/>
      <c r="BA266" s="4" t="str">
        <f t="shared" si="548"/>
        <v/>
      </c>
      <c r="BE266" s="3"/>
      <c r="BG266" s="4" t="str">
        <f t="shared" si="549"/>
        <v/>
      </c>
    </row>
    <row r="267" spans="1:59">
      <c r="A267" s="12" t="s">
        <v>380</v>
      </c>
      <c r="C267" t="str">
        <f t="shared" si="537"/>
        <v>Diamond, Diamond, Gold, Gold, Gold</v>
      </c>
      <c r="D267" t="str">
        <f t="shared" ca="1" si="538"/>
        <v>8, 8, 2, 2, 2</v>
      </c>
      <c r="E267" s="1" t="str">
        <f t="shared" si="539"/>
        <v xml:space="preserve">, , , , </v>
      </c>
      <c r="F267" s="1" t="str">
        <f t="shared" si="540"/>
        <v>1, 0.65, 1, 0.3, 0.1</v>
      </c>
      <c r="G267" s="1" t="str">
        <f t="shared" si="541"/>
        <v>1, 1, 650, 50, 50</v>
      </c>
      <c r="H267" s="1" t="str">
        <f t="shared" si="542"/>
        <v>1, 1, 650, 50, 50</v>
      </c>
      <c r="I267" s="3" t="s">
        <v>90</v>
      </c>
      <c r="K267" s="4" t="str">
        <f t="shared" si="543"/>
        <v/>
      </c>
      <c r="L267">
        <v>1</v>
      </c>
      <c r="M267">
        <v>1</v>
      </c>
      <c r="N267">
        <v>1</v>
      </c>
      <c r="O267" s="3" t="s">
        <v>90</v>
      </c>
      <c r="Q267" s="4" t="str">
        <f t="shared" si="544"/>
        <v/>
      </c>
      <c r="R267">
        <v>0.65</v>
      </c>
      <c r="S267">
        <v>1</v>
      </c>
      <c r="T267">
        <v>1</v>
      </c>
      <c r="U267" s="3" t="s">
        <v>10</v>
      </c>
      <c r="W267" s="4" t="s">
        <v>433</v>
      </c>
      <c r="X267">
        <v>1</v>
      </c>
      <c r="Y267">
        <v>650</v>
      </c>
      <c r="Z267">
        <v>650</v>
      </c>
      <c r="AA267" s="3" t="s">
        <v>10</v>
      </c>
      <c r="AC267" s="4" t="s">
        <v>433</v>
      </c>
      <c r="AD267">
        <v>0.3</v>
      </c>
      <c r="AE267">
        <v>50</v>
      </c>
      <c r="AF267">
        <v>50</v>
      </c>
      <c r="AG267" s="3" t="s">
        <v>88</v>
      </c>
      <c r="AI267" s="4" t="str">
        <f t="shared" si="545"/>
        <v/>
      </c>
      <c r="AJ267">
        <v>0.1</v>
      </c>
      <c r="AK267">
        <v>50</v>
      </c>
      <c r="AL267">
        <v>50</v>
      </c>
      <c r="AM267" s="3"/>
      <c r="AO267" s="4" t="str">
        <f t="shared" si="546"/>
        <v/>
      </c>
      <c r="AS267" s="3"/>
      <c r="AU267" s="4" t="str">
        <f t="shared" si="547"/>
        <v/>
      </c>
      <c r="AY267" s="3"/>
      <c r="BA267" s="4" t="str">
        <f t="shared" si="548"/>
        <v/>
      </c>
      <c r="BE267" s="3"/>
      <c r="BG267" s="4" t="str">
        <f t="shared" si="549"/>
        <v/>
      </c>
    </row>
    <row r="268" spans="1:59">
      <c r="A268" s="12" t="s">
        <v>381</v>
      </c>
      <c r="C268" t="str">
        <f t="shared" si="537"/>
        <v>Diamond, Diamond, Gold, Gold, Gold</v>
      </c>
      <c r="D268" t="str">
        <f t="shared" ca="1" si="538"/>
        <v>8, 8, 2, 2, 2</v>
      </c>
      <c r="E268" s="1" t="str">
        <f t="shared" si="539"/>
        <v xml:space="preserve">, , , , </v>
      </c>
      <c r="F268" s="1" t="str">
        <f t="shared" si="540"/>
        <v>1, 0.05, 1, 0.3, 0.1</v>
      </c>
      <c r="G268" s="1" t="str">
        <f t="shared" si="541"/>
        <v>2, 1, 800, 50, 50</v>
      </c>
      <c r="H268" s="1" t="str">
        <f t="shared" si="542"/>
        <v>2, 1, 800, 50, 50</v>
      </c>
      <c r="I268" s="3" t="s">
        <v>90</v>
      </c>
      <c r="K268" s="4" t="str">
        <f t="shared" si="543"/>
        <v/>
      </c>
      <c r="L268">
        <v>1</v>
      </c>
      <c r="M268">
        <v>2</v>
      </c>
      <c r="N268">
        <v>2</v>
      </c>
      <c r="O268" s="3" t="s">
        <v>90</v>
      </c>
      <c r="Q268" s="4" t="str">
        <f t="shared" si="544"/>
        <v/>
      </c>
      <c r="R268">
        <v>0.05</v>
      </c>
      <c r="S268">
        <v>1</v>
      </c>
      <c r="T268">
        <v>1</v>
      </c>
      <c r="U268" s="3" t="s">
        <v>10</v>
      </c>
      <c r="W268" s="4" t="s">
        <v>433</v>
      </c>
      <c r="X268">
        <v>1</v>
      </c>
      <c r="Y268">
        <v>800</v>
      </c>
      <c r="Z268">
        <v>800</v>
      </c>
      <c r="AA268" s="3" t="s">
        <v>10</v>
      </c>
      <c r="AC268" s="4" t="s">
        <v>433</v>
      </c>
      <c r="AD268">
        <v>0.3</v>
      </c>
      <c r="AE268">
        <v>50</v>
      </c>
      <c r="AF268">
        <v>50</v>
      </c>
      <c r="AG268" s="3" t="s">
        <v>88</v>
      </c>
      <c r="AI268" s="4" t="str">
        <f t="shared" si="545"/>
        <v/>
      </c>
      <c r="AJ268">
        <v>0.1</v>
      </c>
      <c r="AK268">
        <v>50</v>
      </c>
      <c r="AL268">
        <v>50</v>
      </c>
      <c r="AM268" s="3"/>
      <c r="AO268" s="4" t="str">
        <f t="shared" si="546"/>
        <v/>
      </c>
      <c r="AS268" s="3"/>
      <c r="AU268" s="4" t="str">
        <f t="shared" si="547"/>
        <v/>
      </c>
      <c r="AY268" s="3"/>
      <c r="BA268" s="4" t="str">
        <f t="shared" si="548"/>
        <v/>
      </c>
      <c r="BE268" s="3"/>
      <c r="BG268" s="4" t="str">
        <f t="shared" si="549"/>
        <v/>
      </c>
    </row>
    <row r="269" spans="1:59">
      <c r="A269" s="12" t="s">
        <v>382</v>
      </c>
      <c r="C269" t="str">
        <f t="shared" si="537"/>
        <v>Diamond, Diamond, Gold, Gold, Gold</v>
      </c>
      <c r="D269" t="str">
        <f t="shared" ca="1" si="538"/>
        <v>8, 8, 2, 2, 2</v>
      </c>
      <c r="E269" s="1" t="str">
        <f t="shared" si="539"/>
        <v xml:space="preserve">, , , , </v>
      </c>
      <c r="F269" s="1" t="str">
        <f t="shared" si="540"/>
        <v>1, 0.25, 1, 0.3, 0.1</v>
      </c>
      <c r="G269" s="1" t="str">
        <f t="shared" si="541"/>
        <v>2, 1, 950, 50, 50</v>
      </c>
      <c r="H269" s="1" t="str">
        <f t="shared" si="542"/>
        <v>2, 1, 950, 50, 50</v>
      </c>
      <c r="I269" s="3" t="s">
        <v>90</v>
      </c>
      <c r="K269" s="4" t="str">
        <f t="shared" si="543"/>
        <v/>
      </c>
      <c r="L269">
        <v>1</v>
      </c>
      <c r="M269">
        <v>2</v>
      </c>
      <c r="N269">
        <v>2</v>
      </c>
      <c r="O269" s="3" t="s">
        <v>90</v>
      </c>
      <c r="Q269" s="4" t="str">
        <f t="shared" si="544"/>
        <v/>
      </c>
      <c r="R269">
        <v>0.25</v>
      </c>
      <c r="S269">
        <v>1</v>
      </c>
      <c r="T269">
        <v>1</v>
      </c>
      <c r="U269" s="3" t="s">
        <v>10</v>
      </c>
      <c r="W269" s="4" t="s">
        <v>433</v>
      </c>
      <c r="X269">
        <v>1</v>
      </c>
      <c r="Y269">
        <v>950</v>
      </c>
      <c r="Z269">
        <v>950</v>
      </c>
      <c r="AA269" s="3" t="s">
        <v>10</v>
      </c>
      <c r="AC269" s="4" t="s">
        <v>433</v>
      </c>
      <c r="AD269">
        <v>0.3</v>
      </c>
      <c r="AE269">
        <v>50</v>
      </c>
      <c r="AF269">
        <v>50</v>
      </c>
      <c r="AG269" s="3" t="s">
        <v>88</v>
      </c>
      <c r="AI269" s="4" t="str">
        <f t="shared" si="545"/>
        <v/>
      </c>
      <c r="AJ269">
        <v>0.1</v>
      </c>
      <c r="AK269">
        <v>50</v>
      </c>
      <c r="AL269">
        <v>50</v>
      </c>
      <c r="AM269" s="3"/>
      <c r="AO269" s="4" t="str">
        <f t="shared" si="546"/>
        <v/>
      </c>
      <c r="AS269" s="3"/>
      <c r="AU269" s="4" t="str">
        <f t="shared" si="547"/>
        <v/>
      </c>
      <c r="AY269" s="3"/>
      <c r="BA269" s="4" t="str">
        <f t="shared" si="548"/>
        <v/>
      </c>
      <c r="BE269" s="3"/>
      <c r="BG269" s="4" t="str">
        <f t="shared" si="549"/>
        <v/>
      </c>
    </row>
    <row r="270" spans="1:59">
      <c r="A270" s="12" t="s">
        <v>383</v>
      </c>
      <c r="C270" t="str">
        <f t="shared" si="537"/>
        <v>Diamond, Diamond, Gold, Gold, Gold</v>
      </c>
      <c r="D270" t="str">
        <f t="shared" ca="1" si="538"/>
        <v>8, 8, 2, 2, 2</v>
      </c>
      <c r="E270" s="1" t="str">
        <f t="shared" si="539"/>
        <v xml:space="preserve">, , , , </v>
      </c>
      <c r="F270" s="1" t="str">
        <f t="shared" si="540"/>
        <v>1, 0.45, 1, 0.3, 0.1</v>
      </c>
      <c r="G270" s="1" t="str">
        <f t="shared" si="541"/>
        <v>2, 1, 1100, 50, 50</v>
      </c>
      <c r="H270" s="1" t="str">
        <f t="shared" si="542"/>
        <v>2, 1, 1100, 50, 50</v>
      </c>
      <c r="I270" s="3" t="s">
        <v>90</v>
      </c>
      <c r="K270" s="4" t="str">
        <f t="shared" si="543"/>
        <v/>
      </c>
      <c r="L270">
        <v>1</v>
      </c>
      <c r="M270">
        <v>2</v>
      </c>
      <c r="N270">
        <v>2</v>
      </c>
      <c r="O270" s="3" t="s">
        <v>90</v>
      </c>
      <c r="Q270" s="4" t="str">
        <f t="shared" si="544"/>
        <v/>
      </c>
      <c r="R270">
        <v>0.45</v>
      </c>
      <c r="S270">
        <v>1</v>
      </c>
      <c r="T270">
        <v>1</v>
      </c>
      <c r="U270" s="3" t="s">
        <v>10</v>
      </c>
      <c r="W270" s="4" t="s">
        <v>433</v>
      </c>
      <c r="X270">
        <v>1</v>
      </c>
      <c r="Y270">
        <v>1100</v>
      </c>
      <c r="Z270">
        <v>1100</v>
      </c>
      <c r="AA270" s="3" t="s">
        <v>10</v>
      </c>
      <c r="AC270" s="4" t="s">
        <v>433</v>
      </c>
      <c r="AD270">
        <v>0.3</v>
      </c>
      <c r="AE270">
        <v>50</v>
      </c>
      <c r="AF270">
        <v>50</v>
      </c>
      <c r="AG270" s="3" t="s">
        <v>88</v>
      </c>
      <c r="AI270" s="4" t="str">
        <f t="shared" si="545"/>
        <v/>
      </c>
      <c r="AJ270">
        <v>0.1</v>
      </c>
      <c r="AK270">
        <v>50</v>
      </c>
      <c r="AL270">
        <v>50</v>
      </c>
      <c r="AM270" s="3"/>
      <c r="AO270" s="4" t="str">
        <f t="shared" si="546"/>
        <v/>
      </c>
      <c r="AS270" s="3"/>
      <c r="AU270" s="4" t="str">
        <f t="shared" si="547"/>
        <v/>
      </c>
      <c r="AY270" s="3"/>
      <c r="BA270" s="4" t="str">
        <f t="shared" si="548"/>
        <v/>
      </c>
      <c r="BE270" s="3"/>
      <c r="BG270" s="4" t="str">
        <f t="shared" si="549"/>
        <v/>
      </c>
    </row>
    <row r="271" spans="1:59">
      <c r="A271" s="12" t="s">
        <v>384</v>
      </c>
      <c r="C271" t="str">
        <f t="shared" si="537"/>
        <v>Diamond, Diamond, Gold, Gold, Gold</v>
      </c>
      <c r="D271" t="str">
        <f t="shared" ca="1" si="538"/>
        <v>8, 8, 2, 2, 2</v>
      </c>
      <c r="E271" s="1" t="str">
        <f t="shared" si="539"/>
        <v xml:space="preserve">, , , , </v>
      </c>
      <c r="F271" s="1" t="str">
        <f t="shared" si="540"/>
        <v>1, 0.65, 1, 0.3, 0.1</v>
      </c>
      <c r="G271" s="1" t="str">
        <f t="shared" si="541"/>
        <v>2, 1, 1250, 50, 50</v>
      </c>
      <c r="H271" s="1" t="str">
        <f t="shared" si="542"/>
        <v>2, 1, 1250, 50, 50</v>
      </c>
      <c r="I271" s="3" t="s">
        <v>90</v>
      </c>
      <c r="K271" s="4" t="str">
        <f t="shared" si="543"/>
        <v/>
      </c>
      <c r="L271">
        <v>1</v>
      </c>
      <c r="M271">
        <v>2</v>
      </c>
      <c r="N271">
        <v>2</v>
      </c>
      <c r="O271" s="3" t="s">
        <v>90</v>
      </c>
      <c r="Q271" s="4" t="str">
        <f t="shared" si="544"/>
        <v/>
      </c>
      <c r="R271">
        <v>0.65</v>
      </c>
      <c r="S271">
        <v>1</v>
      </c>
      <c r="T271">
        <v>1</v>
      </c>
      <c r="U271" s="3" t="s">
        <v>10</v>
      </c>
      <c r="W271" s="4" t="s">
        <v>433</v>
      </c>
      <c r="X271">
        <v>1</v>
      </c>
      <c r="Y271">
        <v>1250</v>
      </c>
      <c r="Z271">
        <v>1250</v>
      </c>
      <c r="AA271" s="3" t="s">
        <v>10</v>
      </c>
      <c r="AC271" s="4" t="s">
        <v>433</v>
      </c>
      <c r="AD271">
        <v>0.3</v>
      </c>
      <c r="AE271">
        <v>50</v>
      </c>
      <c r="AF271">
        <v>50</v>
      </c>
      <c r="AG271" s="3" t="s">
        <v>88</v>
      </c>
      <c r="AI271" s="4" t="str">
        <f t="shared" si="545"/>
        <v/>
      </c>
      <c r="AJ271">
        <v>0.1</v>
      </c>
      <c r="AK271">
        <v>50</v>
      </c>
      <c r="AL271">
        <v>50</v>
      </c>
      <c r="AM271" s="3"/>
      <c r="AO271" s="4" t="str">
        <f t="shared" si="546"/>
        <v/>
      </c>
      <c r="AS271" s="3"/>
      <c r="AU271" s="4" t="str">
        <f t="shared" si="547"/>
        <v/>
      </c>
      <c r="AY271" s="3"/>
      <c r="BA271" s="4" t="str">
        <f t="shared" si="548"/>
        <v/>
      </c>
      <c r="BE271" s="3"/>
      <c r="BG271" s="4" t="str">
        <f t="shared" si="549"/>
        <v/>
      </c>
    </row>
    <row r="272" spans="1:59">
      <c r="A272" s="12" t="s">
        <v>445</v>
      </c>
      <c r="C272" t="str">
        <f t="shared" ref="C272:C279" si="550">IF(ISBLANK(I272),"",I272)
&amp;IF(ISBLANK(O272),"",", "&amp;O272)
&amp;IF(ISBLANK(U272),"",", "&amp;U272)
&amp;IF(ISBLANK(AA272),"",", "&amp;AA272)
&amp;IF(ISBLANK(AG272),"",", "&amp;AG272)
&amp;IF(ISBLANK(AM272),"",", "&amp;AM272)
&amp;IF(ISBLANK(AS272),"",", "&amp;AS272)
&amp;IF(ISBLANK(AY272),"",", "&amp;AY272)
&amp;IF(ISBLANK(BE272),"",", "&amp;BE272)</f>
        <v>Diamond, Diamond, Gold, Gold, Gold</v>
      </c>
      <c r="D272" t="str">
        <f t="shared" ref="D272:D279" ca="1" si="55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SUBSTITUTE(SUBSTITUTE(SUBSTITUTE(SUBSTITUTE(SUBSTITUTE(SUBSTITUTE(SUBSTITUTE(SUBSTITUTE(SUBSTITUTE(SUBSTITUTE(C272,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8, 8, 2, 2, 2</v>
      </c>
      <c r="E272" s="1" t="str">
        <f t="shared" ref="E272:E279" si="552">IF(ISBLANK(J272),"",J272)
&amp;IF(ISBLANK(O272),"",", "&amp;P272)
&amp;IF(ISBLANK(U272),"",", "&amp;V272)
&amp;IF(ISBLANK(AA272),"",", "&amp;AB272)
&amp;IF(ISBLANK(AG272),"",", "&amp;AH272)
&amp;IF(ISBLANK(AM272),"",", "&amp;AN272)
&amp;IF(ISBLANK(AS272),"",", "&amp;AT272)
&amp;IF(ISBLANK(AY272),"",", "&amp;AZ272)
&amp;IF(ISBLANK(BE272),"",", "&amp;BF272)</f>
        <v xml:space="preserve">, , , , </v>
      </c>
      <c r="F272" s="1" t="str">
        <f t="shared" ref="F272:F279" si="553">IF(ISBLANK(L272),"",L272)
&amp;IF(ISBLANK(R272),"",", "&amp;R272)
&amp;IF(ISBLANK(X272),"",", "&amp;X272)
&amp;IF(ISBLANK(AD272),"",", "&amp;AD272)
&amp;IF(ISBLANK(AJ272),"",", "&amp;AJ272)
&amp;IF(ISBLANK(AP272),"",", "&amp;AP272)
&amp;IF(ISBLANK(AV272),"",", "&amp;AV272)
&amp;IF(ISBLANK(BB272),"",", "&amp;BB272)
&amp;IF(ISBLANK(BH272),"",", "&amp;BH272)</f>
        <v>1, 0.85, 1, 0.3, 0.1</v>
      </c>
      <c r="G272" s="1" t="str">
        <f t="shared" ref="G272:G279" si="554">IF(ISBLANK(M272),"",M272)
&amp;IF(ISBLANK(S272),"",", "&amp;S272)
&amp;IF(ISBLANK(Y272),"",", "&amp;Y272)
&amp;IF(ISBLANK(AE272),"",", "&amp;AE272)
&amp;IF(ISBLANK(AK272),"",", "&amp;AK272)
&amp;IF(ISBLANK(AQ272),"",", "&amp;AQ272)
&amp;IF(ISBLANK(AW272),"",", "&amp;AW272)
&amp;IF(ISBLANK(BC272),"",", "&amp;BC272)
&amp;IF(ISBLANK(BI272),"",", "&amp;BI272)</f>
        <v>2, 1, 1400, 50, 50</v>
      </c>
      <c r="H272" s="1" t="str">
        <f t="shared" ref="H272:H279" si="555">IF(ISBLANK(N272),"",N272)
&amp;IF(ISBLANK(T272),"",", "&amp;T272)
&amp;IF(ISBLANK(Z272),"",", "&amp;Z272)
&amp;IF(ISBLANK(AF272),"",", "&amp;AF272)
&amp;IF(ISBLANK(AL272),"",", "&amp;AL272)
&amp;IF(ISBLANK(AR272),"",", "&amp;AR272)
&amp;IF(ISBLANK(AX272),"",", "&amp;AX272)
&amp;IF(ISBLANK(BD272),"",", "&amp;BD272)
&amp;IF(ISBLANK(BJ272),"",", "&amp;BJ272)</f>
        <v>2, 1, 1400, 50, 50</v>
      </c>
      <c r="I272" s="3" t="s">
        <v>90</v>
      </c>
      <c r="K272" s="4" t="str">
        <f t="shared" ref="K272:K279" si="556">IF(AND(OR(I272="Gacha",I272="Origin"),ISBLANK(J272)),"서브밸류 필요","")</f>
        <v/>
      </c>
      <c r="L272">
        <v>1</v>
      </c>
      <c r="M272">
        <v>2</v>
      </c>
      <c r="N272">
        <v>2</v>
      </c>
      <c r="O272" s="3" t="s">
        <v>90</v>
      </c>
      <c r="Q272" s="4" t="str">
        <f t="shared" ref="Q272:Q279" si="557">IF(AND(OR(O272="Gacha",O272="Origin"),ISBLANK(P272)),"서브밸류 필요","")</f>
        <v/>
      </c>
      <c r="R272">
        <v>0.85</v>
      </c>
      <c r="S272">
        <v>1</v>
      </c>
      <c r="T272">
        <v>1</v>
      </c>
      <c r="U272" s="3" t="s">
        <v>10</v>
      </c>
      <c r="W272" s="4" t="s">
        <v>433</v>
      </c>
      <c r="X272">
        <v>1</v>
      </c>
      <c r="Y272">
        <v>1400</v>
      </c>
      <c r="Z272">
        <v>1400</v>
      </c>
      <c r="AA272" s="3" t="s">
        <v>10</v>
      </c>
      <c r="AC272" s="4" t="s">
        <v>433</v>
      </c>
      <c r="AD272">
        <v>0.3</v>
      </c>
      <c r="AE272">
        <v>50</v>
      </c>
      <c r="AF272">
        <v>50</v>
      </c>
      <c r="AG272" s="3" t="s">
        <v>10</v>
      </c>
      <c r="AI272" s="4" t="str">
        <f t="shared" ref="AI272:AI279" si="558">IF(AND(OR(AG272="Gacha",AG272="Origin"),ISBLANK(AH272)),"서브밸류 필요","")</f>
        <v/>
      </c>
      <c r="AJ272">
        <v>0.1</v>
      </c>
      <c r="AK272">
        <v>50</v>
      </c>
      <c r="AL272">
        <v>50</v>
      </c>
      <c r="AM272" s="3"/>
      <c r="AO272" s="4" t="str">
        <f t="shared" ref="AO272:AO279" si="559">IF(AND(OR(AM272="Gacha",AM272="Origin"),ISBLANK(AN272)),"서브밸류 필요","")</f>
        <v/>
      </c>
      <c r="AS272" s="3"/>
      <c r="AU272" s="4" t="str">
        <f t="shared" ref="AU272:AU279" si="560">IF(AND(OR(AS272="Gacha",AS272="Origin"),ISBLANK(AT272)),"서브밸류 필요","")</f>
        <v/>
      </c>
      <c r="AY272" s="3"/>
      <c r="BA272" s="4" t="str">
        <f t="shared" ref="BA272:BA279" si="561">IF(AND(OR(AY272="Gacha",AY272="Origin"),ISBLANK(AZ272)),"서브밸류 필요","")</f>
        <v/>
      </c>
      <c r="BE272" s="3"/>
      <c r="BG272" s="4" t="str">
        <f t="shared" ref="BG272:BG279" si="562">IF(AND(OR(BE272="Gacha",BE272="Origin"),ISBLANK(BF272)),"서브밸류 필요","")</f>
        <v/>
      </c>
    </row>
    <row r="273" spans="1:59">
      <c r="A273" s="12" t="s">
        <v>446</v>
      </c>
      <c r="C273" t="str">
        <f t="shared" si="550"/>
        <v>Diamond, Diamond, Gold, Gold, Gold</v>
      </c>
      <c r="D273" t="str">
        <f t="shared" ca="1" si="551"/>
        <v>8, 8, 2, 2, 2</v>
      </c>
      <c r="E273" s="1" t="str">
        <f t="shared" si="552"/>
        <v xml:space="preserve">, , , , </v>
      </c>
      <c r="F273" s="1" t="str">
        <f t="shared" si="553"/>
        <v>1, 0.05, 1, 0.3, 0.1</v>
      </c>
      <c r="G273" s="1" t="str">
        <f t="shared" si="554"/>
        <v>3, 1, 1550, 50, 50</v>
      </c>
      <c r="H273" s="1" t="str">
        <f t="shared" si="555"/>
        <v>3, 1, 1550, 50, 50</v>
      </c>
      <c r="I273" s="3" t="s">
        <v>90</v>
      </c>
      <c r="K273" s="4" t="str">
        <f t="shared" si="556"/>
        <v/>
      </c>
      <c r="L273">
        <v>1</v>
      </c>
      <c r="M273">
        <v>3</v>
      </c>
      <c r="N273">
        <v>3</v>
      </c>
      <c r="O273" s="3" t="s">
        <v>90</v>
      </c>
      <c r="Q273" s="4" t="str">
        <f t="shared" si="557"/>
        <v/>
      </c>
      <c r="R273">
        <v>0.05</v>
      </c>
      <c r="S273">
        <v>1</v>
      </c>
      <c r="T273">
        <v>1</v>
      </c>
      <c r="U273" s="3" t="s">
        <v>10</v>
      </c>
      <c r="W273" s="4" t="s">
        <v>433</v>
      </c>
      <c r="X273">
        <v>1</v>
      </c>
      <c r="Y273">
        <v>1550</v>
      </c>
      <c r="Z273">
        <v>1550</v>
      </c>
      <c r="AA273" s="3" t="s">
        <v>10</v>
      </c>
      <c r="AC273" s="4" t="s">
        <v>433</v>
      </c>
      <c r="AD273">
        <v>0.3</v>
      </c>
      <c r="AE273">
        <v>50</v>
      </c>
      <c r="AF273">
        <v>50</v>
      </c>
      <c r="AG273" s="3" t="s">
        <v>10</v>
      </c>
      <c r="AI273" s="4" t="str">
        <f t="shared" si="558"/>
        <v/>
      </c>
      <c r="AJ273">
        <v>0.1</v>
      </c>
      <c r="AK273">
        <v>50</v>
      </c>
      <c r="AL273">
        <v>50</v>
      </c>
      <c r="AM273" s="3"/>
      <c r="AO273" s="4" t="str">
        <f t="shared" si="559"/>
        <v/>
      </c>
      <c r="AS273" s="3"/>
      <c r="AU273" s="4" t="str">
        <f t="shared" si="560"/>
        <v/>
      </c>
      <c r="AY273" s="3"/>
      <c r="BA273" s="4" t="str">
        <f t="shared" si="561"/>
        <v/>
      </c>
      <c r="BE273" s="3"/>
      <c r="BG273" s="4" t="str">
        <f t="shared" si="562"/>
        <v/>
      </c>
    </row>
    <row r="274" spans="1:59">
      <c r="A274" s="12" t="s">
        <v>447</v>
      </c>
      <c r="C274" t="str">
        <f t="shared" si="550"/>
        <v>Diamond, Diamond, Gold, Gold, Gold</v>
      </c>
      <c r="D274" t="str">
        <f t="shared" ca="1" si="551"/>
        <v>8, 8, 2, 2, 2</v>
      </c>
      <c r="E274" s="1" t="str">
        <f t="shared" si="552"/>
        <v xml:space="preserve">, , , , </v>
      </c>
      <c r="F274" s="1" t="str">
        <f t="shared" si="553"/>
        <v>1, 0.25, 1, 0.3, 0.1</v>
      </c>
      <c r="G274" s="1" t="str">
        <f t="shared" si="554"/>
        <v>3, 1, 1700, 50, 50</v>
      </c>
      <c r="H274" s="1" t="str">
        <f t="shared" si="555"/>
        <v>3, 1, 1700, 50, 50</v>
      </c>
      <c r="I274" s="3" t="s">
        <v>90</v>
      </c>
      <c r="K274" s="4" t="str">
        <f t="shared" si="556"/>
        <v/>
      </c>
      <c r="L274">
        <v>1</v>
      </c>
      <c r="M274">
        <v>3</v>
      </c>
      <c r="N274">
        <v>3</v>
      </c>
      <c r="O274" s="3" t="s">
        <v>90</v>
      </c>
      <c r="Q274" s="4" t="str">
        <f t="shared" si="557"/>
        <v/>
      </c>
      <c r="R274">
        <v>0.25</v>
      </c>
      <c r="S274">
        <v>1</v>
      </c>
      <c r="T274">
        <v>1</v>
      </c>
      <c r="U274" s="3" t="s">
        <v>10</v>
      </c>
      <c r="W274" s="4" t="s">
        <v>433</v>
      </c>
      <c r="X274">
        <v>1</v>
      </c>
      <c r="Y274">
        <v>1700</v>
      </c>
      <c r="Z274">
        <v>1700</v>
      </c>
      <c r="AA274" s="3" t="s">
        <v>10</v>
      </c>
      <c r="AC274" s="4" t="s">
        <v>433</v>
      </c>
      <c r="AD274">
        <v>0.3</v>
      </c>
      <c r="AE274">
        <v>50</v>
      </c>
      <c r="AF274">
        <v>50</v>
      </c>
      <c r="AG274" s="3" t="s">
        <v>10</v>
      </c>
      <c r="AI274" s="4" t="str">
        <f t="shared" si="558"/>
        <v/>
      </c>
      <c r="AJ274">
        <v>0.1</v>
      </c>
      <c r="AK274">
        <v>50</v>
      </c>
      <c r="AL274">
        <v>50</v>
      </c>
      <c r="AM274" s="3"/>
      <c r="AO274" s="4" t="str">
        <f t="shared" si="559"/>
        <v/>
      </c>
      <c r="AS274" s="3"/>
      <c r="AU274" s="4" t="str">
        <f t="shared" si="560"/>
        <v/>
      </c>
      <c r="AY274" s="3"/>
      <c r="BA274" s="4" t="str">
        <f t="shared" si="561"/>
        <v/>
      </c>
      <c r="BE274" s="3"/>
      <c r="BG274" s="4" t="str">
        <f t="shared" si="562"/>
        <v/>
      </c>
    </row>
    <row r="275" spans="1:59">
      <c r="A275" s="12" t="s">
        <v>448</v>
      </c>
      <c r="C275" t="str">
        <f t="shared" si="550"/>
        <v>Diamond, Diamond, Gold, Gold, Gold</v>
      </c>
      <c r="D275" t="str">
        <f t="shared" ca="1" si="551"/>
        <v>8, 8, 2, 2, 2</v>
      </c>
      <c r="E275" s="1" t="str">
        <f t="shared" si="552"/>
        <v xml:space="preserve">, , , , </v>
      </c>
      <c r="F275" s="1" t="str">
        <f t="shared" si="553"/>
        <v>1, 0.45, 1, 0.3, 0.1</v>
      </c>
      <c r="G275" s="1" t="str">
        <f t="shared" si="554"/>
        <v>3, 1, 1850, 50, 50</v>
      </c>
      <c r="H275" s="1" t="str">
        <f t="shared" si="555"/>
        <v>3, 1, 1850, 50, 50</v>
      </c>
      <c r="I275" s="3" t="s">
        <v>90</v>
      </c>
      <c r="K275" s="4" t="str">
        <f t="shared" si="556"/>
        <v/>
      </c>
      <c r="L275">
        <v>1</v>
      </c>
      <c r="M275">
        <v>3</v>
      </c>
      <c r="N275">
        <v>3</v>
      </c>
      <c r="O275" s="3" t="s">
        <v>90</v>
      </c>
      <c r="Q275" s="4" t="str">
        <f t="shared" si="557"/>
        <v/>
      </c>
      <c r="R275">
        <v>0.45</v>
      </c>
      <c r="S275">
        <v>1</v>
      </c>
      <c r="T275">
        <v>1</v>
      </c>
      <c r="U275" s="3" t="s">
        <v>10</v>
      </c>
      <c r="W275" s="4" t="s">
        <v>433</v>
      </c>
      <c r="X275">
        <v>1</v>
      </c>
      <c r="Y275">
        <v>1850</v>
      </c>
      <c r="Z275">
        <v>1850</v>
      </c>
      <c r="AA275" s="3" t="s">
        <v>10</v>
      </c>
      <c r="AC275" s="4" t="s">
        <v>433</v>
      </c>
      <c r="AD275">
        <v>0.3</v>
      </c>
      <c r="AE275">
        <v>50</v>
      </c>
      <c r="AF275">
        <v>50</v>
      </c>
      <c r="AG275" s="3" t="s">
        <v>10</v>
      </c>
      <c r="AI275" s="4" t="str">
        <f t="shared" si="558"/>
        <v/>
      </c>
      <c r="AJ275">
        <v>0.1</v>
      </c>
      <c r="AK275">
        <v>50</v>
      </c>
      <c r="AL275">
        <v>50</v>
      </c>
      <c r="AM275" s="3"/>
      <c r="AO275" s="4" t="str">
        <f t="shared" si="559"/>
        <v/>
      </c>
      <c r="AS275" s="3"/>
      <c r="AU275" s="4" t="str">
        <f t="shared" si="560"/>
        <v/>
      </c>
      <c r="AY275" s="3"/>
      <c r="BA275" s="4" t="str">
        <f t="shared" si="561"/>
        <v/>
      </c>
      <c r="BE275" s="3"/>
      <c r="BG275" s="4" t="str">
        <f t="shared" si="562"/>
        <v/>
      </c>
    </row>
    <row r="276" spans="1:59">
      <c r="A276" s="12" t="s">
        <v>449</v>
      </c>
      <c r="C276" t="str">
        <f t="shared" si="550"/>
        <v>Diamond, Diamond, Gold, Gold, Gold</v>
      </c>
      <c r="D276" t="str">
        <f t="shared" ca="1" si="551"/>
        <v>8, 8, 2, 2, 2</v>
      </c>
      <c r="E276" s="1" t="str">
        <f t="shared" si="552"/>
        <v xml:space="preserve">, , , , </v>
      </c>
      <c r="F276" s="1" t="str">
        <f t="shared" si="553"/>
        <v>1, 0.65, 1, 0.3, 0.1</v>
      </c>
      <c r="G276" s="1" t="str">
        <f t="shared" si="554"/>
        <v>3, 1, 2000, 50, 50</v>
      </c>
      <c r="H276" s="1" t="str">
        <f t="shared" si="555"/>
        <v>3, 1, 2000, 50, 50</v>
      </c>
      <c r="I276" s="3" t="s">
        <v>90</v>
      </c>
      <c r="K276" s="4" t="str">
        <f t="shared" si="556"/>
        <v/>
      </c>
      <c r="L276">
        <v>1</v>
      </c>
      <c r="M276">
        <v>3</v>
      </c>
      <c r="N276">
        <v>3</v>
      </c>
      <c r="O276" s="3" t="s">
        <v>90</v>
      </c>
      <c r="Q276" s="4" t="str">
        <f t="shared" si="557"/>
        <v/>
      </c>
      <c r="R276">
        <v>0.65</v>
      </c>
      <c r="S276">
        <v>1</v>
      </c>
      <c r="T276">
        <v>1</v>
      </c>
      <c r="U276" s="3" t="s">
        <v>10</v>
      </c>
      <c r="W276" s="4" t="s">
        <v>433</v>
      </c>
      <c r="X276">
        <v>1</v>
      </c>
      <c r="Y276">
        <v>2000</v>
      </c>
      <c r="Z276">
        <v>2000</v>
      </c>
      <c r="AA276" s="3" t="s">
        <v>10</v>
      </c>
      <c r="AC276" s="4" t="s">
        <v>433</v>
      </c>
      <c r="AD276">
        <v>0.3</v>
      </c>
      <c r="AE276">
        <v>50</v>
      </c>
      <c r="AF276">
        <v>50</v>
      </c>
      <c r="AG276" s="3" t="s">
        <v>10</v>
      </c>
      <c r="AI276" s="4" t="str">
        <f t="shared" si="558"/>
        <v/>
      </c>
      <c r="AJ276">
        <v>0.1</v>
      </c>
      <c r="AK276">
        <v>50</v>
      </c>
      <c r="AL276">
        <v>50</v>
      </c>
      <c r="AM276" s="3"/>
      <c r="AO276" s="4" t="str">
        <f t="shared" si="559"/>
        <v/>
      </c>
      <c r="AS276" s="3"/>
      <c r="AU276" s="4" t="str">
        <f t="shared" si="560"/>
        <v/>
      </c>
      <c r="AY276" s="3"/>
      <c r="BA276" s="4" t="str">
        <f t="shared" si="561"/>
        <v/>
      </c>
      <c r="BE276" s="3"/>
      <c r="BG276" s="4" t="str">
        <f t="shared" si="562"/>
        <v/>
      </c>
    </row>
    <row r="277" spans="1:59">
      <c r="A277" s="12" t="s">
        <v>450</v>
      </c>
      <c r="C277" t="str">
        <f t="shared" si="550"/>
        <v>Diamond, Diamond, Gold, Gold, Gold</v>
      </c>
      <c r="D277" t="str">
        <f t="shared" ca="1" si="551"/>
        <v>8, 8, 2, 2, 2</v>
      </c>
      <c r="E277" s="1" t="str">
        <f t="shared" si="552"/>
        <v xml:space="preserve">, , , , </v>
      </c>
      <c r="F277" s="1" t="str">
        <f t="shared" si="553"/>
        <v>1, 0.85, 1, 0.3, 0.1</v>
      </c>
      <c r="G277" s="1" t="str">
        <f t="shared" si="554"/>
        <v>3, 1, 2150, 50, 50</v>
      </c>
      <c r="H277" s="1" t="str">
        <f t="shared" si="555"/>
        <v>3, 1, 2150, 50, 50</v>
      </c>
      <c r="I277" s="3" t="s">
        <v>90</v>
      </c>
      <c r="K277" s="4" t="str">
        <f t="shared" si="556"/>
        <v/>
      </c>
      <c r="L277">
        <v>1</v>
      </c>
      <c r="M277">
        <v>3</v>
      </c>
      <c r="N277">
        <v>3</v>
      </c>
      <c r="O277" s="3" t="s">
        <v>90</v>
      </c>
      <c r="Q277" s="4" t="str">
        <f t="shared" si="557"/>
        <v/>
      </c>
      <c r="R277">
        <v>0.85</v>
      </c>
      <c r="S277">
        <v>1</v>
      </c>
      <c r="T277">
        <v>1</v>
      </c>
      <c r="U277" s="3" t="s">
        <v>10</v>
      </c>
      <c r="W277" s="4" t="s">
        <v>433</v>
      </c>
      <c r="X277">
        <v>1</v>
      </c>
      <c r="Y277">
        <v>2150</v>
      </c>
      <c r="Z277">
        <v>2150</v>
      </c>
      <c r="AA277" s="3" t="s">
        <v>10</v>
      </c>
      <c r="AC277" s="4" t="s">
        <v>433</v>
      </c>
      <c r="AD277">
        <v>0.3</v>
      </c>
      <c r="AE277">
        <v>50</v>
      </c>
      <c r="AF277">
        <v>50</v>
      </c>
      <c r="AG277" s="3" t="s">
        <v>10</v>
      </c>
      <c r="AI277" s="4" t="str">
        <f t="shared" si="558"/>
        <v/>
      </c>
      <c r="AJ277">
        <v>0.1</v>
      </c>
      <c r="AK277">
        <v>50</v>
      </c>
      <c r="AL277">
        <v>50</v>
      </c>
      <c r="AM277" s="3"/>
      <c r="AO277" s="4" t="str">
        <f t="shared" si="559"/>
        <v/>
      </c>
      <c r="AS277" s="3"/>
      <c r="AU277" s="4" t="str">
        <f t="shared" si="560"/>
        <v/>
      </c>
      <c r="AY277" s="3"/>
      <c r="BA277" s="4" t="str">
        <f t="shared" si="561"/>
        <v/>
      </c>
      <c r="BE277" s="3"/>
      <c r="BG277" s="4" t="str">
        <f t="shared" si="562"/>
        <v/>
      </c>
    </row>
    <row r="278" spans="1:59">
      <c r="A278" s="12" t="s">
        <v>451</v>
      </c>
      <c r="C278" t="str">
        <f t="shared" si="550"/>
        <v>Diamond, Diamond, Gold, Gold, Gold</v>
      </c>
      <c r="D278" t="str">
        <f t="shared" ca="1" si="551"/>
        <v>8, 8, 2, 2, 2</v>
      </c>
      <c r="E278" s="1" t="str">
        <f t="shared" si="552"/>
        <v xml:space="preserve">, , , , </v>
      </c>
      <c r="F278" s="1" t="str">
        <f t="shared" si="553"/>
        <v>1, 0.05, 1, 0.3, 0.1</v>
      </c>
      <c r="G278" s="1" t="str">
        <f t="shared" si="554"/>
        <v>4, 1, 2300, 50, 50</v>
      </c>
      <c r="H278" s="1" t="str">
        <f t="shared" si="555"/>
        <v>4, 1, 2300, 50, 50</v>
      </c>
      <c r="I278" s="3" t="s">
        <v>90</v>
      </c>
      <c r="K278" s="4" t="str">
        <f t="shared" si="556"/>
        <v/>
      </c>
      <c r="L278">
        <v>1</v>
      </c>
      <c r="M278">
        <v>4</v>
      </c>
      <c r="N278">
        <v>4</v>
      </c>
      <c r="O278" s="3" t="s">
        <v>90</v>
      </c>
      <c r="Q278" s="4" t="str">
        <f t="shared" si="557"/>
        <v/>
      </c>
      <c r="R278">
        <v>0.05</v>
      </c>
      <c r="S278">
        <v>1</v>
      </c>
      <c r="T278">
        <v>1</v>
      </c>
      <c r="U278" s="3" t="s">
        <v>10</v>
      </c>
      <c r="W278" s="4" t="s">
        <v>433</v>
      </c>
      <c r="X278">
        <v>1</v>
      </c>
      <c r="Y278">
        <v>2300</v>
      </c>
      <c r="Z278">
        <v>2300</v>
      </c>
      <c r="AA278" s="3" t="s">
        <v>10</v>
      </c>
      <c r="AC278" s="4" t="s">
        <v>433</v>
      </c>
      <c r="AD278">
        <v>0.3</v>
      </c>
      <c r="AE278">
        <v>50</v>
      </c>
      <c r="AF278">
        <v>50</v>
      </c>
      <c r="AG278" s="3" t="s">
        <v>10</v>
      </c>
      <c r="AI278" s="4" t="str">
        <f t="shared" si="558"/>
        <v/>
      </c>
      <c r="AJ278">
        <v>0.1</v>
      </c>
      <c r="AK278">
        <v>50</v>
      </c>
      <c r="AL278">
        <v>50</v>
      </c>
      <c r="AM278" s="3"/>
      <c r="AO278" s="4" t="str">
        <f t="shared" si="559"/>
        <v/>
      </c>
      <c r="AS278" s="3"/>
      <c r="AU278" s="4" t="str">
        <f t="shared" si="560"/>
        <v/>
      </c>
      <c r="AY278" s="3"/>
      <c r="BA278" s="4" t="str">
        <f t="shared" si="561"/>
        <v/>
      </c>
      <c r="BE278" s="3"/>
      <c r="BG278" s="4" t="str">
        <f t="shared" si="562"/>
        <v/>
      </c>
    </row>
    <row r="279" spans="1:59">
      <c r="A279" s="12" t="s">
        <v>452</v>
      </c>
      <c r="C279" t="str">
        <f t="shared" si="550"/>
        <v>Diamond, Diamond, Gold, Gold, Gold</v>
      </c>
      <c r="D279" t="str">
        <f t="shared" ca="1" si="551"/>
        <v>8, 8, 2, 2, 2</v>
      </c>
      <c r="E279" s="1" t="str">
        <f t="shared" si="552"/>
        <v xml:space="preserve">, , , , </v>
      </c>
      <c r="F279" s="1" t="str">
        <f t="shared" si="553"/>
        <v>1, 0.25, 1, 0.3, 0.1</v>
      </c>
      <c r="G279" s="1" t="str">
        <f t="shared" si="554"/>
        <v>4, 1, 2450, 50, 50</v>
      </c>
      <c r="H279" s="1" t="str">
        <f t="shared" si="555"/>
        <v>4, 1, 2450, 50, 50</v>
      </c>
      <c r="I279" s="3" t="s">
        <v>90</v>
      </c>
      <c r="K279" s="4" t="str">
        <f t="shared" si="556"/>
        <v/>
      </c>
      <c r="L279">
        <v>1</v>
      </c>
      <c r="M279">
        <v>4</v>
      </c>
      <c r="N279">
        <v>4</v>
      </c>
      <c r="O279" s="3" t="s">
        <v>90</v>
      </c>
      <c r="Q279" s="4" t="str">
        <f t="shared" si="557"/>
        <v/>
      </c>
      <c r="R279">
        <v>0.25</v>
      </c>
      <c r="S279">
        <v>1</v>
      </c>
      <c r="T279">
        <v>1</v>
      </c>
      <c r="U279" s="3" t="s">
        <v>10</v>
      </c>
      <c r="W279" s="4" t="s">
        <v>433</v>
      </c>
      <c r="X279">
        <v>1</v>
      </c>
      <c r="Y279">
        <v>2450</v>
      </c>
      <c r="Z279">
        <v>2450</v>
      </c>
      <c r="AA279" s="3" t="s">
        <v>10</v>
      </c>
      <c r="AC279" s="4" t="s">
        <v>433</v>
      </c>
      <c r="AD279">
        <v>0.3</v>
      </c>
      <c r="AE279">
        <v>50</v>
      </c>
      <c r="AF279">
        <v>50</v>
      </c>
      <c r="AG279" s="3" t="s">
        <v>10</v>
      </c>
      <c r="AI279" s="4" t="str">
        <f t="shared" si="558"/>
        <v/>
      </c>
      <c r="AJ279">
        <v>0.1</v>
      </c>
      <c r="AK279">
        <v>50</v>
      </c>
      <c r="AL279">
        <v>50</v>
      </c>
      <c r="AM279" s="3"/>
      <c r="AO279" s="4" t="str">
        <f t="shared" si="559"/>
        <v/>
      </c>
      <c r="AS279" s="3"/>
      <c r="AU279" s="4" t="str">
        <f t="shared" si="560"/>
        <v/>
      </c>
      <c r="AY279" s="3"/>
      <c r="BA279" s="4" t="str">
        <f t="shared" si="561"/>
        <v/>
      </c>
      <c r="BE279" s="3"/>
      <c r="BG279" s="4" t="str">
        <f t="shared" si="562"/>
        <v/>
      </c>
    </row>
    <row r="280" spans="1:59">
      <c r="A280" s="12" t="s">
        <v>385</v>
      </c>
      <c r="C280" t="str">
        <f t="shared" si="537"/>
        <v>Gacha, Gacha</v>
      </c>
      <c r="D280" t="str">
        <f t="shared" ca="1" si="538"/>
        <v>5, 5</v>
      </c>
      <c r="E280" s="1" t="str">
        <f t="shared" si="539"/>
        <v>st, st</v>
      </c>
      <c r="F280" s="1" t="str">
        <f t="shared" si="540"/>
        <v>1, 0.3</v>
      </c>
      <c r="G280" s="1" t="str">
        <f t="shared" si="541"/>
        <v>1, 1</v>
      </c>
      <c r="H280" s="1" t="str">
        <f t="shared" si="542"/>
        <v>1, 1</v>
      </c>
      <c r="I280" s="3" t="s">
        <v>13</v>
      </c>
      <c r="J280" t="s">
        <v>435</v>
      </c>
      <c r="K280" s="4" t="str">
        <f t="shared" si="543"/>
        <v/>
      </c>
      <c r="L280">
        <v>1</v>
      </c>
      <c r="M280">
        <v>1</v>
      </c>
      <c r="N280">
        <v>1</v>
      </c>
      <c r="O280" s="3" t="s">
        <v>81</v>
      </c>
      <c r="P280" t="s">
        <v>435</v>
      </c>
      <c r="Q280" s="4" t="str">
        <f t="shared" si="544"/>
        <v/>
      </c>
      <c r="R280">
        <v>0.3</v>
      </c>
      <c r="S280">
        <v>1</v>
      </c>
      <c r="T280">
        <v>1</v>
      </c>
      <c r="U280" s="3"/>
      <c r="W280" s="4" t="str">
        <f t="shared" ref="W280:W303" si="563">IF(AND(OR(U280="Gacha",U280="Origin"),ISBLANK(V280)),"서브밸류 필요","")</f>
        <v/>
      </c>
      <c r="AA280" s="3"/>
      <c r="AC280" s="4" t="str">
        <f t="shared" ref="AC280:AC303" si="564">IF(AND(OR(AA280="Gacha",AA280="Origin"),ISBLANK(AB280)),"서브밸류 필요","")</f>
        <v/>
      </c>
      <c r="AG280" s="3"/>
      <c r="AI280" s="4" t="str">
        <f t="shared" si="545"/>
        <v/>
      </c>
      <c r="AM280" s="3"/>
      <c r="AO280" s="4" t="str">
        <f t="shared" si="546"/>
        <v/>
      </c>
      <c r="AS280" s="3"/>
      <c r="AU280" s="4" t="str">
        <f t="shared" si="547"/>
        <v/>
      </c>
      <c r="AY280" s="3"/>
      <c r="BA280" s="4" t="str">
        <f t="shared" si="548"/>
        <v/>
      </c>
      <c r="BE280" s="3"/>
      <c r="BG280" s="4" t="str">
        <f t="shared" ref="BG280:BG367" si="565">IF(AND(OR(BE280="Gacha",BE280="Origin"),ISBLANK(BF280)),"서브밸류 필요","")</f>
        <v/>
      </c>
    </row>
    <row r="281" spans="1:59">
      <c r="A281" s="12" t="s">
        <v>386</v>
      </c>
      <c r="C281" t="str">
        <f t="shared" si="537"/>
        <v>Gacha, Gacha</v>
      </c>
      <c r="D281" t="str">
        <f t="shared" ca="1" si="538"/>
        <v>5, 5</v>
      </c>
      <c r="E281" s="1" t="str">
        <f t="shared" si="539"/>
        <v>st, st</v>
      </c>
      <c r="F281" s="1" t="str">
        <f t="shared" si="540"/>
        <v>1, 0.8</v>
      </c>
      <c r="G281" s="1" t="str">
        <f t="shared" si="541"/>
        <v>1, 1</v>
      </c>
      <c r="H281" s="1" t="str">
        <f t="shared" si="542"/>
        <v>1, 1</v>
      </c>
      <c r="I281" s="3" t="s">
        <v>13</v>
      </c>
      <c r="J281" t="s">
        <v>435</v>
      </c>
      <c r="K281" s="4" t="str">
        <f t="shared" si="543"/>
        <v/>
      </c>
      <c r="L281">
        <v>1</v>
      </c>
      <c r="M281">
        <v>1</v>
      </c>
      <c r="N281">
        <v>1</v>
      </c>
      <c r="O281" s="3" t="s">
        <v>13</v>
      </c>
      <c r="P281" t="s">
        <v>435</v>
      </c>
      <c r="Q281" s="4" t="str">
        <f t="shared" si="544"/>
        <v/>
      </c>
      <c r="R281">
        <v>0.8</v>
      </c>
      <c r="S281">
        <v>1</v>
      </c>
      <c r="T281">
        <v>1</v>
      </c>
      <c r="U281" s="3"/>
      <c r="W281" s="4" t="str">
        <f t="shared" si="563"/>
        <v/>
      </c>
      <c r="AA281" s="3"/>
      <c r="AC281" s="4" t="str">
        <f t="shared" si="564"/>
        <v/>
      </c>
      <c r="AG281" s="3"/>
      <c r="AI281" s="4" t="str">
        <f t="shared" si="545"/>
        <v/>
      </c>
      <c r="AM281" s="3"/>
      <c r="AO281" s="4" t="str">
        <f t="shared" si="546"/>
        <v/>
      </c>
      <c r="AS281" s="3"/>
      <c r="AU281" s="4" t="str">
        <f t="shared" si="547"/>
        <v/>
      </c>
      <c r="AY281" s="3"/>
      <c r="BA281" s="4" t="str">
        <f t="shared" si="548"/>
        <v/>
      </c>
      <c r="BE281" s="3"/>
      <c r="BG281" s="4" t="str">
        <f t="shared" si="565"/>
        <v/>
      </c>
    </row>
    <row r="282" spans="1:59">
      <c r="A282" s="12" t="s">
        <v>387</v>
      </c>
      <c r="C282" t="str">
        <f t="shared" si="537"/>
        <v>Gacha, Gacha, Gacha</v>
      </c>
      <c r="D282" t="str">
        <f t="shared" ca="1" si="538"/>
        <v>5, 5, 5</v>
      </c>
      <c r="E282" s="1" t="str">
        <f t="shared" si="539"/>
        <v>st, st, st</v>
      </c>
      <c r="F282" s="1" t="str">
        <f t="shared" si="540"/>
        <v>1, 1, 0.3</v>
      </c>
      <c r="G282" s="1" t="str">
        <f t="shared" si="541"/>
        <v>1, 1, 1</v>
      </c>
      <c r="H282" s="1" t="str">
        <f t="shared" si="542"/>
        <v>1, 1, 1</v>
      </c>
      <c r="I282" s="3" t="s">
        <v>13</v>
      </c>
      <c r="J282" t="s">
        <v>435</v>
      </c>
      <c r="K282" s="4" t="str">
        <f t="shared" si="543"/>
        <v/>
      </c>
      <c r="L282">
        <v>1</v>
      </c>
      <c r="M282">
        <v>1</v>
      </c>
      <c r="N282">
        <v>1</v>
      </c>
      <c r="O282" s="3" t="s">
        <v>13</v>
      </c>
      <c r="P282" t="s">
        <v>435</v>
      </c>
      <c r="Q282" s="4" t="str">
        <f t="shared" si="544"/>
        <v/>
      </c>
      <c r="R282">
        <v>1</v>
      </c>
      <c r="S282">
        <v>1</v>
      </c>
      <c r="T282">
        <v>1</v>
      </c>
      <c r="U282" s="3" t="s">
        <v>13</v>
      </c>
      <c r="V282" t="s">
        <v>435</v>
      </c>
      <c r="W282" s="4" t="str">
        <f t="shared" si="563"/>
        <v/>
      </c>
      <c r="X282">
        <v>0.3</v>
      </c>
      <c r="Y282">
        <v>1</v>
      </c>
      <c r="Z282">
        <v>1</v>
      </c>
      <c r="AA282" s="3"/>
      <c r="AC282" s="4" t="str">
        <f t="shared" si="564"/>
        <v/>
      </c>
      <c r="AG282" s="3"/>
      <c r="AI282" s="4" t="str">
        <f t="shared" si="545"/>
        <v/>
      </c>
      <c r="AM282" s="3"/>
      <c r="AO282" s="4" t="str">
        <f t="shared" si="546"/>
        <v/>
      </c>
      <c r="AS282" s="3"/>
      <c r="AU282" s="4" t="str">
        <f t="shared" si="547"/>
        <v/>
      </c>
      <c r="AY282" s="3"/>
      <c r="BA282" s="4" t="str">
        <f t="shared" si="548"/>
        <v/>
      </c>
      <c r="BE282" s="3"/>
      <c r="BG282" s="4" t="str">
        <f t="shared" si="565"/>
        <v/>
      </c>
    </row>
    <row r="283" spans="1:59">
      <c r="A283" s="12" t="s">
        <v>388</v>
      </c>
      <c r="C283" t="str">
        <f t="shared" si="537"/>
        <v>Gacha, Gacha, Gacha</v>
      </c>
      <c r="D283" t="str">
        <f t="shared" ca="1" si="538"/>
        <v>5, 5, 5</v>
      </c>
      <c r="E283" s="1" t="str">
        <f t="shared" si="539"/>
        <v>st, st, st</v>
      </c>
      <c r="F283" s="1" t="str">
        <f t="shared" si="540"/>
        <v>1, 1, 0.8</v>
      </c>
      <c r="G283" s="1" t="str">
        <f t="shared" si="541"/>
        <v>1, 1, 1</v>
      </c>
      <c r="H283" s="1" t="str">
        <f t="shared" si="542"/>
        <v>1, 1, 1</v>
      </c>
      <c r="I283" s="3" t="s">
        <v>13</v>
      </c>
      <c r="J283" t="s">
        <v>435</v>
      </c>
      <c r="K283" s="4" t="str">
        <f t="shared" si="543"/>
        <v/>
      </c>
      <c r="L283">
        <v>1</v>
      </c>
      <c r="M283">
        <v>1</v>
      </c>
      <c r="N283">
        <v>1</v>
      </c>
      <c r="O283" s="3" t="s">
        <v>13</v>
      </c>
      <c r="P283" t="s">
        <v>435</v>
      </c>
      <c r="Q283" s="4" t="str">
        <f t="shared" si="544"/>
        <v/>
      </c>
      <c r="R283">
        <v>1</v>
      </c>
      <c r="S283">
        <v>1</v>
      </c>
      <c r="T283">
        <v>1</v>
      </c>
      <c r="U283" s="3" t="s">
        <v>13</v>
      </c>
      <c r="V283" t="s">
        <v>435</v>
      </c>
      <c r="W283" s="4" t="str">
        <f t="shared" si="563"/>
        <v/>
      </c>
      <c r="X283">
        <v>0.8</v>
      </c>
      <c r="Y283">
        <v>1</v>
      </c>
      <c r="Z283">
        <v>1</v>
      </c>
      <c r="AA283" s="3"/>
      <c r="AC283" s="4" t="str">
        <f t="shared" si="564"/>
        <v/>
      </c>
      <c r="AG283" s="3"/>
      <c r="AI283" s="4" t="str">
        <f t="shared" si="545"/>
        <v/>
      </c>
      <c r="AM283" s="3"/>
      <c r="AO283" s="4" t="str">
        <f t="shared" si="546"/>
        <v/>
      </c>
      <c r="AS283" s="3"/>
      <c r="AU283" s="4" t="str">
        <f t="shared" si="547"/>
        <v/>
      </c>
      <c r="AY283" s="3"/>
      <c r="BA283" s="4" t="str">
        <f t="shared" si="548"/>
        <v/>
      </c>
      <c r="BE283" s="3"/>
      <c r="BG283" s="4" t="str">
        <f t="shared" si="565"/>
        <v/>
      </c>
    </row>
    <row r="284" spans="1:59">
      <c r="A284" s="12" t="s">
        <v>389</v>
      </c>
      <c r="C284" t="str">
        <f t="shared" si="537"/>
        <v>Gacha, Gacha, Gacha, Gacha</v>
      </c>
      <c r="D284" t="str">
        <f t="shared" ca="1" si="538"/>
        <v>5, 5, 5, 5</v>
      </c>
      <c r="E284" s="1" t="str">
        <f t="shared" si="539"/>
        <v>st, st, st, st</v>
      </c>
      <c r="F284" s="1" t="str">
        <f t="shared" si="540"/>
        <v>1, 1, 1, 0.3</v>
      </c>
      <c r="G284" s="1" t="str">
        <f t="shared" si="541"/>
        <v>1, 1, 1, 1</v>
      </c>
      <c r="H284" s="1" t="str">
        <f t="shared" si="542"/>
        <v>1, 1, 1, 1</v>
      </c>
      <c r="I284" s="3" t="s">
        <v>13</v>
      </c>
      <c r="J284" t="s">
        <v>435</v>
      </c>
      <c r="K284" s="4" t="str">
        <f t="shared" si="543"/>
        <v/>
      </c>
      <c r="L284">
        <v>1</v>
      </c>
      <c r="M284">
        <v>1</v>
      </c>
      <c r="N284">
        <v>1</v>
      </c>
      <c r="O284" s="3" t="s">
        <v>13</v>
      </c>
      <c r="P284" t="s">
        <v>435</v>
      </c>
      <c r="Q284" s="4" t="str">
        <f t="shared" si="544"/>
        <v/>
      </c>
      <c r="R284">
        <v>1</v>
      </c>
      <c r="S284">
        <v>1</v>
      </c>
      <c r="T284">
        <v>1</v>
      </c>
      <c r="U284" s="3" t="s">
        <v>13</v>
      </c>
      <c r="V284" t="s">
        <v>435</v>
      </c>
      <c r="W284" s="4" t="str">
        <f t="shared" si="563"/>
        <v/>
      </c>
      <c r="X284">
        <v>1</v>
      </c>
      <c r="Y284">
        <v>1</v>
      </c>
      <c r="Z284">
        <v>1</v>
      </c>
      <c r="AA284" s="3" t="s">
        <v>13</v>
      </c>
      <c r="AB284" t="s">
        <v>435</v>
      </c>
      <c r="AC284" s="4" t="str">
        <f t="shared" si="564"/>
        <v/>
      </c>
      <c r="AD284">
        <v>0.3</v>
      </c>
      <c r="AE284">
        <v>1</v>
      </c>
      <c r="AF284">
        <v>1</v>
      </c>
      <c r="AG284" s="3"/>
      <c r="AI284" s="4" t="str">
        <f t="shared" si="545"/>
        <v/>
      </c>
      <c r="AM284" s="3"/>
      <c r="AO284" s="4" t="str">
        <f t="shared" si="546"/>
        <v/>
      </c>
      <c r="AS284" s="3"/>
      <c r="AU284" s="4" t="str">
        <f t="shared" si="547"/>
        <v/>
      </c>
      <c r="AY284" s="3"/>
      <c r="BA284" s="4" t="str">
        <f t="shared" si="548"/>
        <v/>
      </c>
      <c r="BE284" s="3"/>
      <c r="BG284" s="4" t="str">
        <f t="shared" si="565"/>
        <v/>
      </c>
    </row>
    <row r="285" spans="1:59">
      <c r="A285" s="12" t="s">
        <v>390</v>
      </c>
      <c r="C285" t="str">
        <f t="shared" si="537"/>
        <v>Gacha, Gacha, Gacha, Gacha</v>
      </c>
      <c r="D285" t="str">
        <f t="shared" ca="1" si="538"/>
        <v>5, 5, 5, 5</v>
      </c>
      <c r="E285" s="1" t="str">
        <f t="shared" si="539"/>
        <v>st, st, st, st</v>
      </c>
      <c r="F285" s="1" t="str">
        <f t="shared" si="540"/>
        <v>1, 1, 1, 0.8</v>
      </c>
      <c r="G285" s="1" t="str">
        <f t="shared" si="541"/>
        <v>1, 1, 1, 1</v>
      </c>
      <c r="H285" s="1" t="str">
        <f t="shared" si="542"/>
        <v>1, 1, 1, 1</v>
      </c>
      <c r="I285" s="3" t="s">
        <v>13</v>
      </c>
      <c r="J285" t="s">
        <v>435</v>
      </c>
      <c r="K285" s="4" t="str">
        <f t="shared" si="543"/>
        <v/>
      </c>
      <c r="L285">
        <v>1</v>
      </c>
      <c r="M285">
        <v>1</v>
      </c>
      <c r="N285">
        <v>1</v>
      </c>
      <c r="O285" s="3" t="s">
        <v>13</v>
      </c>
      <c r="P285" t="s">
        <v>435</v>
      </c>
      <c r="Q285" s="4" t="str">
        <f t="shared" si="544"/>
        <v/>
      </c>
      <c r="R285">
        <v>1</v>
      </c>
      <c r="S285">
        <v>1</v>
      </c>
      <c r="T285">
        <v>1</v>
      </c>
      <c r="U285" s="3" t="s">
        <v>13</v>
      </c>
      <c r="V285" t="s">
        <v>435</v>
      </c>
      <c r="W285" s="4" t="str">
        <f t="shared" si="563"/>
        <v/>
      </c>
      <c r="X285">
        <v>1</v>
      </c>
      <c r="Y285">
        <v>1</v>
      </c>
      <c r="Z285">
        <v>1</v>
      </c>
      <c r="AA285" s="3" t="s">
        <v>13</v>
      </c>
      <c r="AB285" t="s">
        <v>435</v>
      </c>
      <c r="AC285" s="4" t="str">
        <f t="shared" si="564"/>
        <v/>
      </c>
      <c r="AD285">
        <v>0.8</v>
      </c>
      <c r="AE285">
        <v>1</v>
      </c>
      <c r="AF285">
        <v>1</v>
      </c>
      <c r="AG285" s="3"/>
      <c r="AI285" s="4" t="str">
        <f t="shared" si="545"/>
        <v/>
      </c>
      <c r="AM285" s="3"/>
      <c r="AO285" s="4" t="str">
        <f t="shared" si="546"/>
        <v/>
      </c>
      <c r="AS285" s="3"/>
      <c r="AU285" s="4" t="str">
        <f t="shared" si="547"/>
        <v/>
      </c>
      <c r="AY285" s="3"/>
      <c r="BA285" s="4" t="str">
        <f t="shared" si="548"/>
        <v/>
      </c>
      <c r="BE285" s="3"/>
      <c r="BG285" s="4" t="str">
        <f t="shared" si="565"/>
        <v/>
      </c>
    </row>
    <row r="286" spans="1:59">
      <c r="A286" s="12" t="s">
        <v>391</v>
      </c>
      <c r="C286" t="str">
        <f t="shared" si="537"/>
        <v>Gacha, Gacha, Gacha, Gacha, Gacha</v>
      </c>
      <c r="D286" t="str">
        <f t="shared" ca="1" si="538"/>
        <v>5, 5, 5, 5, 5</v>
      </c>
      <c r="E286" s="1" t="str">
        <f t="shared" si="539"/>
        <v>st, st, st, st, st</v>
      </c>
      <c r="F286" s="1" t="str">
        <f t="shared" si="540"/>
        <v>1, 1, 1, 1, 0.3</v>
      </c>
      <c r="G286" s="1" t="str">
        <f t="shared" si="541"/>
        <v>1, 1, 1, 1, 1</v>
      </c>
      <c r="H286" s="1" t="str">
        <f t="shared" si="542"/>
        <v>1, 1, 1, 1, 1</v>
      </c>
      <c r="I286" s="3" t="s">
        <v>13</v>
      </c>
      <c r="J286" t="s">
        <v>435</v>
      </c>
      <c r="K286" s="4" t="str">
        <f t="shared" si="543"/>
        <v/>
      </c>
      <c r="L286">
        <v>1</v>
      </c>
      <c r="M286">
        <v>1</v>
      </c>
      <c r="N286">
        <v>1</v>
      </c>
      <c r="O286" s="3" t="s">
        <v>13</v>
      </c>
      <c r="P286" t="s">
        <v>435</v>
      </c>
      <c r="Q286" s="4" t="str">
        <f t="shared" si="544"/>
        <v/>
      </c>
      <c r="R286">
        <v>1</v>
      </c>
      <c r="S286">
        <v>1</v>
      </c>
      <c r="T286">
        <v>1</v>
      </c>
      <c r="U286" s="3" t="s">
        <v>13</v>
      </c>
      <c r="V286" t="s">
        <v>435</v>
      </c>
      <c r="W286" s="4" t="str">
        <f t="shared" si="563"/>
        <v/>
      </c>
      <c r="X286">
        <v>1</v>
      </c>
      <c r="Y286">
        <v>1</v>
      </c>
      <c r="Z286">
        <v>1</v>
      </c>
      <c r="AA286" s="3" t="s">
        <v>13</v>
      </c>
      <c r="AB286" t="s">
        <v>435</v>
      </c>
      <c r="AC286" s="4" t="str">
        <f t="shared" si="564"/>
        <v/>
      </c>
      <c r="AD286">
        <v>1</v>
      </c>
      <c r="AE286">
        <v>1</v>
      </c>
      <c r="AF286">
        <v>1</v>
      </c>
      <c r="AG286" s="3" t="s">
        <v>13</v>
      </c>
      <c r="AH286" t="s">
        <v>435</v>
      </c>
      <c r="AI286" s="4" t="str">
        <f t="shared" si="545"/>
        <v/>
      </c>
      <c r="AJ286">
        <v>0.3</v>
      </c>
      <c r="AK286">
        <v>1</v>
      </c>
      <c r="AL286">
        <v>1</v>
      </c>
      <c r="AM286" s="3"/>
      <c r="AO286" s="4" t="str">
        <f t="shared" ref="AO286:AO295" si="566">IF(AND(OR(AM286="Gacha",AM286="Origin"),ISBLANK(AN286)),"서브밸류 필요","")</f>
        <v/>
      </c>
      <c r="AS286" s="3"/>
      <c r="AU286" s="4" t="str">
        <f t="shared" ref="AU286:AU295" si="567">IF(AND(OR(AS286="Gacha",AS286="Origin"),ISBLANK(AT286)),"서브밸류 필요","")</f>
        <v/>
      </c>
      <c r="AY286" s="3"/>
      <c r="BA286" s="4" t="str">
        <f t="shared" ref="BA286:BA295" si="568">IF(AND(OR(AY286="Gacha",AY286="Origin"),ISBLANK(AZ286)),"서브밸류 필요","")</f>
        <v/>
      </c>
      <c r="BE286" s="3"/>
      <c r="BG286" s="4" t="str">
        <f t="shared" ref="BG286:BG295" si="569">IF(AND(OR(BE286="Gacha",BE286="Origin"),ISBLANK(BF286)),"서브밸류 필요","")</f>
        <v/>
      </c>
    </row>
    <row r="287" spans="1:59">
      <c r="A287" s="12" t="s">
        <v>392</v>
      </c>
      <c r="C287" t="str">
        <f t="shared" si="537"/>
        <v>Gacha, Gacha, Gacha, Gacha, Gacha</v>
      </c>
      <c r="D287" t="str">
        <f t="shared" ca="1" si="538"/>
        <v>5, 5, 5, 5, 5</v>
      </c>
      <c r="E287" s="1" t="str">
        <f t="shared" si="539"/>
        <v>st, st, st, st, st</v>
      </c>
      <c r="F287" s="1" t="str">
        <f t="shared" si="540"/>
        <v>1, 1, 1, 1, 0.8</v>
      </c>
      <c r="G287" s="1" t="str">
        <f t="shared" si="541"/>
        <v>1, 1, 1, 1, 1</v>
      </c>
      <c r="H287" s="1" t="str">
        <f t="shared" si="542"/>
        <v>1, 1, 1, 1, 1</v>
      </c>
      <c r="I287" s="3" t="s">
        <v>13</v>
      </c>
      <c r="J287" t="s">
        <v>435</v>
      </c>
      <c r="K287" s="4" t="str">
        <f t="shared" si="543"/>
        <v/>
      </c>
      <c r="L287">
        <v>1</v>
      </c>
      <c r="M287">
        <v>1</v>
      </c>
      <c r="N287">
        <v>1</v>
      </c>
      <c r="O287" s="3" t="s">
        <v>13</v>
      </c>
      <c r="P287" t="s">
        <v>435</v>
      </c>
      <c r="Q287" s="4" t="str">
        <f t="shared" si="544"/>
        <v/>
      </c>
      <c r="R287">
        <v>1</v>
      </c>
      <c r="S287">
        <v>1</v>
      </c>
      <c r="T287">
        <v>1</v>
      </c>
      <c r="U287" s="3" t="s">
        <v>13</v>
      </c>
      <c r="V287" t="s">
        <v>435</v>
      </c>
      <c r="W287" s="4" t="str">
        <f t="shared" si="563"/>
        <v/>
      </c>
      <c r="X287">
        <v>1</v>
      </c>
      <c r="Y287">
        <v>1</v>
      </c>
      <c r="Z287">
        <v>1</v>
      </c>
      <c r="AA287" s="3" t="s">
        <v>13</v>
      </c>
      <c r="AB287" t="s">
        <v>435</v>
      </c>
      <c r="AC287" s="4" t="str">
        <f t="shared" si="564"/>
        <v/>
      </c>
      <c r="AD287">
        <v>1</v>
      </c>
      <c r="AE287">
        <v>1</v>
      </c>
      <c r="AF287">
        <v>1</v>
      </c>
      <c r="AG287" s="3" t="s">
        <v>13</v>
      </c>
      <c r="AH287" t="s">
        <v>435</v>
      </c>
      <c r="AI287" s="4" t="str">
        <f t="shared" si="545"/>
        <v/>
      </c>
      <c r="AJ287">
        <v>0.8</v>
      </c>
      <c r="AK287">
        <v>1</v>
      </c>
      <c r="AL287">
        <v>1</v>
      </c>
      <c r="AM287" s="3"/>
      <c r="AO287" s="4" t="str">
        <f t="shared" si="566"/>
        <v/>
      </c>
      <c r="AS287" s="3"/>
      <c r="AU287" s="4" t="str">
        <f t="shared" si="567"/>
        <v/>
      </c>
      <c r="AY287" s="3"/>
      <c r="BA287" s="4" t="str">
        <f t="shared" si="568"/>
        <v/>
      </c>
      <c r="BE287" s="3"/>
      <c r="BG287" s="4" t="str">
        <f t="shared" si="569"/>
        <v/>
      </c>
    </row>
    <row r="288" spans="1:59">
      <c r="A288" s="12" t="s">
        <v>437</v>
      </c>
      <c r="C288" t="str">
        <f t="shared" ref="C288:C295" si="570">IF(ISBLANK(I288),"",I288)
&amp;IF(ISBLANK(O288),"",", "&amp;O288)
&amp;IF(ISBLANK(U288),"",", "&amp;U288)
&amp;IF(ISBLANK(AA288),"",", "&amp;AA288)
&amp;IF(ISBLANK(AG288),"",", "&amp;AG288)
&amp;IF(ISBLANK(AM288),"",", "&amp;AM288)
&amp;IF(ISBLANK(AS288),"",", "&amp;AS288)
&amp;IF(ISBLANK(AY288),"",", "&amp;AY288)
&amp;IF(ISBLANK(BE288),"",", "&amp;BE288)</f>
        <v>Gacha, Gacha, Gacha, Gacha, Gacha, Gacha</v>
      </c>
      <c r="D288" t="str">
        <f t="shared" ref="D288:D295" ca="1" si="57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SUBSTITUTE(SUBSTITUTE(SUBSTITUTE(SUBSTITUTE(SUBSTITUTE(SUBSTITUTE(SUBSTITUTE(SUBSTITUTE(SUBSTITUTE(SUBSTITUTE(C288,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5, 5, 5, 5, 5, 5</v>
      </c>
      <c r="E288" s="1" t="str">
        <f t="shared" ref="E288:E295" si="572">IF(ISBLANK(J288),"",J288)
&amp;IF(ISBLANK(O288),"",", "&amp;P288)
&amp;IF(ISBLANK(U288),"",", "&amp;V288)
&amp;IF(ISBLANK(AA288),"",", "&amp;AB288)
&amp;IF(ISBLANK(AG288),"",", "&amp;AH288)
&amp;IF(ISBLANK(AM288),"",", "&amp;AN288)
&amp;IF(ISBLANK(AS288),"",", "&amp;AT288)
&amp;IF(ISBLANK(AY288),"",", "&amp;AZ288)
&amp;IF(ISBLANK(BE288),"",", "&amp;BF288)</f>
        <v>st, st, st, st, st, st</v>
      </c>
      <c r="F288" s="1" t="str">
        <f t="shared" ref="F288:F295" si="573">IF(ISBLANK(L288),"",L288)
&amp;IF(ISBLANK(R288),"",", "&amp;R288)
&amp;IF(ISBLANK(X288),"",", "&amp;X288)
&amp;IF(ISBLANK(AD288),"",", "&amp;AD288)
&amp;IF(ISBLANK(AJ288),"",", "&amp;AJ288)
&amp;IF(ISBLANK(AP288),"",", "&amp;AP288)
&amp;IF(ISBLANK(AV288),"",", "&amp;AV288)
&amp;IF(ISBLANK(BB288),"",", "&amp;BB288)
&amp;IF(ISBLANK(BH288),"",", "&amp;BH288)</f>
        <v>1, 1, 1, 1, 1, 0.3</v>
      </c>
      <c r="G288" s="1" t="str">
        <f t="shared" ref="G288:G295" si="574">IF(ISBLANK(M288),"",M288)
&amp;IF(ISBLANK(S288),"",", "&amp;S288)
&amp;IF(ISBLANK(Y288),"",", "&amp;Y288)
&amp;IF(ISBLANK(AE288),"",", "&amp;AE288)
&amp;IF(ISBLANK(AK288),"",", "&amp;AK288)
&amp;IF(ISBLANK(AQ288),"",", "&amp;AQ288)
&amp;IF(ISBLANK(AW288),"",", "&amp;AW288)
&amp;IF(ISBLANK(BC288),"",", "&amp;BC288)
&amp;IF(ISBLANK(BI288),"",", "&amp;BI288)</f>
        <v>1, 1, 1, 1, 1, 1</v>
      </c>
      <c r="H288" s="1" t="str">
        <f t="shared" ref="H288:H295" si="575">IF(ISBLANK(N288),"",N288)
&amp;IF(ISBLANK(T288),"",", "&amp;T288)
&amp;IF(ISBLANK(Z288),"",", "&amp;Z288)
&amp;IF(ISBLANK(AF288),"",", "&amp;AF288)
&amp;IF(ISBLANK(AL288),"",", "&amp;AL288)
&amp;IF(ISBLANK(AR288),"",", "&amp;AR288)
&amp;IF(ISBLANK(AX288),"",", "&amp;AX288)
&amp;IF(ISBLANK(BD288),"",", "&amp;BD288)
&amp;IF(ISBLANK(BJ288),"",", "&amp;BJ288)</f>
        <v>1, 1, 1, 1, 1, 1</v>
      </c>
      <c r="I288" s="3" t="s">
        <v>13</v>
      </c>
      <c r="J288" t="s">
        <v>435</v>
      </c>
      <c r="K288" s="4" t="str">
        <f t="shared" ref="K288:K295" si="576">IF(AND(OR(I288="Gacha",I288="Origin"),ISBLANK(J288)),"서브밸류 필요","")</f>
        <v/>
      </c>
      <c r="L288">
        <v>1</v>
      </c>
      <c r="M288">
        <v>1</v>
      </c>
      <c r="N288">
        <v>1</v>
      </c>
      <c r="O288" s="3" t="s">
        <v>13</v>
      </c>
      <c r="P288" t="s">
        <v>435</v>
      </c>
      <c r="Q288" s="4" t="str">
        <f t="shared" ref="Q288:Q295" si="577">IF(AND(OR(O288="Gacha",O288="Origin"),ISBLANK(P288)),"서브밸류 필요","")</f>
        <v/>
      </c>
      <c r="R288">
        <v>1</v>
      </c>
      <c r="S288">
        <v>1</v>
      </c>
      <c r="T288">
        <v>1</v>
      </c>
      <c r="U288" s="3" t="s">
        <v>13</v>
      </c>
      <c r="V288" t="s">
        <v>435</v>
      </c>
      <c r="W288" s="4" t="str">
        <f t="shared" ref="W288:W295" si="578">IF(AND(OR(U288="Gacha",U288="Origin"),ISBLANK(V288)),"서브밸류 필요","")</f>
        <v/>
      </c>
      <c r="X288">
        <v>1</v>
      </c>
      <c r="Y288">
        <v>1</v>
      </c>
      <c r="Z288">
        <v>1</v>
      </c>
      <c r="AA288" s="3" t="s">
        <v>13</v>
      </c>
      <c r="AB288" t="s">
        <v>435</v>
      </c>
      <c r="AC288" s="4" t="str">
        <f t="shared" ref="AC288:AC295" si="579">IF(AND(OR(AA288="Gacha",AA288="Origin"),ISBLANK(AB288)),"서브밸류 필요","")</f>
        <v/>
      </c>
      <c r="AD288">
        <v>1</v>
      </c>
      <c r="AE288">
        <v>1</v>
      </c>
      <c r="AF288">
        <v>1</v>
      </c>
      <c r="AG288" s="3" t="s">
        <v>13</v>
      </c>
      <c r="AH288" t="s">
        <v>435</v>
      </c>
      <c r="AI288" s="4" t="str">
        <f t="shared" ref="AI288:AI295" si="580">IF(AND(OR(AG288="Gacha",AG288="Origin"),ISBLANK(AH288)),"서브밸류 필요","")</f>
        <v/>
      </c>
      <c r="AJ288">
        <v>1</v>
      </c>
      <c r="AK288">
        <v>1</v>
      </c>
      <c r="AL288">
        <v>1</v>
      </c>
      <c r="AM288" s="3" t="s">
        <v>13</v>
      </c>
      <c r="AN288" t="s">
        <v>435</v>
      </c>
      <c r="AO288" s="4" t="str">
        <f t="shared" si="566"/>
        <v/>
      </c>
      <c r="AP288">
        <v>0.3</v>
      </c>
      <c r="AQ288">
        <v>1</v>
      </c>
      <c r="AR288">
        <v>1</v>
      </c>
      <c r="AS288" s="3"/>
      <c r="AU288" s="4" t="str">
        <f t="shared" si="567"/>
        <v/>
      </c>
      <c r="AY288" s="3"/>
      <c r="BA288" s="4" t="str">
        <f t="shared" si="568"/>
        <v/>
      </c>
      <c r="BE288" s="3"/>
      <c r="BG288" s="4" t="str">
        <f t="shared" si="569"/>
        <v/>
      </c>
    </row>
    <row r="289" spans="1:62">
      <c r="A289" s="12" t="s">
        <v>438</v>
      </c>
      <c r="C289" t="str">
        <f t="shared" si="570"/>
        <v>Gacha, Gacha, Gacha, Gacha, Gacha, Gacha</v>
      </c>
      <c r="D289" t="str">
        <f t="shared" ca="1" si="571"/>
        <v>5, 5, 5, 5, 5, 5</v>
      </c>
      <c r="E289" s="1" t="str">
        <f t="shared" si="572"/>
        <v>st, st, st, st, st, st</v>
      </c>
      <c r="F289" s="1" t="str">
        <f t="shared" si="573"/>
        <v>1, 1, 1, 1, 1, 0.8</v>
      </c>
      <c r="G289" s="1" t="str">
        <f t="shared" si="574"/>
        <v>1, 1, 1, 1, 1, 1</v>
      </c>
      <c r="H289" s="1" t="str">
        <f t="shared" si="575"/>
        <v>1, 1, 1, 1, 1, 1</v>
      </c>
      <c r="I289" s="3" t="s">
        <v>13</v>
      </c>
      <c r="J289" t="s">
        <v>435</v>
      </c>
      <c r="K289" s="4" t="str">
        <f t="shared" si="576"/>
        <v/>
      </c>
      <c r="L289">
        <v>1</v>
      </c>
      <c r="M289">
        <v>1</v>
      </c>
      <c r="N289">
        <v>1</v>
      </c>
      <c r="O289" s="3" t="s">
        <v>13</v>
      </c>
      <c r="P289" t="s">
        <v>435</v>
      </c>
      <c r="Q289" s="4" t="str">
        <f t="shared" si="577"/>
        <v/>
      </c>
      <c r="R289">
        <v>1</v>
      </c>
      <c r="S289">
        <v>1</v>
      </c>
      <c r="T289">
        <v>1</v>
      </c>
      <c r="U289" s="3" t="s">
        <v>13</v>
      </c>
      <c r="V289" t="s">
        <v>435</v>
      </c>
      <c r="W289" s="4" t="str">
        <f t="shared" si="578"/>
        <v/>
      </c>
      <c r="X289">
        <v>1</v>
      </c>
      <c r="Y289">
        <v>1</v>
      </c>
      <c r="Z289">
        <v>1</v>
      </c>
      <c r="AA289" s="3" t="s">
        <v>13</v>
      </c>
      <c r="AB289" t="s">
        <v>435</v>
      </c>
      <c r="AC289" s="4" t="str">
        <f t="shared" si="579"/>
        <v/>
      </c>
      <c r="AD289">
        <v>1</v>
      </c>
      <c r="AE289">
        <v>1</v>
      </c>
      <c r="AF289">
        <v>1</v>
      </c>
      <c r="AG289" s="3" t="s">
        <v>13</v>
      </c>
      <c r="AH289" t="s">
        <v>435</v>
      </c>
      <c r="AI289" s="4" t="str">
        <f t="shared" si="580"/>
        <v/>
      </c>
      <c r="AJ289">
        <v>1</v>
      </c>
      <c r="AK289">
        <v>1</v>
      </c>
      <c r="AL289">
        <v>1</v>
      </c>
      <c r="AM289" s="3" t="s">
        <v>13</v>
      </c>
      <c r="AN289" t="s">
        <v>435</v>
      </c>
      <c r="AO289" s="4" t="str">
        <f t="shared" si="566"/>
        <v/>
      </c>
      <c r="AP289">
        <v>0.8</v>
      </c>
      <c r="AQ289">
        <v>1</v>
      </c>
      <c r="AR289">
        <v>1</v>
      </c>
      <c r="AS289" s="3"/>
      <c r="AU289" s="4" t="str">
        <f t="shared" si="567"/>
        <v/>
      </c>
      <c r="AY289" s="3"/>
      <c r="BA289" s="4" t="str">
        <f t="shared" si="568"/>
        <v/>
      </c>
      <c r="BE289" s="3"/>
      <c r="BG289" s="4" t="str">
        <f t="shared" si="569"/>
        <v/>
      </c>
    </row>
    <row r="290" spans="1:62">
      <c r="A290" s="12" t="s">
        <v>439</v>
      </c>
      <c r="C290" t="str">
        <f t="shared" si="570"/>
        <v>Gacha, Gacha, Gacha, Gacha, Gacha, Gacha, Gacha</v>
      </c>
      <c r="D290" t="str">
        <f t="shared" ca="1" si="571"/>
        <v>5, 5, 5, 5, 5, 5, 5</v>
      </c>
      <c r="E290" s="1" t="str">
        <f t="shared" si="572"/>
        <v>st, st, st, st, st, st, st</v>
      </c>
      <c r="F290" s="1" t="str">
        <f t="shared" si="573"/>
        <v>1, 1, 1, 1, 1, 1, 0.3</v>
      </c>
      <c r="G290" s="1" t="str">
        <f t="shared" si="574"/>
        <v>1, 1, 1, 1, 1, 1, 1</v>
      </c>
      <c r="H290" s="1" t="str">
        <f t="shared" si="575"/>
        <v>1, 1, 1, 1, 1, 1, 1</v>
      </c>
      <c r="I290" s="3" t="s">
        <v>13</v>
      </c>
      <c r="J290" t="s">
        <v>435</v>
      </c>
      <c r="K290" s="4" t="str">
        <f t="shared" si="576"/>
        <v/>
      </c>
      <c r="L290">
        <v>1</v>
      </c>
      <c r="M290">
        <v>1</v>
      </c>
      <c r="N290">
        <v>1</v>
      </c>
      <c r="O290" s="3" t="s">
        <v>13</v>
      </c>
      <c r="P290" t="s">
        <v>435</v>
      </c>
      <c r="Q290" s="4" t="str">
        <f t="shared" si="577"/>
        <v/>
      </c>
      <c r="R290">
        <v>1</v>
      </c>
      <c r="S290">
        <v>1</v>
      </c>
      <c r="T290">
        <v>1</v>
      </c>
      <c r="U290" s="3" t="s">
        <v>13</v>
      </c>
      <c r="V290" t="s">
        <v>435</v>
      </c>
      <c r="W290" s="4" t="str">
        <f t="shared" si="578"/>
        <v/>
      </c>
      <c r="X290">
        <v>1</v>
      </c>
      <c r="Y290">
        <v>1</v>
      </c>
      <c r="Z290">
        <v>1</v>
      </c>
      <c r="AA290" s="3" t="s">
        <v>13</v>
      </c>
      <c r="AB290" t="s">
        <v>435</v>
      </c>
      <c r="AC290" s="4" t="str">
        <f t="shared" si="579"/>
        <v/>
      </c>
      <c r="AD290">
        <v>1</v>
      </c>
      <c r="AE290">
        <v>1</v>
      </c>
      <c r="AF290">
        <v>1</v>
      </c>
      <c r="AG290" s="3" t="s">
        <v>13</v>
      </c>
      <c r="AH290" t="s">
        <v>435</v>
      </c>
      <c r="AI290" s="4" t="str">
        <f t="shared" si="580"/>
        <v/>
      </c>
      <c r="AJ290">
        <v>1</v>
      </c>
      <c r="AK290">
        <v>1</v>
      </c>
      <c r="AL290">
        <v>1</v>
      </c>
      <c r="AM290" s="3" t="s">
        <v>13</v>
      </c>
      <c r="AN290" t="s">
        <v>435</v>
      </c>
      <c r="AO290" s="4" t="str">
        <f t="shared" si="566"/>
        <v/>
      </c>
      <c r="AP290">
        <v>1</v>
      </c>
      <c r="AQ290">
        <v>1</v>
      </c>
      <c r="AR290">
        <v>1</v>
      </c>
      <c r="AS290" s="3" t="s">
        <v>13</v>
      </c>
      <c r="AT290" t="s">
        <v>435</v>
      </c>
      <c r="AU290" s="4" t="str">
        <f t="shared" si="567"/>
        <v/>
      </c>
      <c r="AV290">
        <v>0.3</v>
      </c>
      <c r="AW290">
        <v>1</v>
      </c>
      <c r="AX290">
        <v>1</v>
      </c>
      <c r="AY290" s="3"/>
      <c r="BA290" s="4" t="str">
        <f t="shared" si="568"/>
        <v/>
      </c>
      <c r="BE290" s="3"/>
      <c r="BG290" s="4" t="str">
        <f t="shared" si="569"/>
        <v/>
      </c>
    </row>
    <row r="291" spans="1:62">
      <c r="A291" s="12" t="s">
        <v>440</v>
      </c>
      <c r="C291" t="str">
        <f t="shared" si="570"/>
        <v>Gacha, Gacha, Gacha, Gacha, Gacha, Gacha, Gacha</v>
      </c>
      <c r="D291" t="str">
        <f t="shared" ca="1" si="571"/>
        <v>5, 5, 5, 5, 5, 5, 5</v>
      </c>
      <c r="E291" s="1" t="str">
        <f t="shared" si="572"/>
        <v>st, st, st, st, st, st, st</v>
      </c>
      <c r="F291" s="1" t="str">
        <f t="shared" si="573"/>
        <v>1, 1, 1, 1, 1, 1, 0.8</v>
      </c>
      <c r="G291" s="1" t="str">
        <f t="shared" si="574"/>
        <v>1, 1, 1, 1, 1, 1, 1</v>
      </c>
      <c r="H291" s="1" t="str">
        <f t="shared" si="575"/>
        <v>1, 1, 1, 1, 1, 1, 1</v>
      </c>
      <c r="I291" s="3" t="s">
        <v>13</v>
      </c>
      <c r="J291" t="s">
        <v>435</v>
      </c>
      <c r="K291" s="4" t="str">
        <f t="shared" si="576"/>
        <v/>
      </c>
      <c r="L291">
        <v>1</v>
      </c>
      <c r="M291">
        <v>1</v>
      </c>
      <c r="N291">
        <v>1</v>
      </c>
      <c r="O291" s="3" t="s">
        <v>13</v>
      </c>
      <c r="P291" t="s">
        <v>435</v>
      </c>
      <c r="Q291" s="4" t="str">
        <f t="shared" si="577"/>
        <v/>
      </c>
      <c r="R291">
        <v>1</v>
      </c>
      <c r="S291">
        <v>1</v>
      </c>
      <c r="T291">
        <v>1</v>
      </c>
      <c r="U291" s="3" t="s">
        <v>13</v>
      </c>
      <c r="V291" t="s">
        <v>435</v>
      </c>
      <c r="W291" s="4" t="str">
        <f t="shared" si="578"/>
        <v/>
      </c>
      <c r="X291">
        <v>1</v>
      </c>
      <c r="Y291">
        <v>1</v>
      </c>
      <c r="Z291">
        <v>1</v>
      </c>
      <c r="AA291" s="3" t="s">
        <v>13</v>
      </c>
      <c r="AB291" t="s">
        <v>435</v>
      </c>
      <c r="AC291" s="4" t="str">
        <f t="shared" si="579"/>
        <v/>
      </c>
      <c r="AD291">
        <v>1</v>
      </c>
      <c r="AE291">
        <v>1</v>
      </c>
      <c r="AF291">
        <v>1</v>
      </c>
      <c r="AG291" s="3" t="s">
        <v>13</v>
      </c>
      <c r="AH291" t="s">
        <v>435</v>
      </c>
      <c r="AI291" s="4" t="str">
        <f t="shared" si="580"/>
        <v/>
      </c>
      <c r="AJ291">
        <v>1</v>
      </c>
      <c r="AK291">
        <v>1</v>
      </c>
      <c r="AL291">
        <v>1</v>
      </c>
      <c r="AM291" s="3" t="s">
        <v>13</v>
      </c>
      <c r="AN291" t="s">
        <v>435</v>
      </c>
      <c r="AO291" s="4" t="str">
        <f t="shared" si="566"/>
        <v/>
      </c>
      <c r="AP291">
        <v>1</v>
      </c>
      <c r="AQ291">
        <v>1</v>
      </c>
      <c r="AR291">
        <v>1</v>
      </c>
      <c r="AS291" s="3" t="s">
        <v>13</v>
      </c>
      <c r="AT291" t="s">
        <v>435</v>
      </c>
      <c r="AU291" s="4" t="str">
        <f t="shared" si="567"/>
        <v/>
      </c>
      <c r="AV291">
        <v>0.8</v>
      </c>
      <c r="AW291">
        <v>1</v>
      </c>
      <c r="AX291">
        <v>1</v>
      </c>
      <c r="AY291" s="3"/>
      <c r="BA291" s="4" t="str">
        <f t="shared" si="568"/>
        <v/>
      </c>
      <c r="BE291" s="3"/>
      <c r="BG291" s="4" t="str">
        <f t="shared" si="569"/>
        <v/>
      </c>
    </row>
    <row r="292" spans="1:62">
      <c r="A292" s="12" t="s">
        <v>441</v>
      </c>
      <c r="C292" t="str">
        <f t="shared" si="570"/>
        <v>Gacha, Gacha, Gacha, Gacha, Gacha, Gacha, Gacha, Gacha</v>
      </c>
      <c r="D292" t="str">
        <f t="shared" ca="1" si="571"/>
        <v>5, 5, 5, 5, 5, 5, 5, 5</v>
      </c>
      <c r="E292" s="1" t="str">
        <f t="shared" si="572"/>
        <v>st, st, st, st, st, st, st, st</v>
      </c>
      <c r="F292" s="1" t="str">
        <f t="shared" si="573"/>
        <v>1, 1, 1, 1, 1, 1, 1, 0.3</v>
      </c>
      <c r="G292" s="1" t="str">
        <f t="shared" si="574"/>
        <v>1, 1, 1, 1, 1, 1, 1, 1</v>
      </c>
      <c r="H292" s="1" t="str">
        <f t="shared" si="575"/>
        <v>1, 1, 1, 1, 1, 1, 1, 1</v>
      </c>
      <c r="I292" s="3" t="s">
        <v>13</v>
      </c>
      <c r="J292" t="s">
        <v>435</v>
      </c>
      <c r="K292" s="4" t="str">
        <f t="shared" si="576"/>
        <v/>
      </c>
      <c r="L292">
        <v>1</v>
      </c>
      <c r="M292">
        <v>1</v>
      </c>
      <c r="N292">
        <v>1</v>
      </c>
      <c r="O292" s="3" t="s">
        <v>13</v>
      </c>
      <c r="P292" t="s">
        <v>435</v>
      </c>
      <c r="Q292" s="4" t="str">
        <f t="shared" si="577"/>
        <v/>
      </c>
      <c r="R292">
        <v>1</v>
      </c>
      <c r="S292">
        <v>1</v>
      </c>
      <c r="T292">
        <v>1</v>
      </c>
      <c r="U292" s="3" t="s">
        <v>13</v>
      </c>
      <c r="V292" t="s">
        <v>435</v>
      </c>
      <c r="W292" s="4" t="str">
        <f t="shared" si="578"/>
        <v/>
      </c>
      <c r="X292">
        <v>1</v>
      </c>
      <c r="Y292">
        <v>1</v>
      </c>
      <c r="Z292">
        <v>1</v>
      </c>
      <c r="AA292" s="3" t="s">
        <v>13</v>
      </c>
      <c r="AB292" t="s">
        <v>435</v>
      </c>
      <c r="AC292" s="4" t="str">
        <f t="shared" si="579"/>
        <v/>
      </c>
      <c r="AD292">
        <v>1</v>
      </c>
      <c r="AE292">
        <v>1</v>
      </c>
      <c r="AF292">
        <v>1</v>
      </c>
      <c r="AG292" s="3" t="s">
        <v>13</v>
      </c>
      <c r="AH292" t="s">
        <v>435</v>
      </c>
      <c r="AI292" s="4" t="str">
        <f t="shared" si="580"/>
        <v/>
      </c>
      <c r="AJ292">
        <v>1</v>
      </c>
      <c r="AK292">
        <v>1</v>
      </c>
      <c r="AL292">
        <v>1</v>
      </c>
      <c r="AM292" s="3" t="s">
        <v>13</v>
      </c>
      <c r="AN292" t="s">
        <v>435</v>
      </c>
      <c r="AO292" s="4" t="str">
        <f t="shared" si="566"/>
        <v/>
      </c>
      <c r="AP292">
        <v>1</v>
      </c>
      <c r="AQ292">
        <v>1</v>
      </c>
      <c r="AR292">
        <v>1</v>
      </c>
      <c r="AS292" s="3" t="s">
        <v>13</v>
      </c>
      <c r="AT292" t="s">
        <v>435</v>
      </c>
      <c r="AU292" s="4" t="str">
        <f t="shared" si="567"/>
        <v/>
      </c>
      <c r="AV292">
        <v>1</v>
      </c>
      <c r="AW292">
        <v>1</v>
      </c>
      <c r="AX292">
        <v>1</v>
      </c>
      <c r="AY292" s="3" t="s">
        <v>13</v>
      </c>
      <c r="AZ292" t="s">
        <v>435</v>
      </c>
      <c r="BA292" s="4" t="str">
        <f t="shared" si="568"/>
        <v/>
      </c>
      <c r="BB292">
        <v>0.3</v>
      </c>
      <c r="BC292">
        <v>1</v>
      </c>
      <c r="BD292">
        <v>1</v>
      </c>
      <c r="BE292" s="3"/>
      <c r="BG292" s="4" t="str">
        <f t="shared" si="569"/>
        <v/>
      </c>
    </row>
    <row r="293" spans="1:62">
      <c r="A293" s="12" t="s">
        <v>442</v>
      </c>
      <c r="C293" t="str">
        <f t="shared" si="570"/>
        <v>Gacha, Gacha, Gacha, Gacha, Gacha, Gacha, Gacha, Gacha</v>
      </c>
      <c r="D293" t="str">
        <f t="shared" ca="1" si="571"/>
        <v>5, 5, 5, 5, 5, 5, 5, 5</v>
      </c>
      <c r="E293" s="1" t="str">
        <f t="shared" si="572"/>
        <v>st, st, st, st, st, st, st, st</v>
      </c>
      <c r="F293" s="1" t="str">
        <f t="shared" si="573"/>
        <v>1, 1, 1, 1, 1, 1, 1, 0.8</v>
      </c>
      <c r="G293" s="1" t="str">
        <f t="shared" si="574"/>
        <v>1, 1, 1, 1, 1, 1, 1, 1</v>
      </c>
      <c r="H293" s="1" t="str">
        <f t="shared" si="575"/>
        <v>1, 1, 1, 1, 1, 1, 1, 1</v>
      </c>
      <c r="I293" s="3" t="s">
        <v>13</v>
      </c>
      <c r="J293" t="s">
        <v>435</v>
      </c>
      <c r="K293" s="4" t="str">
        <f t="shared" si="576"/>
        <v/>
      </c>
      <c r="L293">
        <v>1</v>
      </c>
      <c r="M293">
        <v>1</v>
      </c>
      <c r="N293">
        <v>1</v>
      </c>
      <c r="O293" s="3" t="s">
        <v>13</v>
      </c>
      <c r="P293" t="s">
        <v>435</v>
      </c>
      <c r="Q293" s="4" t="str">
        <f t="shared" si="577"/>
        <v/>
      </c>
      <c r="R293">
        <v>1</v>
      </c>
      <c r="S293">
        <v>1</v>
      </c>
      <c r="T293">
        <v>1</v>
      </c>
      <c r="U293" s="3" t="s">
        <v>13</v>
      </c>
      <c r="V293" t="s">
        <v>435</v>
      </c>
      <c r="W293" s="4" t="str">
        <f t="shared" si="578"/>
        <v/>
      </c>
      <c r="X293">
        <v>1</v>
      </c>
      <c r="Y293">
        <v>1</v>
      </c>
      <c r="Z293">
        <v>1</v>
      </c>
      <c r="AA293" s="3" t="s">
        <v>13</v>
      </c>
      <c r="AB293" t="s">
        <v>435</v>
      </c>
      <c r="AC293" s="4" t="str">
        <f t="shared" si="579"/>
        <v/>
      </c>
      <c r="AD293">
        <v>1</v>
      </c>
      <c r="AE293">
        <v>1</v>
      </c>
      <c r="AF293">
        <v>1</v>
      </c>
      <c r="AG293" s="3" t="s">
        <v>13</v>
      </c>
      <c r="AH293" t="s">
        <v>435</v>
      </c>
      <c r="AI293" s="4" t="str">
        <f t="shared" si="580"/>
        <v/>
      </c>
      <c r="AJ293">
        <v>1</v>
      </c>
      <c r="AK293">
        <v>1</v>
      </c>
      <c r="AL293">
        <v>1</v>
      </c>
      <c r="AM293" s="3" t="s">
        <v>13</v>
      </c>
      <c r="AN293" t="s">
        <v>435</v>
      </c>
      <c r="AO293" s="4" t="str">
        <f t="shared" si="566"/>
        <v/>
      </c>
      <c r="AP293">
        <v>1</v>
      </c>
      <c r="AQ293">
        <v>1</v>
      </c>
      <c r="AR293">
        <v>1</v>
      </c>
      <c r="AS293" s="3" t="s">
        <v>13</v>
      </c>
      <c r="AT293" t="s">
        <v>435</v>
      </c>
      <c r="AU293" s="4" t="str">
        <f t="shared" si="567"/>
        <v/>
      </c>
      <c r="AV293">
        <v>1</v>
      </c>
      <c r="AW293">
        <v>1</v>
      </c>
      <c r="AX293">
        <v>1</v>
      </c>
      <c r="AY293" s="3" t="s">
        <v>13</v>
      </c>
      <c r="AZ293" t="s">
        <v>435</v>
      </c>
      <c r="BA293" s="4" t="str">
        <f t="shared" si="568"/>
        <v/>
      </c>
      <c r="BB293">
        <v>0.8</v>
      </c>
      <c r="BC293">
        <v>1</v>
      </c>
      <c r="BD293">
        <v>1</v>
      </c>
      <c r="BE293" s="3"/>
      <c r="BG293" s="4" t="str">
        <f t="shared" si="569"/>
        <v/>
      </c>
    </row>
    <row r="294" spans="1:62">
      <c r="A294" s="12" t="s">
        <v>443</v>
      </c>
      <c r="C294" t="str">
        <f t="shared" si="570"/>
        <v>Gacha, Gacha, Gacha, Gacha, Gacha, Gacha, Gacha, Gacha, Gacha</v>
      </c>
      <c r="D294" t="str">
        <f t="shared" ca="1" si="571"/>
        <v>5, 5, 5, 5, 5, 5, 5, 5, 5</v>
      </c>
      <c r="E294" s="1" t="str">
        <f t="shared" si="572"/>
        <v>st, st, st, st, st, st, st, st, st</v>
      </c>
      <c r="F294" s="1" t="str">
        <f t="shared" si="573"/>
        <v>1, 1, 1, 1, 1, 1, 1, 1, 0.3</v>
      </c>
      <c r="G294" s="1" t="str">
        <f t="shared" si="574"/>
        <v>1, 1, 1, 1, 1, 1, 1, 1, 1</v>
      </c>
      <c r="H294" s="1" t="str">
        <f t="shared" si="575"/>
        <v>1, 1, 1, 1, 1, 1, 1, 1, 1</v>
      </c>
      <c r="I294" s="3" t="s">
        <v>13</v>
      </c>
      <c r="J294" t="s">
        <v>435</v>
      </c>
      <c r="K294" s="4" t="str">
        <f t="shared" si="576"/>
        <v/>
      </c>
      <c r="L294">
        <v>1</v>
      </c>
      <c r="M294">
        <v>1</v>
      </c>
      <c r="N294">
        <v>1</v>
      </c>
      <c r="O294" s="3" t="s">
        <v>13</v>
      </c>
      <c r="P294" t="s">
        <v>435</v>
      </c>
      <c r="Q294" s="4" t="str">
        <f t="shared" si="577"/>
        <v/>
      </c>
      <c r="R294">
        <v>1</v>
      </c>
      <c r="S294">
        <v>1</v>
      </c>
      <c r="T294">
        <v>1</v>
      </c>
      <c r="U294" s="3" t="s">
        <v>13</v>
      </c>
      <c r="V294" t="s">
        <v>435</v>
      </c>
      <c r="W294" s="4" t="str">
        <f t="shared" si="578"/>
        <v/>
      </c>
      <c r="X294">
        <v>1</v>
      </c>
      <c r="Y294">
        <v>1</v>
      </c>
      <c r="Z294">
        <v>1</v>
      </c>
      <c r="AA294" s="3" t="s">
        <v>13</v>
      </c>
      <c r="AB294" t="s">
        <v>435</v>
      </c>
      <c r="AC294" s="4" t="str">
        <f t="shared" si="579"/>
        <v/>
      </c>
      <c r="AD294">
        <v>1</v>
      </c>
      <c r="AE294">
        <v>1</v>
      </c>
      <c r="AF294">
        <v>1</v>
      </c>
      <c r="AG294" s="3" t="s">
        <v>13</v>
      </c>
      <c r="AH294" t="s">
        <v>435</v>
      </c>
      <c r="AI294" s="4" t="str">
        <f t="shared" si="580"/>
        <v/>
      </c>
      <c r="AJ294">
        <v>1</v>
      </c>
      <c r="AK294">
        <v>1</v>
      </c>
      <c r="AL294">
        <v>1</v>
      </c>
      <c r="AM294" s="3" t="s">
        <v>13</v>
      </c>
      <c r="AN294" t="s">
        <v>435</v>
      </c>
      <c r="AO294" s="4" t="str">
        <f t="shared" si="566"/>
        <v/>
      </c>
      <c r="AP294">
        <v>1</v>
      </c>
      <c r="AQ294">
        <v>1</v>
      </c>
      <c r="AR294">
        <v>1</v>
      </c>
      <c r="AS294" s="3" t="s">
        <v>13</v>
      </c>
      <c r="AT294" t="s">
        <v>435</v>
      </c>
      <c r="AU294" s="4" t="str">
        <f t="shared" si="567"/>
        <v/>
      </c>
      <c r="AV294">
        <v>1</v>
      </c>
      <c r="AW294">
        <v>1</v>
      </c>
      <c r="AX294">
        <v>1</v>
      </c>
      <c r="AY294" s="3" t="s">
        <v>13</v>
      </c>
      <c r="AZ294" t="s">
        <v>435</v>
      </c>
      <c r="BA294" s="4" t="str">
        <f t="shared" si="568"/>
        <v/>
      </c>
      <c r="BB294">
        <v>1</v>
      </c>
      <c r="BC294">
        <v>1</v>
      </c>
      <c r="BD294">
        <v>1</v>
      </c>
      <c r="BE294" s="3" t="s">
        <v>13</v>
      </c>
      <c r="BF294" t="s">
        <v>435</v>
      </c>
      <c r="BG294" s="4" t="str">
        <f t="shared" si="569"/>
        <v/>
      </c>
      <c r="BH294">
        <v>0.3</v>
      </c>
      <c r="BI294">
        <v>1</v>
      </c>
      <c r="BJ294">
        <v>1</v>
      </c>
    </row>
    <row r="295" spans="1:62">
      <c r="A295" s="12" t="s">
        <v>444</v>
      </c>
      <c r="C295" t="str">
        <f t="shared" si="570"/>
        <v>Gacha, Gacha, Gacha, Gacha, Gacha, Gacha, Gacha, Gacha, Gacha</v>
      </c>
      <c r="D295" t="str">
        <f t="shared" ca="1" si="571"/>
        <v>5, 5, 5, 5, 5, 5, 5, 5, 5</v>
      </c>
      <c r="E295" s="1" t="str">
        <f t="shared" si="572"/>
        <v>st, st, st, st, st, st, st, st, st</v>
      </c>
      <c r="F295" s="1" t="str">
        <f t="shared" si="573"/>
        <v>1, 1, 1, 1, 1, 1, 1, 1, 0.8</v>
      </c>
      <c r="G295" s="1" t="str">
        <f t="shared" si="574"/>
        <v>1, 1, 1, 1, 1, 1, 1, 1, 1</v>
      </c>
      <c r="H295" s="1" t="str">
        <f t="shared" si="575"/>
        <v>1, 1, 1, 1, 1, 1, 1, 1, 1</v>
      </c>
      <c r="I295" s="3" t="s">
        <v>13</v>
      </c>
      <c r="J295" t="s">
        <v>435</v>
      </c>
      <c r="K295" s="4" t="str">
        <f t="shared" si="576"/>
        <v/>
      </c>
      <c r="L295">
        <v>1</v>
      </c>
      <c r="M295">
        <v>1</v>
      </c>
      <c r="N295">
        <v>1</v>
      </c>
      <c r="O295" s="3" t="s">
        <v>13</v>
      </c>
      <c r="P295" t="s">
        <v>435</v>
      </c>
      <c r="Q295" s="4" t="str">
        <f t="shared" si="577"/>
        <v/>
      </c>
      <c r="R295">
        <v>1</v>
      </c>
      <c r="S295">
        <v>1</v>
      </c>
      <c r="T295">
        <v>1</v>
      </c>
      <c r="U295" s="3" t="s">
        <v>13</v>
      </c>
      <c r="V295" t="s">
        <v>435</v>
      </c>
      <c r="W295" s="4" t="str">
        <f t="shared" si="578"/>
        <v/>
      </c>
      <c r="X295">
        <v>1</v>
      </c>
      <c r="Y295">
        <v>1</v>
      </c>
      <c r="Z295">
        <v>1</v>
      </c>
      <c r="AA295" s="3" t="s">
        <v>13</v>
      </c>
      <c r="AB295" t="s">
        <v>435</v>
      </c>
      <c r="AC295" s="4" t="str">
        <f t="shared" si="579"/>
        <v/>
      </c>
      <c r="AD295">
        <v>1</v>
      </c>
      <c r="AE295">
        <v>1</v>
      </c>
      <c r="AF295">
        <v>1</v>
      </c>
      <c r="AG295" s="3" t="s">
        <v>13</v>
      </c>
      <c r="AH295" t="s">
        <v>435</v>
      </c>
      <c r="AI295" s="4" t="str">
        <f t="shared" si="580"/>
        <v/>
      </c>
      <c r="AJ295">
        <v>1</v>
      </c>
      <c r="AK295">
        <v>1</v>
      </c>
      <c r="AL295">
        <v>1</v>
      </c>
      <c r="AM295" s="3" t="s">
        <v>13</v>
      </c>
      <c r="AN295" t="s">
        <v>435</v>
      </c>
      <c r="AO295" s="4" t="str">
        <f t="shared" si="566"/>
        <v/>
      </c>
      <c r="AP295">
        <v>1</v>
      </c>
      <c r="AQ295">
        <v>1</v>
      </c>
      <c r="AR295">
        <v>1</v>
      </c>
      <c r="AS295" s="3" t="s">
        <v>13</v>
      </c>
      <c r="AT295" t="s">
        <v>435</v>
      </c>
      <c r="AU295" s="4" t="str">
        <f t="shared" si="567"/>
        <v/>
      </c>
      <c r="AV295">
        <v>1</v>
      </c>
      <c r="AW295">
        <v>1</v>
      </c>
      <c r="AX295">
        <v>1</v>
      </c>
      <c r="AY295" s="3" t="s">
        <v>13</v>
      </c>
      <c r="AZ295" t="s">
        <v>435</v>
      </c>
      <c r="BA295" s="4" t="str">
        <f t="shared" si="568"/>
        <v/>
      </c>
      <c r="BB295">
        <v>1</v>
      </c>
      <c r="BC295">
        <v>1</v>
      </c>
      <c r="BD295">
        <v>1</v>
      </c>
      <c r="BE295" s="3" t="s">
        <v>13</v>
      </c>
      <c r="BF295" t="s">
        <v>435</v>
      </c>
      <c r="BG295" s="4" t="str">
        <f t="shared" si="569"/>
        <v/>
      </c>
      <c r="BH295">
        <v>0.8</v>
      </c>
      <c r="BI295">
        <v>1</v>
      </c>
      <c r="BJ295">
        <v>1</v>
      </c>
    </row>
    <row r="296" spans="1:62">
      <c r="A296" s="12" t="s">
        <v>393</v>
      </c>
      <c r="C296" t="str">
        <f t="shared" si="537"/>
        <v>PowerPoint, PowerPoint, PowerPoint</v>
      </c>
      <c r="D296" t="str">
        <f t="shared" ca="1" si="538"/>
        <v>10, 10, 10</v>
      </c>
      <c r="E296" s="1" t="str">
        <f t="shared" si="539"/>
        <v>f, f, f</v>
      </c>
      <c r="F296" s="1" t="str">
        <f t="shared" si="540"/>
        <v>1, 1, 1</v>
      </c>
      <c r="G296" s="1" t="str">
        <f t="shared" si="541"/>
        <v>1, 1, 1</v>
      </c>
      <c r="H296" s="1" t="str">
        <f t="shared" si="542"/>
        <v>2, 2, 2</v>
      </c>
      <c r="I296" s="3" t="s">
        <v>93</v>
      </c>
      <c r="J296" t="s">
        <v>434</v>
      </c>
      <c r="K296" s="4" t="str">
        <f t="shared" ref="K296:K319" si="581">IF(AND(OR(I296="Gacha",I296="Origin"),ISBLANK(J296)),"서브밸류 필요","")</f>
        <v/>
      </c>
      <c r="L296">
        <v>1</v>
      </c>
      <c r="M296">
        <v>1</v>
      </c>
      <c r="N296">
        <v>2</v>
      </c>
      <c r="O296" s="3" t="s">
        <v>93</v>
      </c>
      <c r="P296" t="s">
        <v>434</v>
      </c>
      <c r="Q296" s="4" t="str">
        <f t="shared" si="544"/>
        <v/>
      </c>
      <c r="R296">
        <v>1</v>
      </c>
      <c r="S296">
        <v>1</v>
      </c>
      <c r="T296">
        <v>2</v>
      </c>
      <c r="U296" s="3" t="s">
        <v>93</v>
      </c>
      <c r="V296" t="s">
        <v>434</v>
      </c>
      <c r="W296" s="4" t="str">
        <f t="shared" si="563"/>
        <v/>
      </c>
      <c r="X296">
        <v>1</v>
      </c>
      <c r="Y296">
        <v>1</v>
      </c>
      <c r="Z296">
        <v>2</v>
      </c>
      <c r="AA296" s="3"/>
      <c r="AC296" s="4" t="str">
        <f t="shared" si="564"/>
        <v/>
      </c>
      <c r="AG296" s="3"/>
      <c r="AI296" s="4" t="str">
        <f t="shared" si="545"/>
        <v/>
      </c>
      <c r="AM296" s="3"/>
      <c r="AO296" s="4" t="str">
        <f t="shared" si="546"/>
        <v/>
      </c>
      <c r="AS296" s="3"/>
      <c r="AU296" s="4" t="str">
        <f t="shared" si="547"/>
        <v/>
      </c>
      <c r="AY296" s="3"/>
      <c r="BA296" s="4" t="str">
        <f t="shared" si="548"/>
        <v/>
      </c>
      <c r="BE296" s="3"/>
      <c r="BG296" s="4" t="str">
        <f t="shared" si="565"/>
        <v/>
      </c>
    </row>
    <row r="297" spans="1:62">
      <c r="A297" s="12" t="s">
        <v>394</v>
      </c>
      <c r="C297" t="str">
        <f t="shared" si="537"/>
        <v>PowerPoint, PowerPoint, PowerPoint</v>
      </c>
      <c r="D297" t="str">
        <f t="shared" ca="1" si="538"/>
        <v>10, 10, 10</v>
      </c>
      <c r="E297" s="1" t="str">
        <f t="shared" si="539"/>
        <v>f, f, f</v>
      </c>
      <c r="F297" s="1" t="str">
        <f t="shared" si="540"/>
        <v>1, 1, 1</v>
      </c>
      <c r="G297" s="1" t="str">
        <f t="shared" si="541"/>
        <v>2, 2, 2</v>
      </c>
      <c r="H297" s="1" t="str">
        <f t="shared" si="542"/>
        <v>3, 3, 3</v>
      </c>
      <c r="I297" s="3" t="s">
        <v>93</v>
      </c>
      <c r="J297" t="s">
        <v>434</v>
      </c>
      <c r="K297" s="4" t="str">
        <f t="shared" ref="K297:K303" si="582">IF(AND(OR(I297="Gacha",I297="Origin"),ISBLANK(J297)),"서브밸류 필요","")</f>
        <v/>
      </c>
      <c r="L297">
        <v>1</v>
      </c>
      <c r="M297">
        <v>2</v>
      </c>
      <c r="N297">
        <v>3</v>
      </c>
      <c r="O297" s="3" t="s">
        <v>93</v>
      </c>
      <c r="P297" t="s">
        <v>434</v>
      </c>
      <c r="Q297" s="4" t="str">
        <f t="shared" si="544"/>
        <v/>
      </c>
      <c r="R297">
        <v>1</v>
      </c>
      <c r="S297">
        <v>2</v>
      </c>
      <c r="T297">
        <v>3</v>
      </c>
      <c r="U297" s="3" t="s">
        <v>93</v>
      </c>
      <c r="V297" t="s">
        <v>434</v>
      </c>
      <c r="W297" s="4" t="str">
        <f t="shared" si="563"/>
        <v/>
      </c>
      <c r="X297">
        <v>1</v>
      </c>
      <c r="Y297">
        <v>2</v>
      </c>
      <c r="Z297">
        <v>3</v>
      </c>
      <c r="AA297" s="3"/>
      <c r="AC297" s="4" t="str">
        <f t="shared" si="564"/>
        <v/>
      </c>
      <c r="AG297" s="3"/>
      <c r="AI297" s="4" t="str">
        <f t="shared" si="545"/>
        <v/>
      </c>
      <c r="AM297" s="3"/>
      <c r="AO297" s="4" t="str">
        <f t="shared" si="546"/>
        <v/>
      </c>
      <c r="AS297" s="3"/>
      <c r="AU297" s="4" t="str">
        <f t="shared" si="547"/>
        <v/>
      </c>
      <c r="AY297" s="3"/>
      <c r="BA297" s="4" t="str">
        <f t="shared" si="548"/>
        <v/>
      </c>
      <c r="BE297" s="3"/>
      <c r="BG297" s="4" t="str">
        <f t="shared" si="565"/>
        <v/>
      </c>
    </row>
    <row r="298" spans="1:62">
      <c r="A298" s="12" t="s">
        <v>395</v>
      </c>
      <c r="C298" t="str">
        <f t="shared" si="537"/>
        <v>PowerPoint, PowerPoint, PowerPoint</v>
      </c>
      <c r="D298" t="str">
        <f t="shared" ca="1" si="538"/>
        <v>10, 10, 10</v>
      </c>
      <c r="E298" s="1" t="str">
        <f t="shared" si="539"/>
        <v>f, f, f</v>
      </c>
      <c r="F298" s="1" t="str">
        <f t="shared" si="540"/>
        <v>1, 1, 1</v>
      </c>
      <c r="G298" s="1" t="str">
        <f t="shared" si="541"/>
        <v>3, 3, 3</v>
      </c>
      <c r="H298" s="1" t="str">
        <f t="shared" si="542"/>
        <v>4, 4, 4</v>
      </c>
      <c r="I298" s="3" t="s">
        <v>93</v>
      </c>
      <c r="J298" t="s">
        <v>434</v>
      </c>
      <c r="K298" s="4" t="str">
        <f t="shared" si="582"/>
        <v/>
      </c>
      <c r="L298">
        <v>1</v>
      </c>
      <c r="M298">
        <v>3</v>
      </c>
      <c r="N298">
        <v>4</v>
      </c>
      <c r="O298" s="3" t="s">
        <v>93</v>
      </c>
      <c r="P298" t="s">
        <v>434</v>
      </c>
      <c r="Q298" s="4" t="str">
        <f t="shared" si="544"/>
        <v/>
      </c>
      <c r="R298">
        <v>1</v>
      </c>
      <c r="S298">
        <v>3</v>
      </c>
      <c r="T298">
        <v>4</v>
      </c>
      <c r="U298" s="3" t="s">
        <v>93</v>
      </c>
      <c r="V298" t="s">
        <v>434</v>
      </c>
      <c r="W298" s="4" t="str">
        <f t="shared" si="563"/>
        <v/>
      </c>
      <c r="X298">
        <v>1</v>
      </c>
      <c r="Y298">
        <v>3</v>
      </c>
      <c r="Z298">
        <v>4</v>
      </c>
      <c r="AA298" s="3"/>
      <c r="AC298" s="4" t="str">
        <f t="shared" si="564"/>
        <v/>
      </c>
      <c r="AG298" s="3"/>
      <c r="AI298" s="4" t="str">
        <f t="shared" si="545"/>
        <v/>
      </c>
      <c r="AM298" s="3"/>
      <c r="AO298" s="4" t="str">
        <f t="shared" si="546"/>
        <v/>
      </c>
      <c r="AS298" s="3"/>
      <c r="AU298" s="4" t="str">
        <f t="shared" si="547"/>
        <v/>
      </c>
      <c r="AY298" s="3"/>
      <c r="BA298" s="4" t="str">
        <f t="shared" si="548"/>
        <v/>
      </c>
      <c r="BE298" s="3"/>
      <c r="BG298" s="4" t="str">
        <f t="shared" si="565"/>
        <v/>
      </c>
    </row>
    <row r="299" spans="1:62">
      <c r="A299" s="12" t="s">
        <v>396</v>
      </c>
      <c r="C299" t="str">
        <f t="shared" si="537"/>
        <v>PowerPoint, PowerPoint, PowerPoint</v>
      </c>
      <c r="D299" t="str">
        <f t="shared" ca="1" si="538"/>
        <v>10, 10, 10</v>
      </c>
      <c r="E299" s="1" t="str">
        <f t="shared" si="539"/>
        <v>f, f, f</v>
      </c>
      <c r="F299" s="1" t="str">
        <f t="shared" si="540"/>
        <v>1, 1, 1</v>
      </c>
      <c r="G299" s="1" t="str">
        <f t="shared" si="541"/>
        <v>4, 4, 4</v>
      </c>
      <c r="H299" s="1" t="str">
        <f t="shared" si="542"/>
        <v>5, 5, 5</v>
      </c>
      <c r="I299" s="3" t="s">
        <v>93</v>
      </c>
      <c r="J299" t="s">
        <v>434</v>
      </c>
      <c r="K299" s="4" t="str">
        <f t="shared" si="582"/>
        <v/>
      </c>
      <c r="L299">
        <v>1</v>
      </c>
      <c r="M299">
        <v>4</v>
      </c>
      <c r="N299">
        <v>5</v>
      </c>
      <c r="O299" s="3" t="s">
        <v>93</v>
      </c>
      <c r="P299" t="s">
        <v>434</v>
      </c>
      <c r="Q299" s="4" t="str">
        <f t="shared" si="544"/>
        <v/>
      </c>
      <c r="R299">
        <v>1</v>
      </c>
      <c r="S299">
        <v>4</v>
      </c>
      <c r="T299">
        <v>5</v>
      </c>
      <c r="U299" s="3" t="s">
        <v>93</v>
      </c>
      <c r="V299" t="s">
        <v>434</v>
      </c>
      <c r="W299" s="4" t="str">
        <f t="shared" si="563"/>
        <v/>
      </c>
      <c r="X299">
        <v>1</v>
      </c>
      <c r="Y299">
        <v>4</v>
      </c>
      <c r="Z299">
        <v>5</v>
      </c>
      <c r="AA299" s="3"/>
      <c r="AC299" s="4" t="str">
        <f t="shared" si="564"/>
        <v/>
      </c>
      <c r="AG299" s="3"/>
      <c r="AI299" s="4" t="str">
        <f t="shared" si="545"/>
        <v/>
      </c>
      <c r="AM299" s="3"/>
      <c r="AO299" s="4" t="str">
        <f t="shared" si="546"/>
        <v/>
      </c>
      <c r="AS299" s="3"/>
      <c r="AU299" s="4" t="str">
        <f t="shared" si="547"/>
        <v/>
      </c>
      <c r="AY299" s="3"/>
      <c r="BA299" s="4" t="str">
        <f t="shared" si="548"/>
        <v/>
      </c>
      <c r="BE299" s="3"/>
      <c r="BG299" s="4" t="str">
        <f t="shared" si="565"/>
        <v/>
      </c>
    </row>
    <row r="300" spans="1:62">
      <c r="A300" s="12" t="s">
        <v>397</v>
      </c>
      <c r="C300" t="str">
        <f t="shared" si="537"/>
        <v>PowerPoint, PowerPoint, PowerPoint</v>
      </c>
      <c r="D300" t="str">
        <f t="shared" ca="1" si="538"/>
        <v>10, 10, 10</v>
      </c>
      <c r="E300" s="1" t="str">
        <f t="shared" si="539"/>
        <v>f, f, f</v>
      </c>
      <c r="F300" s="1" t="str">
        <f t="shared" si="540"/>
        <v>1, 1, 1</v>
      </c>
      <c r="G300" s="1" t="str">
        <f t="shared" si="541"/>
        <v>5, 5, 5</v>
      </c>
      <c r="H300" s="1" t="str">
        <f t="shared" si="542"/>
        <v>6, 6, 6</v>
      </c>
      <c r="I300" s="3" t="s">
        <v>93</v>
      </c>
      <c r="J300" t="s">
        <v>434</v>
      </c>
      <c r="K300" s="4" t="str">
        <f t="shared" si="582"/>
        <v/>
      </c>
      <c r="L300">
        <v>1</v>
      </c>
      <c r="M300">
        <v>5</v>
      </c>
      <c r="N300">
        <v>6</v>
      </c>
      <c r="O300" s="3" t="s">
        <v>93</v>
      </c>
      <c r="P300" t="s">
        <v>434</v>
      </c>
      <c r="Q300" s="4" t="str">
        <f t="shared" si="544"/>
        <v/>
      </c>
      <c r="R300">
        <v>1</v>
      </c>
      <c r="S300">
        <v>5</v>
      </c>
      <c r="T300">
        <v>6</v>
      </c>
      <c r="U300" s="3" t="s">
        <v>93</v>
      </c>
      <c r="V300" t="s">
        <v>434</v>
      </c>
      <c r="W300" s="4" t="str">
        <f t="shared" si="563"/>
        <v/>
      </c>
      <c r="X300">
        <v>1</v>
      </c>
      <c r="Y300">
        <v>5</v>
      </c>
      <c r="Z300">
        <v>6</v>
      </c>
      <c r="AA300" s="3"/>
      <c r="AC300" s="4" t="str">
        <f t="shared" si="564"/>
        <v/>
      </c>
      <c r="AG300" s="3"/>
      <c r="AI300" s="4" t="str">
        <f t="shared" si="545"/>
        <v/>
      </c>
      <c r="AM300" s="3"/>
      <c r="AO300" s="4" t="str">
        <f t="shared" si="546"/>
        <v/>
      </c>
      <c r="AS300" s="3"/>
      <c r="AU300" s="4" t="str">
        <f t="shared" si="547"/>
        <v/>
      </c>
      <c r="AY300" s="3"/>
      <c r="BA300" s="4" t="str">
        <f t="shared" si="548"/>
        <v/>
      </c>
      <c r="BE300" s="3"/>
      <c r="BG300" s="4" t="str">
        <f t="shared" si="565"/>
        <v/>
      </c>
    </row>
    <row r="301" spans="1:62">
      <c r="A301" s="12" t="s">
        <v>398</v>
      </c>
      <c r="C301" t="str">
        <f t="shared" si="537"/>
        <v>PowerPoint, PowerPoint, PowerPoint</v>
      </c>
      <c r="D301" t="str">
        <f t="shared" ca="1" si="538"/>
        <v>10, 10, 10</v>
      </c>
      <c r="E301" s="1" t="str">
        <f t="shared" si="539"/>
        <v>f, f, f</v>
      </c>
      <c r="F301" s="1" t="str">
        <f t="shared" si="540"/>
        <v>1, 1, 1</v>
      </c>
      <c r="G301" s="1" t="str">
        <f t="shared" si="541"/>
        <v>6, 6, 6</v>
      </c>
      <c r="H301" s="1" t="str">
        <f t="shared" si="542"/>
        <v>7, 7, 7</v>
      </c>
      <c r="I301" s="3" t="s">
        <v>93</v>
      </c>
      <c r="J301" t="s">
        <v>434</v>
      </c>
      <c r="K301" s="4" t="str">
        <f t="shared" si="582"/>
        <v/>
      </c>
      <c r="L301">
        <v>1</v>
      </c>
      <c r="M301">
        <v>6</v>
      </c>
      <c r="N301">
        <v>7</v>
      </c>
      <c r="O301" s="3" t="s">
        <v>93</v>
      </c>
      <c r="P301" t="s">
        <v>434</v>
      </c>
      <c r="Q301" s="4" t="str">
        <f t="shared" si="544"/>
        <v/>
      </c>
      <c r="R301">
        <v>1</v>
      </c>
      <c r="S301">
        <v>6</v>
      </c>
      <c r="T301">
        <v>7</v>
      </c>
      <c r="U301" s="3" t="s">
        <v>93</v>
      </c>
      <c r="V301" t="s">
        <v>434</v>
      </c>
      <c r="W301" s="4" t="str">
        <f t="shared" si="563"/>
        <v/>
      </c>
      <c r="X301">
        <v>1</v>
      </c>
      <c r="Y301">
        <v>6</v>
      </c>
      <c r="Z301">
        <v>7</v>
      </c>
      <c r="AA301" s="3"/>
      <c r="AC301" s="4" t="str">
        <f t="shared" si="564"/>
        <v/>
      </c>
      <c r="AG301" s="3"/>
      <c r="AI301" s="4" t="str">
        <f t="shared" si="545"/>
        <v/>
      </c>
      <c r="AM301" s="3"/>
      <c r="AO301" s="4" t="str">
        <f t="shared" si="546"/>
        <v/>
      </c>
      <c r="AS301" s="3"/>
      <c r="AU301" s="4" t="str">
        <f t="shared" si="547"/>
        <v/>
      </c>
      <c r="AY301" s="3"/>
      <c r="BA301" s="4" t="str">
        <f t="shared" si="548"/>
        <v/>
      </c>
      <c r="BE301" s="3"/>
      <c r="BG301" s="4" t="str">
        <f t="shared" si="565"/>
        <v/>
      </c>
    </row>
    <row r="302" spans="1:62">
      <c r="A302" s="12" t="s">
        <v>399</v>
      </c>
      <c r="C302" t="str">
        <f t="shared" si="537"/>
        <v>PowerPoint, PowerPoint, PowerPoint</v>
      </c>
      <c r="D302" t="str">
        <f t="shared" ca="1" si="538"/>
        <v>10, 10, 10</v>
      </c>
      <c r="E302" s="1" t="str">
        <f t="shared" si="539"/>
        <v>f, f, f</v>
      </c>
      <c r="F302" s="1" t="str">
        <f t="shared" si="540"/>
        <v>1, 1, 1</v>
      </c>
      <c r="G302" s="1" t="str">
        <f t="shared" si="541"/>
        <v>7, 7, 7</v>
      </c>
      <c r="H302" s="1" t="str">
        <f t="shared" si="542"/>
        <v>8, 8, 8</v>
      </c>
      <c r="I302" s="3" t="s">
        <v>93</v>
      </c>
      <c r="J302" t="s">
        <v>434</v>
      </c>
      <c r="K302" s="4" t="str">
        <f t="shared" si="582"/>
        <v/>
      </c>
      <c r="L302">
        <v>1</v>
      </c>
      <c r="M302">
        <v>7</v>
      </c>
      <c r="N302">
        <v>8</v>
      </c>
      <c r="O302" s="3" t="s">
        <v>93</v>
      </c>
      <c r="P302" t="s">
        <v>434</v>
      </c>
      <c r="Q302" s="4" t="str">
        <f t="shared" si="544"/>
        <v/>
      </c>
      <c r="R302">
        <v>1</v>
      </c>
      <c r="S302">
        <v>7</v>
      </c>
      <c r="T302">
        <v>8</v>
      </c>
      <c r="U302" s="3" t="s">
        <v>93</v>
      </c>
      <c r="V302" t="s">
        <v>434</v>
      </c>
      <c r="W302" s="4" t="str">
        <f t="shared" si="563"/>
        <v/>
      </c>
      <c r="X302">
        <v>1</v>
      </c>
      <c r="Y302">
        <v>7</v>
      </c>
      <c r="Z302">
        <v>8</v>
      </c>
      <c r="AA302" s="3"/>
      <c r="AC302" s="4" t="str">
        <f t="shared" si="564"/>
        <v/>
      </c>
      <c r="AG302" s="3"/>
      <c r="AI302" s="4" t="str">
        <f t="shared" si="545"/>
        <v/>
      </c>
      <c r="AM302" s="3"/>
      <c r="AO302" s="4" t="str">
        <f t="shared" si="546"/>
        <v/>
      </c>
      <c r="AS302" s="3"/>
      <c r="AU302" s="4" t="str">
        <f t="shared" si="547"/>
        <v/>
      </c>
      <c r="AY302" s="3"/>
      <c r="BA302" s="4" t="str">
        <f t="shared" si="548"/>
        <v/>
      </c>
      <c r="BE302" s="3"/>
      <c r="BG302" s="4" t="str">
        <f t="shared" si="565"/>
        <v/>
      </c>
    </row>
    <row r="303" spans="1:62">
      <c r="A303" s="12" t="s">
        <v>400</v>
      </c>
      <c r="C303" t="str">
        <f t="shared" si="537"/>
        <v>PowerPoint, PowerPoint, PowerPoint</v>
      </c>
      <c r="D303" t="str">
        <f t="shared" ca="1" si="538"/>
        <v>10, 10, 10</v>
      </c>
      <c r="E303" s="1" t="str">
        <f t="shared" si="539"/>
        <v>f, f, f</v>
      </c>
      <c r="F303" s="1" t="str">
        <f t="shared" si="540"/>
        <v>1, 1, 1</v>
      </c>
      <c r="G303" s="1" t="str">
        <f t="shared" si="541"/>
        <v>8, 8, 8</v>
      </c>
      <c r="H303" s="1" t="str">
        <f t="shared" si="542"/>
        <v>9, 9, 9</v>
      </c>
      <c r="I303" s="3" t="s">
        <v>93</v>
      </c>
      <c r="J303" t="s">
        <v>434</v>
      </c>
      <c r="K303" s="4" t="str">
        <f t="shared" si="582"/>
        <v/>
      </c>
      <c r="L303">
        <v>1</v>
      </c>
      <c r="M303">
        <v>8</v>
      </c>
      <c r="N303">
        <v>9</v>
      </c>
      <c r="O303" s="3" t="s">
        <v>93</v>
      </c>
      <c r="P303" t="s">
        <v>434</v>
      </c>
      <c r="Q303" s="4" t="str">
        <f t="shared" si="544"/>
        <v/>
      </c>
      <c r="R303">
        <v>1</v>
      </c>
      <c r="S303">
        <v>8</v>
      </c>
      <c r="T303">
        <v>9</v>
      </c>
      <c r="U303" s="3" t="s">
        <v>93</v>
      </c>
      <c r="V303" t="s">
        <v>434</v>
      </c>
      <c r="W303" s="4" t="str">
        <f t="shared" si="563"/>
        <v/>
      </c>
      <c r="X303">
        <v>1</v>
      </c>
      <c r="Y303">
        <v>8</v>
      </c>
      <c r="Z303">
        <v>9</v>
      </c>
      <c r="AA303" s="3"/>
      <c r="AC303" s="4" t="str">
        <f t="shared" si="564"/>
        <v/>
      </c>
      <c r="AG303" s="3"/>
      <c r="AI303" s="4" t="str">
        <f t="shared" si="545"/>
        <v/>
      </c>
      <c r="AM303" s="3"/>
      <c r="AO303" s="4" t="str">
        <f t="shared" si="546"/>
        <v/>
      </c>
      <c r="AS303" s="3"/>
      <c r="AU303" s="4" t="str">
        <f t="shared" si="547"/>
        <v/>
      </c>
      <c r="AY303" s="3"/>
      <c r="BA303" s="4" t="str">
        <f t="shared" si="548"/>
        <v/>
      </c>
      <c r="BE303" s="3"/>
      <c r="BG303" s="4" t="str">
        <f t="shared" si="565"/>
        <v/>
      </c>
    </row>
    <row r="304" spans="1:62">
      <c r="A304" s="12" t="s">
        <v>454</v>
      </c>
      <c r="C304" t="str">
        <f t="shared" ref="C304:C311" si="583">IF(ISBLANK(I304),"",I304)
&amp;IF(ISBLANK(O304),"",", "&amp;O304)
&amp;IF(ISBLANK(U304),"",", "&amp;U304)
&amp;IF(ISBLANK(AA304),"",", "&amp;AA304)
&amp;IF(ISBLANK(AG304),"",", "&amp;AG304)
&amp;IF(ISBLANK(AM304),"",", "&amp;AM304)
&amp;IF(ISBLANK(AS304),"",", "&amp;AS304)
&amp;IF(ISBLANK(AY304),"",", "&amp;AY304)
&amp;IF(ISBLANK(BE304),"",", "&amp;BE304)</f>
        <v>PowerPoint, PowerPoint, PowerPoint</v>
      </c>
      <c r="D304" t="str">
        <f t="shared" ref="D304:D311" ca="1" si="58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SUBSTITUTE(SUBSTITUTE(SUBSTITUTE(SUBSTITUTE(SUBSTITUTE(SUBSTITUTE(SUBSTITUTE(SUBSTITUTE(SUBSTITUTE(SUBSTITUTE(C304,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04" s="1" t="str">
        <f t="shared" ref="E304:E311" si="585">IF(ISBLANK(J304),"",J304)
&amp;IF(ISBLANK(O304),"",", "&amp;P304)
&amp;IF(ISBLANK(U304),"",", "&amp;V304)
&amp;IF(ISBLANK(AA304),"",", "&amp;AB304)
&amp;IF(ISBLANK(AG304),"",", "&amp;AH304)
&amp;IF(ISBLANK(AM304),"",", "&amp;AN304)
&amp;IF(ISBLANK(AS304),"",", "&amp;AT304)
&amp;IF(ISBLANK(AY304),"",", "&amp;AZ304)
&amp;IF(ISBLANK(BE304),"",", "&amp;BF304)</f>
        <v>f, f, f</v>
      </c>
      <c r="F304" s="1" t="str">
        <f t="shared" ref="F304:F311" si="586">IF(ISBLANK(L304),"",L304)
&amp;IF(ISBLANK(R304),"",", "&amp;R304)
&amp;IF(ISBLANK(X304),"",", "&amp;X304)
&amp;IF(ISBLANK(AD304),"",", "&amp;AD304)
&amp;IF(ISBLANK(AJ304),"",", "&amp;AJ304)
&amp;IF(ISBLANK(AP304),"",", "&amp;AP304)
&amp;IF(ISBLANK(AV304),"",", "&amp;AV304)
&amp;IF(ISBLANK(BB304),"",", "&amp;BB304)
&amp;IF(ISBLANK(BH304),"",", "&amp;BH304)</f>
        <v>1, 1, 1</v>
      </c>
      <c r="G304" s="1" t="str">
        <f t="shared" ref="G304:G311" si="587">IF(ISBLANK(M304),"",M304)
&amp;IF(ISBLANK(S304),"",", "&amp;S304)
&amp;IF(ISBLANK(Y304),"",", "&amp;Y304)
&amp;IF(ISBLANK(AE304),"",", "&amp;AE304)
&amp;IF(ISBLANK(AK304),"",", "&amp;AK304)
&amp;IF(ISBLANK(AQ304),"",", "&amp;AQ304)
&amp;IF(ISBLANK(AW304),"",", "&amp;AW304)
&amp;IF(ISBLANK(BC304),"",", "&amp;BC304)
&amp;IF(ISBLANK(BI304),"",", "&amp;BI304)</f>
        <v>9, 9, 9</v>
      </c>
      <c r="H304" s="1" t="str">
        <f t="shared" ref="H304:H311" si="588">IF(ISBLANK(N304),"",N304)
&amp;IF(ISBLANK(T304),"",", "&amp;T304)
&amp;IF(ISBLANK(Z304),"",", "&amp;Z304)
&amp;IF(ISBLANK(AF304),"",", "&amp;AF304)
&amp;IF(ISBLANK(AL304),"",", "&amp;AL304)
&amp;IF(ISBLANK(AR304),"",", "&amp;AR304)
&amp;IF(ISBLANK(AX304),"",", "&amp;AX304)
&amp;IF(ISBLANK(BD304),"",", "&amp;BD304)
&amp;IF(ISBLANK(BJ304),"",", "&amp;BJ304)</f>
        <v>10, 10, 10</v>
      </c>
      <c r="I304" s="3" t="s">
        <v>93</v>
      </c>
      <c r="J304" t="s">
        <v>453</v>
      </c>
      <c r="K304" s="4" t="str">
        <f t="shared" ref="K304:K311" si="589">IF(AND(OR(I304="Gacha",I304="Origin"),ISBLANK(J304)),"서브밸류 필요","")</f>
        <v/>
      </c>
      <c r="L304">
        <v>1</v>
      </c>
      <c r="M304">
        <v>9</v>
      </c>
      <c r="N304">
        <v>10</v>
      </c>
      <c r="O304" s="3" t="s">
        <v>93</v>
      </c>
      <c r="P304" t="s">
        <v>453</v>
      </c>
      <c r="Q304" s="4" t="str">
        <f t="shared" ref="Q304:Q311" si="590">IF(AND(OR(O304="Gacha",O304="Origin"),ISBLANK(P304)),"서브밸류 필요","")</f>
        <v/>
      </c>
      <c r="R304">
        <v>1</v>
      </c>
      <c r="S304">
        <v>9</v>
      </c>
      <c r="T304">
        <v>10</v>
      </c>
      <c r="U304" s="3" t="s">
        <v>93</v>
      </c>
      <c r="V304" t="s">
        <v>453</v>
      </c>
      <c r="W304" s="4" t="str">
        <f t="shared" ref="W304:W311" si="591">IF(AND(OR(U304="Gacha",U304="Origin"),ISBLANK(V304)),"서브밸류 필요","")</f>
        <v/>
      </c>
      <c r="X304">
        <v>1</v>
      </c>
      <c r="Y304">
        <v>9</v>
      </c>
      <c r="Z304">
        <v>10</v>
      </c>
      <c r="AA304" s="3"/>
      <c r="AC304" s="4" t="str">
        <f t="shared" ref="AC304:AC311" si="592">IF(AND(OR(AA304="Gacha",AA304="Origin"),ISBLANK(AB304)),"서브밸류 필요","")</f>
        <v/>
      </c>
      <c r="AG304" s="3"/>
      <c r="AI304" s="4" t="str">
        <f t="shared" ref="AI304:AI311" si="593">IF(AND(OR(AG304="Gacha",AG304="Origin"),ISBLANK(AH304)),"서브밸류 필요","")</f>
        <v/>
      </c>
      <c r="AM304" s="3"/>
      <c r="AO304" s="4" t="str">
        <f t="shared" ref="AO304:AO311" si="594">IF(AND(OR(AM304="Gacha",AM304="Origin"),ISBLANK(AN304)),"서브밸류 필요","")</f>
        <v/>
      </c>
      <c r="AS304" s="3"/>
      <c r="AU304" s="4" t="str">
        <f t="shared" ref="AU304:AU311" si="595">IF(AND(OR(AS304="Gacha",AS304="Origin"),ISBLANK(AT304)),"서브밸류 필요","")</f>
        <v/>
      </c>
      <c r="AY304" s="3"/>
      <c r="BA304" s="4" t="str">
        <f t="shared" ref="BA304:BA311" si="596">IF(AND(OR(AY304="Gacha",AY304="Origin"),ISBLANK(AZ304)),"서브밸류 필요","")</f>
        <v/>
      </c>
      <c r="BE304" s="3"/>
      <c r="BG304" s="4" t="str">
        <f t="shared" ref="BG304:BG311" si="597">IF(AND(OR(BE304="Gacha",BE304="Origin"),ISBLANK(BF304)),"서브밸류 필요","")</f>
        <v/>
      </c>
    </row>
    <row r="305" spans="1:59">
      <c r="A305" s="12" t="s">
        <v>455</v>
      </c>
      <c r="C305" t="str">
        <f t="shared" si="583"/>
        <v>PowerPoint, PowerPoint, PowerPoint</v>
      </c>
      <c r="D305" t="str">
        <f t="shared" ca="1" si="584"/>
        <v>10, 10, 10</v>
      </c>
      <c r="E305" s="1" t="str">
        <f t="shared" si="585"/>
        <v>f, f, f</v>
      </c>
      <c r="F305" s="1" t="str">
        <f t="shared" si="586"/>
        <v>1, 1, 1</v>
      </c>
      <c r="G305" s="1" t="str">
        <f t="shared" si="587"/>
        <v>10, 10, 10</v>
      </c>
      <c r="H305" s="1" t="str">
        <f t="shared" si="588"/>
        <v>11, 11, 11</v>
      </c>
      <c r="I305" s="3" t="s">
        <v>93</v>
      </c>
      <c r="J305" t="s">
        <v>453</v>
      </c>
      <c r="K305" s="4" t="str">
        <f t="shared" si="589"/>
        <v/>
      </c>
      <c r="L305">
        <v>1</v>
      </c>
      <c r="M305">
        <v>10</v>
      </c>
      <c r="N305">
        <v>11</v>
      </c>
      <c r="O305" s="3" t="s">
        <v>93</v>
      </c>
      <c r="P305" t="s">
        <v>453</v>
      </c>
      <c r="Q305" s="4" t="str">
        <f t="shared" si="590"/>
        <v/>
      </c>
      <c r="R305">
        <v>1</v>
      </c>
      <c r="S305">
        <v>10</v>
      </c>
      <c r="T305">
        <v>11</v>
      </c>
      <c r="U305" s="3" t="s">
        <v>93</v>
      </c>
      <c r="V305" t="s">
        <v>453</v>
      </c>
      <c r="W305" s="4" t="str">
        <f t="shared" si="591"/>
        <v/>
      </c>
      <c r="X305">
        <v>1</v>
      </c>
      <c r="Y305">
        <v>10</v>
      </c>
      <c r="Z305">
        <v>11</v>
      </c>
      <c r="AA305" s="3"/>
      <c r="AC305" s="4" t="str">
        <f t="shared" si="592"/>
        <v/>
      </c>
      <c r="AG305" s="3"/>
      <c r="AI305" s="4" t="str">
        <f t="shared" si="593"/>
        <v/>
      </c>
      <c r="AM305" s="3"/>
      <c r="AO305" s="4" t="str">
        <f t="shared" si="594"/>
        <v/>
      </c>
      <c r="AS305" s="3"/>
      <c r="AU305" s="4" t="str">
        <f t="shared" si="595"/>
        <v/>
      </c>
      <c r="AY305" s="3"/>
      <c r="BA305" s="4" t="str">
        <f t="shared" si="596"/>
        <v/>
      </c>
      <c r="BE305" s="3"/>
      <c r="BG305" s="4" t="str">
        <f t="shared" si="597"/>
        <v/>
      </c>
    </row>
    <row r="306" spans="1:59">
      <c r="A306" s="12" t="s">
        <v>456</v>
      </c>
      <c r="C306" t="str">
        <f t="shared" si="583"/>
        <v>PowerPoint, PowerPoint, PowerPoint</v>
      </c>
      <c r="D306" t="str">
        <f t="shared" ca="1" si="584"/>
        <v>10, 10, 10</v>
      </c>
      <c r="E306" s="1" t="str">
        <f t="shared" si="585"/>
        <v>f, f, f</v>
      </c>
      <c r="F306" s="1" t="str">
        <f t="shared" si="586"/>
        <v>1, 1, 1</v>
      </c>
      <c r="G306" s="1" t="str">
        <f t="shared" si="587"/>
        <v>11, 11, 11</v>
      </c>
      <c r="H306" s="1" t="str">
        <f t="shared" si="588"/>
        <v>12, 12, 12</v>
      </c>
      <c r="I306" s="3" t="s">
        <v>93</v>
      </c>
      <c r="J306" t="s">
        <v>453</v>
      </c>
      <c r="K306" s="4" t="str">
        <f t="shared" si="589"/>
        <v/>
      </c>
      <c r="L306">
        <v>1</v>
      </c>
      <c r="M306">
        <v>11</v>
      </c>
      <c r="N306">
        <v>12</v>
      </c>
      <c r="O306" s="3" t="s">
        <v>93</v>
      </c>
      <c r="P306" t="s">
        <v>453</v>
      </c>
      <c r="Q306" s="4" t="str">
        <f t="shared" si="590"/>
        <v/>
      </c>
      <c r="R306">
        <v>1</v>
      </c>
      <c r="S306">
        <v>11</v>
      </c>
      <c r="T306">
        <v>12</v>
      </c>
      <c r="U306" s="3" t="s">
        <v>93</v>
      </c>
      <c r="V306" t="s">
        <v>453</v>
      </c>
      <c r="W306" s="4" t="str">
        <f t="shared" si="591"/>
        <v/>
      </c>
      <c r="X306">
        <v>1</v>
      </c>
      <c r="Y306">
        <v>11</v>
      </c>
      <c r="Z306">
        <v>12</v>
      </c>
      <c r="AA306" s="3"/>
      <c r="AC306" s="4" t="str">
        <f t="shared" si="592"/>
        <v/>
      </c>
      <c r="AG306" s="3"/>
      <c r="AI306" s="4" t="str">
        <f t="shared" si="593"/>
        <v/>
      </c>
      <c r="AM306" s="3"/>
      <c r="AO306" s="4" t="str">
        <f t="shared" si="594"/>
        <v/>
      </c>
      <c r="AS306" s="3"/>
      <c r="AU306" s="4" t="str">
        <f t="shared" si="595"/>
        <v/>
      </c>
      <c r="AY306" s="3"/>
      <c r="BA306" s="4" t="str">
        <f t="shared" si="596"/>
        <v/>
      </c>
      <c r="BE306" s="3"/>
      <c r="BG306" s="4" t="str">
        <f t="shared" si="597"/>
        <v/>
      </c>
    </row>
    <row r="307" spans="1:59">
      <c r="A307" s="12" t="s">
        <v>457</v>
      </c>
      <c r="C307" t="str">
        <f t="shared" si="583"/>
        <v>PowerPoint, PowerPoint, PowerPoint</v>
      </c>
      <c r="D307" t="str">
        <f t="shared" ca="1" si="584"/>
        <v>10, 10, 10</v>
      </c>
      <c r="E307" s="1" t="str">
        <f t="shared" si="585"/>
        <v>f, f, f</v>
      </c>
      <c r="F307" s="1" t="str">
        <f t="shared" si="586"/>
        <v>1, 1, 1</v>
      </c>
      <c r="G307" s="1" t="str">
        <f t="shared" si="587"/>
        <v>12, 12, 12</v>
      </c>
      <c r="H307" s="1" t="str">
        <f t="shared" si="588"/>
        <v>13, 13, 13</v>
      </c>
      <c r="I307" s="3" t="s">
        <v>93</v>
      </c>
      <c r="J307" t="s">
        <v>453</v>
      </c>
      <c r="K307" s="4" t="str">
        <f t="shared" si="589"/>
        <v/>
      </c>
      <c r="L307">
        <v>1</v>
      </c>
      <c r="M307">
        <v>12</v>
      </c>
      <c r="N307">
        <v>13</v>
      </c>
      <c r="O307" s="3" t="s">
        <v>93</v>
      </c>
      <c r="P307" t="s">
        <v>453</v>
      </c>
      <c r="Q307" s="4" t="str">
        <f t="shared" si="590"/>
        <v/>
      </c>
      <c r="R307">
        <v>1</v>
      </c>
      <c r="S307">
        <v>12</v>
      </c>
      <c r="T307">
        <v>13</v>
      </c>
      <c r="U307" s="3" t="s">
        <v>93</v>
      </c>
      <c r="V307" t="s">
        <v>453</v>
      </c>
      <c r="W307" s="4" t="str">
        <f t="shared" si="591"/>
        <v/>
      </c>
      <c r="X307">
        <v>1</v>
      </c>
      <c r="Y307">
        <v>12</v>
      </c>
      <c r="Z307">
        <v>13</v>
      </c>
      <c r="AA307" s="3"/>
      <c r="AC307" s="4" t="str">
        <f t="shared" si="592"/>
        <v/>
      </c>
      <c r="AG307" s="3"/>
      <c r="AI307" s="4" t="str">
        <f t="shared" si="593"/>
        <v/>
      </c>
      <c r="AM307" s="3"/>
      <c r="AO307" s="4" t="str">
        <f t="shared" si="594"/>
        <v/>
      </c>
      <c r="AS307" s="3"/>
      <c r="AU307" s="4" t="str">
        <f t="shared" si="595"/>
        <v/>
      </c>
      <c r="AY307" s="3"/>
      <c r="BA307" s="4" t="str">
        <f t="shared" si="596"/>
        <v/>
      </c>
      <c r="BE307" s="3"/>
      <c r="BG307" s="4" t="str">
        <f t="shared" si="597"/>
        <v/>
      </c>
    </row>
    <row r="308" spans="1:59">
      <c r="A308" s="12" t="s">
        <v>458</v>
      </c>
      <c r="C308" t="str">
        <f t="shared" si="583"/>
        <v>PowerPoint, PowerPoint, PowerPoint</v>
      </c>
      <c r="D308" t="str">
        <f t="shared" ca="1" si="584"/>
        <v>10, 10, 10</v>
      </c>
      <c r="E308" s="1" t="str">
        <f t="shared" si="585"/>
        <v>f, f, f</v>
      </c>
      <c r="F308" s="1" t="str">
        <f t="shared" si="586"/>
        <v>1, 1, 1</v>
      </c>
      <c r="G308" s="1" t="str">
        <f t="shared" si="587"/>
        <v>13, 13, 13</v>
      </c>
      <c r="H308" s="1" t="str">
        <f t="shared" si="588"/>
        <v>14, 14, 14</v>
      </c>
      <c r="I308" s="3" t="s">
        <v>93</v>
      </c>
      <c r="J308" t="s">
        <v>453</v>
      </c>
      <c r="K308" s="4" t="str">
        <f t="shared" si="589"/>
        <v/>
      </c>
      <c r="L308">
        <v>1</v>
      </c>
      <c r="M308">
        <v>13</v>
      </c>
      <c r="N308">
        <v>14</v>
      </c>
      <c r="O308" s="3" t="s">
        <v>93</v>
      </c>
      <c r="P308" t="s">
        <v>453</v>
      </c>
      <c r="Q308" s="4" t="str">
        <f t="shared" si="590"/>
        <v/>
      </c>
      <c r="R308">
        <v>1</v>
      </c>
      <c r="S308">
        <v>13</v>
      </c>
      <c r="T308">
        <v>14</v>
      </c>
      <c r="U308" s="3" t="s">
        <v>93</v>
      </c>
      <c r="V308" t="s">
        <v>453</v>
      </c>
      <c r="W308" s="4" t="str">
        <f t="shared" si="591"/>
        <v/>
      </c>
      <c r="X308">
        <v>1</v>
      </c>
      <c r="Y308">
        <v>13</v>
      </c>
      <c r="Z308">
        <v>14</v>
      </c>
      <c r="AA308" s="3"/>
      <c r="AC308" s="4" t="str">
        <f t="shared" si="592"/>
        <v/>
      </c>
      <c r="AG308" s="3"/>
      <c r="AI308" s="4" t="str">
        <f t="shared" si="593"/>
        <v/>
      </c>
      <c r="AM308" s="3"/>
      <c r="AO308" s="4" t="str">
        <f t="shared" si="594"/>
        <v/>
      </c>
      <c r="AS308" s="3"/>
      <c r="AU308" s="4" t="str">
        <f t="shared" si="595"/>
        <v/>
      </c>
      <c r="AY308" s="3"/>
      <c r="BA308" s="4" t="str">
        <f t="shared" si="596"/>
        <v/>
      </c>
      <c r="BE308" s="3"/>
      <c r="BG308" s="4" t="str">
        <f t="shared" si="597"/>
        <v/>
      </c>
    </row>
    <row r="309" spans="1:59">
      <c r="A309" s="12" t="s">
        <v>459</v>
      </c>
      <c r="C309" t="str">
        <f t="shared" si="583"/>
        <v>PowerPoint, PowerPoint, PowerPoint</v>
      </c>
      <c r="D309" t="str">
        <f t="shared" ca="1" si="584"/>
        <v>10, 10, 10</v>
      </c>
      <c r="E309" s="1" t="str">
        <f t="shared" si="585"/>
        <v>f, f, f</v>
      </c>
      <c r="F309" s="1" t="str">
        <f t="shared" si="586"/>
        <v>1, 1, 1</v>
      </c>
      <c r="G309" s="1" t="str">
        <f t="shared" si="587"/>
        <v>14, 14, 14</v>
      </c>
      <c r="H309" s="1" t="str">
        <f t="shared" si="588"/>
        <v>15, 15, 15</v>
      </c>
      <c r="I309" s="3" t="s">
        <v>93</v>
      </c>
      <c r="J309" t="s">
        <v>453</v>
      </c>
      <c r="K309" s="4" t="str">
        <f t="shared" si="589"/>
        <v/>
      </c>
      <c r="L309">
        <v>1</v>
      </c>
      <c r="M309">
        <v>14</v>
      </c>
      <c r="N309">
        <v>15</v>
      </c>
      <c r="O309" s="3" t="s">
        <v>93</v>
      </c>
      <c r="P309" t="s">
        <v>453</v>
      </c>
      <c r="Q309" s="4" t="str">
        <f t="shared" si="590"/>
        <v/>
      </c>
      <c r="R309">
        <v>1</v>
      </c>
      <c r="S309">
        <v>14</v>
      </c>
      <c r="T309">
        <v>15</v>
      </c>
      <c r="U309" s="3" t="s">
        <v>93</v>
      </c>
      <c r="V309" t="s">
        <v>453</v>
      </c>
      <c r="W309" s="4" t="str">
        <f t="shared" si="591"/>
        <v/>
      </c>
      <c r="X309">
        <v>1</v>
      </c>
      <c r="Y309">
        <v>14</v>
      </c>
      <c r="Z309">
        <v>15</v>
      </c>
      <c r="AA309" s="3"/>
      <c r="AC309" s="4" t="str">
        <f t="shared" si="592"/>
        <v/>
      </c>
      <c r="AG309" s="3"/>
      <c r="AI309" s="4" t="str">
        <f t="shared" si="593"/>
        <v/>
      </c>
      <c r="AM309" s="3"/>
      <c r="AO309" s="4" t="str">
        <f t="shared" si="594"/>
        <v/>
      </c>
      <c r="AS309" s="3"/>
      <c r="AU309" s="4" t="str">
        <f t="shared" si="595"/>
        <v/>
      </c>
      <c r="AY309" s="3"/>
      <c r="BA309" s="4" t="str">
        <f t="shared" si="596"/>
        <v/>
      </c>
      <c r="BE309" s="3"/>
      <c r="BG309" s="4" t="str">
        <f t="shared" si="597"/>
        <v/>
      </c>
    </row>
    <row r="310" spans="1:59">
      <c r="A310" s="12" t="s">
        <v>460</v>
      </c>
      <c r="C310" t="str">
        <f t="shared" si="583"/>
        <v>PowerPoint, PowerPoint, PowerPoint</v>
      </c>
      <c r="D310" t="str">
        <f t="shared" ca="1" si="584"/>
        <v>10, 10, 10</v>
      </c>
      <c r="E310" s="1" t="str">
        <f t="shared" si="585"/>
        <v>f, f, f</v>
      </c>
      <c r="F310" s="1" t="str">
        <f t="shared" si="586"/>
        <v>1, 1, 1</v>
      </c>
      <c r="G310" s="1" t="str">
        <f t="shared" si="587"/>
        <v>15, 15, 15</v>
      </c>
      <c r="H310" s="1" t="str">
        <f t="shared" si="588"/>
        <v>16, 16, 16</v>
      </c>
      <c r="I310" s="3" t="s">
        <v>93</v>
      </c>
      <c r="J310" t="s">
        <v>453</v>
      </c>
      <c r="K310" s="4" t="str">
        <f t="shared" si="589"/>
        <v/>
      </c>
      <c r="L310">
        <v>1</v>
      </c>
      <c r="M310">
        <v>15</v>
      </c>
      <c r="N310">
        <v>16</v>
      </c>
      <c r="O310" s="3" t="s">
        <v>93</v>
      </c>
      <c r="P310" t="s">
        <v>453</v>
      </c>
      <c r="Q310" s="4" t="str">
        <f t="shared" si="590"/>
        <v/>
      </c>
      <c r="R310">
        <v>1</v>
      </c>
      <c r="S310">
        <v>15</v>
      </c>
      <c r="T310">
        <v>16</v>
      </c>
      <c r="U310" s="3" t="s">
        <v>93</v>
      </c>
      <c r="V310" t="s">
        <v>453</v>
      </c>
      <c r="W310" s="4" t="str">
        <f t="shared" si="591"/>
        <v/>
      </c>
      <c r="X310">
        <v>1</v>
      </c>
      <c r="Y310">
        <v>15</v>
      </c>
      <c r="Z310">
        <v>16</v>
      </c>
      <c r="AA310" s="3"/>
      <c r="AC310" s="4" t="str">
        <f t="shared" si="592"/>
        <v/>
      </c>
      <c r="AG310" s="3"/>
      <c r="AI310" s="4" t="str">
        <f t="shared" si="593"/>
        <v/>
      </c>
      <c r="AM310" s="3"/>
      <c r="AO310" s="4" t="str">
        <f t="shared" si="594"/>
        <v/>
      </c>
      <c r="AS310" s="3"/>
      <c r="AU310" s="4" t="str">
        <f t="shared" si="595"/>
        <v/>
      </c>
      <c r="AY310" s="3"/>
      <c r="BA310" s="4" t="str">
        <f t="shared" si="596"/>
        <v/>
      </c>
      <c r="BE310" s="3"/>
      <c r="BG310" s="4" t="str">
        <f t="shared" si="597"/>
        <v/>
      </c>
    </row>
    <row r="311" spans="1:59">
      <c r="A311" s="12" t="s">
        <v>461</v>
      </c>
      <c r="C311" t="str">
        <f t="shared" si="583"/>
        <v>PowerPoint, PowerPoint, PowerPoint</v>
      </c>
      <c r="D311" t="str">
        <f t="shared" ca="1" si="584"/>
        <v>10, 10, 10</v>
      </c>
      <c r="E311" s="1" t="str">
        <f t="shared" si="585"/>
        <v>f, f, f</v>
      </c>
      <c r="F311" s="1" t="str">
        <f t="shared" si="586"/>
        <v>1, 1, 1</v>
      </c>
      <c r="G311" s="1" t="str">
        <f t="shared" si="587"/>
        <v>16, 16, 16</v>
      </c>
      <c r="H311" s="1" t="str">
        <f t="shared" si="588"/>
        <v>17, 17, 17</v>
      </c>
      <c r="I311" s="3" t="s">
        <v>93</v>
      </c>
      <c r="J311" t="s">
        <v>453</v>
      </c>
      <c r="K311" s="4" t="str">
        <f t="shared" si="589"/>
        <v/>
      </c>
      <c r="L311">
        <v>1</v>
      </c>
      <c r="M311">
        <v>16</v>
      </c>
      <c r="N311">
        <v>17</v>
      </c>
      <c r="O311" s="3" t="s">
        <v>93</v>
      </c>
      <c r="P311" t="s">
        <v>453</v>
      </c>
      <c r="Q311" s="4" t="str">
        <f t="shared" si="590"/>
        <v/>
      </c>
      <c r="R311">
        <v>1</v>
      </c>
      <c r="S311">
        <v>16</v>
      </c>
      <c r="T311">
        <v>17</v>
      </c>
      <c r="U311" s="3" t="s">
        <v>93</v>
      </c>
      <c r="V311" t="s">
        <v>453</v>
      </c>
      <c r="W311" s="4" t="str">
        <f t="shared" si="591"/>
        <v/>
      </c>
      <c r="X311">
        <v>1</v>
      </c>
      <c r="Y311">
        <v>16</v>
      </c>
      <c r="Z311">
        <v>17</v>
      </c>
      <c r="AA311" s="3"/>
      <c r="AC311" s="4" t="str">
        <f t="shared" si="592"/>
        <v/>
      </c>
      <c r="AG311" s="3"/>
      <c r="AI311" s="4" t="str">
        <f t="shared" si="593"/>
        <v/>
      </c>
      <c r="AM311" s="3"/>
      <c r="AO311" s="4" t="str">
        <f t="shared" si="594"/>
        <v/>
      </c>
      <c r="AS311" s="3"/>
      <c r="AU311" s="4" t="str">
        <f t="shared" si="595"/>
        <v/>
      </c>
      <c r="AY311" s="3"/>
      <c r="BA311" s="4" t="str">
        <f t="shared" si="596"/>
        <v/>
      </c>
      <c r="BE311" s="3"/>
      <c r="BG311" s="4" t="str">
        <f t="shared" si="597"/>
        <v/>
      </c>
    </row>
    <row r="312" spans="1:59">
      <c r="A312" s="12" t="s">
        <v>401</v>
      </c>
      <c r="C312" t="str">
        <f t="shared" si="537"/>
        <v>Gold, Gold, Gold, Gold</v>
      </c>
      <c r="D312" t="str">
        <f t="shared" ca="1" si="538"/>
        <v>2, 2, 2, 2</v>
      </c>
      <c r="E312" s="1" t="str">
        <f t="shared" si="539"/>
        <v xml:space="preserve">, , , </v>
      </c>
      <c r="F312" s="1" t="str">
        <f t="shared" si="540"/>
        <v>1, 0.7, 0.4, 0.1</v>
      </c>
      <c r="G312" s="1" t="str">
        <f t="shared" si="541"/>
        <v>1000, 100, 100, 100</v>
      </c>
      <c r="H312" s="1" t="str">
        <f t="shared" si="542"/>
        <v>1000, 100, 100, 100</v>
      </c>
      <c r="I312" s="3" t="s">
        <v>88</v>
      </c>
      <c r="K312" s="4" t="str">
        <f t="shared" si="581"/>
        <v/>
      </c>
      <c r="L312">
        <v>1</v>
      </c>
      <c r="M312">
        <v>1000</v>
      </c>
      <c r="N312">
        <v>1000</v>
      </c>
      <c r="O312" s="3" t="s">
        <v>88</v>
      </c>
      <c r="Q312" s="4" t="str">
        <f t="shared" ref="Q312:Q319" si="598">IF(AND(OR(O312="Gacha",O312="Origin"),ISBLANK(P312)),"서브밸류 필요","")</f>
        <v/>
      </c>
      <c r="R312">
        <v>0.7</v>
      </c>
      <c r="S312">
        <v>100</v>
      </c>
      <c r="T312">
        <v>100</v>
      </c>
      <c r="U312" s="3" t="s">
        <v>88</v>
      </c>
      <c r="W312" s="4" t="str">
        <f t="shared" ref="W312:W319" si="599">IF(AND(OR(U312="Gacha",U312="Origin"),ISBLANK(V312)),"서브밸류 필요","")</f>
        <v/>
      </c>
      <c r="X312">
        <v>0.4</v>
      </c>
      <c r="Y312">
        <v>100</v>
      </c>
      <c r="Z312">
        <v>100</v>
      </c>
      <c r="AA312" s="3" t="s">
        <v>88</v>
      </c>
      <c r="AC312" s="4" t="str">
        <f t="shared" ref="AC312:AC367" si="600">IF(AND(OR(AA312="Gacha",AA312="Origin"),ISBLANK(AB312)),"서브밸류 필요","")</f>
        <v/>
      </c>
      <c r="AD312">
        <v>0.1</v>
      </c>
      <c r="AE312">
        <v>100</v>
      </c>
      <c r="AF312">
        <v>100</v>
      </c>
      <c r="AG312" s="3"/>
      <c r="AI312" s="4" t="str">
        <f t="shared" ref="AI312:AI367" si="601">IF(AND(OR(AG312="Gacha",AG312="Origin"),ISBLANK(AH312)),"서브밸류 필요","")</f>
        <v/>
      </c>
      <c r="AM312" s="3"/>
      <c r="AO312" s="4" t="str">
        <f t="shared" ref="AO312:AO367" si="602">IF(AND(OR(AM312="Gacha",AM312="Origin"),ISBLANK(AN312)),"서브밸류 필요","")</f>
        <v/>
      </c>
      <c r="AS312" s="3"/>
      <c r="AU312" s="4" t="str">
        <f t="shared" ref="AU312:AU367" si="603">IF(AND(OR(AS312="Gacha",AS312="Origin"),ISBLANK(AT312)),"서브밸류 필요","")</f>
        <v/>
      </c>
      <c r="AY312" s="3"/>
      <c r="BA312" s="4" t="str">
        <f t="shared" ref="BA312:BA367" si="604">IF(AND(OR(AY312="Gacha",AY312="Origin"),ISBLANK(AZ312)),"서브밸류 필요","")</f>
        <v/>
      </c>
      <c r="BE312" s="3"/>
      <c r="BG312" s="4" t="str">
        <f t="shared" si="565"/>
        <v/>
      </c>
    </row>
    <row r="313" spans="1:59">
      <c r="A313" s="12" t="s">
        <v>402</v>
      </c>
      <c r="C313" t="str">
        <f t="shared" si="537"/>
        <v>Gold, Gold, Gold, Gold</v>
      </c>
      <c r="D313" t="str">
        <f t="shared" ca="1" si="538"/>
        <v>2, 2, 2, 2</v>
      </c>
      <c r="E313" s="1" t="str">
        <f t="shared" si="539"/>
        <v xml:space="preserve">, , , </v>
      </c>
      <c r="F313" s="1" t="str">
        <f t="shared" si="540"/>
        <v>1, 0.7, 0.4, 0.1</v>
      </c>
      <c r="G313" s="1" t="str">
        <f t="shared" si="541"/>
        <v>1500, 100, 100, 100</v>
      </c>
      <c r="H313" s="1" t="str">
        <f t="shared" si="542"/>
        <v>1500, 100, 100, 100</v>
      </c>
      <c r="I313" s="3" t="s">
        <v>88</v>
      </c>
      <c r="K313" s="4" t="str">
        <f t="shared" si="581"/>
        <v/>
      </c>
      <c r="L313">
        <v>1</v>
      </c>
      <c r="M313">
        <v>1500</v>
      </c>
      <c r="N313">
        <v>1500</v>
      </c>
      <c r="O313" s="3" t="s">
        <v>88</v>
      </c>
      <c r="Q313" s="4" t="str">
        <f t="shared" si="598"/>
        <v/>
      </c>
      <c r="R313">
        <v>0.7</v>
      </c>
      <c r="S313">
        <v>100</v>
      </c>
      <c r="T313">
        <v>100</v>
      </c>
      <c r="U313" s="3" t="s">
        <v>88</v>
      </c>
      <c r="W313" s="4" t="str">
        <f t="shared" si="599"/>
        <v/>
      </c>
      <c r="X313">
        <v>0.4</v>
      </c>
      <c r="Y313">
        <v>100</v>
      </c>
      <c r="Z313">
        <v>100</v>
      </c>
      <c r="AA313" s="3" t="s">
        <v>88</v>
      </c>
      <c r="AC313" s="4" t="str">
        <f t="shared" si="600"/>
        <v/>
      </c>
      <c r="AD313">
        <v>0.1</v>
      </c>
      <c r="AE313">
        <v>100</v>
      </c>
      <c r="AF313">
        <v>100</v>
      </c>
      <c r="AG313" s="3"/>
      <c r="AI313" s="4" t="str">
        <f t="shared" si="601"/>
        <v/>
      </c>
      <c r="AM313" s="3"/>
      <c r="AO313" s="4" t="str">
        <f t="shared" si="602"/>
        <v/>
      </c>
      <c r="AS313" s="3"/>
      <c r="AU313" s="4" t="str">
        <f t="shared" si="603"/>
        <v/>
      </c>
      <c r="AY313" s="3"/>
      <c r="BA313" s="4" t="str">
        <f t="shared" ref="BA313:BA335" si="605">IF(AND(OR(AY313="Gacha",AY313="Origin"),ISBLANK(AZ313)),"서브밸류 필요","")</f>
        <v/>
      </c>
      <c r="BE313" s="3"/>
      <c r="BG313" s="4" t="str">
        <f t="shared" si="565"/>
        <v/>
      </c>
    </row>
    <row r="314" spans="1:59">
      <c r="A314" s="12" t="s">
        <v>403</v>
      </c>
      <c r="C314" t="str">
        <f t="shared" si="537"/>
        <v>Gold, Gold, Gold, Gold</v>
      </c>
      <c r="D314" t="str">
        <f t="shared" ca="1" si="538"/>
        <v>2, 2, 2, 2</v>
      </c>
      <c r="E314" s="1" t="str">
        <f t="shared" si="539"/>
        <v xml:space="preserve">, , , </v>
      </c>
      <c r="F314" s="1" t="str">
        <f t="shared" si="540"/>
        <v>1, 0.7, 0.4, 0.1</v>
      </c>
      <c r="G314" s="1" t="str">
        <f t="shared" si="541"/>
        <v>2000, 100, 100, 100</v>
      </c>
      <c r="H314" s="1" t="str">
        <f t="shared" si="542"/>
        <v>2000, 100, 100, 100</v>
      </c>
      <c r="I314" s="3" t="s">
        <v>88</v>
      </c>
      <c r="K314" s="4" t="str">
        <f t="shared" si="581"/>
        <v/>
      </c>
      <c r="L314">
        <v>1</v>
      </c>
      <c r="M314">
        <v>2000</v>
      </c>
      <c r="N314">
        <v>2000</v>
      </c>
      <c r="O314" s="3" t="s">
        <v>88</v>
      </c>
      <c r="Q314" s="4" t="str">
        <f t="shared" si="598"/>
        <v/>
      </c>
      <c r="R314">
        <v>0.7</v>
      </c>
      <c r="S314">
        <v>100</v>
      </c>
      <c r="T314">
        <v>100</v>
      </c>
      <c r="U314" s="3" t="s">
        <v>88</v>
      </c>
      <c r="W314" s="4" t="str">
        <f t="shared" si="599"/>
        <v/>
      </c>
      <c r="X314">
        <v>0.4</v>
      </c>
      <c r="Y314">
        <v>100</v>
      </c>
      <c r="Z314">
        <v>100</v>
      </c>
      <c r="AA314" s="3" t="s">
        <v>88</v>
      </c>
      <c r="AC314" s="4" t="str">
        <f t="shared" si="600"/>
        <v/>
      </c>
      <c r="AD314">
        <v>0.1</v>
      </c>
      <c r="AE314">
        <v>100</v>
      </c>
      <c r="AF314">
        <v>100</v>
      </c>
      <c r="AG314" s="3"/>
      <c r="AI314" s="4" t="str">
        <f t="shared" si="601"/>
        <v/>
      </c>
      <c r="AM314" s="3"/>
      <c r="AO314" s="4" t="str">
        <f t="shared" si="602"/>
        <v/>
      </c>
      <c r="AS314" s="3"/>
      <c r="AU314" s="4" t="str">
        <f t="shared" si="603"/>
        <v/>
      </c>
      <c r="AY314" s="3"/>
      <c r="BA314" s="4" t="str">
        <f t="shared" si="605"/>
        <v/>
      </c>
      <c r="BE314" s="3"/>
      <c r="BG314" s="4" t="str">
        <f t="shared" si="565"/>
        <v/>
      </c>
    </row>
    <row r="315" spans="1:59">
      <c r="A315" s="12" t="s">
        <v>404</v>
      </c>
      <c r="C315" t="str">
        <f t="shared" si="537"/>
        <v>Gold, Gold, Gold, Gold</v>
      </c>
      <c r="D315" t="str">
        <f t="shared" ca="1" si="538"/>
        <v>2, 2, 2, 2</v>
      </c>
      <c r="E315" s="1" t="str">
        <f t="shared" si="539"/>
        <v xml:space="preserve">, , , </v>
      </c>
      <c r="F315" s="1" t="str">
        <f t="shared" si="540"/>
        <v>1, 0.7, 0.4, 0.1</v>
      </c>
      <c r="G315" s="1" t="str">
        <f t="shared" si="541"/>
        <v>2500, 100, 100, 100</v>
      </c>
      <c r="H315" s="1" t="str">
        <f t="shared" si="542"/>
        <v>2500, 100, 100, 100</v>
      </c>
      <c r="I315" s="3" t="s">
        <v>88</v>
      </c>
      <c r="K315" s="4" t="str">
        <f t="shared" si="581"/>
        <v/>
      </c>
      <c r="L315">
        <v>1</v>
      </c>
      <c r="M315">
        <v>2500</v>
      </c>
      <c r="N315">
        <v>2500</v>
      </c>
      <c r="O315" s="3" t="s">
        <v>88</v>
      </c>
      <c r="Q315" s="4" t="str">
        <f t="shared" si="598"/>
        <v/>
      </c>
      <c r="R315">
        <v>0.7</v>
      </c>
      <c r="S315">
        <v>100</v>
      </c>
      <c r="T315">
        <v>100</v>
      </c>
      <c r="U315" s="3" t="s">
        <v>88</v>
      </c>
      <c r="W315" s="4" t="str">
        <f t="shared" si="599"/>
        <v/>
      </c>
      <c r="X315">
        <v>0.4</v>
      </c>
      <c r="Y315">
        <v>100</v>
      </c>
      <c r="Z315">
        <v>100</v>
      </c>
      <c r="AA315" s="3" t="s">
        <v>88</v>
      </c>
      <c r="AC315" s="4" t="str">
        <f t="shared" si="600"/>
        <v/>
      </c>
      <c r="AD315">
        <v>0.1</v>
      </c>
      <c r="AE315">
        <v>100</v>
      </c>
      <c r="AF315">
        <v>100</v>
      </c>
      <c r="AG315" s="3"/>
      <c r="AI315" s="4" t="str">
        <f t="shared" si="601"/>
        <v/>
      </c>
      <c r="AM315" s="3"/>
      <c r="AO315" s="4" t="str">
        <f t="shared" si="602"/>
        <v/>
      </c>
      <c r="AS315" s="3"/>
      <c r="AU315" s="4" t="str">
        <f t="shared" si="603"/>
        <v/>
      </c>
      <c r="AY315" s="3"/>
      <c r="BA315" s="4" t="str">
        <f t="shared" si="605"/>
        <v/>
      </c>
      <c r="BE315" s="3"/>
      <c r="BG315" s="4" t="str">
        <f t="shared" si="565"/>
        <v/>
      </c>
    </row>
    <row r="316" spans="1:59">
      <c r="A316" s="12" t="s">
        <v>405</v>
      </c>
      <c r="C316" t="str">
        <f t="shared" si="537"/>
        <v>Gold, Gold, Gold, Gold</v>
      </c>
      <c r="D316" t="str">
        <f t="shared" ca="1" si="538"/>
        <v>2, 2, 2, 2</v>
      </c>
      <c r="E316" s="1" t="str">
        <f t="shared" si="539"/>
        <v xml:space="preserve">, , , </v>
      </c>
      <c r="F316" s="1" t="str">
        <f t="shared" si="540"/>
        <v>1, 0.7, 0.4, 0.1</v>
      </c>
      <c r="G316" s="1" t="str">
        <f t="shared" si="541"/>
        <v>3000, 100, 100, 100</v>
      </c>
      <c r="H316" s="1" t="str">
        <f t="shared" si="542"/>
        <v>3000, 100, 100, 100</v>
      </c>
      <c r="I316" s="3" t="s">
        <v>88</v>
      </c>
      <c r="K316" s="4" t="str">
        <f t="shared" si="581"/>
        <v/>
      </c>
      <c r="L316">
        <v>1</v>
      </c>
      <c r="M316">
        <v>3000</v>
      </c>
      <c r="N316">
        <v>3000</v>
      </c>
      <c r="O316" s="3" t="s">
        <v>88</v>
      </c>
      <c r="Q316" s="4" t="str">
        <f t="shared" si="598"/>
        <v/>
      </c>
      <c r="R316">
        <v>0.7</v>
      </c>
      <c r="S316">
        <v>100</v>
      </c>
      <c r="T316">
        <v>100</v>
      </c>
      <c r="U316" s="3" t="s">
        <v>88</v>
      </c>
      <c r="W316" s="4" t="str">
        <f t="shared" si="599"/>
        <v/>
      </c>
      <c r="X316">
        <v>0.4</v>
      </c>
      <c r="Y316">
        <v>100</v>
      </c>
      <c r="Z316">
        <v>100</v>
      </c>
      <c r="AA316" s="3" t="s">
        <v>88</v>
      </c>
      <c r="AC316" s="4" t="str">
        <f t="shared" si="600"/>
        <v/>
      </c>
      <c r="AD316">
        <v>0.1</v>
      </c>
      <c r="AE316">
        <v>100</v>
      </c>
      <c r="AF316">
        <v>100</v>
      </c>
      <c r="AG316" s="3"/>
      <c r="AI316" s="4" t="str">
        <f t="shared" si="601"/>
        <v/>
      </c>
      <c r="AM316" s="3"/>
      <c r="AO316" s="4" t="str">
        <f t="shared" si="602"/>
        <v/>
      </c>
      <c r="AS316" s="3"/>
      <c r="AU316" s="4" t="str">
        <f t="shared" si="603"/>
        <v/>
      </c>
      <c r="AY316" s="3"/>
      <c r="BA316" s="4" t="str">
        <f t="shared" si="605"/>
        <v/>
      </c>
      <c r="BE316" s="3"/>
      <c r="BG316" s="4" t="str">
        <f t="shared" si="565"/>
        <v/>
      </c>
    </row>
    <row r="317" spans="1:59">
      <c r="A317" s="12" t="s">
        <v>406</v>
      </c>
      <c r="C317" t="str">
        <f t="shared" si="537"/>
        <v>Gold, Gold, Gold, Gold</v>
      </c>
      <c r="D317" t="str">
        <f t="shared" ca="1" si="538"/>
        <v>2, 2, 2, 2</v>
      </c>
      <c r="E317" s="1" t="str">
        <f t="shared" si="539"/>
        <v xml:space="preserve">, , , </v>
      </c>
      <c r="F317" s="1" t="str">
        <f t="shared" si="540"/>
        <v>1, 0.7, 0.4, 0.1</v>
      </c>
      <c r="G317" s="1" t="str">
        <f t="shared" si="541"/>
        <v>3500, 100, 100, 100</v>
      </c>
      <c r="H317" s="1" t="str">
        <f t="shared" si="542"/>
        <v>3500, 100, 100, 100</v>
      </c>
      <c r="I317" s="3" t="s">
        <v>88</v>
      </c>
      <c r="K317" s="4" t="str">
        <f t="shared" si="581"/>
        <v/>
      </c>
      <c r="L317">
        <v>1</v>
      </c>
      <c r="M317">
        <v>3500</v>
      </c>
      <c r="N317">
        <v>3500</v>
      </c>
      <c r="O317" s="3" t="s">
        <v>88</v>
      </c>
      <c r="Q317" s="4" t="str">
        <f t="shared" si="598"/>
        <v/>
      </c>
      <c r="R317">
        <v>0.7</v>
      </c>
      <c r="S317">
        <v>100</v>
      </c>
      <c r="T317">
        <v>100</v>
      </c>
      <c r="U317" s="3" t="s">
        <v>88</v>
      </c>
      <c r="W317" s="4" t="str">
        <f t="shared" si="599"/>
        <v/>
      </c>
      <c r="X317">
        <v>0.4</v>
      </c>
      <c r="Y317">
        <v>100</v>
      </c>
      <c r="Z317">
        <v>100</v>
      </c>
      <c r="AA317" s="3" t="s">
        <v>88</v>
      </c>
      <c r="AC317" s="4" t="str">
        <f t="shared" si="600"/>
        <v/>
      </c>
      <c r="AD317">
        <v>0.1</v>
      </c>
      <c r="AE317">
        <v>100</v>
      </c>
      <c r="AF317">
        <v>100</v>
      </c>
      <c r="AG317" s="3"/>
      <c r="AI317" s="4" t="str">
        <f t="shared" si="601"/>
        <v/>
      </c>
      <c r="AM317" s="3"/>
      <c r="AO317" s="4" t="str">
        <f t="shared" si="602"/>
        <v/>
      </c>
      <c r="AS317" s="3"/>
      <c r="AU317" s="4" t="str">
        <f t="shared" si="603"/>
        <v/>
      </c>
      <c r="AY317" s="3"/>
      <c r="BA317" s="4" t="str">
        <f t="shared" si="605"/>
        <v/>
      </c>
      <c r="BE317" s="3"/>
      <c r="BG317" s="4" t="str">
        <f t="shared" si="565"/>
        <v/>
      </c>
    </row>
    <row r="318" spans="1:59">
      <c r="A318" s="12" t="s">
        <v>407</v>
      </c>
      <c r="C318" t="str">
        <f t="shared" si="537"/>
        <v>Gold, Gold, Gold, Gold</v>
      </c>
      <c r="D318" t="str">
        <f t="shared" ca="1" si="538"/>
        <v>2, 2, 2, 2</v>
      </c>
      <c r="E318" s="1" t="str">
        <f t="shared" si="539"/>
        <v xml:space="preserve">, , , </v>
      </c>
      <c r="F318" s="1" t="str">
        <f t="shared" si="540"/>
        <v>1, 0.7, 0.4, 0.1</v>
      </c>
      <c r="G318" s="1" t="str">
        <f t="shared" si="541"/>
        <v>4000, 100, 100, 100</v>
      </c>
      <c r="H318" s="1" t="str">
        <f t="shared" si="542"/>
        <v>4000, 100, 100, 100</v>
      </c>
      <c r="I318" s="3" t="s">
        <v>88</v>
      </c>
      <c r="K318" s="4" t="str">
        <f t="shared" si="581"/>
        <v/>
      </c>
      <c r="L318">
        <v>1</v>
      </c>
      <c r="M318">
        <v>4000</v>
      </c>
      <c r="N318">
        <v>4000</v>
      </c>
      <c r="O318" s="3" t="s">
        <v>88</v>
      </c>
      <c r="Q318" s="4" t="str">
        <f t="shared" si="598"/>
        <v/>
      </c>
      <c r="R318">
        <v>0.7</v>
      </c>
      <c r="S318">
        <v>100</v>
      </c>
      <c r="T318">
        <v>100</v>
      </c>
      <c r="U318" s="3" t="s">
        <v>88</v>
      </c>
      <c r="W318" s="4" t="str">
        <f t="shared" si="599"/>
        <v/>
      </c>
      <c r="X318">
        <v>0.4</v>
      </c>
      <c r="Y318">
        <v>100</v>
      </c>
      <c r="Z318">
        <v>100</v>
      </c>
      <c r="AA318" s="3" t="s">
        <v>88</v>
      </c>
      <c r="AC318" s="4" t="str">
        <f t="shared" si="600"/>
        <v/>
      </c>
      <c r="AD318">
        <v>0.1</v>
      </c>
      <c r="AE318">
        <v>100</v>
      </c>
      <c r="AF318">
        <v>100</v>
      </c>
      <c r="AG318" s="3"/>
      <c r="AI318" s="4" t="str">
        <f t="shared" si="601"/>
        <v/>
      </c>
      <c r="AM318" s="3"/>
      <c r="AO318" s="4" t="str">
        <f t="shared" si="602"/>
        <v/>
      </c>
      <c r="AS318" s="3"/>
      <c r="AU318" s="4" t="str">
        <f t="shared" si="603"/>
        <v/>
      </c>
      <c r="AY318" s="3"/>
      <c r="BA318" s="4" t="str">
        <f t="shared" si="605"/>
        <v/>
      </c>
      <c r="BE318" s="3"/>
      <c r="BG318" s="4" t="str">
        <f t="shared" si="565"/>
        <v/>
      </c>
    </row>
    <row r="319" spans="1:59">
      <c r="A319" s="12" t="s">
        <v>408</v>
      </c>
      <c r="C319" t="str">
        <f t="shared" si="537"/>
        <v>Gold, Gold, Gold, Gold</v>
      </c>
      <c r="D319" t="str">
        <f t="shared" ca="1" si="538"/>
        <v>2, 2, 2, 2</v>
      </c>
      <c r="E319" s="1" t="str">
        <f t="shared" si="539"/>
        <v xml:space="preserve">, , , </v>
      </c>
      <c r="F319" s="1" t="str">
        <f t="shared" si="540"/>
        <v>1, 0.7, 0.4, 0.1</v>
      </c>
      <c r="G319" s="1" t="str">
        <f t="shared" si="541"/>
        <v>4500, 100, 100, 100</v>
      </c>
      <c r="H319" s="1" t="str">
        <f t="shared" si="542"/>
        <v>4500, 100, 100, 100</v>
      </c>
      <c r="I319" s="3" t="s">
        <v>88</v>
      </c>
      <c r="K319" s="4" t="str">
        <f t="shared" si="581"/>
        <v/>
      </c>
      <c r="L319">
        <v>1</v>
      </c>
      <c r="M319">
        <v>4500</v>
      </c>
      <c r="N319">
        <v>4500</v>
      </c>
      <c r="O319" s="3" t="s">
        <v>88</v>
      </c>
      <c r="Q319" s="4" t="str">
        <f t="shared" si="598"/>
        <v/>
      </c>
      <c r="R319">
        <v>0.7</v>
      </c>
      <c r="S319">
        <v>100</v>
      </c>
      <c r="T319">
        <v>100</v>
      </c>
      <c r="U319" s="3" t="s">
        <v>88</v>
      </c>
      <c r="W319" s="4" t="str">
        <f t="shared" si="599"/>
        <v/>
      </c>
      <c r="X319">
        <v>0.4</v>
      </c>
      <c r="Y319">
        <v>100</v>
      </c>
      <c r="Z319">
        <v>100</v>
      </c>
      <c r="AA319" s="3" t="s">
        <v>88</v>
      </c>
      <c r="AC319" s="4" t="str">
        <f t="shared" si="600"/>
        <v/>
      </c>
      <c r="AD319">
        <v>0.1</v>
      </c>
      <c r="AE319">
        <v>100</v>
      </c>
      <c r="AF319">
        <v>100</v>
      </c>
      <c r="AG319" s="3"/>
      <c r="AI319" s="4" t="str">
        <f t="shared" si="601"/>
        <v/>
      </c>
      <c r="AM319" s="3"/>
      <c r="AO319" s="4" t="str">
        <f t="shared" si="602"/>
        <v/>
      </c>
      <c r="AS319" s="3"/>
      <c r="AU319" s="4" t="str">
        <f t="shared" si="603"/>
        <v/>
      </c>
      <c r="AY319" s="3"/>
      <c r="BA319" s="4" t="str">
        <f t="shared" si="605"/>
        <v/>
      </c>
      <c r="BE319" s="3"/>
      <c r="BG319" s="4" t="str">
        <f t="shared" si="565"/>
        <v/>
      </c>
    </row>
    <row r="320" spans="1:59">
      <c r="A320" s="12" t="s">
        <v>408</v>
      </c>
      <c r="C320" t="str">
        <f t="shared" ref="C320:C327" si="606">IF(ISBLANK(I320),"",I320)
&amp;IF(ISBLANK(O320),"",", "&amp;O320)
&amp;IF(ISBLANK(U320),"",", "&amp;U320)
&amp;IF(ISBLANK(AA320),"",", "&amp;AA320)
&amp;IF(ISBLANK(AG320),"",", "&amp;AG320)
&amp;IF(ISBLANK(AM320),"",", "&amp;AM320)
&amp;IF(ISBLANK(AS320),"",", "&amp;AS320)
&amp;IF(ISBLANK(AY320),"",", "&amp;AY320)
&amp;IF(ISBLANK(BE320),"",", "&amp;BE320)</f>
        <v>Gold, Gold, Gold, Gold</v>
      </c>
      <c r="D320" t="str">
        <f t="shared" ref="D320:D327" ca="1" si="60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SUBSTITUTE(SUBSTITUTE(SUBSTITUTE(SUBSTITUTE(SUBSTITUTE(SUBSTITUTE(SUBSTITUTE(SUBSTITUTE(SUBSTITUTE(SUBSTITUTE(C320,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2, 2, 2, 2</v>
      </c>
      <c r="E320" s="1" t="str">
        <f t="shared" ref="E320:E327" si="608">IF(ISBLANK(J320),"",J320)
&amp;IF(ISBLANK(O320),"",", "&amp;P320)
&amp;IF(ISBLANK(U320),"",", "&amp;V320)
&amp;IF(ISBLANK(AA320),"",", "&amp;AB320)
&amp;IF(ISBLANK(AG320),"",", "&amp;AH320)
&amp;IF(ISBLANK(AM320),"",", "&amp;AN320)
&amp;IF(ISBLANK(AS320),"",", "&amp;AT320)
&amp;IF(ISBLANK(AY320),"",", "&amp;AZ320)
&amp;IF(ISBLANK(BE320),"",", "&amp;BF320)</f>
        <v xml:space="preserve">, , , </v>
      </c>
      <c r="F320" s="1" t="str">
        <f t="shared" ref="F320:F327" si="609">IF(ISBLANK(L320),"",L320)
&amp;IF(ISBLANK(R320),"",", "&amp;R320)
&amp;IF(ISBLANK(X320),"",", "&amp;X320)
&amp;IF(ISBLANK(AD320),"",", "&amp;AD320)
&amp;IF(ISBLANK(AJ320),"",", "&amp;AJ320)
&amp;IF(ISBLANK(AP320),"",", "&amp;AP320)
&amp;IF(ISBLANK(AV320),"",", "&amp;AV320)
&amp;IF(ISBLANK(BB320),"",", "&amp;BB320)
&amp;IF(ISBLANK(BH320),"",", "&amp;BH320)</f>
        <v>1, 0.7, 0.4, 0.1</v>
      </c>
      <c r="G320" s="1" t="str">
        <f t="shared" ref="G320:G327" si="610">IF(ISBLANK(M320),"",M320)
&amp;IF(ISBLANK(S320),"",", "&amp;S320)
&amp;IF(ISBLANK(Y320),"",", "&amp;Y320)
&amp;IF(ISBLANK(AE320),"",", "&amp;AE320)
&amp;IF(ISBLANK(AK320),"",", "&amp;AK320)
&amp;IF(ISBLANK(AQ320),"",", "&amp;AQ320)
&amp;IF(ISBLANK(AW320),"",", "&amp;AW320)
&amp;IF(ISBLANK(BC320),"",", "&amp;BC320)
&amp;IF(ISBLANK(BI320),"",", "&amp;BI320)</f>
        <v>5000, 100, 100, 100</v>
      </c>
      <c r="H320" s="1" t="str">
        <f t="shared" ref="H320:H327" si="611">IF(ISBLANK(N320),"",N320)
&amp;IF(ISBLANK(T320),"",", "&amp;T320)
&amp;IF(ISBLANK(Z320),"",", "&amp;Z320)
&amp;IF(ISBLANK(AF320),"",", "&amp;AF320)
&amp;IF(ISBLANK(AL320),"",", "&amp;AL320)
&amp;IF(ISBLANK(AR320),"",", "&amp;AR320)
&amp;IF(ISBLANK(AX320),"",", "&amp;AX320)
&amp;IF(ISBLANK(BD320),"",", "&amp;BD320)
&amp;IF(ISBLANK(BJ320),"",", "&amp;BJ320)</f>
        <v>5000, 100, 100, 100</v>
      </c>
      <c r="I320" s="3" t="s">
        <v>88</v>
      </c>
      <c r="K320" s="4" t="str">
        <f t="shared" ref="K320:K343" si="612">IF(AND(OR(I320="Gacha",I320="Origin"),ISBLANK(J320)),"서브밸류 필요","")</f>
        <v/>
      </c>
      <c r="L320">
        <v>1</v>
      </c>
      <c r="M320">
        <v>5000</v>
      </c>
      <c r="N320">
        <v>5000</v>
      </c>
      <c r="O320" s="3" t="s">
        <v>88</v>
      </c>
      <c r="Q320" s="4" t="str">
        <f t="shared" ref="Q320:Q375" si="613">IF(AND(OR(O320="Gacha",O320="Origin"),ISBLANK(P320)),"서브밸류 필요","")</f>
        <v/>
      </c>
      <c r="R320">
        <v>0.7</v>
      </c>
      <c r="S320">
        <v>100</v>
      </c>
      <c r="T320">
        <v>100</v>
      </c>
      <c r="U320" s="3" t="s">
        <v>88</v>
      </c>
      <c r="W320" s="4" t="str">
        <f t="shared" ref="W320:W375" si="614">IF(AND(OR(U320="Gacha",U320="Origin"),ISBLANK(V320)),"서브밸류 필요","")</f>
        <v/>
      </c>
      <c r="X320">
        <v>0.4</v>
      </c>
      <c r="Y320">
        <v>100</v>
      </c>
      <c r="Z320">
        <v>100</v>
      </c>
      <c r="AA320" s="3" t="s">
        <v>88</v>
      </c>
      <c r="AC320" s="4" t="str">
        <f t="shared" ref="AC320:AC327" si="615">IF(AND(OR(AA320="Gacha",AA320="Origin"),ISBLANK(AB320)),"서브밸류 필요","")</f>
        <v/>
      </c>
      <c r="AD320">
        <v>0.1</v>
      </c>
      <c r="AE320">
        <v>100</v>
      </c>
      <c r="AF320">
        <v>100</v>
      </c>
      <c r="AG320" s="3"/>
      <c r="AI320" s="4" t="str">
        <f t="shared" ref="AI320:AI327" si="616">IF(AND(OR(AG320="Gacha",AG320="Origin"),ISBLANK(AH320)),"서브밸류 필요","")</f>
        <v/>
      </c>
      <c r="AM320" s="3"/>
      <c r="AO320" s="4" t="str">
        <f t="shared" ref="AO320:AO327" si="617">IF(AND(OR(AM320="Gacha",AM320="Origin"),ISBLANK(AN320)),"서브밸류 필요","")</f>
        <v/>
      </c>
      <c r="AS320" s="3"/>
      <c r="AU320" s="4" t="str">
        <f t="shared" ref="AU320:AU327" si="618">IF(AND(OR(AS320="Gacha",AS320="Origin"),ISBLANK(AT320)),"서브밸류 필요","")</f>
        <v/>
      </c>
      <c r="AY320" s="3"/>
      <c r="BA320" s="4" t="str">
        <f t="shared" ref="BA320:BA327" si="619">IF(AND(OR(AY320="Gacha",AY320="Origin"),ISBLANK(AZ320)),"서브밸류 필요","")</f>
        <v/>
      </c>
      <c r="BE320" s="3"/>
      <c r="BG320" s="4" t="str">
        <f t="shared" ref="BG320:BG327" si="620">IF(AND(OR(BE320="Gacha",BE320="Origin"),ISBLANK(BF320)),"서브밸류 필요","")</f>
        <v/>
      </c>
    </row>
    <row r="321" spans="1:59">
      <c r="A321" s="12" t="s">
        <v>408</v>
      </c>
      <c r="C321" t="str">
        <f t="shared" si="606"/>
        <v>Gold, Gold, Gold, Gold</v>
      </c>
      <c r="D321" t="str">
        <f t="shared" ca="1" si="607"/>
        <v>2, 2, 2, 2</v>
      </c>
      <c r="E321" s="1" t="str">
        <f t="shared" si="608"/>
        <v xml:space="preserve">, , , </v>
      </c>
      <c r="F321" s="1" t="str">
        <f t="shared" si="609"/>
        <v>1, 0.7, 0.4, 0.1</v>
      </c>
      <c r="G321" s="1" t="str">
        <f t="shared" si="610"/>
        <v>5500, 100, 100, 100</v>
      </c>
      <c r="H321" s="1" t="str">
        <f t="shared" si="611"/>
        <v>5500, 100, 100, 100</v>
      </c>
      <c r="I321" s="3" t="s">
        <v>88</v>
      </c>
      <c r="K321" s="4" t="str">
        <f t="shared" si="612"/>
        <v/>
      </c>
      <c r="L321">
        <v>1</v>
      </c>
      <c r="M321">
        <v>5500</v>
      </c>
      <c r="N321">
        <v>5500</v>
      </c>
      <c r="O321" s="3" t="s">
        <v>88</v>
      </c>
      <c r="Q321" s="4" t="str">
        <f t="shared" si="613"/>
        <v/>
      </c>
      <c r="R321">
        <v>0.7</v>
      </c>
      <c r="S321">
        <v>100</v>
      </c>
      <c r="T321">
        <v>100</v>
      </c>
      <c r="U321" s="3" t="s">
        <v>88</v>
      </c>
      <c r="W321" s="4" t="str">
        <f t="shared" si="614"/>
        <v/>
      </c>
      <c r="X321">
        <v>0.4</v>
      </c>
      <c r="Y321">
        <v>100</v>
      </c>
      <c r="Z321">
        <v>100</v>
      </c>
      <c r="AA321" s="3" t="s">
        <v>88</v>
      </c>
      <c r="AC321" s="4" t="str">
        <f t="shared" si="615"/>
        <v/>
      </c>
      <c r="AD321">
        <v>0.1</v>
      </c>
      <c r="AE321">
        <v>100</v>
      </c>
      <c r="AF321">
        <v>100</v>
      </c>
      <c r="AG321" s="3"/>
      <c r="AI321" s="4" t="str">
        <f t="shared" si="616"/>
        <v/>
      </c>
      <c r="AM321" s="3"/>
      <c r="AO321" s="4" t="str">
        <f t="shared" si="617"/>
        <v/>
      </c>
      <c r="AS321" s="3"/>
      <c r="AU321" s="4" t="str">
        <f t="shared" si="618"/>
        <v/>
      </c>
      <c r="AY321" s="3"/>
      <c r="BA321" s="4" t="str">
        <f t="shared" si="619"/>
        <v/>
      </c>
      <c r="BE321" s="3"/>
      <c r="BG321" s="4" t="str">
        <f t="shared" si="620"/>
        <v/>
      </c>
    </row>
    <row r="322" spans="1:59">
      <c r="A322" s="12" t="s">
        <v>408</v>
      </c>
      <c r="C322" t="str">
        <f t="shared" si="606"/>
        <v>Gold, Gold, Gold, Gold</v>
      </c>
      <c r="D322" t="str">
        <f t="shared" ca="1" si="607"/>
        <v>2, 2, 2, 2</v>
      </c>
      <c r="E322" s="1" t="str">
        <f t="shared" si="608"/>
        <v xml:space="preserve">, , , </v>
      </c>
      <c r="F322" s="1" t="str">
        <f t="shared" si="609"/>
        <v>1, 0.7, 0.4, 0.1</v>
      </c>
      <c r="G322" s="1" t="str">
        <f t="shared" si="610"/>
        <v>6000, 100, 100, 100</v>
      </c>
      <c r="H322" s="1" t="str">
        <f t="shared" si="611"/>
        <v>6000, 100, 100, 100</v>
      </c>
      <c r="I322" s="3" t="s">
        <v>88</v>
      </c>
      <c r="K322" s="4" t="str">
        <f t="shared" si="612"/>
        <v/>
      </c>
      <c r="L322">
        <v>1</v>
      </c>
      <c r="M322">
        <v>6000</v>
      </c>
      <c r="N322">
        <v>6000</v>
      </c>
      <c r="O322" s="3" t="s">
        <v>88</v>
      </c>
      <c r="Q322" s="4" t="str">
        <f t="shared" si="613"/>
        <v/>
      </c>
      <c r="R322">
        <v>0.7</v>
      </c>
      <c r="S322">
        <v>100</v>
      </c>
      <c r="T322">
        <v>100</v>
      </c>
      <c r="U322" s="3" t="s">
        <v>88</v>
      </c>
      <c r="W322" s="4" t="str">
        <f t="shared" si="614"/>
        <v/>
      </c>
      <c r="X322">
        <v>0.4</v>
      </c>
      <c r="Y322">
        <v>100</v>
      </c>
      <c r="Z322">
        <v>100</v>
      </c>
      <c r="AA322" s="3" t="s">
        <v>88</v>
      </c>
      <c r="AC322" s="4" t="str">
        <f t="shared" si="615"/>
        <v/>
      </c>
      <c r="AD322">
        <v>0.1</v>
      </c>
      <c r="AE322">
        <v>100</v>
      </c>
      <c r="AF322">
        <v>100</v>
      </c>
      <c r="AG322" s="3"/>
      <c r="AI322" s="4" t="str">
        <f t="shared" si="616"/>
        <v/>
      </c>
      <c r="AM322" s="3"/>
      <c r="AO322" s="4" t="str">
        <f t="shared" si="617"/>
        <v/>
      </c>
      <c r="AS322" s="3"/>
      <c r="AU322" s="4" t="str">
        <f t="shared" si="618"/>
        <v/>
      </c>
      <c r="AY322" s="3"/>
      <c r="BA322" s="4" t="str">
        <f t="shared" si="619"/>
        <v/>
      </c>
      <c r="BE322" s="3"/>
      <c r="BG322" s="4" t="str">
        <f t="shared" si="620"/>
        <v/>
      </c>
    </row>
    <row r="323" spans="1:59">
      <c r="A323" s="12" t="s">
        <v>408</v>
      </c>
      <c r="C323" t="str">
        <f t="shared" si="606"/>
        <v>Gold, Gold, Gold, Gold</v>
      </c>
      <c r="D323" t="str">
        <f t="shared" ca="1" si="607"/>
        <v>2, 2, 2, 2</v>
      </c>
      <c r="E323" s="1" t="str">
        <f t="shared" si="608"/>
        <v xml:space="preserve">, , , </v>
      </c>
      <c r="F323" s="1" t="str">
        <f t="shared" si="609"/>
        <v>1, 0.7, 0.4, 0.1</v>
      </c>
      <c r="G323" s="1" t="str">
        <f t="shared" si="610"/>
        <v>6500, 100, 100, 100</v>
      </c>
      <c r="H323" s="1" t="str">
        <f t="shared" si="611"/>
        <v>6500, 100, 100, 100</v>
      </c>
      <c r="I323" s="3" t="s">
        <v>88</v>
      </c>
      <c r="K323" s="4" t="str">
        <f t="shared" si="612"/>
        <v/>
      </c>
      <c r="L323">
        <v>1</v>
      </c>
      <c r="M323">
        <v>6500</v>
      </c>
      <c r="N323">
        <v>6500</v>
      </c>
      <c r="O323" s="3" t="s">
        <v>88</v>
      </c>
      <c r="Q323" s="4" t="str">
        <f t="shared" si="613"/>
        <v/>
      </c>
      <c r="R323">
        <v>0.7</v>
      </c>
      <c r="S323">
        <v>100</v>
      </c>
      <c r="T323">
        <v>100</v>
      </c>
      <c r="U323" s="3" t="s">
        <v>88</v>
      </c>
      <c r="W323" s="4" t="str">
        <f t="shared" si="614"/>
        <v/>
      </c>
      <c r="X323">
        <v>0.4</v>
      </c>
      <c r="Y323">
        <v>100</v>
      </c>
      <c r="Z323">
        <v>100</v>
      </c>
      <c r="AA323" s="3" t="s">
        <v>88</v>
      </c>
      <c r="AC323" s="4" t="str">
        <f t="shared" si="615"/>
        <v/>
      </c>
      <c r="AD323">
        <v>0.1</v>
      </c>
      <c r="AE323">
        <v>100</v>
      </c>
      <c r="AF323">
        <v>100</v>
      </c>
      <c r="AG323" s="3"/>
      <c r="AI323" s="4" t="str">
        <f t="shared" si="616"/>
        <v/>
      </c>
      <c r="AM323" s="3"/>
      <c r="AO323" s="4" t="str">
        <f t="shared" si="617"/>
        <v/>
      </c>
      <c r="AS323" s="3"/>
      <c r="AU323" s="4" t="str">
        <f t="shared" si="618"/>
        <v/>
      </c>
      <c r="AY323" s="3"/>
      <c r="BA323" s="4" t="str">
        <f t="shared" si="619"/>
        <v/>
      </c>
      <c r="BE323" s="3"/>
      <c r="BG323" s="4" t="str">
        <f t="shared" si="620"/>
        <v/>
      </c>
    </row>
    <row r="324" spans="1:59">
      <c r="A324" s="12" t="s">
        <v>408</v>
      </c>
      <c r="C324" t="str">
        <f t="shared" si="606"/>
        <v>Gold, Gold, Gold, Gold</v>
      </c>
      <c r="D324" t="str">
        <f t="shared" ca="1" si="607"/>
        <v>2, 2, 2, 2</v>
      </c>
      <c r="E324" s="1" t="str">
        <f t="shared" si="608"/>
        <v xml:space="preserve">, , , </v>
      </c>
      <c r="F324" s="1" t="str">
        <f t="shared" si="609"/>
        <v>1, 0.7, 0.4, 0.1</v>
      </c>
      <c r="G324" s="1" t="str">
        <f t="shared" si="610"/>
        <v>7000, 100, 100, 100</v>
      </c>
      <c r="H324" s="1" t="str">
        <f t="shared" si="611"/>
        <v>7000, 100, 100, 100</v>
      </c>
      <c r="I324" s="3" t="s">
        <v>88</v>
      </c>
      <c r="K324" s="4" t="str">
        <f t="shared" si="612"/>
        <v/>
      </c>
      <c r="L324">
        <v>1</v>
      </c>
      <c r="M324">
        <v>7000</v>
      </c>
      <c r="N324">
        <v>7000</v>
      </c>
      <c r="O324" s="3" t="s">
        <v>88</v>
      </c>
      <c r="Q324" s="4" t="str">
        <f t="shared" si="613"/>
        <v/>
      </c>
      <c r="R324">
        <v>0.7</v>
      </c>
      <c r="S324">
        <v>100</v>
      </c>
      <c r="T324">
        <v>100</v>
      </c>
      <c r="U324" s="3" t="s">
        <v>88</v>
      </c>
      <c r="W324" s="4" t="str">
        <f t="shared" si="614"/>
        <v/>
      </c>
      <c r="X324">
        <v>0.4</v>
      </c>
      <c r="Y324">
        <v>100</v>
      </c>
      <c r="Z324">
        <v>100</v>
      </c>
      <c r="AA324" s="3" t="s">
        <v>88</v>
      </c>
      <c r="AC324" s="4" t="str">
        <f t="shared" si="615"/>
        <v/>
      </c>
      <c r="AD324">
        <v>0.1</v>
      </c>
      <c r="AE324">
        <v>100</v>
      </c>
      <c r="AF324">
        <v>100</v>
      </c>
      <c r="AG324" s="3"/>
      <c r="AI324" s="4" t="str">
        <f t="shared" si="616"/>
        <v/>
      </c>
      <c r="AM324" s="3"/>
      <c r="AO324" s="4" t="str">
        <f t="shared" si="617"/>
        <v/>
      </c>
      <c r="AS324" s="3"/>
      <c r="AU324" s="4" t="str">
        <f t="shared" si="618"/>
        <v/>
      </c>
      <c r="AY324" s="3"/>
      <c r="BA324" s="4" t="str">
        <f t="shared" si="619"/>
        <v/>
      </c>
      <c r="BE324" s="3"/>
      <c r="BG324" s="4" t="str">
        <f t="shared" si="620"/>
        <v/>
      </c>
    </row>
    <row r="325" spans="1:59">
      <c r="A325" s="12" t="s">
        <v>408</v>
      </c>
      <c r="C325" t="str">
        <f t="shared" si="606"/>
        <v>Gold, Gold, Gold, Gold</v>
      </c>
      <c r="D325" t="str">
        <f t="shared" ca="1" si="607"/>
        <v>2, 2, 2, 2</v>
      </c>
      <c r="E325" s="1" t="str">
        <f t="shared" si="608"/>
        <v xml:space="preserve">, , , </v>
      </c>
      <c r="F325" s="1" t="str">
        <f t="shared" si="609"/>
        <v>1, 0.7, 0.4, 0.1</v>
      </c>
      <c r="G325" s="1" t="str">
        <f t="shared" si="610"/>
        <v>7500, 100, 100, 100</v>
      </c>
      <c r="H325" s="1" t="str">
        <f t="shared" si="611"/>
        <v>7500, 100, 100, 100</v>
      </c>
      <c r="I325" s="3" t="s">
        <v>88</v>
      </c>
      <c r="K325" s="4" t="str">
        <f t="shared" si="612"/>
        <v/>
      </c>
      <c r="L325">
        <v>1</v>
      </c>
      <c r="M325">
        <v>7500</v>
      </c>
      <c r="N325">
        <v>7500</v>
      </c>
      <c r="O325" s="3" t="s">
        <v>88</v>
      </c>
      <c r="Q325" s="4" t="str">
        <f t="shared" si="613"/>
        <v/>
      </c>
      <c r="R325">
        <v>0.7</v>
      </c>
      <c r="S325">
        <v>100</v>
      </c>
      <c r="T325">
        <v>100</v>
      </c>
      <c r="U325" s="3" t="s">
        <v>88</v>
      </c>
      <c r="W325" s="4" t="str">
        <f t="shared" si="614"/>
        <v/>
      </c>
      <c r="X325">
        <v>0.4</v>
      </c>
      <c r="Y325">
        <v>100</v>
      </c>
      <c r="Z325">
        <v>100</v>
      </c>
      <c r="AA325" s="3" t="s">
        <v>88</v>
      </c>
      <c r="AC325" s="4" t="str">
        <f t="shared" si="615"/>
        <v/>
      </c>
      <c r="AD325">
        <v>0.1</v>
      </c>
      <c r="AE325">
        <v>100</v>
      </c>
      <c r="AF325">
        <v>100</v>
      </c>
      <c r="AG325" s="3"/>
      <c r="AI325" s="4" t="str">
        <f t="shared" si="616"/>
        <v/>
      </c>
      <c r="AM325" s="3"/>
      <c r="AO325" s="4" t="str">
        <f t="shared" si="617"/>
        <v/>
      </c>
      <c r="AS325" s="3"/>
      <c r="AU325" s="4" t="str">
        <f t="shared" si="618"/>
        <v/>
      </c>
      <c r="AY325" s="3"/>
      <c r="BA325" s="4" t="str">
        <f t="shared" si="619"/>
        <v/>
      </c>
      <c r="BE325" s="3"/>
      <c r="BG325" s="4" t="str">
        <f t="shared" si="620"/>
        <v/>
      </c>
    </row>
    <row r="326" spans="1:59">
      <c r="A326" s="12" t="s">
        <v>408</v>
      </c>
      <c r="C326" t="str">
        <f t="shared" si="606"/>
        <v>Gold, Gold, Gold, Gold</v>
      </c>
      <c r="D326" t="str">
        <f t="shared" ca="1" si="607"/>
        <v>2, 2, 2, 2</v>
      </c>
      <c r="E326" s="1" t="str">
        <f t="shared" si="608"/>
        <v xml:space="preserve">, , , </v>
      </c>
      <c r="F326" s="1" t="str">
        <f t="shared" si="609"/>
        <v>1, 0.7, 0.4, 0.1</v>
      </c>
      <c r="G326" s="1" t="str">
        <f t="shared" si="610"/>
        <v>8000, 100, 100, 100</v>
      </c>
      <c r="H326" s="1" t="str">
        <f t="shared" si="611"/>
        <v>8000, 100, 100, 100</v>
      </c>
      <c r="I326" s="3" t="s">
        <v>88</v>
      </c>
      <c r="K326" s="4" t="str">
        <f t="shared" si="612"/>
        <v/>
      </c>
      <c r="L326">
        <v>1</v>
      </c>
      <c r="M326">
        <v>8000</v>
      </c>
      <c r="N326">
        <v>8000</v>
      </c>
      <c r="O326" s="3" t="s">
        <v>88</v>
      </c>
      <c r="Q326" s="4" t="str">
        <f t="shared" si="613"/>
        <v/>
      </c>
      <c r="R326">
        <v>0.7</v>
      </c>
      <c r="S326">
        <v>100</v>
      </c>
      <c r="T326">
        <v>100</v>
      </c>
      <c r="U326" s="3" t="s">
        <v>88</v>
      </c>
      <c r="W326" s="4" t="str">
        <f t="shared" si="614"/>
        <v/>
      </c>
      <c r="X326">
        <v>0.4</v>
      </c>
      <c r="Y326">
        <v>100</v>
      </c>
      <c r="Z326">
        <v>100</v>
      </c>
      <c r="AA326" s="3" t="s">
        <v>88</v>
      </c>
      <c r="AC326" s="4" t="str">
        <f t="shared" si="615"/>
        <v/>
      </c>
      <c r="AD326">
        <v>0.1</v>
      </c>
      <c r="AE326">
        <v>100</v>
      </c>
      <c r="AF326">
        <v>100</v>
      </c>
      <c r="AG326" s="3"/>
      <c r="AI326" s="4" t="str">
        <f t="shared" si="616"/>
        <v/>
      </c>
      <c r="AM326" s="3"/>
      <c r="AO326" s="4" t="str">
        <f t="shared" si="617"/>
        <v/>
      </c>
      <c r="AS326" s="3"/>
      <c r="AU326" s="4" t="str">
        <f t="shared" si="618"/>
        <v/>
      </c>
      <c r="AY326" s="3"/>
      <c r="BA326" s="4" t="str">
        <f t="shared" si="619"/>
        <v/>
      </c>
      <c r="BE326" s="3"/>
      <c r="BG326" s="4" t="str">
        <f t="shared" si="620"/>
        <v/>
      </c>
    </row>
    <row r="327" spans="1:59">
      <c r="A327" s="12" t="s">
        <v>408</v>
      </c>
      <c r="C327" t="str">
        <f t="shared" si="606"/>
        <v>Gold, Gold, Gold, Gold</v>
      </c>
      <c r="D327" t="str">
        <f t="shared" ca="1" si="607"/>
        <v>2, 2, 2, 2</v>
      </c>
      <c r="E327" s="1" t="str">
        <f t="shared" si="608"/>
        <v xml:space="preserve">, , , </v>
      </c>
      <c r="F327" s="1" t="str">
        <f t="shared" si="609"/>
        <v>1, 0.7, 0.4, 0.1</v>
      </c>
      <c r="G327" s="1" t="str">
        <f t="shared" si="610"/>
        <v>8500, 100, 100, 100</v>
      </c>
      <c r="H327" s="1" t="str">
        <f t="shared" si="611"/>
        <v>8500, 100, 100, 100</v>
      </c>
      <c r="I327" s="3" t="s">
        <v>88</v>
      </c>
      <c r="K327" s="4" t="str">
        <f t="shared" si="612"/>
        <v/>
      </c>
      <c r="L327">
        <v>1</v>
      </c>
      <c r="M327">
        <v>8500</v>
      </c>
      <c r="N327">
        <v>8500</v>
      </c>
      <c r="O327" s="3" t="s">
        <v>88</v>
      </c>
      <c r="Q327" s="4" t="str">
        <f t="shared" si="613"/>
        <v/>
      </c>
      <c r="R327">
        <v>0.7</v>
      </c>
      <c r="S327">
        <v>100</v>
      </c>
      <c r="T327">
        <v>100</v>
      </c>
      <c r="U327" s="3" t="s">
        <v>88</v>
      </c>
      <c r="W327" s="4" t="str">
        <f t="shared" si="614"/>
        <v/>
      </c>
      <c r="X327">
        <v>0.4</v>
      </c>
      <c r="Y327">
        <v>100</v>
      </c>
      <c r="Z327">
        <v>100</v>
      </c>
      <c r="AA327" s="3" t="s">
        <v>88</v>
      </c>
      <c r="AC327" s="4" t="str">
        <f t="shared" si="615"/>
        <v/>
      </c>
      <c r="AD327">
        <v>0.1</v>
      </c>
      <c r="AE327">
        <v>100</v>
      </c>
      <c r="AF327">
        <v>100</v>
      </c>
      <c r="AG327" s="3"/>
      <c r="AI327" s="4" t="str">
        <f t="shared" si="616"/>
        <v/>
      </c>
      <c r="AM327" s="3"/>
      <c r="AO327" s="4" t="str">
        <f t="shared" si="617"/>
        <v/>
      </c>
      <c r="AS327" s="3"/>
      <c r="AU327" s="4" t="str">
        <f t="shared" si="618"/>
        <v/>
      </c>
      <c r="AY327" s="3"/>
      <c r="BA327" s="4" t="str">
        <f t="shared" si="619"/>
        <v/>
      </c>
      <c r="BE327" s="3"/>
      <c r="BG327" s="4" t="str">
        <f t="shared" si="620"/>
        <v/>
      </c>
    </row>
    <row r="328" spans="1:59">
      <c r="A328" s="12" t="s">
        <v>409</v>
      </c>
      <c r="C328" t="str">
        <f t="shared" si="537"/>
        <v>PowerPoint, PowerPoint, PowerPoint</v>
      </c>
      <c r="D328" t="str">
        <f t="shared" ca="1" si="538"/>
        <v>10, 10, 10</v>
      </c>
      <c r="E328" s="1" t="str">
        <f t="shared" si="539"/>
        <v>f, f, f</v>
      </c>
      <c r="F328" s="1" t="str">
        <f t="shared" si="540"/>
        <v>1, 1, 1</v>
      </c>
      <c r="G328" s="1" t="str">
        <f t="shared" si="541"/>
        <v>1, 1, 1</v>
      </c>
      <c r="H328" s="1" t="str">
        <f t="shared" si="542"/>
        <v>2, 2, 2</v>
      </c>
      <c r="I328" s="3" t="s">
        <v>93</v>
      </c>
      <c r="J328" t="s">
        <v>166</v>
      </c>
      <c r="K328" s="4" t="str">
        <f t="shared" si="612"/>
        <v/>
      </c>
      <c r="L328">
        <v>1</v>
      </c>
      <c r="M328">
        <v>1</v>
      </c>
      <c r="N328">
        <v>2</v>
      </c>
      <c r="O328" s="3" t="s">
        <v>93</v>
      </c>
      <c r="P328" t="s">
        <v>166</v>
      </c>
      <c r="Q328" s="4" t="str">
        <f t="shared" si="613"/>
        <v/>
      </c>
      <c r="R328">
        <v>1</v>
      </c>
      <c r="S328">
        <v>1</v>
      </c>
      <c r="T328">
        <v>2</v>
      </c>
      <c r="U328" s="3" t="s">
        <v>93</v>
      </c>
      <c r="V328" t="s">
        <v>166</v>
      </c>
      <c r="W328" s="4" t="str">
        <f t="shared" si="614"/>
        <v/>
      </c>
      <c r="X328">
        <v>1</v>
      </c>
      <c r="Y328">
        <v>1</v>
      </c>
      <c r="Z328">
        <v>2</v>
      </c>
      <c r="AA328" s="3"/>
      <c r="AC328" s="4" t="str">
        <f t="shared" si="600"/>
        <v/>
      </c>
      <c r="AG328" s="3"/>
      <c r="AI328" s="4" t="str">
        <f t="shared" si="601"/>
        <v/>
      </c>
      <c r="AM328" s="3"/>
      <c r="AO328" s="4" t="str">
        <f t="shared" si="602"/>
        <v/>
      </c>
      <c r="AS328" s="3"/>
      <c r="AU328" s="4" t="str">
        <f t="shared" si="603"/>
        <v/>
      </c>
      <c r="AY328" s="3"/>
      <c r="BA328" s="4" t="str">
        <f t="shared" si="605"/>
        <v/>
      </c>
      <c r="BE328" s="3"/>
      <c r="BG328" s="4" t="str">
        <f t="shared" si="565"/>
        <v/>
      </c>
    </row>
    <row r="329" spans="1:59">
      <c r="A329" s="12" t="s">
        <v>410</v>
      </c>
      <c r="C329" t="str">
        <f t="shared" si="537"/>
        <v>PowerPoint, PowerPoint, PowerPoint</v>
      </c>
      <c r="D329" t="str">
        <f t="shared" ca="1" si="538"/>
        <v>10, 10, 10</v>
      </c>
      <c r="E329" s="1" t="str">
        <f t="shared" si="539"/>
        <v>f, f, f</v>
      </c>
      <c r="F329" s="1" t="str">
        <f t="shared" si="540"/>
        <v>1, 1, 1</v>
      </c>
      <c r="G329" s="1" t="str">
        <f t="shared" si="541"/>
        <v>2, 2, 2</v>
      </c>
      <c r="H329" s="1" t="str">
        <f t="shared" si="542"/>
        <v>3, 3, 3</v>
      </c>
      <c r="I329" s="3" t="s">
        <v>93</v>
      </c>
      <c r="J329" t="s">
        <v>166</v>
      </c>
      <c r="K329" s="4" t="str">
        <f t="shared" si="612"/>
        <v/>
      </c>
      <c r="L329">
        <v>1</v>
      </c>
      <c r="M329">
        <v>2</v>
      </c>
      <c r="N329">
        <v>3</v>
      </c>
      <c r="O329" s="3" t="s">
        <v>93</v>
      </c>
      <c r="P329" t="s">
        <v>166</v>
      </c>
      <c r="Q329" s="4" t="str">
        <f t="shared" si="613"/>
        <v/>
      </c>
      <c r="R329">
        <v>1</v>
      </c>
      <c r="S329">
        <v>2</v>
      </c>
      <c r="T329">
        <v>3</v>
      </c>
      <c r="U329" s="3" t="s">
        <v>93</v>
      </c>
      <c r="V329" t="s">
        <v>166</v>
      </c>
      <c r="W329" s="4" t="str">
        <f t="shared" si="614"/>
        <v/>
      </c>
      <c r="X329">
        <v>1</v>
      </c>
      <c r="Y329">
        <v>2</v>
      </c>
      <c r="Z329">
        <v>3</v>
      </c>
      <c r="AA329" s="3"/>
      <c r="AC329" s="4" t="str">
        <f t="shared" si="600"/>
        <v/>
      </c>
      <c r="AG329" s="3"/>
      <c r="AI329" s="4" t="str">
        <f t="shared" si="601"/>
        <v/>
      </c>
      <c r="AM329" s="3"/>
      <c r="AO329" s="4" t="str">
        <f t="shared" si="602"/>
        <v/>
      </c>
      <c r="AS329" s="3"/>
      <c r="AU329" s="4" t="str">
        <f t="shared" si="603"/>
        <v/>
      </c>
      <c r="AY329" s="3"/>
      <c r="BA329" s="4" t="str">
        <f t="shared" si="605"/>
        <v/>
      </c>
      <c r="BE329" s="3"/>
      <c r="BG329" s="4" t="str">
        <f t="shared" si="565"/>
        <v/>
      </c>
    </row>
    <row r="330" spans="1:59">
      <c r="A330" s="12" t="s">
        <v>411</v>
      </c>
      <c r="C330" t="str">
        <f t="shared" si="537"/>
        <v>PowerPoint, PowerPoint, PowerPoint</v>
      </c>
      <c r="D330" t="str">
        <f t="shared" ca="1" si="538"/>
        <v>10, 10, 10</v>
      </c>
      <c r="E330" s="1" t="str">
        <f t="shared" si="539"/>
        <v>f, f, f</v>
      </c>
      <c r="F330" s="1" t="str">
        <f t="shared" si="540"/>
        <v>1, 1, 1</v>
      </c>
      <c r="G330" s="1" t="str">
        <f t="shared" si="541"/>
        <v>3, 3, 3</v>
      </c>
      <c r="H330" s="1" t="str">
        <f t="shared" si="542"/>
        <v>4, 4, 4</v>
      </c>
      <c r="I330" s="3" t="s">
        <v>93</v>
      </c>
      <c r="J330" t="s">
        <v>166</v>
      </c>
      <c r="K330" s="4" t="str">
        <f t="shared" si="612"/>
        <v/>
      </c>
      <c r="L330">
        <v>1</v>
      </c>
      <c r="M330">
        <v>3</v>
      </c>
      <c r="N330">
        <v>4</v>
      </c>
      <c r="O330" s="3" t="s">
        <v>93</v>
      </c>
      <c r="P330" t="s">
        <v>166</v>
      </c>
      <c r="Q330" s="4" t="str">
        <f t="shared" si="613"/>
        <v/>
      </c>
      <c r="R330">
        <v>1</v>
      </c>
      <c r="S330">
        <v>3</v>
      </c>
      <c r="T330">
        <v>4</v>
      </c>
      <c r="U330" s="3" t="s">
        <v>93</v>
      </c>
      <c r="V330" t="s">
        <v>166</v>
      </c>
      <c r="W330" s="4" t="str">
        <f t="shared" si="614"/>
        <v/>
      </c>
      <c r="X330">
        <v>1</v>
      </c>
      <c r="Y330">
        <v>3</v>
      </c>
      <c r="Z330">
        <v>4</v>
      </c>
      <c r="AA330" s="3"/>
      <c r="AC330" s="4" t="str">
        <f t="shared" si="600"/>
        <v/>
      </c>
      <c r="AG330" s="3"/>
      <c r="AI330" s="4" t="str">
        <f t="shared" si="601"/>
        <v/>
      </c>
      <c r="AM330" s="3"/>
      <c r="AO330" s="4" t="str">
        <f t="shared" si="602"/>
        <v/>
      </c>
      <c r="AS330" s="3"/>
      <c r="AU330" s="4" t="str">
        <f t="shared" si="603"/>
        <v/>
      </c>
      <c r="AY330" s="3"/>
      <c r="BA330" s="4" t="str">
        <f t="shared" si="605"/>
        <v/>
      </c>
      <c r="BE330" s="3"/>
      <c r="BG330" s="4" t="str">
        <f t="shared" si="565"/>
        <v/>
      </c>
    </row>
    <row r="331" spans="1:59">
      <c r="A331" s="12" t="s">
        <v>412</v>
      </c>
      <c r="C331" t="str">
        <f t="shared" si="537"/>
        <v>PowerPoint, PowerPoint, PowerPoint</v>
      </c>
      <c r="D331" t="str">
        <f t="shared" ca="1" si="538"/>
        <v>10, 10, 10</v>
      </c>
      <c r="E331" s="1" t="str">
        <f t="shared" si="539"/>
        <v>f, f, f</v>
      </c>
      <c r="F331" s="1" t="str">
        <f t="shared" si="540"/>
        <v>1, 1, 1</v>
      </c>
      <c r="G331" s="1" t="str">
        <f t="shared" si="541"/>
        <v>4, 4, 4</v>
      </c>
      <c r="H331" s="1" t="str">
        <f t="shared" si="542"/>
        <v>5, 5, 5</v>
      </c>
      <c r="I331" s="3" t="s">
        <v>93</v>
      </c>
      <c r="J331" t="s">
        <v>166</v>
      </c>
      <c r="K331" s="4" t="str">
        <f t="shared" si="612"/>
        <v/>
      </c>
      <c r="L331">
        <v>1</v>
      </c>
      <c r="M331">
        <v>4</v>
      </c>
      <c r="N331">
        <v>5</v>
      </c>
      <c r="O331" s="3" t="s">
        <v>93</v>
      </c>
      <c r="P331" t="s">
        <v>166</v>
      </c>
      <c r="Q331" s="4" t="str">
        <f t="shared" si="613"/>
        <v/>
      </c>
      <c r="R331">
        <v>1</v>
      </c>
      <c r="S331">
        <v>4</v>
      </c>
      <c r="T331">
        <v>5</v>
      </c>
      <c r="U331" s="3" t="s">
        <v>93</v>
      </c>
      <c r="V331" t="s">
        <v>166</v>
      </c>
      <c r="W331" s="4" t="str">
        <f t="shared" si="614"/>
        <v/>
      </c>
      <c r="X331">
        <v>1</v>
      </c>
      <c r="Y331">
        <v>4</v>
      </c>
      <c r="Z331">
        <v>5</v>
      </c>
      <c r="AA331" s="3"/>
      <c r="AC331" s="4" t="str">
        <f t="shared" si="600"/>
        <v/>
      </c>
      <c r="AG331" s="3"/>
      <c r="AI331" s="4" t="str">
        <f t="shared" si="601"/>
        <v/>
      </c>
      <c r="AM331" s="3"/>
      <c r="AO331" s="4" t="str">
        <f t="shared" si="602"/>
        <v/>
      </c>
      <c r="AS331" s="3"/>
      <c r="AU331" s="4" t="str">
        <f t="shared" si="603"/>
        <v/>
      </c>
      <c r="AY331" s="3"/>
      <c r="BA331" s="4" t="str">
        <f t="shared" si="605"/>
        <v/>
      </c>
      <c r="BE331" s="3"/>
      <c r="BG331" s="4" t="str">
        <f t="shared" si="565"/>
        <v/>
      </c>
    </row>
    <row r="332" spans="1:59">
      <c r="A332" s="12" t="s">
        <v>413</v>
      </c>
      <c r="C332" t="str">
        <f t="shared" si="537"/>
        <v>PowerPoint, PowerPoint, PowerPoint</v>
      </c>
      <c r="D332" t="str">
        <f t="shared" ca="1" si="538"/>
        <v>10, 10, 10</v>
      </c>
      <c r="E332" s="1" t="str">
        <f t="shared" si="539"/>
        <v>f, f, f</v>
      </c>
      <c r="F332" s="1" t="str">
        <f t="shared" si="540"/>
        <v>1, 1, 1</v>
      </c>
      <c r="G332" s="1" t="str">
        <f t="shared" si="541"/>
        <v>5, 5, 5</v>
      </c>
      <c r="H332" s="1" t="str">
        <f t="shared" si="542"/>
        <v>6, 6, 6</v>
      </c>
      <c r="I332" s="3" t="s">
        <v>93</v>
      </c>
      <c r="J332" t="s">
        <v>166</v>
      </c>
      <c r="K332" s="4" t="str">
        <f t="shared" si="612"/>
        <v/>
      </c>
      <c r="L332">
        <v>1</v>
      </c>
      <c r="M332">
        <v>5</v>
      </c>
      <c r="N332">
        <v>6</v>
      </c>
      <c r="O332" s="3" t="s">
        <v>93</v>
      </c>
      <c r="P332" t="s">
        <v>166</v>
      </c>
      <c r="Q332" s="4" t="str">
        <f t="shared" si="613"/>
        <v/>
      </c>
      <c r="R332">
        <v>1</v>
      </c>
      <c r="S332">
        <v>5</v>
      </c>
      <c r="T332">
        <v>6</v>
      </c>
      <c r="U332" s="3" t="s">
        <v>93</v>
      </c>
      <c r="V332" t="s">
        <v>166</v>
      </c>
      <c r="W332" s="4" t="str">
        <f t="shared" si="614"/>
        <v/>
      </c>
      <c r="X332">
        <v>1</v>
      </c>
      <c r="Y332">
        <v>5</v>
      </c>
      <c r="Z332">
        <v>6</v>
      </c>
      <c r="AA332" s="3"/>
      <c r="AC332" s="4" t="str">
        <f t="shared" si="600"/>
        <v/>
      </c>
      <c r="AG332" s="3"/>
      <c r="AI332" s="4" t="str">
        <f t="shared" si="601"/>
        <v/>
      </c>
      <c r="AM332" s="3"/>
      <c r="AO332" s="4" t="str">
        <f t="shared" si="602"/>
        <v/>
      </c>
      <c r="AS332" s="3"/>
      <c r="AU332" s="4" t="str">
        <f t="shared" si="603"/>
        <v/>
      </c>
      <c r="AY332" s="3"/>
      <c r="BA332" s="4" t="str">
        <f t="shared" si="605"/>
        <v/>
      </c>
      <c r="BE332" s="3"/>
      <c r="BG332" s="4" t="str">
        <f t="shared" si="565"/>
        <v/>
      </c>
    </row>
    <row r="333" spans="1:59">
      <c r="A333" s="12" t="s">
        <v>414</v>
      </c>
      <c r="C333" t="str">
        <f t="shared" si="537"/>
        <v>PowerPoint, PowerPoint, PowerPoint</v>
      </c>
      <c r="D333" t="str">
        <f t="shared" ca="1" si="538"/>
        <v>10, 10, 10</v>
      </c>
      <c r="E333" s="1" t="str">
        <f t="shared" si="539"/>
        <v>f, f, f</v>
      </c>
      <c r="F333" s="1" t="str">
        <f t="shared" si="540"/>
        <v>1, 1, 1</v>
      </c>
      <c r="G333" s="1" t="str">
        <f t="shared" si="541"/>
        <v>6, 6, 6</v>
      </c>
      <c r="H333" s="1" t="str">
        <f t="shared" si="542"/>
        <v>7, 7, 7</v>
      </c>
      <c r="I333" s="3" t="s">
        <v>93</v>
      </c>
      <c r="J333" t="s">
        <v>166</v>
      </c>
      <c r="K333" s="4" t="str">
        <f t="shared" si="612"/>
        <v/>
      </c>
      <c r="L333">
        <v>1</v>
      </c>
      <c r="M333">
        <v>6</v>
      </c>
      <c r="N333">
        <v>7</v>
      </c>
      <c r="O333" s="3" t="s">
        <v>93</v>
      </c>
      <c r="P333" t="s">
        <v>166</v>
      </c>
      <c r="Q333" s="4" t="str">
        <f t="shared" si="613"/>
        <v/>
      </c>
      <c r="R333">
        <v>1</v>
      </c>
      <c r="S333">
        <v>6</v>
      </c>
      <c r="T333">
        <v>7</v>
      </c>
      <c r="U333" s="3" t="s">
        <v>93</v>
      </c>
      <c r="V333" t="s">
        <v>166</v>
      </c>
      <c r="W333" s="4" t="str">
        <f t="shared" si="614"/>
        <v/>
      </c>
      <c r="X333">
        <v>1</v>
      </c>
      <c r="Y333">
        <v>6</v>
      </c>
      <c r="Z333">
        <v>7</v>
      </c>
      <c r="AA333" s="3"/>
      <c r="AC333" s="4" t="str">
        <f t="shared" si="600"/>
        <v/>
      </c>
      <c r="AG333" s="3"/>
      <c r="AI333" s="4" t="str">
        <f t="shared" si="601"/>
        <v/>
      </c>
      <c r="AM333" s="3"/>
      <c r="AO333" s="4" t="str">
        <f t="shared" si="602"/>
        <v/>
      </c>
      <c r="AS333" s="3"/>
      <c r="AU333" s="4" t="str">
        <f t="shared" si="603"/>
        <v/>
      </c>
      <c r="AY333" s="3"/>
      <c r="BA333" s="4" t="str">
        <f t="shared" si="605"/>
        <v/>
      </c>
      <c r="BE333" s="3"/>
      <c r="BG333" s="4" t="str">
        <f t="shared" si="565"/>
        <v/>
      </c>
    </row>
    <row r="334" spans="1:59">
      <c r="A334" s="12" t="s">
        <v>415</v>
      </c>
      <c r="C334" t="str">
        <f t="shared" si="537"/>
        <v>PowerPoint, PowerPoint, PowerPoint</v>
      </c>
      <c r="D334" t="str">
        <f t="shared" ca="1" si="538"/>
        <v>10, 10, 10</v>
      </c>
      <c r="E334" s="1" t="str">
        <f t="shared" si="539"/>
        <v>f, f, f</v>
      </c>
      <c r="F334" s="1" t="str">
        <f t="shared" si="540"/>
        <v>1, 1, 1</v>
      </c>
      <c r="G334" s="1" t="str">
        <f t="shared" si="541"/>
        <v>7, 7, 7</v>
      </c>
      <c r="H334" s="1" t="str">
        <f t="shared" si="542"/>
        <v>8, 8, 8</v>
      </c>
      <c r="I334" s="3" t="s">
        <v>93</v>
      </c>
      <c r="J334" t="s">
        <v>166</v>
      </c>
      <c r="K334" s="4" t="str">
        <f t="shared" si="612"/>
        <v/>
      </c>
      <c r="L334">
        <v>1</v>
      </c>
      <c r="M334">
        <v>7</v>
      </c>
      <c r="N334">
        <v>8</v>
      </c>
      <c r="O334" s="3" t="s">
        <v>93</v>
      </c>
      <c r="P334" t="s">
        <v>166</v>
      </c>
      <c r="Q334" s="4" t="str">
        <f t="shared" si="613"/>
        <v/>
      </c>
      <c r="R334">
        <v>1</v>
      </c>
      <c r="S334">
        <v>7</v>
      </c>
      <c r="T334">
        <v>8</v>
      </c>
      <c r="U334" s="3" t="s">
        <v>93</v>
      </c>
      <c r="V334" t="s">
        <v>166</v>
      </c>
      <c r="W334" s="4" t="str">
        <f t="shared" si="614"/>
        <v/>
      </c>
      <c r="X334">
        <v>1</v>
      </c>
      <c r="Y334">
        <v>7</v>
      </c>
      <c r="Z334">
        <v>8</v>
      </c>
      <c r="AA334" s="3"/>
      <c r="AC334" s="4" t="str">
        <f t="shared" si="600"/>
        <v/>
      </c>
      <c r="AG334" s="3"/>
      <c r="AI334" s="4" t="str">
        <f t="shared" si="601"/>
        <v/>
      </c>
      <c r="AM334" s="3"/>
      <c r="AO334" s="4" t="str">
        <f t="shared" si="602"/>
        <v/>
      </c>
      <c r="AS334" s="3"/>
      <c r="AU334" s="4" t="str">
        <f t="shared" si="603"/>
        <v/>
      </c>
      <c r="AY334" s="3"/>
      <c r="BA334" s="4" t="str">
        <f t="shared" si="605"/>
        <v/>
      </c>
      <c r="BE334" s="3"/>
      <c r="BG334" s="4" t="str">
        <f t="shared" si="565"/>
        <v/>
      </c>
    </row>
    <row r="335" spans="1:59">
      <c r="A335" s="12" t="s">
        <v>416</v>
      </c>
      <c r="C335" t="str">
        <f t="shared" si="537"/>
        <v>PowerPoint, PowerPoint, PowerPoint</v>
      </c>
      <c r="D335" t="str">
        <f t="shared" ca="1" si="538"/>
        <v>10, 10, 10</v>
      </c>
      <c r="E335" s="1" t="str">
        <f t="shared" si="539"/>
        <v>f, f, f</v>
      </c>
      <c r="F335" s="1" t="str">
        <f t="shared" si="540"/>
        <v>1, 1, 1</v>
      </c>
      <c r="G335" s="1" t="str">
        <f t="shared" si="541"/>
        <v>8, 8, 8</v>
      </c>
      <c r="H335" s="1" t="str">
        <f t="shared" si="542"/>
        <v>9, 9, 9</v>
      </c>
      <c r="I335" s="3" t="s">
        <v>93</v>
      </c>
      <c r="J335" t="s">
        <v>166</v>
      </c>
      <c r="K335" s="4" t="str">
        <f t="shared" si="612"/>
        <v/>
      </c>
      <c r="L335">
        <v>1</v>
      </c>
      <c r="M335">
        <v>8</v>
      </c>
      <c r="N335">
        <v>9</v>
      </c>
      <c r="O335" s="3" t="s">
        <v>93</v>
      </c>
      <c r="P335" t="s">
        <v>166</v>
      </c>
      <c r="Q335" s="4" t="str">
        <f t="shared" si="613"/>
        <v/>
      </c>
      <c r="R335">
        <v>1</v>
      </c>
      <c r="S335">
        <v>8</v>
      </c>
      <c r="T335">
        <v>9</v>
      </c>
      <c r="U335" s="3" t="s">
        <v>93</v>
      </c>
      <c r="V335" t="s">
        <v>166</v>
      </c>
      <c r="W335" s="4" t="str">
        <f t="shared" si="614"/>
        <v/>
      </c>
      <c r="X335">
        <v>1</v>
      </c>
      <c r="Y335">
        <v>8</v>
      </c>
      <c r="Z335">
        <v>9</v>
      </c>
      <c r="AA335" s="3"/>
      <c r="AC335" s="4" t="str">
        <f t="shared" si="600"/>
        <v/>
      </c>
      <c r="AG335" s="3"/>
      <c r="AI335" s="4" t="str">
        <f t="shared" si="601"/>
        <v/>
      </c>
      <c r="AM335" s="3"/>
      <c r="AO335" s="4" t="str">
        <f t="shared" si="602"/>
        <v/>
      </c>
      <c r="AS335" s="3"/>
      <c r="AU335" s="4" t="str">
        <f t="shared" si="603"/>
        <v/>
      </c>
      <c r="AY335" s="3"/>
      <c r="BA335" s="4" t="str">
        <f t="shared" si="605"/>
        <v/>
      </c>
      <c r="BE335" s="3"/>
      <c r="BG335" s="4" t="str">
        <f t="shared" si="565"/>
        <v/>
      </c>
    </row>
    <row r="336" spans="1:59">
      <c r="A336" s="12" t="s">
        <v>416</v>
      </c>
      <c r="C336" t="str">
        <f t="shared" ref="C336:C343" si="621">IF(ISBLANK(I336),"",I336)
&amp;IF(ISBLANK(O336),"",", "&amp;O336)
&amp;IF(ISBLANK(U336),"",", "&amp;U336)
&amp;IF(ISBLANK(AA336),"",", "&amp;AA336)
&amp;IF(ISBLANK(AG336),"",", "&amp;AG336)
&amp;IF(ISBLANK(AM336),"",", "&amp;AM336)
&amp;IF(ISBLANK(AS336),"",", "&amp;AS336)
&amp;IF(ISBLANK(AY336),"",", "&amp;AY336)
&amp;IF(ISBLANK(BE336),"",", "&amp;BE336)</f>
        <v>PowerPoint, PowerPoint, PowerPoint</v>
      </c>
      <c r="D336" t="str">
        <f t="shared" ref="D336:D343" ca="1" si="62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SUBSTITUTE(SUBSTITUTE(SUBSTITUTE(SUBSTITUTE(SUBSTITUTE(SUBSTITUTE(SUBSTITUTE(SUBSTITUTE(SUBSTITUTE(SUBSTITUTE(C336,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36" s="1" t="str">
        <f t="shared" ref="E336:E343" si="623">IF(ISBLANK(J336),"",J336)
&amp;IF(ISBLANK(O336),"",", "&amp;P336)
&amp;IF(ISBLANK(U336),"",", "&amp;V336)
&amp;IF(ISBLANK(AA336),"",", "&amp;AB336)
&amp;IF(ISBLANK(AG336),"",", "&amp;AH336)
&amp;IF(ISBLANK(AM336),"",", "&amp;AN336)
&amp;IF(ISBLANK(AS336),"",", "&amp;AT336)
&amp;IF(ISBLANK(AY336),"",", "&amp;AZ336)
&amp;IF(ISBLANK(BE336),"",", "&amp;BF336)</f>
        <v>f, f, f</v>
      </c>
      <c r="F336" s="1" t="str">
        <f t="shared" ref="F336:F343" si="624">IF(ISBLANK(L336),"",L336)
&amp;IF(ISBLANK(R336),"",", "&amp;R336)
&amp;IF(ISBLANK(X336),"",", "&amp;X336)
&amp;IF(ISBLANK(AD336),"",", "&amp;AD336)
&amp;IF(ISBLANK(AJ336),"",", "&amp;AJ336)
&amp;IF(ISBLANK(AP336),"",", "&amp;AP336)
&amp;IF(ISBLANK(AV336),"",", "&amp;AV336)
&amp;IF(ISBLANK(BB336),"",", "&amp;BB336)
&amp;IF(ISBLANK(BH336),"",", "&amp;BH336)</f>
        <v>1, 1, 1</v>
      </c>
      <c r="G336" s="1" t="str">
        <f t="shared" ref="G336:G343" si="625">IF(ISBLANK(M336),"",M336)
&amp;IF(ISBLANK(S336),"",", "&amp;S336)
&amp;IF(ISBLANK(Y336),"",", "&amp;Y336)
&amp;IF(ISBLANK(AE336),"",", "&amp;AE336)
&amp;IF(ISBLANK(AK336),"",", "&amp;AK336)
&amp;IF(ISBLANK(AQ336),"",", "&amp;AQ336)
&amp;IF(ISBLANK(AW336),"",", "&amp;AW336)
&amp;IF(ISBLANK(BC336),"",", "&amp;BC336)
&amp;IF(ISBLANK(BI336),"",", "&amp;BI336)</f>
        <v>9, 9, 9</v>
      </c>
      <c r="H336" s="1" t="str">
        <f t="shared" ref="H336:H343" si="626">IF(ISBLANK(N336),"",N336)
&amp;IF(ISBLANK(T336),"",", "&amp;T336)
&amp;IF(ISBLANK(Z336),"",", "&amp;Z336)
&amp;IF(ISBLANK(AF336),"",", "&amp;AF336)
&amp;IF(ISBLANK(AL336),"",", "&amp;AL336)
&amp;IF(ISBLANK(AR336),"",", "&amp;AR336)
&amp;IF(ISBLANK(AX336),"",", "&amp;AX336)
&amp;IF(ISBLANK(BD336),"",", "&amp;BD336)
&amp;IF(ISBLANK(BJ336),"",", "&amp;BJ336)</f>
        <v>10, 10, 10</v>
      </c>
      <c r="I336" s="3" t="s">
        <v>93</v>
      </c>
      <c r="J336" t="s">
        <v>453</v>
      </c>
      <c r="K336" s="4" t="str">
        <f t="shared" si="612"/>
        <v/>
      </c>
      <c r="L336">
        <v>1</v>
      </c>
      <c r="M336">
        <v>9</v>
      </c>
      <c r="N336">
        <v>10</v>
      </c>
      <c r="O336" s="3" t="s">
        <v>93</v>
      </c>
      <c r="P336" t="s">
        <v>453</v>
      </c>
      <c r="Q336" s="4" t="str">
        <f t="shared" si="613"/>
        <v/>
      </c>
      <c r="R336">
        <v>1</v>
      </c>
      <c r="S336">
        <v>9</v>
      </c>
      <c r="T336">
        <v>10</v>
      </c>
      <c r="U336" s="3" t="s">
        <v>93</v>
      </c>
      <c r="V336" t="s">
        <v>453</v>
      </c>
      <c r="W336" s="4" t="str">
        <f t="shared" si="614"/>
        <v/>
      </c>
      <c r="X336">
        <v>1</v>
      </c>
      <c r="Y336">
        <v>9</v>
      </c>
      <c r="Z336">
        <v>10</v>
      </c>
      <c r="AA336" s="3"/>
      <c r="AC336" s="4" t="str">
        <f t="shared" ref="AC336:AC359" si="627">IF(AND(OR(AA336="Gacha",AA336="Origin"),ISBLANK(AB336)),"서브밸류 필요","")</f>
        <v/>
      </c>
      <c r="AG336" s="3"/>
      <c r="AI336" s="4" t="str">
        <f t="shared" ref="AI336:AI359" si="628">IF(AND(OR(AG336="Gacha",AG336="Origin"),ISBLANK(AH336)),"서브밸류 필요","")</f>
        <v/>
      </c>
      <c r="AM336" s="3"/>
      <c r="AO336" s="4" t="str">
        <f t="shared" ref="AO336:AO359" si="629">IF(AND(OR(AM336="Gacha",AM336="Origin"),ISBLANK(AN336)),"서브밸류 필요","")</f>
        <v/>
      </c>
      <c r="AS336" s="3"/>
      <c r="AU336" s="4" t="str">
        <f t="shared" ref="AU336:AU359" si="630">IF(AND(OR(AS336="Gacha",AS336="Origin"),ISBLANK(AT336)),"서브밸류 필요","")</f>
        <v/>
      </c>
      <c r="AY336" s="3"/>
      <c r="BA336" s="4" t="str">
        <f t="shared" ref="BA336:BA359" si="631">IF(AND(OR(AY336="Gacha",AY336="Origin"),ISBLANK(AZ336)),"서브밸류 필요","")</f>
        <v/>
      </c>
      <c r="BE336" s="3"/>
      <c r="BG336" s="4" t="str">
        <f t="shared" ref="BG336:BG359" si="632">IF(AND(OR(BE336="Gacha",BE336="Origin"),ISBLANK(BF336)),"서브밸류 필요","")</f>
        <v/>
      </c>
    </row>
    <row r="337" spans="1:59">
      <c r="A337" s="12" t="s">
        <v>416</v>
      </c>
      <c r="C337" t="str">
        <f t="shared" si="621"/>
        <v>PowerPoint, PowerPoint, PowerPoint</v>
      </c>
      <c r="D337" t="str">
        <f t="shared" ca="1" si="622"/>
        <v>10, 10, 10</v>
      </c>
      <c r="E337" s="1" t="str">
        <f t="shared" si="623"/>
        <v>f, f, f</v>
      </c>
      <c r="F337" s="1" t="str">
        <f t="shared" si="624"/>
        <v>1, 1, 1</v>
      </c>
      <c r="G337" s="1" t="str">
        <f t="shared" si="625"/>
        <v>10, 10, 10</v>
      </c>
      <c r="H337" s="1" t="str">
        <f t="shared" si="626"/>
        <v>11, 11, 11</v>
      </c>
      <c r="I337" s="3" t="s">
        <v>93</v>
      </c>
      <c r="J337" t="s">
        <v>453</v>
      </c>
      <c r="K337" s="4" t="str">
        <f t="shared" si="612"/>
        <v/>
      </c>
      <c r="L337">
        <v>1</v>
      </c>
      <c r="M337">
        <v>10</v>
      </c>
      <c r="N337">
        <v>11</v>
      </c>
      <c r="O337" s="3" t="s">
        <v>93</v>
      </c>
      <c r="P337" t="s">
        <v>453</v>
      </c>
      <c r="Q337" s="4" t="str">
        <f t="shared" si="613"/>
        <v/>
      </c>
      <c r="R337">
        <v>1</v>
      </c>
      <c r="S337">
        <v>10</v>
      </c>
      <c r="T337">
        <v>11</v>
      </c>
      <c r="U337" s="3" t="s">
        <v>93</v>
      </c>
      <c r="V337" t="s">
        <v>453</v>
      </c>
      <c r="W337" s="4" t="str">
        <f t="shared" si="614"/>
        <v/>
      </c>
      <c r="X337">
        <v>1</v>
      </c>
      <c r="Y337">
        <v>10</v>
      </c>
      <c r="Z337">
        <v>11</v>
      </c>
      <c r="AA337" s="3"/>
      <c r="AC337" s="4" t="str">
        <f t="shared" si="627"/>
        <v/>
      </c>
      <c r="AG337" s="3"/>
      <c r="AI337" s="4" t="str">
        <f t="shared" si="628"/>
        <v/>
      </c>
      <c r="AM337" s="3"/>
      <c r="AO337" s="4" t="str">
        <f t="shared" si="629"/>
        <v/>
      </c>
      <c r="AS337" s="3"/>
      <c r="AU337" s="4" t="str">
        <f t="shared" si="630"/>
        <v/>
      </c>
      <c r="AY337" s="3"/>
      <c r="BA337" s="4" t="str">
        <f t="shared" si="631"/>
        <v/>
      </c>
      <c r="BE337" s="3"/>
      <c r="BG337" s="4" t="str">
        <f t="shared" si="632"/>
        <v/>
      </c>
    </row>
    <row r="338" spans="1:59">
      <c r="A338" s="12" t="s">
        <v>416</v>
      </c>
      <c r="C338" t="str">
        <f t="shared" si="621"/>
        <v>PowerPoint, PowerPoint, PowerPoint</v>
      </c>
      <c r="D338" t="str">
        <f t="shared" ca="1" si="622"/>
        <v>10, 10, 10</v>
      </c>
      <c r="E338" s="1" t="str">
        <f t="shared" si="623"/>
        <v>f, f, f</v>
      </c>
      <c r="F338" s="1" t="str">
        <f t="shared" si="624"/>
        <v>1, 1, 1</v>
      </c>
      <c r="G338" s="1" t="str">
        <f t="shared" si="625"/>
        <v>11, 11, 11</v>
      </c>
      <c r="H338" s="1" t="str">
        <f t="shared" si="626"/>
        <v>12, 12, 12</v>
      </c>
      <c r="I338" s="3" t="s">
        <v>93</v>
      </c>
      <c r="J338" t="s">
        <v>453</v>
      </c>
      <c r="K338" s="4" t="str">
        <f t="shared" si="612"/>
        <v/>
      </c>
      <c r="L338">
        <v>1</v>
      </c>
      <c r="M338">
        <v>11</v>
      </c>
      <c r="N338">
        <v>12</v>
      </c>
      <c r="O338" s="3" t="s">
        <v>93</v>
      </c>
      <c r="P338" t="s">
        <v>453</v>
      </c>
      <c r="Q338" s="4" t="str">
        <f t="shared" si="613"/>
        <v/>
      </c>
      <c r="R338">
        <v>1</v>
      </c>
      <c r="S338">
        <v>11</v>
      </c>
      <c r="T338">
        <v>12</v>
      </c>
      <c r="U338" s="3" t="s">
        <v>93</v>
      </c>
      <c r="V338" t="s">
        <v>453</v>
      </c>
      <c r="W338" s="4" t="str">
        <f t="shared" si="614"/>
        <v/>
      </c>
      <c r="X338">
        <v>1</v>
      </c>
      <c r="Y338">
        <v>11</v>
      </c>
      <c r="Z338">
        <v>12</v>
      </c>
      <c r="AA338" s="3"/>
      <c r="AC338" s="4" t="str">
        <f t="shared" si="627"/>
        <v/>
      </c>
      <c r="AG338" s="3"/>
      <c r="AI338" s="4" t="str">
        <f t="shared" si="628"/>
        <v/>
      </c>
      <c r="AM338" s="3"/>
      <c r="AO338" s="4" t="str">
        <f t="shared" si="629"/>
        <v/>
      </c>
      <c r="AS338" s="3"/>
      <c r="AU338" s="4" t="str">
        <f t="shared" si="630"/>
        <v/>
      </c>
      <c r="AY338" s="3"/>
      <c r="BA338" s="4" t="str">
        <f t="shared" si="631"/>
        <v/>
      </c>
      <c r="BE338" s="3"/>
      <c r="BG338" s="4" t="str">
        <f t="shared" si="632"/>
        <v/>
      </c>
    </row>
    <row r="339" spans="1:59">
      <c r="A339" s="12" t="s">
        <v>416</v>
      </c>
      <c r="C339" t="str">
        <f t="shared" si="621"/>
        <v>PowerPoint, PowerPoint, PowerPoint</v>
      </c>
      <c r="D339" t="str">
        <f t="shared" ca="1" si="622"/>
        <v>10, 10, 10</v>
      </c>
      <c r="E339" s="1" t="str">
        <f t="shared" si="623"/>
        <v>f, f, f</v>
      </c>
      <c r="F339" s="1" t="str">
        <f t="shared" si="624"/>
        <v>1, 1, 1</v>
      </c>
      <c r="G339" s="1" t="str">
        <f t="shared" si="625"/>
        <v>12, 12, 12</v>
      </c>
      <c r="H339" s="1" t="str">
        <f t="shared" si="626"/>
        <v>13, 13, 13</v>
      </c>
      <c r="I339" s="3" t="s">
        <v>93</v>
      </c>
      <c r="J339" t="s">
        <v>453</v>
      </c>
      <c r="K339" s="4" t="str">
        <f t="shared" si="612"/>
        <v/>
      </c>
      <c r="L339">
        <v>1</v>
      </c>
      <c r="M339">
        <v>12</v>
      </c>
      <c r="N339">
        <v>13</v>
      </c>
      <c r="O339" s="3" t="s">
        <v>93</v>
      </c>
      <c r="P339" t="s">
        <v>453</v>
      </c>
      <c r="Q339" s="4" t="str">
        <f t="shared" si="613"/>
        <v/>
      </c>
      <c r="R339">
        <v>1</v>
      </c>
      <c r="S339">
        <v>12</v>
      </c>
      <c r="T339">
        <v>13</v>
      </c>
      <c r="U339" s="3" t="s">
        <v>93</v>
      </c>
      <c r="V339" t="s">
        <v>453</v>
      </c>
      <c r="W339" s="4" t="str">
        <f t="shared" si="614"/>
        <v/>
      </c>
      <c r="X339">
        <v>1</v>
      </c>
      <c r="Y339">
        <v>12</v>
      </c>
      <c r="Z339">
        <v>13</v>
      </c>
      <c r="AA339" s="3"/>
      <c r="AC339" s="4" t="str">
        <f t="shared" si="627"/>
        <v/>
      </c>
      <c r="AG339" s="3"/>
      <c r="AI339" s="4" t="str">
        <f t="shared" si="628"/>
        <v/>
      </c>
      <c r="AM339" s="3"/>
      <c r="AO339" s="4" t="str">
        <f t="shared" si="629"/>
        <v/>
      </c>
      <c r="AS339" s="3"/>
      <c r="AU339" s="4" t="str">
        <f t="shared" si="630"/>
        <v/>
      </c>
      <c r="AY339" s="3"/>
      <c r="BA339" s="4" t="str">
        <f t="shared" si="631"/>
        <v/>
      </c>
      <c r="BE339" s="3"/>
      <c r="BG339" s="4" t="str">
        <f t="shared" si="632"/>
        <v/>
      </c>
    </row>
    <row r="340" spans="1:59">
      <c r="A340" s="12" t="s">
        <v>416</v>
      </c>
      <c r="C340" t="str">
        <f t="shared" si="621"/>
        <v>PowerPoint, PowerPoint, PowerPoint</v>
      </c>
      <c r="D340" t="str">
        <f t="shared" ca="1" si="622"/>
        <v>10, 10, 10</v>
      </c>
      <c r="E340" s="1" t="str">
        <f t="shared" si="623"/>
        <v>f, f, f</v>
      </c>
      <c r="F340" s="1" t="str">
        <f t="shared" si="624"/>
        <v>1, 1, 1</v>
      </c>
      <c r="G340" s="1" t="str">
        <f t="shared" si="625"/>
        <v>13, 13, 13</v>
      </c>
      <c r="H340" s="1" t="str">
        <f t="shared" si="626"/>
        <v>14, 14, 14</v>
      </c>
      <c r="I340" s="3" t="s">
        <v>93</v>
      </c>
      <c r="J340" t="s">
        <v>453</v>
      </c>
      <c r="K340" s="4" t="str">
        <f t="shared" si="612"/>
        <v/>
      </c>
      <c r="L340">
        <v>1</v>
      </c>
      <c r="M340">
        <v>13</v>
      </c>
      <c r="N340">
        <v>14</v>
      </c>
      <c r="O340" s="3" t="s">
        <v>93</v>
      </c>
      <c r="P340" t="s">
        <v>453</v>
      </c>
      <c r="Q340" s="4" t="str">
        <f t="shared" si="613"/>
        <v/>
      </c>
      <c r="R340">
        <v>1</v>
      </c>
      <c r="S340">
        <v>13</v>
      </c>
      <c r="T340">
        <v>14</v>
      </c>
      <c r="U340" s="3" t="s">
        <v>93</v>
      </c>
      <c r="V340" t="s">
        <v>453</v>
      </c>
      <c r="W340" s="4" t="str">
        <f t="shared" si="614"/>
        <v/>
      </c>
      <c r="X340">
        <v>1</v>
      </c>
      <c r="Y340">
        <v>13</v>
      </c>
      <c r="Z340">
        <v>14</v>
      </c>
      <c r="AA340" s="3"/>
      <c r="AC340" s="4" t="str">
        <f t="shared" si="627"/>
        <v/>
      </c>
      <c r="AG340" s="3"/>
      <c r="AI340" s="4" t="str">
        <f t="shared" si="628"/>
        <v/>
      </c>
      <c r="AM340" s="3"/>
      <c r="AO340" s="4" t="str">
        <f t="shared" si="629"/>
        <v/>
      </c>
      <c r="AS340" s="3"/>
      <c r="AU340" s="4" t="str">
        <f t="shared" si="630"/>
        <v/>
      </c>
      <c r="AY340" s="3"/>
      <c r="BA340" s="4" t="str">
        <f t="shared" si="631"/>
        <v/>
      </c>
      <c r="BE340" s="3"/>
      <c r="BG340" s="4" t="str">
        <f t="shared" si="632"/>
        <v/>
      </c>
    </row>
    <row r="341" spans="1:59">
      <c r="A341" s="12" t="s">
        <v>416</v>
      </c>
      <c r="C341" t="str">
        <f t="shared" si="621"/>
        <v>PowerPoint, PowerPoint, PowerPoint</v>
      </c>
      <c r="D341" t="str">
        <f t="shared" ca="1" si="622"/>
        <v>10, 10, 10</v>
      </c>
      <c r="E341" s="1" t="str">
        <f t="shared" si="623"/>
        <v>f, f, f</v>
      </c>
      <c r="F341" s="1" t="str">
        <f t="shared" si="624"/>
        <v>1, 1, 1</v>
      </c>
      <c r="G341" s="1" t="str">
        <f t="shared" si="625"/>
        <v>14, 14, 14</v>
      </c>
      <c r="H341" s="1" t="str">
        <f t="shared" si="626"/>
        <v>15, 15, 15</v>
      </c>
      <c r="I341" s="3" t="s">
        <v>93</v>
      </c>
      <c r="J341" t="s">
        <v>453</v>
      </c>
      <c r="K341" s="4" t="str">
        <f t="shared" si="612"/>
        <v/>
      </c>
      <c r="L341">
        <v>1</v>
      </c>
      <c r="M341">
        <v>14</v>
      </c>
      <c r="N341">
        <v>15</v>
      </c>
      <c r="O341" s="3" t="s">
        <v>93</v>
      </c>
      <c r="P341" t="s">
        <v>453</v>
      </c>
      <c r="Q341" s="4" t="str">
        <f t="shared" si="613"/>
        <v/>
      </c>
      <c r="R341">
        <v>1</v>
      </c>
      <c r="S341">
        <v>14</v>
      </c>
      <c r="T341">
        <v>15</v>
      </c>
      <c r="U341" s="3" t="s">
        <v>93</v>
      </c>
      <c r="V341" t="s">
        <v>453</v>
      </c>
      <c r="W341" s="4" t="str">
        <f t="shared" si="614"/>
        <v/>
      </c>
      <c r="X341">
        <v>1</v>
      </c>
      <c r="Y341">
        <v>14</v>
      </c>
      <c r="Z341">
        <v>15</v>
      </c>
      <c r="AA341" s="3"/>
      <c r="AC341" s="4" t="str">
        <f t="shared" si="627"/>
        <v/>
      </c>
      <c r="AG341" s="3"/>
      <c r="AI341" s="4" t="str">
        <f t="shared" si="628"/>
        <v/>
      </c>
      <c r="AM341" s="3"/>
      <c r="AO341" s="4" t="str">
        <f t="shared" si="629"/>
        <v/>
      </c>
      <c r="AS341" s="3"/>
      <c r="AU341" s="4" t="str">
        <f t="shared" si="630"/>
        <v/>
      </c>
      <c r="AY341" s="3"/>
      <c r="BA341" s="4" t="str">
        <f t="shared" si="631"/>
        <v/>
      </c>
      <c r="BE341" s="3"/>
      <c r="BG341" s="4" t="str">
        <f t="shared" si="632"/>
        <v/>
      </c>
    </row>
    <row r="342" spans="1:59">
      <c r="A342" s="12" t="s">
        <v>416</v>
      </c>
      <c r="C342" t="str">
        <f t="shared" si="621"/>
        <v>PowerPoint, PowerPoint, PowerPoint</v>
      </c>
      <c r="D342" t="str">
        <f t="shared" ca="1" si="622"/>
        <v>10, 10, 10</v>
      </c>
      <c r="E342" s="1" t="str">
        <f t="shared" si="623"/>
        <v>f, f, f</v>
      </c>
      <c r="F342" s="1" t="str">
        <f t="shared" si="624"/>
        <v>1, 1, 1</v>
      </c>
      <c r="G342" s="1" t="str">
        <f t="shared" si="625"/>
        <v>15, 15, 15</v>
      </c>
      <c r="H342" s="1" t="str">
        <f t="shared" si="626"/>
        <v>16, 16, 16</v>
      </c>
      <c r="I342" s="3" t="s">
        <v>93</v>
      </c>
      <c r="J342" t="s">
        <v>453</v>
      </c>
      <c r="K342" s="4" t="str">
        <f t="shared" si="612"/>
        <v/>
      </c>
      <c r="L342">
        <v>1</v>
      </c>
      <c r="M342">
        <v>15</v>
      </c>
      <c r="N342">
        <v>16</v>
      </c>
      <c r="O342" s="3" t="s">
        <v>93</v>
      </c>
      <c r="P342" t="s">
        <v>453</v>
      </c>
      <c r="Q342" s="4" t="str">
        <f t="shared" si="613"/>
        <v/>
      </c>
      <c r="R342">
        <v>1</v>
      </c>
      <c r="S342">
        <v>15</v>
      </c>
      <c r="T342">
        <v>16</v>
      </c>
      <c r="U342" s="3" t="s">
        <v>93</v>
      </c>
      <c r="V342" t="s">
        <v>453</v>
      </c>
      <c r="W342" s="4" t="str">
        <f t="shared" si="614"/>
        <v/>
      </c>
      <c r="X342">
        <v>1</v>
      </c>
      <c r="Y342">
        <v>15</v>
      </c>
      <c r="Z342">
        <v>16</v>
      </c>
      <c r="AA342" s="3"/>
      <c r="AC342" s="4" t="str">
        <f t="shared" si="627"/>
        <v/>
      </c>
      <c r="AG342" s="3"/>
      <c r="AI342" s="4" t="str">
        <f t="shared" si="628"/>
        <v/>
      </c>
      <c r="AM342" s="3"/>
      <c r="AO342" s="4" t="str">
        <f t="shared" si="629"/>
        <v/>
      </c>
      <c r="AS342" s="3"/>
      <c r="AU342" s="4" t="str">
        <f t="shared" si="630"/>
        <v/>
      </c>
      <c r="AY342" s="3"/>
      <c r="BA342" s="4" t="str">
        <f t="shared" si="631"/>
        <v/>
      </c>
      <c r="BE342" s="3"/>
      <c r="BG342" s="4" t="str">
        <f t="shared" si="632"/>
        <v/>
      </c>
    </row>
    <row r="343" spans="1:59">
      <c r="A343" s="12" t="s">
        <v>416</v>
      </c>
      <c r="C343" t="str">
        <f t="shared" si="621"/>
        <v>PowerPoint, PowerPoint, PowerPoint</v>
      </c>
      <c r="D343" t="str">
        <f t="shared" ca="1" si="622"/>
        <v>10, 10, 10</v>
      </c>
      <c r="E343" s="1" t="str">
        <f t="shared" si="623"/>
        <v>f, f, f</v>
      </c>
      <c r="F343" s="1" t="str">
        <f t="shared" si="624"/>
        <v>1, 1, 1</v>
      </c>
      <c r="G343" s="1" t="str">
        <f t="shared" si="625"/>
        <v>16, 16, 16</v>
      </c>
      <c r="H343" s="1" t="str">
        <f t="shared" si="626"/>
        <v>17, 17, 17</v>
      </c>
      <c r="I343" s="3" t="s">
        <v>93</v>
      </c>
      <c r="J343" t="s">
        <v>453</v>
      </c>
      <c r="K343" s="4" t="str">
        <f t="shared" si="612"/>
        <v/>
      </c>
      <c r="L343">
        <v>1</v>
      </c>
      <c r="M343">
        <v>16</v>
      </c>
      <c r="N343">
        <v>17</v>
      </c>
      <c r="O343" s="3" t="s">
        <v>93</v>
      </c>
      <c r="P343" t="s">
        <v>453</v>
      </c>
      <c r="Q343" s="4" t="str">
        <f t="shared" si="613"/>
        <v/>
      </c>
      <c r="R343">
        <v>1</v>
      </c>
      <c r="S343">
        <v>16</v>
      </c>
      <c r="T343">
        <v>17</v>
      </c>
      <c r="U343" s="3" t="s">
        <v>93</v>
      </c>
      <c r="V343" t="s">
        <v>453</v>
      </c>
      <c r="W343" s="4" t="str">
        <f t="shared" si="614"/>
        <v/>
      </c>
      <c r="X343">
        <v>1</v>
      </c>
      <c r="Y343">
        <v>16</v>
      </c>
      <c r="Z343">
        <v>17</v>
      </c>
      <c r="AA343" s="3"/>
      <c r="AC343" s="4" t="str">
        <f t="shared" si="627"/>
        <v/>
      </c>
      <c r="AG343" s="3"/>
      <c r="AI343" s="4" t="str">
        <f t="shared" si="628"/>
        <v/>
      </c>
      <c r="AM343" s="3"/>
      <c r="AO343" s="4" t="str">
        <f t="shared" si="629"/>
        <v/>
      </c>
      <c r="AS343" s="3"/>
      <c r="AU343" s="4" t="str">
        <f t="shared" si="630"/>
        <v/>
      </c>
      <c r="AY343" s="3"/>
      <c r="BA343" s="4" t="str">
        <f t="shared" si="631"/>
        <v/>
      </c>
      <c r="BE343" s="3"/>
      <c r="BG343" s="4" t="str">
        <f t="shared" si="632"/>
        <v/>
      </c>
    </row>
    <row r="344" spans="1:59">
      <c r="A344" s="12" t="s">
        <v>417</v>
      </c>
      <c r="C344" t="str">
        <f t="shared" si="537"/>
        <v>Gacha, Gacha</v>
      </c>
      <c r="D344" t="str">
        <f t="shared" ca="1" si="538"/>
        <v>5, 5</v>
      </c>
      <c r="E344" s="1" t="str">
        <f t="shared" si="539"/>
        <v>gs, gs</v>
      </c>
      <c r="F344" s="1" t="str">
        <f t="shared" si="540"/>
        <v>1, 0.3</v>
      </c>
      <c r="G344" s="1" t="str">
        <f t="shared" si="541"/>
        <v>1, 1</v>
      </c>
      <c r="H344" s="1" t="str">
        <f t="shared" si="542"/>
        <v>1, 1</v>
      </c>
      <c r="I344" s="3" t="s">
        <v>13</v>
      </c>
      <c r="J344" t="s">
        <v>436</v>
      </c>
      <c r="K344" s="4" t="str">
        <f t="shared" ref="K336:K375" si="633">IF(AND(OR(I344="Gacha",I344="Origin"),ISBLANK(J344)),"서브밸류 필요","")</f>
        <v/>
      </c>
      <c r="L344">
        <v>1</v>
      </c>
      <c r="M344">
        <v>1</v>
      </c>
      <c r="N344">
        <v>1</v>
      </c>
      <c r="O344" s="3" t="s">
        <v>81</v>
      </c>
      <c r="P344" t="s">
        <v>436</v>
      </c>
      <c r="Q344" s="4" t="str">
        <f t="shared" si="613"/>
        <v/>
      </c>
      <c r="R344">
        <v>0.3</v>
      </c>
      <c r="S344">
        <v>1</v>
      </c>
      <c r="T344">
        <v>1</v>
      </c>
      <c r="U344" s="3"/>
      <c r="W344" s="4" t="str">
        <f t="shared" si="614"/>
        <v/>
      </c>
      <c r="AA344" s="3"/>
      <c r="AC344" s="4" t="str">
        <f t="shared" si="627"/>
        <v/>
      </c>
      <c r="AG344" s="3"/>
      <c r="AI344" s="4" t="str">
        <f t="shared" si="628"/>
        <v/>
      </c>
      <c r="AM344" s="3"/>
      <c r="AO344" s="4" t="str">
        <f t="shared" si="629"/>
        <v/>
      </c>
      <c r="AS344" s="3"/>
      <c r="AU344" s="4" t="str">
        <f t="shared" si="630"/>
        <v/>
      </c>
      <c r="AY344" s="3"/>
      <c r="BA344" s="4" t="str">
        <f t="shared" si="631"/>
        <v/>
      </c>
      <c r="BE344" s="3"/>
      <c r="BG344" s="4" t="str">
        <f t="shared" si="632"/>
        <v/>
      </c>
    </row>
    <row r="345" spans="1:59">
      <c r="A345" s="12" t="s">
        <v>418</v>
      </c>
      <c r="C345" t="str">
        <f t="shared" si="537"/>
        <v>Gacha, Gacha</v>
      </c>
      <c r="D345" t="str">
        <f t="shared" ca="1" si="538"/>
        <v>5, 5</v>
      </c>
      <c r="E345" s="1" t="str">
        <f t="shared" si="539"/>
        <v>gs, gs</v>
      </c>
      <c r="F345" s="1" t="str">
        <f t="shared" si="540"/>
        <v>1, 0.8</v>
      </c>
      <c r="G345" s="1" t="str">
        <f t="shared" si="541"/>
        <v>1, 1</v>
      </c>
      <c r="H345" s="1" t="str">
        <f t="shared" si="542"/>
        <v>1, 1</v>
      </c>
      <c r="I345" s="3" t="s">
        <v>13</v>
      </c>
      <c r="J345" t="s">
        <v>436</v>
      </c>
      <c r="K345" s="4" t="str">
        <f t="shared" si="633"/>
        <v/>
      </c>
      <c r="L345">
        <v>1</v>
      </c>
      <c r="M345">
        <v>1</v>
      </c>
      <c r="N345">
        <v>1</v>
      </c>
      <c r="O345" s="3" t="s">
        <v>13</v>
      </c>
      <c r="P345" t="s">
        <v>436</v>
      </c>
      <c r="Q345" s="4" t="str">
        <f t="shared" si="613"/>
        <v/>
      </c>
      <c r="R345">
        <v>0.8</v>
      </c>
      <c r="S345">
        <v>1</v>
      </c>
      <c r="T345">
        <v>1</v>
      </c>
      <c r="U345" s="3"/>
      <c r="W345" s="4" t="str">
        <f t="shared" si="614"/>
        <v/>
      </c>
      <c r="AA345" s="3"/>
      <c r="AC345" s="4" t="str">
        <f t="shared" si="627"/>
        <v/>
      </c>
      <c r="AG345" s="3"/>
      <c r="AI345" s="4" t="str">
        <f t="shared" si="628"/>
        <v/>
      </c>
      <c r="AM345" s="3"/>
      <c r="AO345" s="4" t="str">
        <f t="shared" si="629"/>
        <v/>
      </c>
      <c r="AS345" s="3"/>
      <c r="AU345" s="4" t="str">
        <f t="shared" si="630"/>
        <v/>
      </c>
      <c r="AY345" s="3"/>
      <c r="BA345" s="4" t="str">
        <f t="shared" si="631"/>
        <v/>
      </c>
      <c r="BE345" s="3"/>
      <c r="BG345" s="4" t="str">
        <f t="shared" si="632"/>
        <v/>
      </c>
    </row>
    <row r="346" spans="1:59">
      <c r="A346" s="12" t="s">
        <v>419</v>
      </c>
      <c r="C346" t="str">
        <f t="shared" si="537"/>
        <v>Gacha, Gacha, Gacha</v>
      </c>
      <c r="D346" t="str">
        <f t="shared" ca="1" si="538"/>
        <v>5, 5, 5</v>
      </c>
      <c r="E346" s="1" t="str">
        <f t="shared" si="539"/>
        <v>gs, gs, gs</v>
      </c>
      <c r="F346" s="1" t="str">
        <f t="shared" si="540"/>
        <v>1, 1, 0.3</v>
      </c>
      <c r="G346" s="1" t="str">
        <f t="shared" si="541"/>
        <v>1, 1, 1</v>
      </c>
      <c r="H346" s="1" t="str">
        <f t="shared" si="542"/>
        <v>1, 1, 1</v>
      </c>
      <c r="I346" s="3" t="s">
        <v>13</v>
      </c>
      <c r="J346" t="s">
        <v>436</v>
      </c>
      <c r="K346" s="4" t="str">
        <f t="shared" si="633"/>
        <v/>
      </c>
      <c r="L346">
        <v>1</v>
      </c>
      <c r="M346">
        <v>1</v>
      </c>
      <c r="N346">
        <v>1</v>
      </c>
      <c r="O346" s="3" t="s">
        <v>13</v>
      </c>
      <c r="P346" t="s">
        <v>436</v>
      </c>
      <c r="Q346" s="4" t="str">
        <f t="shared" si="613"/>
        <v/>
      </c>
      <c r="R346">
        <v>1</v>
      </c>
      <c r="S346">
        <v>1</v>
      </c>
      <c r="T346">
        <v>1</v>
      </c>
      <c r="U346" s="3" t="s">
        <v>13</v>
      </c>
      <c r="V346" t="s">
        <v>436</v>
      </c>
      <c r="W346" s="4" t="str">
        <f t="shared" si="614"/>
        <v/>
      </c>
      <c r="X346">
        <v>0.3</v>
      </c>
      <c r="Y346">
        <v>1</v>
      </c>
      <c r="Z346">
        <v>1</v>
      </c>
      <c r="AA346" s="3"/>
      <c r="AC346" s="4" t="str">
        <f t="shared" si="627"/>
        <v/>
      </c>
      <c r="AG346" s="3"/>
      <c r="AI346" s="4" t="str">
        <f t="shared" si="628"/>
        <v/>
      </c>
      <c r="AM346" s="3"/>
      <c r="AO346" s="4" t="str">
        <f t="shared" si="629"/>
        <v/>
      </c>
      <c r="AS346" s="3"/>
      <c r="AU346" s="4" t="str">
        <f t="shared" si="630"/>
        <v/>
      </c>
      <c r="AY346" s="3"/>
      <c r="BA346" s="4" t="str">
        <f t="shared" si="631"/>
        <v/>
      </c>
      <c r="BE346" s="3"/>
      <c r="BG346" s="4" t="str">
        <f t="shared" si="632"/>
        <v/>
      </c>
    </row>
    <row r="347" spans="1:59">
      <c r="A347" s="12" t="s">
        <v>420</v>
      </c>
      <c r="C347" t="str">
        <f t="shared" si="537"/>
        <v>Gacha, Gacha, Gacha</v>
      </c>
      <c r="D347" t="str">
        <f t="shared" ca="1" si="538"/>
        <v>5, 5, 5</v>
      </c>
      <c r="E347" s="1" t="str">
        <f t="shared" si="539"/>
        <v>gs, gs, gs</v>
      </c>
      <c r="F347" s="1" t="str">
        <f t="shared" si="540"/>
        <v>1, 1, 0.8</v>
      </c>
      <c r="G347" s="1" t="str">
        <f t="shared" si="541"/>
        <v>1, 1, 1</v>
      </c>
      <c r="H347" s="1" t="str">
        <f t="shared" si="542"/>
        <v>1, 1, 1</v>
      </c>
      <c r="I347" s="3" t="s">
        <v>13</v>
      </c>
      <c r="J347" t="s">
        <v>436</v>
      </c>
      <c r="K347" s="4" t="str">
        <f t="shared" si="633"/>
        <v/>
      </c>
      <c r="L347">
        <v>1</v>
      </c>
      <c r="M347">
        <v>1</v>
      </c>
      <c r="N347">
        <v>1</v>
      </c>
      <c r="O347" s="3" t="s">
        <v>13</v>
      </c>
      <c r="P347" t="s">
        <v>436</v>
      </c>
      <c r="Q347" s="4" t="str">
        <f t="shared" si="613"/>
        <v/>
      </c>
      <c r="R347">
        <v>1</v>
      </c>
      <c r="S347">
        <v>1</v>
      </c>
      <c r="T347">
        <v>1</v>
      </c>
      <c r="U347" s="3" t="s">
        <v>13</v>
      </c>
      <c r="V347" t="s">
        <v>436</v>
      </c>
      <c r="W347" s="4" t="str">
        <f t="shared" si="614"/>
        <v/>
      </c>
      <c r="X347">
        <v>0.8</v>
      </c>
      <c r="Y347">
        <v>1</v>
      </c>
      <c r="Z347">
        <v>1</v>
      </c>
      <c r="AA347" s="3"/>
      <c r="AC347" s="4" t="str">
        <f t="shared" si="627"/>
        <v/>
      </c>
      <c r="AG347" s="3"/>
      <c r="AI347" s="4" t="str">
        <f t="shared" si="628"/>
        <v/>
      </c>
      <c r="AM347" s="3"/>
      <c r="AO347" s="4" t="str">
        <f t="shared" si="629"/>
        <v/>
      </c>
      <c r="AS347" s="3"/>
      <c r="AU347" s="4" t="str">
        <f t="shared" si="630"/>
        <v/>
      </c>
      <c r="AY347" s="3"/>
      <c r="BA347" s="4" t="str">
        <f t="shared" si="631"/>
        <v/>
      </c>
      <c r="BE347" s="3"/>
      <c r="BG347" s="4" t="str">
        <f t="shared" si="632"/>
        <v/>
      </c>
    </row>
    <row r="348" spans="1:59">
      <c r="A348" s="12" t="s">
        <v>421</v>
      </c>
      <c r="C348" t="str">
        <f t="shared" si="537"/>
        <v>Gacha, Gacha, Gacha, Gacha</v>
      </c>
      <c r="D348" t="str">
        <f t="shared" ca="1" si="538"/>
        <v>5, 5, 5, 5</v>
      </c>
      <c r="E348" s="1" t="str">
        <f t="shared" si="539"/>
        <v>gs, gs, gs, gs</v>
      </c>
      <c r="F348" s="1" t="str">
        <f t="shared" si="540"/>
        <v>1, 1, 1, 0.3</v>
      </c>
      <c r="G348" s="1" t="str">
        <f t="shared" si="541"/>
        <v>1, 1, 1, 1</v>
      </c>
      <c r="H348" s="1" t="str">
        <f t="shared" si="542"/>
        <v>1, 1, 1, 1</v>
      </c>
      <c r="I348" s="3" t="s">
        <v>13</v>
      </c>
      <c r="J348" t="s">
        <v>436</v>
      </c>
      <c r="K348" s="4" t="str">
        <f t="shared" si="633"/>
        <v/>
      </c>
      <c r="L348">
        <v>1</v>
      </c>
      <c r="M348">
        <v>1</v>
      </c>
      <c r="N348">
        <v>1</v>
      </c>
      <c r="O348" s="3" t="s">
        <v>13</v>
      </c>
      <c r="P348" t="s">
        <v>436</v>
      </c>
      <c r="Q348" s="4" t="str">
        <f t="shared" si="613"/>
        <v/>
      </c>
      <c r="R348">
        <v>1</v>
      </c>
      <c r="S348">
        <v>1</v>
      </c>
      <c r="T348">
        <v>1</v>
      </c>
      <c r="U348" s="3" t="s">
        <v>13</v>
      </c>
      <c r="V348" t="s">
        <v>436</v>
      </c>
      <c r="W348" s="4" t="str">
        <f t="shared" si="614"/>
        <v/>
      </c>
      <c r="X348">
        <v>1</v>
      </c>
      <c r="Y348">
        <v>1</v>
      </c>
      <c r="Z348">
        <v>1</v>
      </c>
      <c r="AA348" s="3" t="s">
        <v>13</v>
      </c>
      <c r="AB348" t="s">
        <v>436</v>
      </c>
      <c r="AC348" s="4" t="str">
        <f t="shared" si="627"/>
        <v/>
      </c>
      <c r="AD348">
        <v>0.3</v>
      </c>
      <c r="AE348">
        <v>1</v>
      </c>
      <c r="AF348">
        <v>1</v>
      </c>
      <c r="AG348" s="3"/>
      <c r="AI348" s="4" t="str">
        <f t="shared" si="628"/>
        <v/>
      </c>
      <c r="AM348" s="3"/>
      <c r="AO348" s="4" t="str">
        <f t="shared" si="629"/>
        <v/>
      </c>
      <c r="AS348" s="3"/>
      <c r="AU348" s="4" t="str">
        <f t="shared" si="630"/>
        <v/>
      </c>
      <c r="AY348" s="3"/>
      <c r="BA348" s="4" t="str">
        <f t="shared" si="631"/>
        <v/>
      </c>
      <c r="BE348" s="3"/>
      <c r="BG348" s="4" t="str">
        <f t="shared" si="632"/>
        <v/>
      </c>
    </row>
    <row r="349" spans="1:59">
      <c r="A349" s="12" t="s">
        <v>422</v>
      </c>
      <c r="C349" t="str">
        <f t="shared" si="537"/>
        <v>Gacha, Gacha, Gacha, Gacha</v>
      </c>
      <c r="D349" t="str">
        <f t="shared" ca="1" si="538"/>
        <v>5, 5, 5, 5</v>
      </c>
      <c r="E349" s="1" t="str">
        <f t="shared" si="539"/>
        <v>gs, gs, gs, gs</v>
      </c>
      <c r="F349" s="1" t="str">
        <f t="shared" si="540"/>
        <v>1, 1, 1, 0.8</v>
      </c>
      <c r="G349" s="1" t="str">
        <f t="shared" si="541"/>
        <v>1, 1, 1, 1</v>
      </c>
      <c r="H349" s="1" t="str">
        <f t="shared" si="542"/>
        <v>1, 1, 1, 1</v>
      </c>
      <c r="I349" s="3" t="s">
        <v>13</v>
      </c>
      <c r="J349" t="s">
        <v>436</v>
      </c>
      <c r="K349" s="4" t="str">
        <f t="shared" si="633"/>
        <v/>
      </c>
      <c r="L349">
        <v>1</v>
      </c>
      <c r="M349">
        <v>1</v>
      </c>
      <c r="N349">
        <v>1</v>
      </c>
      <c r="O349" s="3" t="s">
        <v>13</v>
      </c>
      <c r="P349" t="s">
        <v>436</v>
      </c>
      <c r="Q349" s="4" t="str">
        <f t="shared" si="613"/>
        <v/>
      </c>
      <c r="R349">
        <v>1</v>
      </c>
      <c r="S349">
        <v>1</v>
      </c>
      <c r="T349">
        <v>1</v>
      </c>
      <c r="U349" s="3" t="s">
        <v>13</v>
      </c>
      <c r="V349" t="s">
        <v>436</v>
      </c>
      <c r="W349" s="4" t="str">
        <f t="shared" si="614"/>
        <v/>
      </c>
      <c r="X349">
        <v>1</v>
      </c>
      <c r="Y349">
        <v>1</v>
      </c>
      <c r="Z349">
        <v>1</v>
      </c>
      <c r="AA349" s="3" t="s">
        <v>13</v>
      </c>
      <c r="AB349" t="s">
        <v>436</v>
      </c>
      <c r="AC349" s="4" t="str">
        <f t="shared" si="627"/>
        <v/>
      </c>
      <c r="AD349">
        <v>0.8</v>
      </c>
      <c r="AE349">
        <v>1</v>
      </c>
      <c r="AF349">
        <v>1</v>
      </c>
      <c r="AG349" s="3"/>
      <c r="AI349" s="4" t="str">
        <f t="shared" si="628"/>
        <v/>
      </c>
      <c r="AM349" s="3"/>
      <c r="AO349" s="4" t="str">
        <f t="shared" si="629"/>
        <v/>
      </c>
      <c r="AS349" s="3"/>
      <c r="AU349" s="4" t="str">
        <f t="shared" si="630"/>
        <v/>
      </c>
      <c r="AY349" s="3"/>
      <c r="BA349" s="4" t="str">
        <f t="shared" si="631"/>
        <v/>
      </c>
      <c r="BE349" s="3"/>
      <c r="BG349" s="4" t="str">
        <f t="shared" si="632"/>
        <v/>
      </c>
    </row>
    <row r="350" spans="1:59">
      <c r="A350" s="12" t="s">
        <v>423</v>
      </c>
      <c r="C350" t="str">
        <f t="shared" si="537"/>
        <v>Gacha, Gacha, Gacha, Gacha, Gacha</v>
      </c>
      <c r="D350" t="str">
        <f t="shared" ca="1" si="538"/>
        <v>5, 5, 5, 5, 5</v>
      </c>
      <c r="E350" s="1" t="str">
        <f t="shared" si="539"/>
        <v>gs, gs, gs, gs, gs</v>
      </c>
      <c r="F350" s="1" t="str">
        <f t="shared" si="540"/>
        <v>1, 1, 1, 1, 0.3</v>
      </c>
      <c r="G350" s="1" t="str">
        <f t="shared" si="541"/>
        <v>1, 1, 1, 1, 1</v>
      </c>
      <c r="H350" s="1" t="str">
        <f t="shared" si="542"/>
        <v>1, 1, 1, 1, 1</v>
      </c>
      <c r="I350" s="3" t="s">
        <v>13</v>
      </c>
      <c r="J350" t="s">
        <v>436</v>
      </c>
      <c r="K350" s="4" t="str">
        <f t="shared" si="633"/>
        <v/>
      </c>
      <c r="L350">
        <v>1</v>
      </c>
      <c r="M350">
        <v>1</v>
      </c>
      <c r="N350">
        <v>1</v>
      </c>
      <c r="O350" s="3" t="s">
        <v>13</v>
      </c>
      <c r="P350" t="s">
        <v>436</v>
      </c>
      <c r="Q350" s="4" t="str">
        <f t="shared" si="613"/>
        <v/>
      </c>
      <c r="R350">
        <v>1</v>
      </c>
      <c r="S350">
        <v>1</v>
      </c>
      <c r="T350">
        <v>1</v>
      </c>
      <c r="U350" s="3" t="s">
        <v>13</v>
      </c>
      <c r="V350" t="s">
        <v>436</v>
      </c>
      <c r="W350" s="4" t="str">
        <f t="shared" si="614"/>
        <v/>
      </c>
      <c r="X350">
        <v>1</v>
      </c>
      <c r="Y350">
        <v>1</v>
      </c>
      <c r="Z350">
        <v>1</v>
      </c>
      <c r="AA350" s="3" t="s">
        <v>13</v>
      </c>
      <c r="AB350" t="s">
        <v>436</v>
      </c>
      <c r="AC350" s="4" t="str">
        <f t="shared" si="627"/>
        <v/>
      </c>
      <c r="AD350">
        <v>1</v>
      </c>
      <c r="AE350">
        <v>1</v>
      </c>
      <c r="AF350">
        <v>1</v>
      </c>
      <c r="AG350" s="3" t="s">
        <v>13</v>
      </c>
      <c r="AH350" t="s">
        <v>436</v>
      </c>
      <c r="AI350" s="4" t="str">
        <f t="shared" si="628"/>
        <v/>
      </c>
      <c r="AJ350">
        <v>0.3</v>
      </c>
      <c r="AK350">
        <v>1</v>
      </c>
      <c r="AL350">
        <v>1</v>
      </c>
      <c r="AM350" s="3"/>
      <c r="AO350" s="4" t="str">
        <f t="shared" si="629"/>
        <v/>
      </c>
      <c r="AS350" s="3"/>
      <c r="AU350" s="4" t="str">
        <f t="shared" si="630"/>
        <v/>
      </c>
      <c r="AY350" s="3"/>
      <c r="BA350" s="4" t="str">
        <f t="shared" si="631"/>
        <v/>
      </c>
      <c r="BE350" s="3"/>
      <c r="BG350" s="4" t="str">
        <f t="shared" si="632"/>
        <v/>
      </c>
    </row>
    <row r="351" spans="1:59">
      <c r="A351" s="12" t="s">
        <v>424</v>
      </c>
      <c r="C351" t="str">
        <f t="shared" si="537"/>
        <v>Gacha, Gacha, Gacha, Gacha, Gacha</v>
      </c>
      <c r="D351" t="str">
        <f t="shared" ca="1" si="538"/>
        <v>5, 5, 5, 5, 5</v>
      </c>
      <c r="E351" s="1" t="str">
        <f t="shared" si="539"/>
        <v>gs, gs, gs, gs, gs</v>
      </c>
      <c r="F351" s="1" t="str">
        <f t="shared" si="540"/>
        <v>1, 1, 1, 1, 0.8</v>
      </c>
      <c r="G351" s="1" t="str">
        <f t="shared" si="541"/>
        <v>1, 1, 1, 1, 1</v>
      </c>
      <c r="H351" s="1" t="str">
        <f t="shared" si="542"/>
        <v>1, 1, 1, 1, 1</v>
      </c>
      <c r="I351" s="3" t="s">
        <v>13</v>
      </c>
      <c r="J351" t="s">
        <v>436</v>
      </c>
      <c r="K351" s="4" t="str">
        <f t="shared" si="633"/>
        <v/>
      </c>
      <c r="L351">
        <v>1</v>
      </c>
      <c r="M351">
        <v>1</v>
      </c>
      <c r="N351">
        <v>1</v>
      </c>
      <c r="O351" s="3" t="s">
        <v>13</v>
      </c>
      <c r="P351" t="s">
        <v>436</v>
      </c>
      <c r="Q351" s="4" t="str">
        <f t="shared" si="613"/>
        <v/>
      </c>
      <c r="R351">
        <v>1</v>
      </c>
      <c r="S351">
        <v>1</v>
      </c>
      <c r="T351">
        <v>1</v>
      </c>
      <c r="U351" s="3" t="s">
        <v>13</v>
      </c>
      <c r="V351" t="s">
        <v>436</v>
      </c>
      <c r="W351" s="4" t="str">
        <f t="shared" si="614"/>
        <v/>
      </c>
      <c r="X351">
        <v>1</v>
      </c>
      <c r="Y351">
        <v>1</v>
      </c>
      <c r="Z351">
        <v>1</v>
      </c>
      <c r="AA351" s="3" t="s">
        <v>13</v>
      </c>
      <c r="AB351" t="s">
        <v>436</v>
      </c>
      <c r="AC351" s="4" t="str">
        <f t="shared" si="627"/>
        <v/>
      </c>
      <c r="AD351">
        <v>1</v>
      </c>
      <c r="AE351">
        <v>1</v>
      </c>
      <c r="AF351">
        <v>1</v>
      </c>
      <c r="AG351" s="3" t="s">
        <v>13</v>
      </c>
      <c r="AH351" t="s">
        <v>436</v>
      </c>
      <c r="AI351" s="4" t="str">
        <f t="shared" si="628"/>
        <v/>
      </c>
      <c r="AJ351">
        <v>0.8</v>
      </c>
      <c r="AK351">
        <v>1</v>
      </c>
      <c r="AL351">
        <v>1</v>
      </c>
      <c r="AM351" s="3"/>
      <c r="AO351" s="4" t="str">
        <f t="shared" si="629"/>
        <v/>
      </c>
      <c r="AS351" s="3"/>
      <c r="AU351" s="4" t="str">
        <f t="shared" si="630"/>
        <v/>
      </c>
      <c r="AY351" s="3"/>
      <c r="BA351" s="4" t="str">
        <f t="shared" si="631"/>
        <v/>
      </c>
      <c r="BE351" s="3"/>
      <c r="BG351" s="4" t="str">
        <f t="shared" si="632"/>
        <v/>
      </c>
    </row>
    <row r="352" spans="1:59">
      <c r="A352" s="12" t="s">
        <v>424</v>
      </c>
      <c r="C352" t="str">
        <f t="shared" ref="C352:C359" si="634">IF(ISBLANK(I352),"",I352)
&amp;IF(ISBLANK(O352),"",", "&amp;O352)
&amp;IF(ISBLANK(U352),"",", "&amp;U352)
&amp;IF(ISBLANK(AA352),"",", "&amp;AA352)
&amp;IF(ISBLANK(AG352),"",", "&amp;AG352)
&amp;IF(ISBLANK(AM352),"",", "&amp;AM352)
&amp;IF(ISBLANK(AS352),"",", "&amp;AS352)
&amp;IF(ISBLANK(AY352),"",", "&amp;AY352)
&amp;IF(ISBLANK(BE352),"",", "&amp;BE352)</f>
        <v>Gacha, Gacha, Gacha, Gacha, Gacha, Gacha</v>
      </c>
      <c r="D352" t="str">
        <f t="shared" ref="D352:D359" ca="1" si="63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SUBSTITUTE(SUBSTITUTE(SUBSTITUTE(SUBSTITUTE(SUBSTITUTE(SUBSTITUTE(SUBSTITUTE(SUBSTITUTE(SUBSTITUTE(SUBSTITUTE(C352,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5, 5, 5, 5, 5, 5</v>
      </c>
      <c r="E352" s="1" t="str">
        <f t="shared" ref="E352:E359" si="636">IF(ISBLANK(J352),"",J352)
&amp;IF(ISBLANK(O352),"",", "&amp;P352)
&amp;IF(ISBLANK(U352),"",", "&amp;V352)
&amp;IF(ISBLANK(AA352),"",", "&amp;AB352)
&amp;IF(ISBLANK(AG352),"",", "&amp;AH352)
&amp;IF(ISBLANK(AM352),"",", "&amp;AN352)
&amp;IF(ISBLANK(AS352),"",", "&amp;AT352)
&amp;IF(ISBLANK(AY352),"",", "&amp;AZ352)
&amp;IF(ISBLANK(BE352),"",", "&amp;BF352)</f>
        <v>gs, gs, gs, gs, gs, gs</v>
      </c>
      <c r="F352" s="1" t="str">
        <f t="shared" ref="F352:F359" si="637">IF(ISBLANK(L352),"",L352)
&amp;IF(ISBLANK(R352),"",", "&amp;R352)
&amp;IF(ISBLANK(X352),"",", "&amp;X352)
&amp;IF(ISBLANK(AD352),"",", "&amp;AD352)
&amp;IF(ISBLANK(AJ352),"",", "&amp;AJ352)
&amp;IF(ISBLANK(AP352),"",", "&amp;AP352)
&amp;IF(ISBLANK(AV352),"",", "&amp;AV352)
&amp;IF(ISBLANK(BB352),"",", "&amp;BB352)
&amp;IF(ISBLANK(BH352),"",", "&amp;BH352)</f>
        <v>1, 1, 1, 1, 1, 0.3</v>
      </c>
      <c r="G352" s="1" t="str">
        <f t="shared" ref="G352:G359" si="638">IF(ISBLANK(M352),"",M352)
&amp;IF(ISBLANK(S352),"",", "&amp;S352)
&amp;IF(ISBLANK(Y352),"",", "&amp;Y352)
&amp;IF(ISBLANK(AE352),"",", "&amp;AE352)
&amp;IF(ISBLANK(AK352),"",", "&amp;AK352)
&amp;IF(ISBLANK(AQ352),"",", "&amp;AQ352)
&amp;IF(ISBLANK(AW352),"",", "&amp;AW352)
&amp;IF(ISBLANK(BC352),"",", "&amp;BC352)
&amp;IF(ISBLANK(BI352),"",", "&amp;BI352)</f>
        <v>1, 1, 1, 1, 1, 1</v>
      </c>
      <c r="H352" s="1" t="str">
        <f t="shared" ref="H352:H359" si="639">IF(ISBLANK(N352),"",N352)
&amp;IF(ISBLANK(T352),"",", "&amp;T352)
&amp;IF(ISBLANK(Z352),"",", "&amp;Z352)
&amp;IF(ISBLANK(AF352),"",", "&amp;AF352)
&amp;IF(ISBLANK(AL352),"",", "&amp;AL352)
&amp;IF(ISBLANK(AR352),"",", "&amp;AR352)
&amp;IF(ISBLANK(AX352),"",", "&amp;AX352)
&amp;IF(ISBLANK(BD352),"",", "&amp;BD352)
&amp;IF(ISBLANK(BJ352),"",", "&amp;BJ352)</f>
        <v>1, 1, 1, 1, 1, 1</v>
      </c>
      <c r="I352" s="3" t="s">
        <v>13</v>
      </c>
      <c r="J352" t="s">
        <v>436</v>
      </c>
      <c r="K352" s="4" t="str">
        <f t="shared" si="633"/>
        <v/>
      </c>
      <c r="L352">
        <v>1</v>
      </c>
      <c r="M352">
        <v>1</v>
      </c>
      <c r="N352">
        <v>1</v>
      </c>
      <c r="O352" s="3" t="s">
        <v>13</v>
      </c>
      <c r="P352" t="s">
        <v>436</v>
      </c>
      <c r="Q352" s="4" t="str">
        <f t="shared" si="613"/>
        <v/>
      </c>
      <c r="R352">
        <v>1</v>
      </c>
      <c r="S352">
        <v>1</v>
      </c>
      <c r="T352">
        <v>1</v>
      </c>
      <c r="U352" s="3" t="s">
        <v>13</v>
      </c>
      <c r="V352" t="s">
        <v>436</v>
      </c>
      <c r="W352" s="4" t="str">
        <f t="shared" si="614"/>
        <v/>
      </c>
      <c r="X352">
        <v>1</v>
      </c>
      <c r="Y352">
        <v>1</v>
      </c>
      <c r="Z352">
        <v>1</v>
      </c>
      <c r="AA352" s="3" t="s">
        <v>13</v>
      </c>
      <c r="AB352" t="s">
        <v>436</v>
      </c>
      <c r="AC352" s="4" t="str">
        <f t="shared" si="627"/>
        <v/>
      </c>
      <c r="AD352">
        <v>1</v>
      </c>
      <c r="AE352">
        <v>1</v>
      </c>
      <c r="AF352">
        <v>1</v>
      </c>
      <c r="AG352" s="3" t="s">
        <v>13</v>
      </c>
      <c r="AH352" t="s">
        <v>436</v>
      </c>
      <c r="AI352" s="4" t="str">
        <f t="shared" si="628"/>
        <v/>
      </c>
      <c r="AJ352">
        <v>1</v>
      </c>
      <c r="AK352">
        <v>1</v>
      </c>
      <c r="AL352">
        <v>1</v>
      </c>
      <c r="AM352" s="3" t="s">
        <v>13</v>
      </c>
      <c r="AN352" t="s">
        <v>436</v>
      </c>
      <c r="AO352" s="4" t="str">
        <f t="shared" si="629"/>
        <v/>
      </c>
      <c r="AP352">
        <v>0.3</v>
      </c>
      <c r="AQ352">
        <v>1</v>
      </c>
      <c r="AR352">
        <v>1</v>
      </c>
      <c r="AS352" s="3"/>
      <c r="AU352" s="4" t="str">
        <f t="shared" si="630"/>
        <v/>
      </c>
      <c r="AY352" s="3"/>
      <c r="BA352" s="4" t="str">
        <f t="shared" si="631"/>
        <v/>
      </c>
      <c r="BE352" s="3"/>
      <c r="BG352" s="4" t="str">
        <f t="shared" si="632"/>
        <v/>
      </c>
    </row>
    <row r="353" spans="1:62">
      <c r="A353" s="12" t="s">
        <v>424</v>
      </c>
      <c r="C353" t="str">
        <f t="shared" si="634"/>
        <v>Gacha, Gacha, Gacha, Gacha, Gacha, Gacha</v>
      </c>
      <c r="D353" t="str">
        <f t="shared" ca="1" si="635"/>
        <v>5, 5, 5, 5, 5, 5</v>
      </c>
      <c r="E353" s="1" t="str">
        <f t="shared" si="636"/>
        <v>gs, gs, gs, gs, gs, gs</v>
      </c>
      <c r="F353" s="1" t="str">
        <f t="shared" si="637"/>
        <v>1, 1, 1, 1, 1, 0.8</v>
      </c>
      <c r="G353" s="1" t="str">
        <f t="shared" si="638"/>
        <v>1, 1, 1, 1, 1, 1</v>
      </c>
      <c r="H353" s="1" t="str">
        <f t="shared" si="639"/>
        <v>1, 1, 1, 1, 1, 1</v>
      </c>
      <c r="I353" s="3" t="s">
        <v>13</v>
      </c>
      <c r="J353" t="s">
        <v>436</v>
      </c>
      <c r="K353" s="4" t="str">
        <f t="shared" si="633"/>
        <v/>
      </c>
      <c r="L353">
        <v>1</v>
      </c>
      <c r="M353">
        <v>1</v>
      </c>
      <c r="N353">
        <v>1</v>
      </c>
      <c r="O353" s="3" t="s">
        <v>13</v>
      </c>
      <c r="P353" t="s">
        <v>436</v>
      </c>
      <c r="Q353" s="4" t="str">
        <f t="shared" si="613"/>
        <v/>
      </c>
      <c r="R353">
        <v>1</v>
      </c>
      <c r="S353">
        <v>1</v>
      </c>
      <c r="T353">
        <v>1</v>
      </c>
      <c r="U353" s="3" t="s">
        <v>13</v>
      </c>
      <c r="V353" t="s">
        <v>436</v>
      </c>
      <c r="W353" s="4" t="str">
        <f t="shared" si="614"/>
        <v/>
      </c>
      <c r="X353">
        <v>1</v>
      </c>
      <c r="Y353">
        <v>1</v>
      </c>
      <c r="Z353">
        <v>1</v>
      </c>
      <c r="AA353" s="3" t="s">
        <v>13</v>
      </c>
      <c r="AB353" t="s">
        <v>436</v>
      </c>
      <c r="AC353" s="4" t="str">
        <f t="shared" si="627"/>
        <v/>
      </c>
      <c r="AD353">
        <v>1</v>
      </c>
      <c r="AE353">
        <v>1</v>
      </c>
      <c r="AF353">
        <v>1</v>
      </c>
      <c r="AG353" s="3" t="s">
        <v>13</v>
      </c>
      <c r="AH353" t="s">
        <v>436</v>
      </c>
      <c r="AI353" s="4" t="str">
        <f t="shared" si="628"/>
        <v/>
      </c>
      <c r="AJ353">
        <v>1</v>
      </c>
      <c r="AK353">
        <v>1</v>
      </c>
      <c r="AL353">
        <v>1</v>
      </c>
      <c r="AM353" s="3" t="s">
        <v>13</v>
      </c>
      <c r="AN353" t="s">
        <v>436</v>
      </c>
      <c r="AO353" s="4" t="str">
        <f t="shared" si="629"/>
        <v/>
      </c>
      <c r="AP353">
        <v>0.8</v>
      </c>
      <c r="AQ353">
        <v>1</v>
      </c>
      <c r="AR353">
        <v>1</v>
      </c>
      <c r="AS353" s="3"/>
      <c r="AU353" s="4" t="str">
        <f t="shared" si="630"/>
        <v/>
      </c>
      <c r="AY353" s="3"/>
      <c r="BA353" s="4" t="str">
        <f t="shared" si="631"/>
        <v/>
      </c>
      <c r="BE353" s="3"/>
      <c r="BG353" s="4" t="str">
        <f t="shared" si="632"/>
        <v/>
      </c>
    </row>
    <row r="354" spans="1:62">
      <c r="A354" s="12" t="s">
        <v>424</v>
      </c>
      <c r="C354" t="str">
        <f t="shared" si="634"/>
        <v>Gacha, Gacha, Gacha, Gacha, Gacha, Gacha, Gacha</v>
      </c>
      <c r="D354" t="str">
        <f t="shared" ca="1" si="635"/>
        <v>5, 5, 5, 5, 5, 5, 5</v>
      </c>
      <c r="E354" s="1" t="str">
        <f t="shared" si="636"/>
        <v>gs, gs, gs, gs, gs, gs, gs</v>
      </c>
      <c r="F354" s="1" t="str">
        <f t="shared" si="637"/>
        <v>1, 1, 1, 1, 1, 1, 0.3</v>
      </c>
      <c r="G354" s="1" t="str">
        <f t="shared" si="638"/>
        <v>1, 1, 1, 1, 1, 1, 1</v>
      </c>
      <c r="H354" s="1" t="str">
        <f t="shared" si="639"/>
        <v>1, 1, 1, 1, 1, 1, 1</v>
      </c>
      <c r="I354" s="3" t="s">
        <v>13</v>
      </c>
      <c r="J354" t="s">
        <v>436</v>
      </c>
      <c r="K354" s="4" t="str">
        <f t="shared" si="633"/>
        <v/>
      </c>
      <c r="L354">
        <v>1</v>
      </c>
      <c r="M354">
        <v>1</v>
      </c>
      <c r="N354">
        <v>1</v>
      </c>
      <c r="O354" s="3" t="s">
        <v>13</v>
      </c>
      <c r="P354" t="s">
        <v>436</v>
      </c>
      <c r="Q354" s="4" t="str">
        <f t="shared" si="613"/>
        <v/>
      </c>
      <c r="R354">
        <v>1</v>
      </c>
      <c r="S354">
        <v>1</v>
      </c>
      <c r="T354">
        <v>1</v>
      </c>
      <c r="U354" s="3" t="s">
        <v>13</v>
      </c>
      <c r="V354" t="s">
        <v>436</v>
      </c>
      <c r="W354" s="4" t="str">
        <f t="shared" si="614"/>
        <v/>
      </c>
      <c r="X354">
        <v>1</v>
      </c>
      <c r="Y354">
        <v>1</v>
      </c>
      <c r="Z354">
        <v>1</v>
      </c>
      <c r="AA354" s="3" t="s">
        <v>13</v>
      </c>
      <c r="AB354" t="s">
        <v>436</v>
      </c>
      <c r="AC354" s="4" t="str">
        <f t="shared" si="627"/>
        <v/>
      </c>
      <c r="AD354">
        <v>1</v>
      </c>
      <c r="AE354">
        <v>1</v>
      </c>
      <c r="AF354">
        <v>1</v>
      </c>
      <c r="AG354" s="3" t="s">
        <v>13</v>
      </c>
      <c r="AH354" t="s">
        <v>436</v>
      </c>
      <c r="AI354" s="4" t="str">
        <f t="shared" si="628"/>
        <v/>
      </c>
      <c r="AJ354">
        <v>1</v>
      </c>
      <c r="AK354">
        <v>1</v>
      </c>
      <c r="AL354">
        <v>1</v>
      </c>
      <c r="AM354" s="3" t="s">
        <v>13</v>
      </c>
      <c r="AN354" t="s">
        <v>436</v>
      </c>
      <c r="AO354" s="4" t="str">
        <f t="shared" si="629"/>
        <v/>
      </c>
      <c r="AP354">
        <v>1</v>
      </c>
      <c r="AQ354">
        <v>1</v>
      </c>
      <c r="AR354">
        <v>1</v>
      </c>
      <c r="AS354" s="3" t="s">
        <v>13</v>
      </c>
      <c r="AT354" t="s">
        <v>436</v>
      </c>
      <c r="AU354" s="4" t="str">
        <f t="shared" si="630"/>
        <v/>
      </c>
      <c r="AV354">
        <v>0.3</v>
      </c>
      <c r="AW354">
        <v>1</v>
      </c>
      <c r="AX354">
        <v>1</v>
      </c>
      <c r="AY354" s="3"/>
      <c r="BA354" s="4" t="str">
        <f t="shared" si="631"/>
        <v/>
      </c>
      <c r="BE354" s="3"/>
      <c r="BG354" s="4" t="str">
        <f t="shared" si="632"/>
        <v/>
      </c>
    </row>
    <row r="355" spans="1:62">
      <c r="A355" s="12" t="s">
        <v>424</v>
      </c>
      <c r="C355" t="str">
        <f t="shared" si="634"/>
        <v>Gacha, Gacha, Gacha, Gacha, Gacha, Gacha, Gacha</v>
      </c>
      <c r="D355" t="str">
        <f t="shared" ca="1" si="635"/>
        <v>5, 5, 5, 5, 5, 5, 5</v>
      </c>
      <c r="E355" s="1" t="str">
        <f t="shared" si="636"/>
        <v>gs, gs, gs, gs, gs, gs, gs</v>
      </c>
      <c r="F355" s="1" t="str">
        <f t="shared" si="637"/>
        <v>1, 1, 1, 1, 1, 1, 0.8</v>
      </c>
      <c r="G355" s="1" t="str">
        <f t="shared" si="638"/>
        <v>1, 1, 1, 1, 1, 1, 1</v>
      </c>
      <c r="H355" s="1" t="str">
        <f t="shared" si="639"/>
        <v>1, 1, 1, 1, 1, 1, 1</v>
      </c>
      <c r="I355" s="3" t="s">
        <v>13</v>
      </c>
      <c r="J355" t="s">
        <v>436</v>
      </c>
      <c r="K355" s="4" t="str">
        <f t="shared" si="633"/>
        <v/>
      </c>
      <c r="L355">
        <v>1</v>
      </c>
      <c r="M355">
        <v>1</v>
      </c>
      <c r="N355">
        <v>1</v>
      </c>
      <c r="O355" s="3" t="s">
        <v>13</v>
      </c>
      <c r="P355" t="s">
        <v>436</v>
      </c>
      <c r="Q355" s="4" t="str">
        <f t="shared" si="613"/>
        <v/>
      </c>
      <c r="R355">
        <v>1</v>
      </c>
      <c r="S355">
        <v>1</v>
      </c>
      <c r="T355">
        <v>1</v>
      </c>
      <c r="U355" s="3" t="s">
        <v>13</v>
      </c>
      <c r="V355" t="s">
        <v>436</v>
      </c>
      <c r="W355" s="4" t="str">
        <f t="shared" si="614"/>
        <v/>
      </c>
      <c r="X355">
        <v>1</v>
      </c>
      <c r="Y355">
        <v>1</v>
      </c>
      <c r="Z355">
        <v>1</v>
      </c>
      <c r="AA355" s="3" t="s">
        <v>13</v>
      </c>
      <c r="AB355" t="s">
        <v>436</v>
      </c>
      <c r="AC355" s="4" t="str">
        <f t="shared" si="627"/>
        <v/>
      </c>
      <c r="AD355">
        <v>1</v>
      </c>
      <c r="AE355">
        <v>1</v>
      </c>
      <c r="AF355">
        <v>1</v>
      </c>
      <c r="AG355" s="3" t="s">
        <v>13</v>
      </c>
      <c r="AH355" t="s">
        <v>436</v>
      </c>
      <c r="AI355" s="4" t="str">
        <f t="shared" si="628"/>
        <v/>
      </c>
      <c r="AJ355">
        <v>1</v>
      </c>
      <c r="AK355">
        <v>1</v>
      </c>
      <c r="AL355">
        <v>1</v>
      </c>
      <c r="AM355" s="3" t="s">
        <v>13</v>
      </c>
      <c r="AN355" t="s">
        <v>436</v>
      </c>
      <c r="AO355" s="4" t="str">
        <f t="shared" si="629"/>
        <v/>
      </c>
      <c r="AP355">
        <v>1</v>
      </c>
      <c r="AQ355">
        <v>1</v>
      </c>
      <c r="AR355">
        <v>1</v>
      </c>
      <c r="AS355" s="3" t="s">
        <v>13</v>
      </c>
      <c r="AT355" t="s">
        <v>436</v>
      </c>
      <c r="AU355" s="4" t="str">
        <f t="shared" si="630"/>
        <v/>
      </c>
      <c r="AV355">
        <v>0.8</v>
      </c>
      <c r="AW355">
        <v>1</v>
      </c>
      <c r="AX355">
        <v>1</v>
      </c>
      <c r="AY355" s="3"/>
      <c r="BA355" s="4" t="str">
        <f t="shared" si="631"/>
        <v/>
      </c>
      <c r="BE355" s="3"/>
      <c r="BG355" s="4" t="str">
        <f t="shared" si="632"/>
        <v/>
      </c>
    </row>
    <row r="356" spans="1:62">
      <c r="A356" s="12" t="s">
        <v>424</v>
      </c>
      <c r="C356" t="str">
        <f t="shared" si="634"/>
        <v>Gacha, Gacha, Gacha, Gacha, Gacha, Gacha, Gacha, Gacha</v>
      </c>
      <c r="D356" t="str">
        <f t="shared" ca="1" si="635"/>
        <v>5, 5, 5, 5, 5, 5, 5, 5</v>
      </c>
      <c r="E356" s="1" t="str">
        <f t="shared" si="636"/>
        <v>gs, gs, gs, gs, gs, gs, gs, gs</v>
      </c>
      <c r="F356" s="1" t="str">
        <f t="shared" si="637"/>
        <v>1, 1, 1, 1, 1, 1, 1, 0.3</v>
      </c>
      <c r="G356" s="1" t="str">
        <f t="shared" si="638"/>
        <v>1, 1, 1, 1, 1, 1, 1, 1</v>
      </c>
      <c r="H356" s="1" t="str">
        <f t="shared" si="639"/>
        <v>1, 1, 1, 1, 1, 1, 1, 1</v>
      </c>
      <c r="I356" s="3" t="s">
        <v>13</v>
      </c>
      <c r="J356" t="s">
        <v>436</v>
      </c>
      <c r="K356" s="4" t="str">
        <f t="shared" si="633"/>
        <v/>
      </c>
      <c r="L356">
        <v>1</v>
      </c>
      <c r="M356">
        <v>1</v>
      </c>
      <c r="N356">
        <v>1</v>
      </c>
      <c r="O356" s="3" t="s">
        <v>13</v>
      </c>
      <c r="P356" t="s">
        <v>436</v>
      </c>
      <c r="Q356" s="4" t="str">
        <f t="shared" si="613"/>
        <v/>
      </c>
      <c r="R356">
        <v>1</v>
      </c>
      <c r="S356">
        <v>1</v>
      </c>
      <c r="T356">
        <v>1</v>
      </c>
      <c r="U356" s="3" t="s">
        <v>13</v>
      </c>
      <c r="V356" t="s">
        <v>436</v>
      </c>
      <c r="W356" s="4" t="str">
        <f t="shared" si="614"/>
        <v/>
      </c>
      <c r="X356">
        <v>1</v>
      </c>
      <c r="Y356">
        <v>1</v>
      </c>
      <c r="Z356">
        <v>1</v>
      </c>
      <c r="AA356" s="3" t="s">
        <v>13</v>
      </c>
      <c r="AB356" t="s">
        <v>436</v>
      </c>
      <c r="AC356" s="4" t="str">
        <f t="shared" si="627"/>
        <v/>
      </c>
      <c r="AD356">
        <v>1</v>
      </c>
      <c r="AE356">
        <v>1</v>
      </c>
      <c r="AF356">
        <v>1</v>
      </c>
      <c r="AG356" s="3" t="s">
        <v>13</v>
      </c>
      <c r="AH356" t="s">
        <v>436</v>
      </c>
      <c r="AI356" s="4" t="str">
        <f t="shared" si="628"/>
        <v/>
      </c>
      <c r="AJ356">
        <v>1</v>
      </c>
      <c r="AK356">
        <v>1</v>
      </c>
      <c r="AL356">
        <v>1</v>
      </c>
      <c r="AM356" s="3" t="s">
        <v>13</v>
      </c>
      <c r="AN356" t="s">
        <v>436</v>
      </c>
      <c r="AO356" s="4" t="str">
        <f t="shared" si="629"/>
        <v/>
      </c>
      <c r="AP356">
        <v>1</v>
      </c>
      <c r="AQ356">
        <v>1</v>
      </c>
      <c r="AR356">
        <v>1</v>
      </c>
      <c r="AS356" s="3" t="s">
        <v>13</v>
      </c>
      <c r="AT356" t="s">
        <v>436</v>
      </c>
      <c r="AU356" s="4" t="str">
        <f t="shared" si="630"/>
        <v/>
      </c>
      <c r="AV356">
        <v>1</v>
      </c>
      <c r="AW356">
        <v>1</v>
      </c>
      <c r="AX356">
        <v>1</v>
      </c>
      <c r="AY356" s="3" t="s">
        <v>13</v>
      </c>
      <c r="AZ356" t="s">
        <v>436</v>
      </c>
      <c r="BA356" s="4" t="str">
        <f t="shared" si="631"/>
        <v/>
      </c>
      <c r="BB356">
        <v>0.3</v>
      </c>
      <c r="BC356">
        <v>1</v>
      </c>
      <c r="BD356">
        <v>1</v>
      </c>
      <c r="BE356" s="3"/>
      <c r="BG356" s="4" t="str">
        <f t="shared" si="632"/>
        <v/>
      </c>
    </row>
    <row r="357" spans="1:62">
      <c r="A357" s="12" t="s">
        <v>424</v>
      </c>
      <c r="C357" t="str">
        <f t="shared" si="634"/>
        <v>Gacha, Gacha, Gacha, Gacha, Gacha, Gacha, Gacha, Gacha</v>
      </c>
      <c r="D357" t="str">
        <f t="shared" ca="1" si="635"/>
        <v>5, 5, 5, 5, 5, 5, 5, 5</v>
      </c>
      <c r="E357" s="1" t="str">
        <f t="shared" si="636"/>
        <v>gs, gs, gs, gs, gs, gs, gs, gs</v>
      </c>
      <c r="F357" s="1" t="str">
        <f t="shared" si="637"/>
        <v>1, 1, 1, 1, 1, 1, 1, 0.8</v>
      </c>
      <c r="G357" s="1" t="str">
        <f t="shared" si="638"/>
        <v>1, 1, 1, 1, 1, 1, 1, 1</v>
      </c>
      <c r="H357" s="1" t="str">
        <f t="shared" si="639"/>
        <v>1, 1, 1, 1, 1, 1, 1, 1</v>
      </c>
      <c r="I357" s="3" t="s">
        <v>13</v>
      </c>
      <c r="J357" t="s">
        <v>436</v>
      </c>
      <c r="K357" s="4" t="str">
        <f t="shared" si="633"/>
        <v/>
      </c>
      <c r="L357">
        <v>1</v>
      </c>
      <c r="M357">
        <v>1</v>
      </c>
      <c r="N357">
        <v>1</v>
      </c>
      <c r="O357" s="3" t="s">
        <v>13</v>
      </c>
      <c r="P357" t="s">
        <v>436</v>
      </c>
      <c r="Q357" s="4" t="str">
        <f t="shared" si="613"/>
        <v/>
      </c>
      <c r="R357">
        <v>1</v>
      </c>
      <c r="S357">
        <v>1</v>
      </c>
      <c r="T357">
        <v>1</v>
      </c>
      <c r="U357" s="3" t="s">
        <v>13</v>
      </c>
      <c r="V357" t="s">
        <v>436</v>
      </c>
      <c r="W357" s="4" t="str">
        <f t="shared" si="614"/>
        <v/>
      </c>
      <c r="X357">
        <v>1</v>
      </c>
      <c r="Y357">
        <v>1</v>
      </c>
      <c r="Z357">
        <v>1</v>
      </c>
      <c r="AA357" s="3" t="s">
        <v>13</v>
      </c>
      <c r="AB357" t="s">
        <v>436</v>
      </c>
      <c r="AC357" s="4" t="str">
        <f t="shared" si="627"/>
        <v/>
      </c>
      <c r="AD357">
        <v>1</v>
      </c>
      <c r="AE357">
        <v>1</v>
      </c>
      <c r="AF357">
        <v>1</v>
      </c>
      <c r="AG357" s="3" t="s">
        <v>13</v>
      </c>
      <c r="AH357" t="s">
        <v>436</v>
      </c>
      <c r="AI357" s="4" t="str">
        <f t="shared" si="628"/>
        <v/>
      </c>
      <c r="AJ357">
        <v>1</v>
      </c>
      <c r="AK357">
        <v>1</v>
      </c>
      <c r="AL357">
        <v>1</v>
      </c>
      <c r="AM357" s="3" t="s">
        <v>13</v>
      </c>
      <c r="AN357" t="s">
        <v>436</v>
      </c>
      <c r="AO357" s="4" t="str">
        <f t="shared" si="629"/>
        <v/>
      </c>
      <c r="AP357">
        <v>1</v>
      </c>
      <c r="AQ357">
        <v>1</v>
      </c>
      <c r="AR357">
        <v>1</v>
      </c>
      <c r="AS357" s="3" t="s">
        <v>13</v>
      </c>
      <c r="AT357" t="s">
        <v>436</v>
      </c>
      <c r="AU357" s="4" t="str">
        <f t="shared" si="630"/>
        <v/>
      </c>
      <c r="AV357">
        <v>1</v>
      </c>
      <c r="AW357">
        <v>1</v>
      </c>
      <c r="AX357">
        <v>1</v>
      </c>
      <c r="AY357" s="3" t="s">
        <v>13</v>
      </c>
      <c r="AZ357" t="s">
        <v>436</v>
      </c>
      <c r="BA357" s="4" t="str">
        <f t="shared" si="631"/>
        <v/>
      </c>
      <c r="BB357">
        <v>0.8</v>
      </c>
      <c r="BC357">
        <v>1</v>
      </c>
      <c r="BD357">
        <v>1</v>
      </c>
      <c r="BE357" s="3"/>
      <c r="BG357" s="4" t="str">
        <f t="shared" si="632"/>
        <v/>
      </c>
    </row>
    <row r="358" spans="1:62">
      <c r="A358" s="12" t="s">
        <v>424</v>
      </c>
      <c r="C358" t="str">
        <f t="shared" si="634"/>
        <v>Gacha, Gacha, Gacha, Gacha, Gacha, Gacha, Gacha, Gacha, Gacha</v>
      </c>
      <c r="D358" t="str">
        <f t="shared" ca="1" si="635"/>
        <v>5, 5, 5, 5, 5, 5, 5, 5, 5</v>
      </c>
      <c r="E358" s="1" t="str">
        <f t="shared" si="636"/>
        <v>gs, gs, gs, gs, gs, gs, gs, gs, gs</v>
      </c>
      <c r="F358" s="1" t="str">
        <f t="shared" si="637"/>
        <v>1, 1, 1, 1, 1, 1, 1, 1, 0.3</v>
      </c>
      <c r="G358" s="1" t="str">
        <f t="shared" si="638"/>
        <v>1, 1, 1, 1, 1, 1, 1, 1, 1</v>
      </c>
      <c r="H358" s="1" t="str">
        <f t="shared" si="639"/>
        <v>1, 1, 1, 1, 1, 1, 1, 1, 1</v>
      </c>
      <c r="I358" s="3" t="s">
        <v>13</v>
      </c>
      <c r="J358" t="s">
        <v>436</v>
      </c>
      <c r="K358" s="4" t="str">
        <f t="shared" si="633"/>
        <v/>
      </c>
      <c r="L358">
        <v>1</v>
      </c>
      <c r="M358">
        <v>1</v>
      </c>
      <c r="N358">
        <v>1</v>
      </c>
      <c r="O358" s="3" t="s">
        <v>13</v>
      </c>
      <c r="P358" t="s">
        <v>436</v>
      </c>
      <c r="Q358" s="4" t="str">
        <f t="shared" si="613"/>
        <v/>
      </c>
      <c r="R358">
        <v>1</v>
      </c>
      <c r="S358">
        <v>1</v>
      </c>
      <c r="T358">
        <v>1</v>
      </c>
      <c r="U358" s="3" t="s">
        <v>13</v>
      </c>
      <c r="V358" t="s">
        <v>436</v>
      </c>
      <c r="W358" s="4" t="str">
        <f t="shared" si="614"/>
        <v/>
      </c>
      <c r="X358">
        <v>1</v>
      </c>
      <c r="Y358">
        <v>1</v>
      </c>
      <c r="Z358">
        <v>1</v>
      </c>
      <c r="AA358" s="3" t="s">
        <v>13</v>
      </c>
      <c r="AB358" t="s">
        <v>436</v>
      </c>
      <c r="AC358" s="4" t="str">
        <f t="shared" si="627"/>
        <v/>
      </c>
      <c r="AD358">
        <v>1</v>
      </c>
      <c r="AE358">
        <v>1</v>
      </c>
      <c r="AF358">
        <v>1</v>
      </c>
      <c r="AG358" s="3" t="s">
        <v>13</v>
      </c>
      <c r="AH358" t="s">
        <v>436</v>
      </c>
      <c r="AI358" s="4" t="str">
        <f t="shared" si="628"/>
        <v/>
      </c>
      <c r="AJ358">
        <v>1</v>
      </c>
      <c r="AK358">
        <v>1</v>
      </c>
      <c r="AL358">
        <v>1</v>
      </c>
      <c r="AM358" s="3" t="s">
        <v>13</v>
      </c>
      <c r="AN358" t="s">
        <v>436</v>
      </c>
      <c r="AO358" s="4" t="str">
        <f t="shared" si="629"/>
        <v/>
      </c>
      <c r="AP358">
        <v>1</v>
      </c>
      <c r="AQ358">
        <v>1</v>
      </c>
      <c r="AR358">
        <v>1</v>
      </c>
      <c r="AS358" s="3" t="s">
        <v>13</v>
      </c>
      <c r="AT358" t="s">
        <v>436</v>
      </c>
      <c r="AU358" s="4" t="str">
        <f t="shared" si="630"/>
        <v/>
      </c>
      <c r="AV358">
        <v>1</v>
      </c>
      <c r="AW358">
        <v>1</v>
      </c>
      <c r="AX358">
        <v>1</v>
      </c>
      <c r="AY358" s="3" t="s">
        <v>13</v>
      </c>
      <c r="AZ358" t="s">
        <v>436</v>
      </c>
      <c r="BA358" s="4" t="str">
        <f t="shared" si="631"/>
        <v/>
      </c>
      <c r="BB358">
        <v>1</v>
      </c>
      <c r="BC358">
        <v>1</v>
      </c>
      <c r="BD358">
        <v>1</v>
      </c>
      <c r="BE358" s="3" t="s">
        <v>13</v>
      </c>
      <c r="BF358" t="s">
        <v>436</v>
      </c>
      <c r="BG358" s="4" t="str">
        <f t="shared" si="632"/>
        <v/>
      </c>
      <c r="BH358">
        <v>0.3</v>
      </c>
      <c r="BI358">
        <v>1</v>
      </c>
      <c r="BJ358">
        <v>1</v>
      </c>
    </row>
    <row r="359" spans="1:62">
      <c r="A359" s="12" t="s">
        <v>424</v>
      </c>
      <c r="C359" t="str">
        <f t="shared" si="634"/>
        <v>Gacha, Gacha, Gacha, Gacha, Gacha, Gacha, Gacha, Gacha, Gacha</v>
      </c>
      <c r="D359" t="str">
        <f t="shared" ca="1" si="635"/>
        <v>5, 5, 5, 5, 5, 5, 5, 5, 5</v>
      </c>
      <c r="E359" s="1" t="str">
        <f t="shared" si="636"/>
        <v>gs, gs, gs, gs, gs, gs, gs, gs, gs</v>
      </c>
      <c r="F359" s="1" t="str">
        <f t="shared" si="637"/>
        <v>1, 1, 1, 1, 1, 1, 1, 1, 0.8</v>
      </c>
      <c r="G359" s="1" t="str">
        <f t="shared" si="638"/>
        <v>1, 1, 1, 1, 1, 1, 1, 1, 1</v>
      </c>
      <c r="H359" s="1" t="str">
        <f t="shared" si="639"/>
        <v>1, 1, 1, 1, 1, 1, 1, 1, 1</v>
      </c>
      <c r="I359" s="3" t="s">
        <v>13</v>
      </c>
      <c r="J359" t="s">
        <v>436</v>
      </c>
      <c r="K359" s="4" t="str">
        <f t="shared" si="633"/>
        <v/>
      </c>
      <c r="L359">
        <v>1</v>
      </c>
      <c r="M359">
        <v>1</v>
      </c>
      <c r="N359">
        <v>1</v>
      </c>
      <c r="O359" s="3" t="s">
        <v>13</v>
      </c>
      <c r="P359" t="s">
        <v>436</v>
      </c>
      <c r="Q359" s="4" t="str">
        <f t="shared" si="613"/>
        <v/>
      </c>
      <c r="R359">
        <v>1</v>
      </c>
      <c r="S359">
        <v>1</v>
      </c>
      <c r="T359">
        <v>1</v>
      </c>
      <c r="U359" s="3" t="s">
        <v>13</v>
      </c>
      <c r="V359" t="s">
        <v>436</v>
      </c>
      <c r="W359" s="4" t="str">
        <f t="shared" si="614"/>
        <v/>
      </c>
      <c r="X359">
        <v>1</v>
      </c>
      <c r="Y359">
        <v>1</v>
      </c>
      <c r="Z359">
        <v>1</v>
      </c>
      <c r="AA359" s="3" t="s">
        <v>13</v>
      </c>
      <c r="AB359" t="s">
        <v>436</v>
      </c>
      <c r="AC359" s="4" t="str">
        <f t="shared" si="627"/>
        <v/>
      </c>
      <c r="AD359">
        <v>1</v>
      </c>
      <c r="AE359">
        <v>1</v>
      </c>
      <c r="AF359">
        <v>1</v>
      </c>
      <c r="AG359" s="3" t="s">
        <v>13</v>
      </c>
      <c r="AH359" t="s">
        <v>436</v>
      </c>
      <c r="AI359" s="4" t="str">
        <f t="shared" si="628"/>
        <v/>
      </c>
      <c r="AJ359">
        <v>1</v>
      </c>
      <c r="AK359">
        <v>1</v>
      </c>
      <c r="AL359">
        <v>1</v>
      </c>
      <c r="AM359" s="3" t="s">
        <v>13</v>
      </c>
      <c r="AN359" t="s">
        <v>436</v>
      </c>
      <c r="AO359" s="4" t="str">
        <f t="shared" si="629"/>
        <v/>
      </c>
      <c r="AP359">
        <v>1</v>
      </c>
      <c r="AQ359">
        <v>1</v>
      </c>
      <c r="AR359">
        <v>1</v>
      </c>
      <c r="AS359" s="3" t="s">
        <v>13</v>
      </c>
      <c r="AT359" t="s">
        <v>436</v>
      </c>
      <c r="AU359" s="4" t="str">
        <f t="shared" si="630"/>
        <v/>
      </c>
      <c r="AV359">
        <v>1</v>
      </c>
      <c r="AW359">
        <v>1</v>
      </c>
      <c r="AX359">
        <v>1</v>
      </c>
      <c r="AY359" s="3" t="s">
        <v>13</v>
      </c>
      <c r="AZ359" t="s">
        <v>436</v>
      </c>
      <c r="BA359" s="4" t="str">
        <f t="shared" si="631"/>
        <v/>
      </c>
      <c r="BB359">
        <v>1</v>
      </c>
      <c r="BC359">
        <v>1</v>
      </c>
      <c r="BD359">
        <v>1</v>
      </c>
      <c r="BE359" s="3" t="s">
        <v>13</v>
      </c>
      <c r="BF359" t="s">
        <v>436</v>
      </c>
      <c r="BG359" s="4" t="str">
        <f t="shared" si="632"/>
        <v/>
      </c>
      <c r="BH359">
        <v>0.8</v>
      </c>
      <c r="BI359">
        <v>1</v>
      </c>
      <c r="BJ359">
        <v>1</v>
      </c>
    </row>
    <row r="360" spans="1:62">
      <c r="A360" s="12" t="s">
        <v>425</v>
      </c>
      <c r="C360" t="str">
        <f t="shared" si="537"/>
        <v>PowerPoint, PowerPoint, PowerPoint</v>
      </c>
      <c r="D360" t="str">
        <f t="shared" ca="1" si="538"/>
        <v>10, 10, 10</v>
      </c>
      <c r="E360" s="1" t="str">
        <f t="shared" si="539"/>
        <v>f, f, f</v>
      </c>
      <c r="F360" s="1" t="str">
        <f t="shared" si="540"/>
        <v>1, 1, 1</v>
      </c>
      <c r="G360" s="1" t="str">
        <f t="shared" si="541"/>
        <v>1, 1, 1</v>
      </c>
      <c r="H360" s="1" t="str">
        <f t="shared" si="542"/>
        <v>2, 2, 2</v>
      </c>
      <c r="I360" s="3" t="s">
        <v>93</v>
      </c>
      <c r="J360" t="s">
        <v>166</v>
      </c>
      <c r="K360" s="4" t="str">
        <f t="shared" si="633"/>
        <v/>
      </c>
      <c r="L360">
        <v>1</v>
      </c>
      <c r="M360">
        <v>1</v>
      </c>
      <c r="N360">
        <v>2</v>
      </c>
      <c r="O360" s="3" t="s">
        <v>93</v>
      </c>
      <c r="P360" t="s">
        <v>166</v>
      </c>
      <c r="Q360" s="4" t="str">
        <f t="shared" si="613"/>
        <v/>
      </c>
      <c r="R360">
        <v>1</v>
      </c>
      <c r="S360">
        <v>1</v>
      </c>
      <c r="T360">
        <v>2</v>
      </c>
      <c r="U360" s="3" t="s">
        <v>93</v>
      </c>
      <c r="V360" t="s">
        <v>166</v>
      </c>
      <c r="W360" s="4" t="str">
        <f t="shared" si="614"/>
        <v/>
      </c>
      <c r="X360">
        <v>1</v>
      </c>
      <c r="Y360">
        <v>1</v>
      </c>
      <c r="Z360">
        <v>2</v>
      </c>
      <c r="AA360" s="3"/>
      <c r="AC360" s="4" t="str">
        <f t="shared" si="600"/>
        <v/>
      </c>
      <c r="AG360" s="3"/>
      <c r="AI360" s="4" t="str">
        <f t="shared" si="601"/>
        <v/>
      </c>
      <c r="AM360" s="3"/>
      <c r="AO360" s="4" t="str">
        <f t="shared" si="602"/>
        <v/>
      </c>
      <c r="AS360" s="3"/>
      <c r="AU360" s="4" t="str">
        <f t="shared" si="603"/>
        <v/>
      </c>
      <c r="AY360" s="3"/>
      <c r="BA360" s="4" t="str">
        <f t="shared" si="604"/>
        <v/>
      </c>
      <c r="BE360" s="3"/>
      <c r="BG360" s="4" t="str">
        <f t="shared" si="565"/>
        <v/>
      </c>
    </row>
    <row r="361" spans="1:62">
      <c r="A361" s="12" t="s">
        <v>426</v>
      </c>
      <c r="C361" t="str">
        <f t="shared" si="537"/>
        <v>PowerPoint, PowerPoint, PowerPoint</v>
      </c>
      <c r="D361" t="str">
        <f t="shared" ca="1" si="538"/>
        <v>10, 10, 10</v>
      </c>
      <c r="E361" s="1" t="str">
        <f t="shared" si="539"/>
        <v>f, f, f</v>
      </c>
      <c r="F361" s="1" t="str">
        <f t="shared" si="540"/>
        <v>1, 1, 1</v>
      </c>
      <c r="G361" s="1" t="str">
        <f t="shared" si="541"/>
        <v>2, 2, 2</v>
      </c>
      <c r="H361" s="1" t="str">
        <f t="shared" si="542"/>
        <v>3, 3, 3</v>
      </c>
      <c r="I361" s="3" t="s">
        <v>93</v>
      </c>
      <c r="J361" t="s">
        <v>166</v>
      </c>
      <c r="K361" s="4" t="str">
        <f t="shared" si="633"/>
        <v/>
      </c>
      <c r="L361">
        <v>1</v>
      </c>
      <c r="M361">
        <v>2</v>
      </c>
      <c r="N361">
        <v>3</v>
      </c>
      <c r="O361" s="3" t="s">
        <v>93</v>
      </c>
      <c r="P361" t="s">
        <v>166</v>
      </c>
      <c r="Q361" s="4" t="str">
        <f t="shared" si="613"/>
        <v/>
      </c>
      <c r="R361">
        <v>1</v>
      </c>
      <c r="S361">
        <v>2</v>
      </c>
      <c r="T361">
        <v>3</v>
      </c>
      <c r="U361" s="3" t="s">
        <v>93</v>
      </c>
      <c r="V361" t="s">
        <v>166</v>
      </c>
      <c r="W361" s="4" t="str">
        <f t="shared" si="614"/>
        <v/>
      </c>
      <c r="X361">
        <v>1</v>
      </c>
      <c r="Y361">
        <v>2</v>
      </c>
      <c r="Z361">
        <v>3</v>
      </c>
      <c r="AA361" s="3"/>
      <c r="AC361" s="4" t="str">
        <f t="shared" si="600"/>
        <v/>
      </c>
      <c r="AG361" s="3"/>
      <c r="AI361" s="4" t="str">
        <f t="shared" si="601"/>
        <v/>
      </c>
      <c r="AM361" s="3"/>
      <c r="AO361" s="4" t="str">
        <f t="shared" si="602"/>
        <v/>
      </c>
      <c r="AS361" s="3"/>
      <c r="AU361" s="4" t="str">
        <f t="shared" si="603"/>
        <v/>
      </c>
      <c r="AY361" s="3"/>
      <c r="BA361" s="4" t="str">
        <f t="shared" si="604"/>
        <v/>
      </c>
      <c r="BE361" s="3"/>
      <c r="BG361" s="4" t="str">
        <f t="shared" si="565"/>
        <v/>
      </c>
    </row>
    <row r="362" spans="1:62">
      <c r="A362" s="12" t="s">
        <v>427</v>
      </c>
      <c r="C362" t="str">
        <f t="shared" si="537"/>
        <v>PowerPoint, PowerPoint, PowerPoint</v>
      </c>
      <c r="D362" t="str">
        <f t="shared" ca="1" si="538"/>
        <v>10, 10, 10</v>
      </c>
      <c r="E362" s="1" t="str">
        <f t="shared" si="539"/>
        <v>f, f, f</v>
      </c>
      <c r="F362" s="1" t="str">
        <f t="shared" si="540"/>
        <v>1, 1, 1</v>
      </c>
      <c r="G362" s="1" t="str">
        <f t="shared" si="541"/>
        <v>3, 3, 3</v>
      </c>
      <c r="H362" s="1" t="str">
        <f t="shared" si="542"/>
        <v>4, 4, 4</v>
      </c>
      <c r="I362" s="3" t="s">
        <v>93</v>
      </c>
      <c r="J362" t="s">
        <v>166</v>
      </c>
      <c r="K362" s="4" t="str">
        <f t="shared" si="633"/>
        <v/>
      </c>
      <c r="L362">
        <v>1</v>
      </c>
      <c r="M362">
        <v>3</v>
      </c>
      <c r="N362">
        <v>4</v>
      </c>
      <c r="O362" s="3" t="s">
        <v>93</v>
      </c>
      <c r="P362" t="s">
        <v>166</v>
      </c>
      <c r="Q362" s="4" t="str">
        <f t="shared" si="613"/>
        <v/>
      </c>
      <c r="R362">
        <v>1</v>
      </c>
      <c r="S362">
        <v>3</v>
      </c>
      <c r="T362">
        <v>4</v>
      </c>
      <c r="U362" s="3" t="s">
        <v>93</v>
      </c>
      <c r="V362" t="s">
        <v>166</v>
      </c>
      <c r="W362" s="4" t="str">
        <f t="shared" si="614"/>
        <v/>
      </c>
      <c r="X362">
        <v>1</v>
      </c>
      <c r="Y362">
        <v>3</v>
      </c>
      <c r="Z362">
        <v>4</v>
      </c>
      <c r="AA362" s="3"/>
      <c r="AC362" s="4" t="str">
        <f t="shared" si="600"/>
        <v/>
      </c>
      <c r="AG362" s="3"/>
      <c r="AI362" s="4" t="str">
        <f t="shared" si="601"/>
        <v/>
      </c>
      <c r="AM362" s="3"/>
      <c r="AO362" s="4" t="str">
        <f t="shared" si="602"/>
        <v/>
      </c>
      <c r="AS362" s="3"/>
      <c r="AU362" s="4" t="str">
        <f t="shared" si="603"/>
        <v/>
      </c>
      <c r="AY362" s="3"/>
      <c r="BA362" s="4" t="str">
        <f t="shared" si="604"/>
        <v/>
      </c>
      <c r="BE362" s="3"/>
      <c r="BG362" s="4" t="str">
        <f t="shared" si="565"/>
        <v/>
      </c>
    </row>
    <row r="363" spans="1:62">
      <c r="A363" s="12" t="s">
        <v>428</v>
      </c>
      <c r="C363" t="str">
        <f t="shared" si="537"/>
        <v>PowerPoint, PowerPoint, PowerPoint</v>
      </c>
      <c r="D363" t="str">
        <f t="shared" ca="1" si="538"/>
        <v>10, 10, 10</v>
      </c>
      <c r="E363" s="1" t="str">
        <f t="shared" si="539"/>
        <v>f, f, f</v>
      </c>
      <c r="F363" s="1" t="str">
        <f t="shared" si="540"/>
        <v>1, 1, 1</v>
      </c>
      <c r="G363" s="1" t="str">
        <f t="shared" si="541"/>
        <v>4, 4, 4</v>
      </c>
      <c r="H363" s="1" t="str">
        <f t="shared" si="542"/>
        <v>5, 5, 5</v>
      </c>
      <c r="I363" s="3" t="s">
        <v>93</v>
      </c>
      <c r="J363" t="s">
        <v>166</v>
      </c>
      <c r="K363" s="4" t="str">
        <f t="shared" si="633"/>
        <v/>
      </c>
      <c r="L363">
        <v>1</v>
      </c>
      <c r="M363">
        <v>4</v>
      </c>
      <c r="N363">
        <v>5</v>
      </c>
      <c r="O363" s="3" t="s">
        <v>93</v>
      </c>
      <c r="P363" t="s">
        <v>166</v>
      </c>
      <c r="Q363" s="4" t="str">
        <f t="shared" si="613"/>
        <v/>
      </c>
      <c r="R363">
        <v>1</v>
      </c>
      <c r="S363">
        <v>4</v>
      </c>
      <c r="T363">
        <v>5</v>
      </c>
      <c r="U363" s="3" t="s">
        <v>93</v>
      </c>
      <c r="V363" t="s">
        <v>166</v>
      </c>
      <c r="W363" s="4" t="str">
        <f t="shared" si="614"/>
        <v/>
      </c>
      <c r="X363">
        <v>1</v>
      </c>
      <c r="Y363">
        <v>4</v>
      </c>
      <c r="Z363">
        <v>5</v>
      </c>
      <c r="AA363" s="3"/>
      <c r="AC363" s="4" t="str">
        <f t="shared" si="600"/>
        <v/>
      </c>
      <c r="AG363" s="3"/>
      <c r="AI363" s="4" t="str">
        <f t="shared" si="601"/>
        <v/>
      </c>
      <c r="AM363" s="3"/>
      <c r="AO363" s="4" t="str">
        <f t="shared" si="602"/>
        <v/>
      </c>
      <c r="AS363" s="3"/>
      <c r="AU363" s="4" t="str">
        <f t="shared" si="603"/>
        <v/>
      </c>
      <c r="AY363" s="3"/>
      <c r="BA363" s="4" t="str">
        <f t="shared" si="604"/>
        <v/>
      </c>
      <c r="BE363" s="3"/>
      <c r="BG363" s="4" t="str">
        <f t="shared" si="565"/>
        <v/>
      </c>
    </row>
    <row r="364" spans="1:62">
      <c r="A364" s="12" t="s">
        <v>429</v>
      </c>
      <c r="C364" t="str">
        <f t="shared" si="537"/>
        <v>PowerPoint, PowerPoint, PowerPoint</v>
      </c>
      <c r="D364" t="str">
        <f t="shared" ca="1" si="538"/>
        <v>10, 10, 10</v>
      </c>
      <c r="E364" s="1" t="str">
        <f t="shared" si="539"/>
        <v>f, f, f</v>
      </c>
      <c r="F364" s="1" t="str">
        <f t="shared" si="540"/>
        <v>1, 1, 1</v>
      </c>
      <c r="G364" s="1" t="str">
        <f t="shared" si="541"/>
        <v>5, 5, 5</v>
      </c>
      <c r="H364" s="1" t="str">
        <f t="shared" si="542"/>
        <v>6, 6, 6</v>
      </c>
      <c r="I364" s="3" t="s">
        <v>93</v>
      </c>
      <c r="J364" t="s">
        <v>166</v>
      </c>
      <c r="K364" s="4" t="str">
        <f t="shared" si="633"/>
        <v/>
      </c>
      <c r="L364">
        <v>1</v>
      </c>
      <c r="M364">
        <v>5</v>
      </c>
      <c r="N364">
        <v>6</v>
      </c>
      <c r="O364" s="3" t="s">
        <v>93</v>
      </c>
      <c r="P364" t="s">
        <v>166</v>
      </c>
      <c r="Q364" s="4" t="str">
        <f t="shared" si="613"/>
        <v/>
      </c>
      <c r="R364">
        <v>1</v>
      </c>
      <c r="S364">
        <v>5</v>
      </c>
      <c r="T364">
        <v>6</v>
      </c>
      <c r="U364" s="3" t="s">
        <v>93</v>
      </c>
      <c r="V364" t="s">
        <v>166</v>
      </c>
      <c r="W364" s="4" t="str">
        <f t="shared" si="614"/>
        <v/>
      </c>
      <c r="X364">
        <v>1</v>
      </c>
      <c r="Y364">
        <v>5</v>
      </c>
      <c r="Z364">
        <v>6</v>
      </c>
      <c r="AA364" s="3"/>
      <c r="AC364" s="4" t="str">
        <f t="shared" si="600"/>
        <v/>
      </c>
      <c r="AG364" s="3"/>
      <c r="AI364" s="4" t="str">
        <f t="shared" si="601"/>
        <v/>
      </c>
      <c r="AM364" s="3"/>
      <c r="AO364" s="4" t="str">
        <f t="shared" si="602"/>
        <v/>
      </c>
      <c r="AS364" s="3"/>
      <c r="AU364" s="4" t="str">
        <f t="shared" si="603"/>
        <v/>
      </c>
      <c r="AY364" s="3"/>
      <c r="BA364" s="4" t="str">
        <f t="shared" si="604"/>
        <v/>
      </c>
      <c r="BE364" s="3"/>
      <c r="BG364" s="4" t="str">
        <f t="shared" si="565"/>
        <v/>
      </c>
    </row>
    <row r="365" spans="1:62">
      <c r="A365" s="12" t="s">
        <v>430</v>
      </c>
      <c r="C365" t="str">
        <f t="shared" si="537"/>
        <v>PowerPoint, PowerPoint, PowerPoint</v>
      </c>
      <c r="D365" t="str">
        <f t="shared" ca="1" si="538"/>
        <v>10, 10, 10</v>
      </c>
      <c r="E365" s="1" t="str">
        <f t="shared" si="539"/>
        <v>f, f, f</v>
      </c>
      <c r="F365" s="1" t="str">
        <f t="shared" si="540"/>
        <v>1, 1, 1</v>
      </c>
      <c r="G365" s="1" t="str">
        <f t="shared" si="541"/>
        <v>6, 6, 6</v>
      </c>
      <c r="H365" s="1" t="str">
        <f t="shared" si="542"/>
        <v>7, 7, 7</v>
      </c>
      <c r="I365" s="3" t="s">
        <v>93</v>
      </c>
      <c r="J365" t="s">
        <v>166</v>
      </c>
      <c r="K365" s="4" t="str">
        <f t="shared" si="633"/>
        <v/>
      </c>
      <c r="L365">
        <v>1</v>
      </c>
      <c r="M365">
        <v>6</v>
      </c>
      <c r="N365">
        <v>7</v>
      </c>
      <c r="O365" s="3" t="s">
        <v>93</v>
      </c>
      <c r="P365" t="s">
        <v>166</v>
      </c>
      <c r="Q365" s="4" t="str">
        <f t="shared" si="613"/>
        <v/>
      </c>
      <c r="R365">
        <v>1</v>
      </c>
      <c r="S365">
        <v>6</v>
      </c>
      <c r="T365">
        <v>7</v>
      </c>
      <c r="U365" s="3" t="s">
        <v>93</v>
      </c>
      <c r="V365" t="s">
        <v>166</v>
      </c>
      <c r="W365" s="4" t="str">
        <f t="shared" si="614"/>
        <v/>
      </c>
      <c r="X365">
        <v>1</v>
      </c>
      <c r="Y365">
        <v>6</v>
      </c>
      <c r="Z365">
        <v>7</v>
      </c>
      <c r="AA365" s="3"/>
      <c r="AC365" s="4" t="str">
        <f t="shared" si="600"/>
        <v/>
      </c>
      <c r="AG365" s="3"/>
      <c r="AI365" s="4" t="str">
        <f t="shared" si="601"/>
        <v/>
      </c>
      <c r="AM365" s="3"/>
      <c r="AO365" s="4" t="str">
        <f t="shared" si="602"/>
        <v/>
      </c>
      <c r="AS365" s="3"/>
      <c r="AU365" s="4" t="str">
        <f t="shared" si="603"/>
        <v/>
      </c>
      <c r="AY365" s="3"/>
      <c r="BA365" s="4" t="str">
        <f t="shared" si="604"/>
        <v/>
      </c>
      <c r="BE365" s="3"/>
      <c r="BG365" s="4" t="str">
        <f t="shared" si="565"/>
        <v/>
      </c>
    </row>
    <row r="366" spans="1:62">
      <c r="A366" s="12" t="s">
        <v>431</v>
      </c>
      <c r="C366" t="str">
        <f t="shared" si="537"/>
        <v>PowerPoint, PowerPoint, PowerPoint</v>
      </c>
      <c r="D366" t="str">
        <f t="shared" ca="1" si="538"/>
        <v>10, 10, 10</v>
      </c>
      <c r="E366" s="1" t="str">
        <f t="shared" si="539"/>
        <v>f, f, f</v>
      </c>
      <c r="F366" s="1" t="str">
        <f t="shared" si="540"/>
        <v>1, 1, 1</v>
      </c>
      <c r="G366" s="1" t="str">
        <f t="shared" si="541"/>
        <v>7, 7, 7</v>
      </c>
      <c r="H366" s="1" t="str">
        <f t="shared" si="542"/>
        <v>8, 8, 8</v>
      </c>
      <c r="I366" s="3" t="s">
        <v>93</v>
      </c>
      <c r="J366" t="s">
        <v>166</v>
      </c>
      <c r="K366" s="4" t="str">
        <f t="shared" si="633"/>
        <v/>
      </c>
      <c r="L366">
        <v>1</v>
      </c>
      <c r="M366">
        <v>7</v>
      </c>
      <c r="N366">
        <v>8</v>
      </c>
      <c r="O366" s="3" t="s">
        <v>93</v>
      </c>
      <c r="P366" t="s">
        <v>166</v>
      </c>
      <c r="Q366" s="4" t="str">
        <f t="shared" si="613"/>
        <v/>
      </c>
      <c r="R366">
        <v>1</v>
      </c>
      <c r="S366">
        <v>7</v>
      </c>
      <c r="T366">
        <v>8</v>
      </c>
      <c r="U366" s="3" t="s">
        <v>93</v>
      </c>
      <c r="V366" t="s">
        <v>166</v>
      </c>
      <c r="W366" s="4" t="str">
        <f t="shared" si="614"/>
        <v/>
      </c>
      <c r="X366">
        <v>1</v>
      </c>
      <c r="Y366">
        <v>7</v>
      </c>
      <c r="Z366">
        <v>8</v>
      </c>
      <c r="AA366" s="3"/>
      <c r="AC366" s="4" t="str">
        <f t="shared" si="600"/>
        <v/>
      </c>
      <c r="AG366" s="3"/>
      <c r="AI366" s="4" t="str">
        <f t="shared" si="601"/>
        <v/>
      </c>
      <c r="AM366" s="3"/>
      <c r="AO366" s="4" t="str">
        <f t="shared" si="602"/>
        <v/>
      </c>
      <c r="AS366" s="3"/>
      <c r="AU366" s="4" t="str">
        <f t="shared" si="603"/>
        <v/>
      </c>
      <c r="AY366" s="3"/>
      <c r="BA366" s="4" t="str">
        <f t="shared" si="604"/>
        <v/>
      </c>
      <c r="BE366" s="3"/>
      <c r="BG366" s="4" t="str">
        <f t="shared" si="565"/>
        <v/>
      </c>
    </row>
    <row r="367" spans="1:62">
      <c r="A367" s="12" t="s">
        <v>432</v>
      </c>
      <c r="C367" t="str">
        <f t="shared" si="537"/>
        <v>PowerPoint, PowerPoint, PowerPoint</v>
      </c>
      <c r="D367" t="str">
        <f t="shared" ca="1" si="538"/>
        <v>10, 10, 10</v>
      </c>
      <c r="E367" s="1" t="str">
        <f t="shared" si="539"/>
        <v>f, f, f</v>
      </c>
      <c r="F367" s="1" t="str">
        <f t="shared" si="540"/>
        <v>1, 1, 1</v>
      </c>
      <c r="G367" s="1" t="str">
        <f t="shared" si="541"/>
        <v>8, 8, 8</v>
      </c>
      <c r="H367" s="1" t="str">
        <f t="shared" si="542"/>
        <v>9, 9, 9</v>
      </c>
      <c r="I367" s="3" t="s">
        <v>93</v>
      </c>
      <c r="J367" t="s">
        <v>166</v>
      </c>
      <c r="K367" s="4" t="str">
        <f t="shared" si="633"/>
        <v/>
      </c>
      <c r="L367">
        <v>1</v>
      </c>
      <c r="M367">
        <v>8</v>
      </c>
      <c r="N367">
        <v>9</v>
      </c>
      <c r="O367" s="3" t="s">
        <v>93</v>
      </c>
      <c r="P367" t="s">
        <v>166</v>
      </c>
      <c r="Q367" s="4" t="str">
        <f t="shared" si="613"/>
        <v/>
      </c>
      <c r="R367">
        <v>1</v>
      </c>
      <c r="S367">
        <v>8</v>
      </c>
      <c r="T367">
        <v>9</v>
      </c>
      <c r="U367" s="3" t="s">
        <v>93</v>
      </c>
      <c r="V367" t="s">
        <v>166</v>
      </c>
      <c r="W367" s="4" t="str">
        <f t="shared" si="614"/>
        <v/>
      </c>
      <c r="X367">
        <v>1</v>
      </c>
      <c r="Y367">
        <v>8</v>
      </c>
      <c r="Z367">
        <v>9</v>
      </c>
      <c r="AA367" s="3"/>
      <c r="AC367" s="4" t="str">
        <f t="shared" si="600"/>
        <v/>
      </c>
      <c r="AG367" s="3"/>
      <c r="AI367" s="4" t="str">
        <f t="shared" si="601"/>
        <v/>
      </c>
      <c r="AM367" s="3"/>
      <c r="AO367" s="4" t="str">
        <f t="shared" si="602"/>
        <v/>
      </c>
      <c r="AS367" s="3"/>
      <c r="AU367" s="4" t="str">
        <f t="shared" si="603"/>
        <v/>
      </c>
      <c r="AY367" s="3"/>
      <c r="BA367" s="4" t="str">
        <f t="shared" si="604"/>
        <v/>
      </c>
      <c r="BE367" s="3"/>
      <c r="BG367" s="4" t="str">
        <f t="shared" si="565"/>
        <v/>
      </c>
    </row>
    <row r="368" spans="1:62">
      <c r="A368" s="12" t="s">
        <v>432</v>
      </c>
      <c r="C368" t="str">
        <f t="shared" ref="C368:C375" si="640">IF(ISBLANK(I368),"",I368)
&amp;IF(ISBLANK(O368),"",", "&amp;O368)
&amp;IF(ISBLANK(U368),"",", "&amp;U368)
&amp;IF(ISBLANK(AA368),"",", "&amp;AA368)
&amp;IF(ISBLANK(AG368),"",", "&amp;AG368)
&amp;IF(ISBLANK(AM368),"",", "&amp;AM368)
&amp;IF(ISBLANK(AS368),"",", "&amp;AS368)
&amp;IF(ISBLANK(AY368),"",", "&amp;AY368)
&amp;IF(ISBLANK(BE368),"",", "&amp;BE368)</f>
        <v>PowerPoint, PowerPoint, PowerPoint</v>
      </c>
      <c r="D368" t="str">
        <f t="shared" ref="D368:D375" ca="1" si="64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SUBSTITUTE(SUBSTITUTE(SUBSTITUTE(SUBSTITUTE(SUBSTITUTE(SUBSTITUTE(SUBSTITUTE(SUBSTITUTE(SUBSTITUTE(SUBSTITUTE(C368,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68" s="1" t="str">
        <f t="shared" ref="E368:E375" si="642">IF(ISBLANK(J368),"",J368)
&amp;IF(ISBLANK(O368),"",", "&amp;P368)
&amp;IF(ISBLANK(U368),"",", "&amp;V368)
&amp;IF(ISBLANK(AA368),"",", "&amp;AB368)
&amp;IF(ISBLANK(AG368),"",", "&amp;AH368)
&amp;IF(ISBLANK(AM368),"",", "&amp;AN368)
&amp;IF(ISBLANK(AS368),"",", "&amp;AT368)
&amp;IF(ISBLANK(AY368),"",", "&amp;AZ368)
&amp;IF(ISBLANK(BE368),"",", "&amp;BF368)</f>
        <v>f, f, f</v>
      </c>
      <c r="F368" s="1" t="str">
        <f t="shared" ref="F368:F375" si="643">IF(ISBLANK(L368),"",L368)
&amp;IF(ISBLANK(R368),"",", "&amp;R368)
&amp;IF(ISBLANK(X368),"",", "&amp;X368)
&amp;IF(ISBLANK(AD368),"",", "&amp;AD368)
&amp;IF(ISBLANK(AJ368),"",", "&amp;AJ368)
&amp;IF(ISBLANK(AP368),"",", "&amp;AP368)
&amp;IF(ISBLANK(AV368),"",", "&amp;AV368)
&amp;IF(ISBLANK(BB368),"",", "&amp;BB368)
&amp;IF(ISBLANK(BH368),"",", "&amp;BH368)</f>
        <v>1, 1, 1</v>
      </c>
      <c r="G368" s="1" t="str">
        <f t="shared" ref="G368:G375" si="644">IF(ISBLANK(M368),"",M368)
&amp;IF(ISBLANK(S368),"",", "&amp;S368)
&amp;IF(ISBLANK(Y368),"",", "&amp;Y368)
&amp;IF(ISBLANK(AE368),"",", "&amp;AE368)
&amp;IF(ISBLANK(AK368),"",", "&amp;AK368)
&amp;IF(ISBLANK(AQ368),"",", "&amp;AQ368)
&amp;IF(ISBLANK(AW368),"",", "&amp;AW368)
&amp;IF(ISBLANK(BC368),"",", "&amp;BC368)
&amp;IF(ISBLANK(BI368),"",", "&amp;BI368)</f>
        <v>9, 9, 9</v>
      </c>
      <c r="H368" s="1" t="str">
        <f t="shared" ref="H368:H375" si="645">IF(ISBLANK(N368),"",N368)
&amp;IF(ISBLANK(T368),"",", "&amp;T368)
&amp;IF(ISBLANK(Z368),"",", "&amp;Z368)
&amp;IF(ISBLANK(AF368),"",", "&amp;AF368)
&amp;IF(ISBLANK(AL368),"",", "&amp;AL368)
&amp;IF(ISBLANK(AR368),"",", "&amp;AR368)
&amp;IF(ISBLANK(AX368),"",", "&amp;AX368)
&amp;IF(ISBLANK(BD368),"",", "&amp;BD368)
&amp;IF(ISBLANK(BJ368),"",", "&amp;BJ368)</f>
        <v>10, 10, 10</v>
      </c>
      <c r="I368" s="3" t="s">
        <v>93</v>
      </c>
      <c r="J368" t="s">
        <v>453</v>
      </c>
      <c r="K368" s="4" t="str">
        <f t="shared" si="633"/>
        <v/>
      </c>
      <c r="L368">
        <v>1</v>
      </c>
      <c r="M368">
        <v>9</v>
      </c>
      <c r="N368">
        <v>10</v>
      </c>
      <c r="O368" s="3" t="s">
        <v>93</v>
      </c>
      <c r="P368" t="s">
        <v>453</v>
      </c>
      <c r="Q368" s="4" t="str">
        <f t="shared" si="613"/>
        <v/>
      </c>
      <c r="R368">
        <v>1</v>
      </c>
      <c r="S368">
        <v>9</v>
      </c>
      <c r="T368">
        <v>10</v>
      </c>
      <c r="U368" s="3" t="s">
        <v>93</v>
      </c>
      <c r="V368" t="s">
        <v>453</v>
      </c>
      <c r="W368" s="4" t="str">
        <f t="shared" si="614"/>
        <v/>
      </c>
      <c r="X368">
        <v>1</v>
      </c>
      <c r="Y368">
        <v>9</v>
      </c>
      <c r="Z368">
        <v>10</v>
      </c>
      <c r="AA368" s="3"/>
      <c r="AC368" s="4" t="str">
        <f t="shared" ref="AC368:AC375" si="646">IF(AND(OR(AA368="Gacha",AA368="Origin"),ISBLANK(AB368)),"서브밸류 필요","")</f>
        <v/>
      </c>
      <c r="AG368" s="3"/>
      <c r="AI368" s="4" t="str">
        <f t="shared" ref="AI368:AI375" si="647">IF(AND(OR(AG368="Gacha",AG368="Origin"),ISBLANK(AH368)),"서브밸류 필요","")</f>
        <v/>
      </c>
      <c r="AM368" s="3"/>
      <c r="AO368" s="4" t="str">
        <f t="shared" ref="AO368:AO375" si="648">IF(AND(OR(AM368="Gacha",AM368="Origin"),ISBLANK(AN368)),"서브밸류 필요","")</f>
        <v/>
      </c>
      <c r="AS368" s="3"/>
      <c r="AU368" s="4" t="str">
        <f t="shared" ref="AU368:AU375" si="649">IF(AND(OR(AS368="Gacha",AS368="Origin"),ISBLANK(AT368)),"서브밸류 필요","")</f>
        <v/>
      </c>
      <c r="AY368" s="3"/>
      <c r="BA368" s="4" t="str">
        <f t="shared" ref="BA368:BA375" si="650">IF(AND(OR(AY368="Gacha",AY368="Origin"),ISBLANK(AZ368)),"서브밸류 필요","")</f>
        <v/>
      </c>
      <c r="BE368" s="3"/>
      <c r="BG368" s="4" t="str">
        <f t="shared" ref="BG368:BG375" si="651">IF(AND(OR(BE368="Gacha",BE368="Origin"),ISBLANK(BF368)),"서브밸류 필요","")</f>
        <v/>
      </c>
    </row>
    <row r="369" spans="1:62">
      <c r="A369" s="12" t="s">
        <v>432</v>
      </c>
      <c r="C369" t="str">
        <f t="shared" si="640"/>
        <v>PowerPoint, PowerPoint, PowerPoint</v>
      </c>
      <c r="D369" t="str">
        <f t="shared" ca="1" si="641"/>
        <v>10, 10, 10</v>
      </c>
      <c r="E369" s="1" t="str">
        <f t="shared" si="642"/>
        <v>f, f, f</v>
      </c>
      <c r="F369" s="1" t="str">
        <f t="shared" si="643"/>
        <v>1, 1, 1</v>
      </c>
      <c r="G369" s="1" t="str">
        <f t="shared" si="644"/>
        <v>10, 10, 10</v>
      </c>
      <c r="H369" s="1" t="str">
        <f t="shared" si="645"/>
        <v>11, 11, 11</v>
      </c>
      <c r="I369" s="3" t="s">
        <v>93</v>
      </c>
      <c r="J369" t="s">
        <v>453</v>
      </c>
      <c r="K369" s="4" t="str">
        <f t="shared" si="633"/>
        <v/>
      </c>
      <c r="L369">
        <v>1</v>
      </c>
      <c r="M369">
        <v>10</v>
      </c>
      <c r="N369">
        <v>11</v>
      </c>
      <c r="O369" s="3" t="s">
        <v>93</v>
      </c>
      <c r="P369" t="s">
        <v>453</v>
      </c>
      <c r="Q369" s="4" t="str">
        <f t="shared" si="613"/>
        <v/>
      </c>
      <c r="R369">
        <v>1</v>
      </c>
      <c r="S369">
        <v>10</v>
      </c>
      <c r="T369">
        <v>11</v>
      </c>
      <c r="U369" s="3" t="s">
        <v>93</v>
      </c>
      <c r="V369" t="s">
        <v>453</v>
      </c>
      <c r="W369" s="4" t="str">
        <f t="shared" si="614"/>
        <v/>
      </c>
      <c r="X369">
        <v>1</v>
      </c>
      <c r="Y369">
        <v>10</v>
      </c>
      <c r="Z369">
        <v>11</v>
      </c>
      <c r="AA369" s="3"/>
      <c r="AC369" s="4" t="str">
        <f t="shared" si="646"/>
        <v/>
      </c>
      <c r="AG369" s="3"/>
      <c r="AI369" s="4" t="str">
        <f t="shared" si="647"/>
        <v/>
      </c>
      <c r="AM369" s="3"/>
      <c r="AO369" s="4" t="str">
        <f t="shared" si="648"/>
        <v/>
      </c>
      <c r="AS369" s="3"/>
      <c r="AU369" s="4" t="str">
        <f t="shared" si="649"/>
        <v/>
      </c>
      <c r="AY369" s="3"/>
      <c r="BA369" s="4" t="str">
        <f t="shared" si="650"/>
        <v/>
      </c>
      <c r="BE369" s="3"/>
      <c r="BG369" s="4" t="str">
        <f t="shared" si="651"/>
        <v/>
      </c>
    </row>
    <row r="370" spans="1:62">
      <c r="A370" s="12" t="s">
        <v>432</v>
      </c>
      <c r="C370" t="str">
        <f t="shared" si="640"/>
        <v>PowerPoint, PowerPoint, PowerPoint</v>
      </c>
      <c r="D370" t="str">
        <f t="shared" ca="1" si="641"/>
        <v>10, 10, 10</v>
      </c>
      <c r="E370" s="1" t="str">
        <f t="shared" si="642"/>
        <v>f, f, f</v>
      </c>
      <c r="F370" s="1" t="str">
        <f t="shared" si="643"/>
        <v>1, 1, 1</v>
      </c>
      <c r="G370" s="1" t="str">
        <f t="shared" si="644"/>
        <v>11, 11, 11</v>
      </c>
      <c r="H370" s="1" t="str">
        <f t="shared" si="645"/>
        <v>12, 12, 12</v>
      </c>
      <c r="I370" s="3" t="s">
        <v>93</v>
      </c>
      <c r="J370" t="s">
        <v>453</v>
      </c>
      <c r="K370" s="4" t="str">
        <f t="shared" si="633"/>
        <v/>
      </c>
      <c r="L370">
        <v>1</v>
      </c>
      <c r="M370">
        <v>11</v>
      </c>
      <c r="N370">
        <v>12</v>
      </c>
      <c r="O370" s="3" t="s">
        <v>93</v>
      </c>
      <c r="P370" t="s">
        <v>453</v>
      </c>
      <c r="Q370" s="4" t="str">
        <f t="shared" si="613"/>
        <v/>
      </c>
      <c r="R370">
        <v>1</v>
      </c>
      <c r="S370">
        <v>11</v>
      </c>
      <c r="T370">
        <v>12</v>
      </c>
      <c r="U370" s="3" t="s">
        <v>93</v>
      </c>
      <c r="V370" t="s">
        <v>453</v>
      </c>
      <c r="W370" s="4" t="str">
        <f t="shared" si="614"/>
        <v/>
      </c>
      <c r="X370">
        <v>1</v>
      </c>
      <c r="Y370">
        <v>11</v>
      </c>
      <c r="Z370">
        <v>12</v>
      </c>
      <c r="AA370" s="3"/>
      <c r="AC370" s="4" t="str">
        <f t="shared" si="646"/>
        <v/>
      </c>
      <c r="AG370" s="3"/>
      <c r="AI370" s="4" t="str">
        <f t="shared" si="647"/>
        <v/>
      </c>
      <c r="AM370" s="3"/>
      <c r="AO370" s="4" t="str">
        <f t="shared" si="648"/>
        <v/>
      </c>
      <c r="AS370" s="3"/>
      <c r="AU370" s="4" t="str">
        <f t="shared" si="649"/>
        <v/>
      </c>
      <c r="AY370" s="3"/>
      <c r="BA370" s="4" t="str">
        <f t="shared" si="650"/>
        <v/>
      </c>
      <c r="BE370" s="3"/>
      <c r="BG370" s="4" t="str">
        <f t="shared" si="651"/>
        <v/>
      </c>
    </row>
    <row r="371" spans="1:62">
      <c r="A371" s="12" t="s">
        <v>432</v>
      </c>
      <c r="C371" t="str">
        <f t="shared" si="640"/>
        <v>PowerPoint, PowerPoint, PowerPoint</v>
      </c>
      <c r="D371" t="str">
        <f t="shared" ca="1" si="641"/>
        <v>10, 10, 10</v>
      </c>
      <c r="E371" s="1" t="str">
        <f t="shared" si="642"/>
        <v>f, f, f</v>
      </c>
      <c r="F371" s="1" t="str">
        <f t="shared" si="643"/>
        <v>1, 1, 1</v>
      </c>
      <c r="G371" s="1" t="str">
        <f t="shared" si="644"/>
        <v>12, 12, 12</v>
      </c>
      <c r="H371" s="1" t="str">
        <f t="shared" si="645"/>
        <v>13, 13, 13</v>
      </c>
      <c r="I371" s="3" t="s">
        <v>93</v>
      </c>
      <c r="J371" t="s">
        <v>453</v>
      </c>
      <c r="K371" s="4" t="str">
        <f t="shared" si="633"/>
        <v/>
      </c>
      <c r="L371">
        <v>1</v>
      </c>
      <c r="M371">
        <v>12</v>
      </c>
      <c r="N371">
        <v>13</v>
      </c>
      <c r="O371" s="3" t="s">
        <v>93</v>
      </c>
      <c r="P371" t="s">
        <v>453</v>
      </c>
      <c r="Q371" s="4" t="str">
        <f t="shared" si="613"/>
        <v/>
      </c>
      <c r="R371">
        <v>1</v>
      </c>
      <c r="S371">
        <v>12</v>
      </c>
      <c r="T371">
        <v>13</v>
      </c>
      <c r="U371" s="3" t="s">
        <v>93</v>
      </c>
      <c r="V371" t="s">
        <v>453</v>
      </c>
      <c r="W371" s="4" t="str">
        <f t="shared" si="614"/>
        <v/>
      </c>
      <c r="X371">
        <v>1</v>
      </c>
      <c r="Y371">
        <v>12</v>
      </c>
      <c r="Z371">
        <v>13</v>
      </c>
      <c r="AA371" s="3"/>
      <c r="AC371" s="4" t="str">
        <f t="shared" si="646"/>
        <v/>
      </c>
      <c r="AG371" s="3"/>
      <c r="AI371" s="4" t="str">
        <f t="shared" si="647"/>
        <v/>
      </c>
      <c r="AM371" s="3"/>
      <c r="AO371" s="4" t="str">
        <f t="shared" si="648"/>
        <v/>
      </c>
      <c r="AS371" s="3"/>
      <c r="AU371" s="4" t="str">
        <f t="shared" si="649"/>
        <v/>
      </c>
      <c r="AY371" s="3"/>
      <c r="BA371" s="4" t="str">
        <f t="shared" si="650"/>
        <v/>
      </c>
      <c r="BE371" s="3"/>
      <c r="BG371" s="4" t="str">
        <f t="shared" si="651"/>
        <v/>
      </c>
    </row>
    <row r="372" spans="1:62">
      <c r="A372" s="12" t="s">
        <v>432</v>
      </c>
      <c r="C372" t="str">
        <f t="shared" si="640"/>
        <v>PowerPoint, PowerPoint, PowerPoint</v>
      </c>
      <c r="D372" t="str">
        <f t="shared" ca="1" si="641"/>
        <v>10, 10, 10</v>
      </c>
      <c r="E372" s="1" t="str">
        <f t="shared" si="642"/>
        <v>f, f, f</v>
      </c>
      <c r="F372" s="1" t="str">
        <f t="shared" si="643"/>
        <v>1, 1, 1</v>
      </c>
      <c r="G372" s="1" t="str">
        <f t="shared" si="644"/>
        <v>13, 13, 13</v>
      </c>
      <c r="H372" s="1" t="str">
        <f t="shared" si="645"/>
        <v>14, 14, 14</v>
      </c>
      <c r="I372" s="3" t="s">
        <v>93</v>
      </c>
      <c r="J372" t="s">
        <v>453</v>
      </c>
      <c r="K372" s="4" t="str">
        <f t="shared" si="633"/>
        <v/>
      </c>
      <c r="L372">
        <v>1</v>
      </c>
      <c r="M372">
        <v>13</v>
      </c>
      <c r="N372">
        <v>14</v>
      </c>
      <c r="O372" s="3" t="s">
        <v>93</v>
      </c>
      <c r="P372" t="s">
        <v>453</v>
      </c>
      <c r="Q372" s="4" t="str">
        <f t="shared" si="613"/>
        <v/>
      </c>
      <c r="R372">
        <v>1</v>
      </c>
      <c r="S372">
        <v>13</v>
      </c>
      <c r="T372">
        <v>14</v>
      </c>
      <c r="U372" s="3" t="s">
        <v>93</v>
      </c>
      <c r="V372" t="s">
        <v>453</v>
      </c>
      <c r="W372" s="4" t="str">
        <f t="shared" si="614"/>
        <v/>
      </c>
      <c r="X372">
        <v>1</v>
      </c>
      <c r="Y372">
        <v>13</v>
      </c>
      <c r="Z372">
        <v>14</v>
      </c>
      <c r="AA372" s="3"/>
      <c r="AC372" s="4" t="str">
        <f t="shared" si="646"/>
        <v/>
      </c>
      <c r="AG372" s="3"/>
      <c r="AI372" s="4" t="str">
        <f t="shared" si="647"/>
        <v/>
      </c>
      <c r="AM372" s="3"/>
      <c r="AO372" s="4" t="str">
        <f t="shared" si="648"/>
        <v/>
      </c>
      <c r="AS372" s="3"/>
      <c r="AU372" s="4" t="str">
        <f t="shared" si="649"/>
        <v/>
      </c>
      <c r="AY372" s="3"/>
      <c r="BA372" s="4" t="str">
        <f t="shared" si="650"/>
        <v/>
      </c>
      <c r="BE372" s="3"/>
      <c r="BG372" s="4" t="str">
        <f t="shared" si="651"/>
        <v/>
      </c>
    </row>
    <row r="373" spans="1:62">
      <c r="A373" s="12" t="s">
        <v>432</v>
      </c>
      <c r="C373" t="str">
        <f t="shared" si="640"/>
        <v>PowerPoint, PowerPoint, PowerPoint</v>
      </c>
      <c r="D373" t="str">
        <f t="shared" ca="1" si="641"/>
        <v>10, 10, 10</v>
      </c>
      <c r="E373" s="1" t="str">
        <f t="shared" si="642"/>
        <v>f, f, f</v>
      </c>
      <c r="F373" s="1" t="str">
        <f t="shared" si="643"/>
        <v>1, 1, 1</v>
      </c>
      <c r="G373" s="1" t="str">
        <f t="shared" si="644"/>
        <v>14, 14, 14</v>
      </c>
      <c r="H373" s="1" t="str">
        <f t="shared" si="645"/>
        <v>15, 15, 15</v>
      </c>
      <c r="I373" s="3" t="s">
        <v>93</v>
      </c>
      <c r="J373" t="s">
        <v>453</v>
      </c>
      <c r="K373" s="4" t="str">
        <f t="shared" si="633"/>
        <v/>
      </c>
      <c r="L373">
        <v>1</v>
      </c>
      <c r="M373">
        <v>14</v>
      </c>
      <c r="N373">
        <v>15</v>
      </c>
      <c r="O373" s="3" t="s">
        <v>93</v>
      </c>
      <c r="P373" t="s">
        <v>453</v>
      </c>
      <c r="Q373" s="4" t="str">
        <f t="shared" si="613"/>
        <v/>
      </c>
      <c r="R373">
        <v>1</v>
      </c>
      <c r="S373">
        <v>14</v>
      </c>
      <c r="T373">
        <v>15</v>
      </c>
      <c r="U373" s="3" t="s">
        <v>93</v>
      </c>
      <c r="V373" t="s">
        <v>453</v>
      </c>
      <c r="W373" s="4" t="str">
        <f t="shared" si="614"/>
        <v/>
      </c>
      <c r="X373">
        <v>1</v>
      </c>
      <c r="Y373">
        <v>14</v>
      </c>
      <c r="Z373">
        <v>15</v>
      </c>
      <c r="AA373" s="3"/>
      <c r="AC373" s="4" t="str">
        <f t="shared" si="646"/>
        <v/>
      </c>
      <c r="AG373" s="3"/>
      <c r="AI373" s="4" t="str">
        <f t="shared" si="647"/>
        <v/>
      </c>
      <c r="AM373" s="3"/>
      <c r="AO373" s="4" t="str">
        <f t="shared" si="648"/>
        <v/>
      </c>
      <c r="AS373" s="3"/>
      <c r="AU373" s="4" t="str">
        <f t="shared" si="649"/>
        <v/>
      </c>
      <c r="AY373" s="3"/>
      <c r="BA373" s="4" t="str">
        <f t="shared" si="650"/>
        <v/>
      </c>
      <c r="BE373" s="3"/>
      <c r="BG373" s="4" t="str">
        <f t="shared" si="651"/>
        <v/>
      </c>
    </row>
    <row r="374" spans="1:62">
      <c r="A374" s="12" t="s">
        <v>432</v>
      </c>
      <c r="C374" t="str">
        <f t="shared" si="640"/>
        <v>PowerPoint, PowerPoint, PowerPoint</v>
      </c>
      <c r="D374" t="str">
        <f t="shared" ca="1" si="641"/>
        <v>10, 10, 10</v>
      </c>
      <c r="E374" s="1" t="str">
        <f t="shared" si="642"/>
        <v>f, f, f</v>
      </c>
      <c r="F374" s="1" t="str">
        <f t="shared" si="643"/>
        <v>1, 1, 1</v>
      </c>
      <c r="G374" s="1" t="str">
        <f t="shared" si="644"/>
        <v>15, 15, 15</v>
      </c>
      <c r="H374" s="1" t="str">
        <f t="shared" si="645"/>
        <v>16, 16, 16</v>
      </c>
      <c r="I374" s="3" t="s">
        <v>93</v>
      </c>
      <c r="J374" t="s">
        <v>453</v>
      </c>
      <c r="K374" s="4" t="str">
        <f t="shared" si="633"/>
        <v/>
      </c>
      <c r="L374">
        <v>1</v>
      </c>
      <c r="M374">
        <v>15</v>
      </c>
      <c r="N374">
        <v>16</v>
      </c>
      <c r="O374" s="3" t="s">
        <v>93</v>
      </c>
      <c r="P374" t="s">
        <v>453</v>
      </c>
      <c r="Q374" s="4" t="str">
        <f t="shared" si="613"/>
        <v/>
      </c>
      <c r="R374">
        <v>1</v>
      </c>
      <c r="S374">
        <v>15</v>
      </c>
      <c r="T374">
        <v>16</v>
      </c>
      <c r="U374" s="3" t="s">
        <v>93</v>
      </c>
      <c r="V374" t="s">
        <v>453</v>
      </c>
      <c r="W374" s="4" t="str">
        <f t="shared" si="614"/>
        <v/>
      </c>
      <c r="X374">
        <v>1</v>
      </c>
      <c r="Y374">
        <v>15</v>
      </c>
      <c r="Z374">
        <v>16</v>
      </c>
      <c r="AA374" s="3"/>
      <c r="AC374" s="4" t="str">
        <f t="shared" si="646"/>
        <v/>
      </c>
      <c r="AG374" s="3"/>
      <c r="AI374" s="4" t="str">
        <f t="shared" si="647"/>
        <v/>
      </c>
      <c r="AM374" s="3"/>
      <c r="AO374" s="4" t="str">
        <f t="shared" si="648"/>
        <v/>
      </c>
      <c r="AS374" s="3"/>
      <c r="AU374" s="4" t="str">
        <f t="shared" si="649"/>
        <v/>
      </c>
      <c r="AY374" s="3"/>
      <c r="BA374" s="4" t="str">
        <f t="shared" si="650"/>
        <v/>
      </c>
      <c r="BE374" s="3"/>
      <c r="BG374" s="4" t="str">
        <f t="shared" si="651"/>
        <v/>
      </c>
    </row>
    <row r="375" spans="1:62">
      <c r="A375" s="12" t="s">
        <v>432</v>
      </c>
      <c r="C375" t="str">
        <f t="shared" si="640"/>
        <v>PowerPoint, PowerPoint, PowerPoint</v>
      </c>
      <c r="D375" t="str">
        <f t="shared" ca="1" si="641"/>
        <v>10, 10, 10</v>
      </c>
      <c r="E375" s="1" t="str">
        <f t="shared" si="642"/>
        <v>f, f, f</v>
      </c>
      <c r="F375" s="1" t="str">
        <f t="shared" si="643"/>
        <v>1, 1, 1</v>
      </c>
      <c r="G375" s="1" t="str">
        <f t="shared" si="644"/>
        <v>16, 16, 16</v>
      </c>
      <c r="H375" s="1" t="str">
        <f t="shared" si="645"/>
        <v>17, 17, 17</v>
      </c>
      <c r="I375" s="3" t="s">
        <v>93</v>
      </c>
      <c r="J375" t="s">
        <v>453</v>
      </c>
      <c r="K375" s="4" t="str">
        <f t="shared" si="633"/>
        <v/>
      </c>
      <c r="L375">
        <v>1</v>
      </c>
      <c r="M375">
        <v>16</v>
      </c>
      <c r="N375">
        <v>17</v>
      </c>
      <c r="O375" s="3" t="s">
        <v>93</v>
      </c>
      <c r="P375" t="s">
        <v>453</v>
      </c>
      <c r="Q375" s="4" t="str">
        <f t="shared" si="613"/>
        <v/>
      </c>
      <c r="R375">
        <v>1</v>
      </c>
      <c r="S375">
        <v>16</v>
      </c>
      <c r="T375">
        <v>17</v>
      </c>
      <c r="U375" s="3" t="s">
        <v>93</v>
      </c>
      <c r="V375" t="s">
        <v>453</v>
      </c>
      <c r="W375" s="4" t="str">
        <f t="shared" si="614"/>
        <v/>
      </c>
      <c r="X375">
        <v>1</v>
      </c>
      <c r="Y375">
        <v>16</v>
      </c>
      <c r="Z375">
        <v>17</v>
      </c>
      <c r="AA375" s="3"/>
      <c r="AC375" s="4" t="str">
        <f t="shared" si="646"/>
        <v/>
      </c>
      <c r="AG375" s="3"/>
      <c r="AI375" s="4" t="str">
        <f t="shared" si="647"/>
        <v/>
      </c>
      <c r="AM375" s="3"/>
      <c r="AO375" s="4" t="str">
        <f t="shared" si="648"/>
        <v/>
      </c>
      <c r="AS375" s="3"/>
      <c r="AU375" s="4" t="str">
        <f t="shared" si="649"/>
        <v/>
      </c>
      <c r="AY375" s="3"/>
      <c r="BA375" s="4" t="str">
        <f t="shared" si="650"/>
        <v/>
      </c>
      <c r="BE375" s="3"/>
      <c r="BG375" s="4" t="str">
        <f t="shared" si="651"/>
        <v/>
      </c>
    </row>
    <row r="376" spans="1:62">
      <c r="A376" s="9" t="s">
        <v>83</v>
      </c>
      <c r="B376" t="s">
        <v>80</v>
      </c>
      <c r="C376" t="str">
        <f t="shared" ref="C376:C377" si="652">IF(ISBLANK(I376),"",I376)
&amp;IF(ISBLANK(O376),"",", "&amp;O376)
&amp;IF(ISBLANK(U376),"",", "&amp;U376)
&amp;IF(ISBLANK(AA376),"",", "&amp;AA376)
&amp;IF(ISBLANK(AG376),"",", "&amp;AG376)
&amp;IF(ISBLANK(AM376),"",", "&amp;AM376)
&amp;IF(ISBLANK(AS376),"",", "&amp;AS376)
&amp;IF(ISBLANK(AY376),"",", "&amp;AY376)
&amp;IF(ISBLANK(BE376),"",", "&amp;BE376)</f>
        <v>Gacha</v>
      </c>
      <c r="D376" s="1" t="str">
        <f t="shared" ca="1" si="1"/>
        <v>5</v>
      </c>
      <c r="E376" s="1" t="str">
        <f t="shared" ref="E376:E377" si="653">IF(ISBLANK(J376),"",J376)
&amp;IF(ISBLANK(O376),"",", "&amp;P376)
&amp;IF(ISBLANK(U376),"",", "&amp;V376)
&amp;IF(ISBLANK(AA376),"",", "&amp;AB376)
&amp;IF(ISBLANK(AG376),"",", "&amp;AH376)
&amp;IF(ISBLANK(AM376),"",", "&amp;AN376)
&amp;IF(ISBLANK(AS376),"",", "&amp;AT376)
&amp;IF(ISBLANK(AY376),"",", "&amp;AZ376)
&amp;IF(ISBLANK(BE376),"",", "&amp;BF376)</f>
        <v>g</v>
      </c>
      <c r="F376" s="1" t="str">
        <f t="shared" ref="F376:F377" si="654">IF(ISBLANK(L376),"",L376)
&amp;IF(ISBLANK(R376),"",", "&amp;R376)
&amp;IF(ISBLANK(X376),"",", "&amp;X376)
&amp;IF(ISBLANK(AD376),"",", "&amp;AD376)
&amp;IF(ISBLANK(AJ376),"",", "&amp;AJ376)
&amp;IF(ISBLANK(AP376),"",", "&amp;AP376)
&amp;IF(ISBLANK(AV376),"",", "&amp;AV376)
&amp;IF(ISBLANK(BB376),"",", "&amp;BB376)
&amp;IF(ISBLANK(BH376),"",", "&amp;BH376)</f>
        <v>1</v>
      </c>
      <c r="G376" s="1" t="str">
        <f t="shared" ref="G376:G377" si="655">IF(ISBLANK(M376),"",M376)
&amp;IF(ISBLANK(S376),"",", "&amp;S376)
&amp;IF(ISBLANK(Y376),"",", "&amp;Y376)
&amp;IF(ISBLANK(AE376),"",", "&amp;AE376)
&amp;IF(ISBLANK(AK376),"",", "&amp;AK376)
&amp;IF(ISBLANK(AQ376),"",", "&amp;AQ376)
&amp;IF(ISBLANK(AW376),"",", "&amp;AW376)
&amp;IF(ISBLANK(BC376),"",", "&amp;BC376)
&amp;IF(ISBLANK(BI376),"",", "&amp;BI376)</f>
        <v>1</v>
      </c>
      <c r="H376" s="1" t="str">
        <f t="shared" ref="H376:H377" si="656">IF(ISBLANK(N376),"",N376)
&amp;IF(ISBLANK(T376),"",", "&amp;T376)
&amp;IF(ISBLANK(Z376),"",", "&amp;Z376)
&amp;IF(ISBLANK(AF376),"",", "&amp;AF376)
&amp;IF(ISBLANK(AL376),"",", "&amp;AL376)
&amp;IF(ISBLANK(AR376),"",", "&amp;AR376)
&amp;IF(ISBLANK(AX376),"",", "&amp;AX376)
&amp;IF(ISBLANK(BD376),"",", "&amp;BD376)
&amp;IF(ISBLANK(BJ376),"",", "&amp;BJ376)</f>
        <v>1</v>
      </c>
      <c r="I376" s="3" t="s">
        <v>81</v>
      </c>
      <c r="J376" t="s">
        <v>82</v>
      </c>
      <c r="K376" s="4" t="str">
        <f t="shared" si="48"/>
        <v/>
      </c>
      <c r="L376">
        <v>1</v>
      </c>
      <c r="M376">
        <v>1</v>
      </c>
      <c r="N376">
        <v>1</v>
      </c>
      <c r="O376" s="3"/>
      <c r="Q376" s="4" t="str">
        <f t="shared" si="49"/>
        <v/>
      </c>
      <c r="U376" s="3"/>
      <c r="W376" s="4" t="str">
        <f t="shared" si="50"/>
        <v/>
      </c>
      <c r="AA376" s="3"/>
      <c r="AC376" s="4" t="str">
        <f t="shared" si="424"/>
        <v/>
      </c>
      <c r="AG376" s="3"/>
      <c r="AI376" s="4" t="str">
        <f t="shared" si="398"/>
        <v/>
      </c>
      <c r="AM376" s="3"/>
      <c r="AO376" s="4" t="str">
        <f t="shared" si="399"/>
        <v/>
      </c>
      <c r="AS376" s="3"/>
      <c r="AU376" s="4" t="str">
        <f t="shared" si="400"/>
        <v/>
      </c>
      <c r="BA376" s="4" t="str">
        <f t="shared" si="401"/>
        <v/>
      </c>
      <c r="BE376" s="3"/>
      <c r="BG376" s="4" t="str">
        <f t="shared" si="402"/>
        <v/>
      </c>
    </row>
    <row r="377" spans="1:62">
      <c r="A377" s="9" t="s">
        <v>301</v>
      </c>
      <c r="B377" t="s">
        <v>302</v>
      </c>
      <c r="C377" t="str">
        <f t="shared" si="652"/>
        <v>Gacha</v>
      </c>
      <c r="D377" s="1" t="str">
        <f t="shared" ca="1" si="1"/>
        <v>5</v>
      </c>
      <c r="E377" s="1" t="str">
        <f t="shared" si="653"/>
        <v>i</v>
      </c>
      <c r="F377" s="1" t="str">
        <f t="shared" si="654"/>
        <v>1</v>
      </c>
      <c r="G377" s="1" t="str">
        <f t="shared" si="655"/>
        <v>1</v>
      </c>
      <c r="H377" s="1" t="str">
        <f t="shared" si="656"/>
        <v>1</v>
      </c>
      <c r="I377" s="3" t="s">
        <v>13</v>
      </c>
      <c r="J377" t="s">
        <v>303</v>
      </c>
      <c r="K377" s="4" t="str">
        <f t="shared" si="48"/>
        <v/>
      </c>
      <c r="L377">
        <v>1</v>
      </c>
      <c r="M377">
        <v>1</v>
      </c>
      <c r="N377">
        <v>1</v>
      </c>
      <c r="O377" s="3"/>
      <c r="Q377" s="4" t="str">
        <f t="shared" si="49"/>
        <v/>
      </c>
      <c r="U377" s="3"/>
      <c r="W377" s="4" t="str">
        <f t="shared" si="50"/>
        <v/>
      </c>
      <c r="AA377" s="3"/>
      <c r="AC377" s="4" t="str">
        <f t="shared" si="51"/>
        <v/>
      </c>
      <c r="AG377" s="3"/>
      <c r="AI377" s="4" t="str">
        <f t="shared" si="398"/>
        <v/>
      </c>
      <c r="AM377" s="3"/>
      <c r="AO377" s="4" t="str">
        <f t="shared" si="399"/>
        <v/>
      </c>
      <c r="AS377" s="3"/>
      <c r="AU377" s="4" t="str">
        <f t="shared" si="400"/>
        <v/>
      </c>
      <c r="BA377" s="4" t="str">
        <f t="shared" si="401"/>
        <v/>
      </c>
      <c r="BE377" s="3"/>
      <c r="BG377" s="4" t="str">
        <f t="shared" si="402"/>
        <v/>
      </c>
    </row>
    <row r="378" spans="1:62">
      <c r="A378" s="9" t="s">
        <v>293</v>
      </c>
      <c r="B378" t="s">
        <v>297</v>
      </c>
      <c r="C378" t="str">
        <f t="shared" ref="C378:C381" si="657">IF(ISBLANK(I378),"",I378)
&amp;IF(ISBLANK(O378),"",", "&amp;O378)
&amp;IF(ISBLANK(U378),"",", "&amp;U378)
&amp;IF(ISBLANK(AA378),"",", "&amp;AA378)
&amp;IF(ISBLANK(AG378),"",", "&amp;AG378)
&amp;IF(ISBLANK(AM378),"",", "&amp;AM378)
&amp;IF(ISBLANK(AS378),"",", "&amp;AS378)
&amp;IF(ISBLANK(AY378),"",", "&amp;AY378)
&amp;IF(ISBLANK(BE378),"",", "&amp;BE378)</f>
        <v>Gacha, Gacha</v>
      </c>
      <c r="D378" s="1" t="str">
        <f t="shared" ref="D378:D381" ca="1" si="65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SUBSTITUTE(SUBSTITUTE(SUBSTITUTE(SUBSTITUTE(SUBSTITUTE(SUBSTITUTE(SUBSTITUTE(SUBSTITUTE(SUBSTITUTE(SUBSTITUTE(C378,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378" s="1" t="str">
        <f t="shared" ref="E378:E381" si="659">IF(ISBLANK(J378),"",J378)
&amp;IF(ISBLANK(O378),"",", "&amp;P378)
&amp;IF(ISBLANK(U378),"",", "&amp;V378)
&amp;IF(ISBLANK(AA378),"",", "&amp;AB378)
&amp;IF(ISBLANK(AG378),"",", "&amp;AH378)
&amp;IF(ISBLANK(AM378),"",", "&amp;AN378)
&amp;IF(ISBLANK(AS378),"",", "&amp;AT378)
&amp;IF(ISBLANK(AY378),"",", "&amp;AZ378)
&amp;IF(ISBLANK(BE378),"",", "&amp;BF378)</f>
        <v>i, i</v>
      </c>
      <c r="F378" s="1" t="str">
        <f t="shared" ref="F378:F381" si="660">IF(ISBLANK(L378),"",L378)
&amp;IF(ISBLANK(R378),"",", "&amp;R378)
&amp;IF(ISBLANK(X378),"",", "&amp;X378)
&amp;IF(ISBLANK(AD378),"",", "&amp;AD378)
&amp;IF(ISBLANK(AJ378),"",", "&amp;AJ378)
&amp;IF(ISBLANK(AP378),"",", "&amp;AP378)
&amp;IF(ISBLANK(AV378),"",", "&amp;AV378)
&amp;IF(ISBLANK(BB378),"",", "&amp;BB378)
&amp;IF(ISBLANK(BH378),"",", "&amp;BH378)</f>
        <v>1, 1</v>
      </c>
      <c r="G378" s="1" t="str">
        <f t="shared" ref="G378:G381" si="661">IF(ISBLANK(M378),"",M378)
&amp;IF(ISBLANK(S378),"",", "&amp;S378)
&amp;IF(ISBLANK(Y378),"",", "&amp;Y378)
&amp;IF(ISBLANK(AE378),"",", "&amp;AE378)
&amp;IF(ISBLANK(AK378),"",", "&amp;AK378)
&amp;IF(ISBLANK(AQ378),"",", "&amp;AQ378)
&amp;IF(ISBLANK(AW378),"",", "&amp;AW378)
&amp;IF(ISBLANK(BC378),"",", "&amp;BC378)
&amp;IF(ISBLANK(BI378),"",", "&amp;BI378)</f>
        <v>1, 1</v>
      </c>
      <c r="H378" s="1" t="str">
        <f t="shared" ref="H378:H381" si="662">IF(ISBLANK(N378),"",N378)
&amp;IF(ISBLANK(T378),"",", "&amp;T378)
&amp;IF(ISBLANK(Z378),"",", "&amp;Z378)
&amp;IF(ISBLANK(AF378),"",", "&amp;AF378)
&amp;IF(ISBLANK(AL378),"",", "&amp;AL378)
&amp;IF(ISBLANK(AR378),"",", "&amp;AR378)
&amp;IF(ISBLANK(AX378),"",", "&amp;AX378)
&amp;IF(ISBLANK(BD378),"",", "&amp;BD378)
&amp;IF(ISBLANK(BJ378),"",", "&amp;BJ378)</f>
        <v>1, 1</v>
      </c>
      <c r="I378" s="3" t="s">
        <v>81</v>
      </c>
      <c r="J378" t="s">
        <v>303</v>
      </c>
      <c r="K378" s="4" t="str">
        <f t="shared" ref="K378:K381" si="663">IF(AND(OR(I378="Gacha",I378="Origin"),ISBLANK(J378)),"서브밸류 필요","")</f>
        <v/>
      </c>
      <c r="L378">
        <v>1</v>
      </c>
      <c r="M378">
        <v>1</v>
      </c>
      <c r="N378">
        <v>1</v>
      </c>
      <c r="O378" s="3" t="s">
        <v>13</v>
      </c>
      <c r="P378" t="s">
        <v>303</v>
      </c>
      <c r="Q378" s="4" t="str">
        <f t="shared" si="49"/>
        <v/>
      </c>
      <c r="R378">
        <v>1</v>
      </c>
      <c r="S378">
        <v>1</v>
      </c>
      <c r="T378">
        <v>1</v>
      </c>
      <c r="U378" s="3"/>
      <c r="W378" s="4" t="str">
        <f t="shared" ref="W378:W381" si="664">IF(AND(OR(U378="Gacha",U378="Origin"),ISBLANK(V378)),"서브밸류 필요","")</f>
        <v/>
      </c>
      <c r="AA378" s="3"/>
      <c r="AC378" s="4" t="str">
        <f t="shared" ref="AC378:AC381" si="665">IF(AND(OR(AA378="Gacha",AA378="Origin"),ISBLANK(AB378)),"서브밸류 필요","")</f>
        <v/>
      </c>
      <c r="AG378" s="3"/>
      <c r="AI378" s="4" t="str">
        <f t="shared" si="398"/>
        <v/>
      </c>
      <c r="AM378" s="3"/>
      <c r="AO378" s="4" t="str">
        <f t="shared" si="399"/>
        <v/>
      </c>
      <c r="AS378" s="3"/>
      <c r="AU378" s="4" t="str">
        <f t="shared" si="400"/>
        <v/>
      </c>
      <c r="BA378" s="4" t="str">
        <f t="shared" si="401"/>
        <v/>
      </c>
      <c r="BE378" s="3"/>
      <c r="BG378" s="4" t="str">
        <f t="shared" si="402"/>
        <v/>
      </c>
    </row>
    <row r="379" spans="1:62">
      <c r="A379" s="9" t="s">
        <v>294</v>
      </c>
      <c r="B379" t="s">
        <v>298</v>
      </c>
      <c r="C379" t="str">
        <f t="shared" si="657"/>
        <v>Gacha, Gacha, Gacha</v>
      </c>
      <c r="D379" s="1" t="str">
        <f t="shared" ca="1" si="658"/>
        <v>5, 5, 5</v>
      </c>
      <c r="E379" s="1" t="str">
        <f t="shared" si="659"/>
        <v>i, i, i</v>
      </c>
      <c r="F379" s="1" t="str">
        <f t="shared" si="660"/>
        <v>1, 1, 1</v>
      </c>
      <c r="G379" s="1" t="str">
        <f t="shared" si="661"/>
        <v>1, 1, 1</v>
      </c>
      <c r="H379" s="1" t="str">
        <f t="shared" si="662"/>
        <v>1, 1, 1</v>
      </c>
      <c r="I379" s="3" t="s">
        <v>81</v>
      </c>
      <c r="J379" t="s">
        <v>303</v>
      </c>
      <c r="K379" s="4" t="str">
        <f t="shared" si="663"/>
        <v/>
      </c>
      <c r="L379">
        <v>1</v>
      </c>
      <c r="M379">
        <v>1</v>
      </c>
      <c r="N379">
        <v>1</v>
      </c>
      <c r="O379" s="3" t="s">
        <v>13</v>
      </c>
      <c r="P379" t="s">
        <v>303</v>
      </c>
      <c r="Q379" s="4" t="str">
        <f t="shared" si="49"/>
        <v/>
      </c>
      <c r="R379">
        <v>1</v>
      </c>
      <c r="S379">
        <v>1</v>
      </c>
      <c r="T379">
        <v>1</v>
      </c>
      <c r="U379" s="3" t="s">
        <v>13</v>
      </c>
      <c r="V379" t="s">
        <v>303</v>
      </c>
      <c r="W379" s="4" t="str">
        <f t="shared" si="664"/>
        <v/>
      </c>
      <c r="X379">
        <v>1</v>
      </c>
      <c r="Y379">
        <v>1</v>
      </c>
      <c r="Z379">
        <v>1</v>
      </c>
      <c r="AA379" s="3"/>
      <c r="AC379" s="4" t="str">
        <f t="shared" si="665"/>
        <v/>
      </c>
      <c r="AG379" s="3"/>
      <c r="AI379" s="4" t="str">
        <f t="shared" si="398"/>
        <v/>
      </c>
      <c r="AM379" s="3"/>
      <c r="AO379" s="4" t="str">
        <f t="shared" si="399"/>
        <v/>
      </c>
      <c r="AS379" s="3"/>
      <c r="AU379" s="4" t="str">
        <f t="shared" si="400"/>
        <v/>
      </c>
      <c r="BA379" s="4" t="str">
        <f t="shared" si="401"/>
        <v/>
      </c>
      <c r="BE379" s="3"/>
      <c r="BG379" s="4" t="str">
        <f t="shared" si="402"/>
        <v/>
      </c>
    </row>
    <row r="380" spans="1:62">
      <c r="A380" s="9" t="s">
        <v>295</v>
      </c>
      <c r="B380" t="s">
        <v>299</v>
      </c>
      <c r="C380" t="str">
        <f t="shared" si="657"/>
        <v>Gacha, Gacha, Gacha, Gacha</v>
      </c>
      <c r="D380" s="1" t="str">
        <f t="shared" ca="1" si="658"/>
        <v>5, 5, 5, 5</v>
      </c>
      <c r="E380" s="1" t="str">
        <f t="shared" si="659"/>
        <v>i, i, i, i</v>
      </c>
      <c r="F380" s="1" t="str">
        <f t="shared" si="660"/>
        <v>1, 1, 1, 1</v>
      </c>
      <c r="G380" s="1" t="str">
        <f t="shared" si="661"/>
        <v>1, 1, 1, 1</v>
      </c>
      <c r="H380" s="1" t="str">
        <f t="shared" si="662"/>
        <v>1, 1, 1, 1</v>
      </c>
      <c r="I380" s="3" t="s">
        <v>81</v>
      </c>
      <c r="J380" t="s">
        <v>303</v>
      </c>
      <c r="K380" s="4" t="str">
        <f t="shared" si="663"/>
        <v/>
      </c>
      <c r="L380">
        <v>1</v>
      </c>
      <c r="M380">
        <v>1</v>
      </c>
      <c r="N380">
        <v>1</v>
      </c>
      <c r="O380" s="3" t="s">
        <v>13</v>
      </c>
      <c r="P380" t="s">
        <v>303</v>
      </c>
      <c r="Q380" s="4" t="str">
        <f t="shared" si="49"/>
        <v/>
      </c>
      <c r="R380">
        <v>1</v>
      </c>
      <c r="S380">
        <v>1</v>
      </c>
      <c r="T380">
        <v>1</v>
      </c>
      <c r="U380" s="3" t="s">
        <v>13</v>
      </c>
      <c r="V380" t="s">
        <v>303</v>
      </c>
      <c r="W380" s="4" t="str">
        <f t="shared" si="664"/>
        <v/>
      </c>
      <c r="X380">
        <v>1</v>
      </c>
      <c r="Y380">
        <v>1</v>
      </c>
      <c r="Z380">
        <v>1</v>
      </c>
      <c r="AA380" s="3" t="s">
        <v>13</v>
      </c>
      <c r="AB380" t="s">
        <v>303</v>
      </c>
      <c r="AC380" s="4" t="str">
        <f t="shared" si="665"/>
        <v/>
      </c>
      <c r="AD380">
        <v>1</v>
      </c>
      <c r="AE380">
        <v>1</v>
      </c>
      <c r="AF380">
        <v>1</v>
      </c>
      <c r="AG380" s="3"/>
      <c r="AI380" s="4" t="str">
        <f t="shared" si="398"/>
        <v/>
      </c>
      <c r="AM380" s="3"/>
      <c r="AO380" s="4" t="str">
        <f t="shared" si="399"/>
        <v/>
      </c>
      <c r="AS380" s="3"/>
      <c r="AU380" s="4" t="str">
        <f t="shared" si="400"/>
        <v/>
      </c>
      <c r="BA380" s="4" t="str">
        <f t="shared" si="401"/>
        <v/>
      </c>
      <c r="BE380" s="3"/>
      <c r="BG380" s="4" t="str">
        <f t="shared" si="402"/>
        <v/>
      </c>
    </row>
    <row r="381" spans="1:62">
      <c r="A381" s="9" t="s">
        <v>296</v>
      </c>
      <c r="B381" t="s">
        <v>300</v>
      </c>
      <c r="C381" t="str">
        <f t="shared" si="657"/>
        <v>Gacha, Gacha, Gacha, Gacha, Gacha</v>
      </c>
      <c r="D381" s="1" t="str">
        <f t="shared" ca="1" si="658"/>
        <v>5, 5, 5, 5, 5</v>
      </c>
      <c r="E381" s="1" t="str">
        <f t="shared" si="659"/>
        <v>i, i, i, i, i</v>
      </c>
      <c r="F381" s="1" t="str">
        <f t="shared" si="660"/>
        <v>1, 1, 1, 1, 1</v>
      </c>
      <c r="G381" s="1" t="str">
        <f t="shared" si="661"/>
        <v>1, 1, 1, 1, 1</v>
      </c>
      <c r="H381" s="1" t="str">
        <f t="shared" si="662"/>
        <v>1, 1, 1, 1, 1</v>
      </c>
      <c r="I381" s="3" t="s">
        <v>81</v>
      </c>
      <c r="J381" t="s">
        <v>303</v>
      </c>
      <c r="K381" s="4" t="str">
        <f t="shared" si="663"/>
        <v/>
      </c>
      <c r="L381">
        <v>1</v>
      </c>
      <c r="M381">
        <v>1</v>
      </c>
      <c r="N381">
        <v>1</v>
      </c>
      <c r="O381" s="3" t="s">
        <v>13</v>
      </c>
      <c r="P381" t="s">
        <v>303</v>
      </c>
      <c r="Q381" s="4" t="str">
        <f t="shared" si="49"/>
        <v/>
      </c>
      <c r="R381">
        <v>1</v>
      </c>
      <c r="S381">
        <v>1</v>
      </c>
      <c r="T381">
        <v>1</v>
      </c>
      <c r="U381" s="3" t="s">
        <v>13</v>
      </c>
      <c r="V381" t="s">
        <v>303</v>
      </c>
      <c r="W381" s="4" t="str">
        <f t="shared" si="664"/>
        <v/>
      </c>
      <c r="X381">
        <v>1</v>
      </c>
      <c r="Y381">
        <v>1</v>
      </c>
      <c r="Z381">
        <v>1</v>
      </c>
      <c r="AA381" s="3" t="s">
        <v>13</v>
      </c>
      <c r="AB381" t="s">
        <v>303</v>
      </c>
      <c r="AC381" s="4" t="str">
        <f t="shared" si="665"/>
        <v/>
      </c>
      <c r="AD381">
        <v>1</v>
      </c>
      <c r="AE381">
        <v>1</v>
      </c>
      <c r="AF381">
        <v>1</v>
      </c>
      <c r="AG381" s="3" t="s">
        <v>13</v>
      </c>
      <c r="AH381" t="s">
        <v>303</v>
      </c>
      <c r="AI381" s="4" t="str">
        <f t="shared" ref="AI381" si="666">IF(AND(OR(AG381="Gacha",AG381="Origin"),ISBLANK(AH381)),"서브밸류 필요","")</f>
        <v/>
      </c>
      <c r="AJ381">
        <v>1</v>
      </c>
      <c r="AK381">
        <v>1</v>
      </c>
      <c r="AL381">
        <v>1</v>
      </c>
      <c r="AM381" s="3"/>
      <c r="AO381" s="4" t="str">
        <f t="shared" ref="AO381" si="667">IF(AND(OR(AM381="Gacha",AM381="Origin"),ISBLANK(AN381)),"서브밸류 필요","")</f>
        <v/>
      </c>
      <c r="AS381" s="3"/>
      <c r="AU381" s="4" t="str">
        <f t="shared" ref="AU381" si="668">IF(AND(OR(AS381="Gacha",AS381="Origin"),ISBLANK(AT381)),"서브밸류 필요","")</f>
        <v/>
      </c>
      <c r="AY381" s="3"/>
      <c r="BA381" s="4" t="str">
        <f t="shared" ref="BA381" si="669">IF(AND(OR(AY381="Gacha",AY381="Origin"),ISBLANK(AZ381)),"서브밸류 필요","")</f>
        <v/>
      </c>
      <c r="BE381" s="3"/>
      <c r="BG381" s="4" t="str">
        <f t="shared" ref="BG381" si="670">IF(AND(OR(BE381="Gacha",BE381="Origin"),ISBLANK(BF381)),"서브밸류 필요","")</f>
        <v/>
      </c>
    </row>
    <row r="382" spans="1:62">
      <c r="A382" s="9" t="s">
        <v>84</v>
      </c>
      <c r="B382" t="s">
        <v>85</v>
      </c>
      <c r="C382" t="str">
        <f t="shared" ref="C382:C387" si="671">IF(ISBLANK(I382),"",I382)
&amp;IF(ISBLANK(O382),"",", "&amp;O382)
&amp;IF(ISBLANK(U382),"",", "&amp;U382)
&amp;IF(ISBLANK(AA382),"",", "&amp;AA382)
&amp;IF(ISBLANK(AG382),"",", "&amp;AG382)
&amp;IF(ISBLANK(AM382),"",", "&amp;AM382)
&amp;IF(ISBLANK(AS382),"",", "&amp;AS382)
&amp;IF(ISBLANK(AY382),"",", "&amp;AY382)
&amp;IF(ISBLANK(BE382),"",", "&amp;BE382)</f>
        <v>Gacha, Gacha, Gacha, Gacha, Gacha, Gacha, Gacha, Gacha</v>
      </c>
      <c r="D382" s="1" t="str">
        <f t="shared" ca="1" si="1"/>
        <v>5, 5, 5, 5, 5, 5, 5, 5</v>
      </c>
      <c r="E382" s="1" t="str">
        <f t="shared" ref="E382:E387" si="672">IF(ISBLANK(J382),"",J382)
&amp;IF(ISBLANK(O382),"",", "&amp;P382)
&amp;IF(ISBLANK(U382),"",", "&amp;V382)
&amp;IF(ISBLANK(AA382),"",", "&amp;AB382)
&amp;IF(ISBLANK(AG382),"",", "&amp;AH382)
&amp;IF(ISBLANK(AM382),"",", "&amp;AN382)
&amp;IF(ISBLANK(AS382),"",", "&amp;AT382)
&amp;IF(ISBLANK(AY382),"",", "&amp;AZ382)
&amp;IF(ISBLANK(BE382),"",", "&amp;BF382)</f>
        <v>g, g, g, g, g, g, g, g</v>
      </c>
      <c r="F382" s="1" t="str">
        <f t="shared" ref="F382:F387" si="673">IF(ISBLANK(L382),"",L382)
&amp;IF(ISBLANK(R382),"",", "&amp;R382)
&amp;IF(ISBLANK(X382),"",", "&amp;X382)
&amp;IF(ISBLANK(AD382),"",", "&amp;AD382)
&amp;IF(ISBLANK(AJ382),"",", "&amp;AJ382)
&amp;IF(ISBLANK(AP382),"",", "&amp;AP382)
&amp;IF(ISBLANK(AV382),"",", "&amp;AV382)
&amp;IF(ISBLANK(BB382),"",", "&amp;BB382)
&amp;IF(ISBLANK(BH382),"",", "&amp;BH382)</f>
        <v>1, 1, 1, 1, 1, 1, 1, 1</v>
      </c>
      <c r="G382" s="1" t="str">
        <f t="shared" ref="G382:G387" si="674">IF(ISBLANK(M382),"",M382)
&amp;IF(ISBLANK(S382),"",", "&amp;S382)
&amp;IF(ISBLANK(Y382),"",", "&amp;Y382)
&amp;IF(ISBLANK(AE382),"",", "&amp;AE382)
&amp;IF(ISBLANK(AK382),"",", "&amp;AK382)
&amp;IF(ISBLANK(AQ382),"",", "&amp;AQ382)
&amp;IF(ISBLANK(AW382),"",", "&amp;AW382)
&amp;IF(ISBLANK(BC382),"",", "&amp;BC382)
&amp;IF(ISBLANK(BI382),"",", "&amp;BI382)</f>
        <v>1, 1, 1, 1, 1, 1, 1, 1</v>
      </c>
      <c r="H382" s="1" t="str">
        <f t="shared" ref="H382:H387" si="675">IF(ISBLANK(N382),"",N382)
&amp;IF(ISBLANK(T382),"",", "&amp;T382)
&amp;IF(ISBLANK(Z382),"",", "&amp;Z382)
&amp;IF(ISBLANK(AF382),"",", "&amp;AF382)
&amp;IF(ISBLANK(AL382),"",", "&amp;AL382)
&amp;IF(ISBLANK(AR382),"",", "&amp;AR382)
&amp;IF(ISBLANK(AX382),"",", "&amp;AX382)
&amp;IF(ISBLANK(BD382),"",", "&amp;BD382)
&amp;IF(ISBLANK(BJ382),"",", "&amp;BJ382)</f>
        <v>1, 1, 1, 1, 1, 1, 1, 1</v>
      </c>
      <c r="I382" s="3" t="s">
        <v>13</v>
      </c>
      <c r="J382" t="s">
        <v>82</v>
      </c>
      <c r="K382" s="4" t="str">
        <f t="shared" si="48"/>
        <v/>
      </c>
      <c r="L382">
        <v>1</v>
      </c>
      <c r="M382">
        <v>1</v>
      </c>
      <c r="N382">
        <v>1</v>
      </c>
      <c r="O382" s="3" t="s">
        <v>13</v>
      </c>
      <c r="P382" t="s">
        <v>82</v>
      </c>
      <c r="Q382" s="4" t="str">
        <f t="shared" si="49"/>
        <v/>
      </c>
      <c r="R382">
        <v>1</v>
      </c>
      <c r="S382">
        <v>1</v>
      </c>
      <c r="T382">
        <v>1</v>
      </c>
      <c r="U382" s="3" t="s">
        <v>13</v>
      </c>
      <c r="V382" t="s">
        <v>82</v>
      </c>
      <c r="W382" s="4" t="str">
        <f t="shared" si="50"/>
        <v/>
      </c>
      <c r="X382">
        <v>1</v>
      </c>
      <c r="Y382">
        <v>1</v>
      </c>
      <c r="Z382">
        <v>1</v>
      </c>
      <c r="AA382" s="3" t="s">
        <v>13</v>
      </c>
      <c r="AB382" t="s">
        <v>82</v>
      </c>
      <c r="AC382" s="4" t="str">
        <f t="shared" si="51"/>
        <v/>
      </c>
      <c r="AD382">
        <v>1</v>
      </c>
      <c r="AE382">
        <v>1</v>
      </c>
      <c r="AF382">
        <v>1</v>
      </c>
      <c r="AG382" s="3" t="s">
        <v>13</v>
      </c>
      <c r="AH382" t="s">
        <v>82</v>
      </c>
      <c r="AI382" s="4" t="str">
        <f t="shared" si="52"/>
        <v/>
      </c>
      <c r="AJ382">
        <v>1</v>
      </c>
      <c r="AK382">
        <v>1</v>
      </c>
      <c r="AL382">
        <v>1</v>
      </c>
      <c r="AM382" s="3" t="s">
        <v>13</v>
      </c>
      <c r="AN382" t="s">
        <v>82</v>
      </c>
      <c r="AO382" s="4" t="str">
        <f t="shared" si="53"/>
        <v/>
      </c>
      <c r="AP382">
        <v>1</v>
      </c>
      <c r="AQ382">
        <v>1</v>
      </c>
      <c r="AR382">
        <v>1</v>
      </c>
      <c r="AS382" s="3" t="s">
        <v>13</v>
      </c>
      <c r="AT382" t="s">
        <v>82</v>
      </c>
      <c r="AU382" s="4" t="str">
        <f t="shared" si="54"/>
        <v/>
      </c>
      <c r="AV382">
        <v>1</v>
      </c>
      <c r="AW382">
        <v>1</v>
      </c>
      <c r="AX382">
        <v>1</v>
      </c>
      <c r="AY382" s="3" t="s">
        <v>13</v>
      </c>
      <c r="AZ382" t="s">
        <v>82</v>
      </c>
      <c r="BA382" s="4" t="str">
        <f t="shared" si="55"/>
        <v/>
      </c>
      <c r="BB382">
        <v>1</v>
      </c>
      <c r="BC382">
        <v>1</v>
      </c>
      <c r="BD382">
        <v>1</v>
      </c>
      <c r="BE382" s="3"/>
      <c r="BG382" s="4" t="str">
        <f t="shared" si="56"/>
        <v/>
      </c>
    </row>
    <row r="383" spans="1:62">
      <c r="A383" s="9" t="s">
        <v>86</v>
      </c>
      <c r="B383" t="s">
        <v>87</v>
      </c>
      <c r="C383" t="str">
        <f t="shared" si="671"/>
        <v>Gold, Gold, Diamond, PowerPoint, PowerPoint, PowerPoint, PowerPoint, PowerPoint, Origin</v>
      </c>
      <c r="D383" s="1" t="str">
        <f t="shared" ca="1" si="1"/>
        <v>2, 2, 8, 10, 10, 10, 10, 10, 9</v>
      </c>
      <c r="E383" s="1" t="str">
        <f t="shared" si="672"/>
        <v>, , , f, f, f, f, f, x</v>
      </c>
      <c r="F383" s="1" t="str">
        <f t="shared" si="673"/>
        <v>1, 1, 1, 1, 1, 1, 1, 1, 0.046</v>
      </c>
      <c r="G383" s="1" t="str">
        <f t="shared" si="674"/>
        <v>1250, 1250, 3, 12, 12, 12, 12, 12, 1</v>
      </c>
      <c r="H383" s="1" t="str">
        <f t="shared" si="675"/>
        <v>1750, 1750, 3, 16, 16, 16, 16, 16, 1</v>
      </c>
      <c r="I383" s="3" t="s">
        <v>88</v>
      </c>
      <c r="K383" s="4" t="str">
        <f t="shared" si="48"/>
        <v/>
      </c>
      <c r="L383">
        <v>1</v>
      </c>
      <c r="M383">
        <v>1250</v>
      </c>
      <c r="N383" s="5">
        <v>1750</v>
      </c>
      <c r="O383" s="3" t="s">
        <v>88</v>
      </c>
      <c r="Q383" s="4" t="str">
        <f t="shared" si="49"/>
        <v/>
      </c>
      <c r="R383">
        <v>1</v>
      </c>
      <c r="S383">
        <v>1250</v>
      </c>
      <c r="T383">
        <v>1750</v>
      </c>
      <c r="U383" s="8" t="s">
        <v>90</v>
      </c>
      <c r="W383" s="4" t="str">
        <f t="shared" si="50"/>
        <v/>
      </c>
      <c r="X383">
        <v>1</v>
      </c>
      <c r="Y383">
        <v>3</v>
      </c>
      <c r="Z383" s="5">
        <v>3</v>
      </c>
      <c r="AA383" s="8" t="s">
        <v>93</v>
      </c>
      <c r="AB383" t="s">
        <v>166</v>
      </c>
      <c r="AC383" s="4" t="str">
        <f t="shared" si="51"/>
        <v/>
      </c>
      <c r="AD383">
        <v>1</v>
      </c>
      <c r="AE383">
        <v>12</v>
      </c>
      <c r="AF383" s="7">
        <v>16</v>
      </c>
      <c r="AG383" s="3" t="s">
        <v>93</v>
      </c>
      <c r="AH383" t="s">
        <v>166</v>
      </c>
      <c r="AI383" s="4" t="str">
        <f t="shared" si="52"/>
        <v/>
      </c>
      <c r="AJ383">
        <v>1</v>
      </c>
      <c r="AK383">
        <v>12</v>
      </c>
      <c r="AL383">
        <v>16</v>
      </c>
      <c r="AM383" s="3" t="s">
        <v>93</v>
      </c>
      <c r="AN383" t="s">
        <v>166</v>
      </c>
      <c r="AO383" s="4" t="str">
        <f t="shared" si="53"/>
        <v/>
      </c>
      <c r="AP383">
        <v>1</v>
      </c>
      <c r="AQ383">
        <v>12</v>
      </c>
      <c r="AR383">
        <v>16</v>
      </c>
      <c r="AS383" s="3" t="s">
        <v>93</v>
      </c>
      <c r="AT383" t="s">
        <v>166</v>
      </c>
      <c r="AU383" s="4" t="str">
        <f t="shared" si="54"/>
        <v/>
      </c>
      <c r="AV383">
        <v>1</v>
      </c>
      <c r="AW383">
        <v>12</v>
      </c>
      <c r="AX383">
        <v>16</v>
      </c>
      <c r="AY383" s="3" t="s">
        <v>93</v>
      </c>
      <c r="AZ383" t="s">
        <v>166</v>
      </c>
      <c r="BA383" s="4" t="str">
        <f t="shared" si="55"/>
        <v/>
      </c>
      <c r="BB383">
        <v>1</v>
      </c>
      <c r="BC383">
        <v>12</v>
      </c>
      <c r="BD383">
        <v>16</v>
      </c>
      <c r="BE383" s="3" t="s">
        <v>77</v>
      </c>
      <c r="BF383" t="s">
        <v>167</v>
      </c>
      <c r="BG383" s="4" t="str">
        <f t="shared" si="56"/>
        <v/>
      </c>
      <c r="BH383">
        <v>4.5999999999999999E-2</v>
      </c>
      <c r="BI383">
        <v>1</v>
      </c>
      <c r="BJ383">
        <v>1</v>
      </c>
    </row>
    <row r="384" spans="1:62">
      <c r="A384" s="9" t="s">
        <v>157</v>
      </c>
      <c r="B384" t="s">
        <v>156</v>
      </c>
      <c r="C384" t="str">
        <f t="shared" ref="C384" si="676">IF(ISBLANK(I384),"",I384)
&amp;IF(ISBLANK(O384),"",", "&amp;O384)
&amp;IF(ISBLANK(U384),"",", "&amp;U384)
&amp;IF(ISBLANK(AA384),"",", "&amp;AA384)
&amp;IF(ISBLANK(AG384),"",", "&amp;AG384)
&amp;IF(ISBLANK(AM384),"",", "&amp;AM384)
&amp;IF(ISBLANK(AS384),"",", "&amp;AS384)
&amp;IF(ISBLANK(AY384),"",", "&amp;AY384)
&amp;IF(ISBLANK(BE384),"",", "&amp;BE384)</f>
        <v>Gold, Gold, Diamond, PowerPoint, PowerPoint, PowerPoint, PowerPoint, PowerPoint, Origin</v>
      </c>
      <c r="D384" s="1" t="str">
        <f t="shared" ref="D384" ca="1" si="67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SUBSTITUTE(SUBSTITUTE(SUBSTITUTE(SUBSTITUTE(SUBSTITUTE(SUBSTITUTE(SUBSTITUTE(SUBSTITUTE(SUBSTITUTE(SUBSTITUTE(C384,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2, 2, 8, 10, 10, 10, 10, 10, 9</v>
      </c>
      <c r="E384" s="1" t="str">
        <f t="shared" ref="E384" si="678">IF(ISBLANK(J384),"",J384)
&amp;IF(ISBLANK(O384),"",", "&amp;P384)
&amp;IF(ISBLANK(U384),"",", "&amp;V384)
&amp;IF(ISBLANK(AA384),"",", "&amp;AB384)
&amp;IF(ISBLANK(AG384),"",", "&amp;AH384)
&amp;IF(ISBLANK(AM384),"",", "&amp;AN384)
&amp;IF(ISBLANK(AS384),"",", "&amp;AT384)
&amp;IF(ISBLANK(AY384),"",", "&amp;AZ384)
&amp;IF(ISBLANK(BE384),"",", "&amp;BF384)</f>
        <v>, , , , , , , , x</v>
      </c>
      <c r="F384" s="1" t="str">
        <f t="shared" ref="F384" si="679">IF(ISBLANK(L384),"",L384)
&amp;IF(ISBLANK(R384),"",", "&amp;R384)
&amp;IF(ISBLANK(X384),"",", "&amp;X384)
&amp;IF(ISBLANK(AD384),"",", "&amp;AD384)
&amp;IF(ISBLANK(AJ384),"",", "&amp;AJ384)
&amp;IF(ISBLANK(AP384),"",", "&amp;AP384)
&amp;IF(ISBLANK(AV384),"",", "&amp;AV384)
&amp;IF(ISBLANK(BB384),"",", "&amp;BB384)
&amp;IF(ISBLANK(BH384),"",", "&amp;BH384)</f>
        <v>1, 1, 1, 1, 1, 1, 1, 1, 0.046</v>
      </c>
      <c r="G384" s="1" t="str">
        <f t="shared" ref="G384" si="680">IF(ISBLANK(M384),"",M384)
&amp;IF(ISBLANK(S384),"",", "&amp;S384)
&amp;IF(ISBLANK(Y384),"",", "&amp;Y384)
&amp;IF(ISBLANK(AE384),"",", "&amp;AE384)
&amp;IF(ISBLANK(AK384),"",", "&amp;AK384)
&amp;IF(ISBLANK(AQ384),"",", "&amp;AQ384)
&amp;IF(ISBLANK(AW384),"",", "&amp;AW384)
&amp;IF(ISBLANK(BC384),"",", "&amp;BC384)
&amp;IF(ISBLANK(BI384),"",", "&amp;BI384)</f>
        <v>2500, 2500, 5, 24, 24, 24, 24, 24, 1</v>
      </c>
      <c r="H384" s="1" t="str">
        <f t="shared" ref="H384" si="681">IF(ISBLANK(N384),"",N384)
&amp;IF(ISBLANK(T384),"",", "&amp;T384)
&amp;IF(ISBLANK(Z384),"",", "&amp;Z384)
&amp;IF(ISBLANK(AF384),"",", "&amp;AF384)
&amp;IF(ISBLANK(AL384),"",", "&amp;AL384)
&amp;IF(ISBLANK(AR384),"",", "&amp;AR384)
&amp;IF(ISBLANK(AX384),"",", "&amp;AX384)
&amp;IF(ISBLANK(BD384),"",", "&amp;BD384)
&amp;IF(ISBLANK(BJ384),"",", "&amp;BJ384)</f>
        <v>3500, 3500, 5, 32, 32, 32, 32, 32, 1</v>
      </c>
      <c r="I384" s="3" t="s">
        <v>88</v>
      </c>
      <c r="K384" s="4" t="str">
        <f t="shared" ref="K384" si="682">IF(AND(OR(I384="Gacha",I384="Origin"),ISBLANK(J384)),"서브밸류 필요","")</f>
        <v/>
      </c>
      <c r="L384">
        <v>1</v>
      </c>
      <c r="M384">
        <v>2500</v>
      </c>
      <c r="N384" s="5">
        <v>3500</v>
      </c>
      <c r="O384" s="3" t="s">
        <v>88</v>
      </c>
      <c r="Q384" s="4" t="str">
        <f t="shared" ref="Q384" si="683">IF(AND(OR(O384="Gacha",O384="Origin"),ISBLANK(P384)),"서브밸류 필요","")</f>
        <v/>
      </c>
      <c r="R384">
        <v>1</v>
      </c>
      <c r="S384">
        <v>2500</v>
      </c>
      <c r="T384">
        <v>3500</v>
      </c>
      <c r="U384" s="8" t="s">
        <v>90</v>
      </c>
      <c r="W384" s="4" t="str">
        <f t="shared" ref="W384" si="684">IF(AND(OR(U384="Gacha",U384="Origin"),ISBLANK(V384)),"서브밸류 필요","")</f>
        <v/>
      </c>
      <c r="X384">
        <v>1</v>
      </c>
      <c r="Y384">
        <v>5</v>
      </c>
      <c r="Z384" s="5">
        <v>5</v>
      </c>
      <c r="AA384" s="8" t="s">
        <v>93</v>
      </c>
      <c r="AC384" s="4" t="str">
        <f t="shared" ref="AC384" si="685">IF(AND(OR(AA384="Gacha",AA384="Origin"),ISBLANK(AB384)),"서브밸류 필요","")</f>
        <v/>
      </c>
      <c r="AD384">
        <v>1</v>
      </c>
      <c r="AE384">
        <v>24</v>
      </c>
      <c r="AF384" s="7">
        <v>32</v>
      </c>
      <c r="AG384" s="3" t="s">
        <v>93</v>
      </c>
      <c r="AI384" s="4" t="str">
        <f t="shared" ref="AI384" si="686">IF(AND(OR(AG384="Gacha",AG384="Origin"),ISBLANK(AH384)),"서브밸류 필요","")</f>
        <v/>
      </c>
      <c r="AJ384">
        <v>1</v>
      </c>
      <c r="AK384">
        <v>24</v>
      </c>
      <c r="AL384">
        <v>32</v>
      </c>
      <c r="AM384" s="3" t="s">
        <v>93</v>
      </c>
      <c r="AO384" s="4" t="str">
        <f t="shared" ref="AO384" si="687">IF(AND(OR(AM384="Gacha",AM384="Origin"),ISBLANK(AN384)),"서브밸류 필요","")</f>
        <v/>
      </c>
      <c r="AP384">
        <v>1</v>
      </c>
      <c r="AQ384">
        <v>24</v>
      </c>
      <c r="AR384">
        <v>32</v>
      </c>
      <c r="AS384" s="3" t="s">
        <v>93</v>
      </c>
      <c r="AU384" s="4" t="str">
        <f t="shared" ref="AU384" si="688">IF(AND(OR(AS384="Gacha",AS384="Origin"),ISBLANK(AT384)),"서브밸류 필요","")</f>
        <v/>
      </c>
      <c r="AV384">
        <v>1</v>
      </c>
      <c r="AW384">
        <v>24</v>
      </c>
      <c r="AX384">
        <v>32</v>
      </c>
      <c r="AY384" s="3" t="s">
        <v>93</v>
      </c>
      <c r="BA384" s="4" t="str">
        <f t="shared" ref="BA384" si="689">IF(AND(OR(AY384="Gacha",AY384="Origin"),ISBLANK(AZ384)),"서브밸류 필요","")</f>
        <v/>
      </c>
      <c r="BB384">
        <v>1</v>
      </c>
      <c r="BC384">
        <v>24</v>
      </c>
      <c r="BD384">
        <v>32</v>
      </c>
      <c r="BE384" s="3" t="s">
        <v>77</v>
      </c>
      <c r="BF384" t="s">
        <v>167</v>
      </c>
      <c r="BG384" s="4" t="str">
        <f t="shared" ref="BG384" si="690">IF(AND(OR(BE384="Gacha",BE384="Origin"),ISBLANK(BF384)),"서브밸류 필요","")</f>
        <v/>
      </c>
      <c r="BH384">
        <v>4.5999999999999999E-2</v>
      </c>
      <c r="BI384">
        <v>1</v>
      </c>
      <c r="BJ384">
        <v>1</v>
      </c>
    </row>
    <row r="385" spans="1:59">
      <c r="A385" s="9" t="s">
        <v>89</v>
      </c>
      <c r="B385" t="s">
        <v>102</v>
      </c>
      <c r="C385" t="str">
        <f t="shared" si="671"/>
        <v>PowerPoint, PowerPoint, PowerPoint, PowerPoint, PowerPoint, PowerPoint, Origin, Origin</v>
      </c>
      <c r="D385" s="1" t="str">
        <f t="shared" ca="1" si="1"/>
        <v>10, 10, 10, 10, 10, 10, 9, 9</v>
      </c>
      <c r="E385" s="1" t="str">
        <f t="shared" si="672"/>
        <v>, , , , , , s, s</v>
      </c>
      <c r="F385" s="1" t="str">
        <f t="shared" si="673"/>
        <v>1, 1, 1, 1, 1, 1, 0.046, 0.046</v>
      </c>
      <c r="G385" s="1" t="str">
        <f t="shared" si="674"/>
        <v>7, 7, 7, 7, 7, 7, 1, 1</v>
      </c>
      <c r="H385" s="1" t="str">
        <f t="shared" si="675"/>
        <v>17, 17, 17, 17, 17, 17, 1, 1</v>
      </c>
      <c r="I385" s="3" t="s">
        <v>93</v>
      </c>
      <c r="K385" s="4" t="str">
        <f t="shared" si="48"/>
        <v/>
      </c>
      <c r="L385">
        <v>1</v>
      </c>
      <c r="M385">
        <v>7</v>
      </c>
      <c r="N385">
        <v>17</v>
      </c>
      <c r="O385" s="3" t="s">
        <v>93</v>
      </c>
      <c r="Q385" s="4" t="str">
        <f t="shared" si="49"/>
        <v/>
      </c>
      <c r="R385">
        <v>1</v>
      </c>
      <c r="S385">
        <v>7</v>
      </c>
      <c r="T385">
        <v>17</v>
      </c>
      <c r="U385" s="3" t="s">
        <v>93</v>
      </c>
      <c r="W385" s="4" t="str">
        <f t="shared" si="50"/>
        <v/>
      </c>
      <c r="X385">
        <v>1</v>
      </c>
      <c r="Y385">
        <v>7</v>
      </c>
      <c r="Z385">
        <v>17</v>
      </c>
      <c r="AA385" s="3" t="s">
        <v>93</v>
      </c>
      <c r="AC385" s="4" t="str">
        <f t="shared" si="51"/>
        <v/>
      </c>
      <c r="AD385">
        <v>1</v>
      </c>
      <c r="AE385">
        <v>7</v>
      </c>
      <c r="AF385" s="7">
        <v>17</v>
      </c>
      <c r="AG385" s="3" t="s">
        <v>93</v>
      </c>
      <c r="AI385" s="4" t="str">
        <f t="shared" si="52"/>
        <v/>
      </c>
      <c r="AJ385">
        <v>1</v>
      </c>
      <c r="AK385">
        <v>7</v>
      </c>
      <c r="AL385">
        <v>17</v>
      </c>
      <c r="AM385" s="3" t="s">
        <v>93</v>
      </c>
      <c r="AO385" s="4" t="str">
        <f t="shared" si="53"/>
        <v/>
      </c>
      <c r="AP385">
        <v>1</v>
      </c>
      <c r="AQ385">
        <v>7</v>
      </c>
      <c r="AR385">
        <v>17</v>
      </c>
      <c r="AS385" s="3" t="s">
        <v>77</v>
      </c>
      <c r="AT385" t="s">
        <v>95</v>
      </c>
      <c r="AU385" s="4" t="str">
        <f t="shared" si="54"/>
        <v/>
      </c>
      <c r="AV385">
        <v>4.5999999999999999E-2</v>
      </c>
      <c r="AW385">
        <v>1</v>
      </c>
      <c r="AX385">
        <v>1</v>
      </c>
      <c r="AY385" s="3" t="s">
        <v>77</v>
      </c>
      <c r="AZ385" t="s">
        <v>95</v>
      </c>
      <c r="BA385" s="4" t="str">
        <f t="shared" si="55"/>
        <v/>
      </c>
      <c r="BB385">
        <v>4.5999999999999999E-2</v>
      </c>
      <c r="BC385">
        <v>1</v>
      </c>
      <c r="BD385">
        <v>1</v>
      </c>
      <c r="BE385" s="3"/>
      <c r="BG385" s="4" t="str">
        <f t="shared" si="56"/>
        <v/>
      </c>
    </row>
    <row r="386" spans="1:59">
      <c r="A386" s="9" t="s">
        <v>304</v>
      </c>
      <c r="B386" t="s">
        <v>305</v>
      </c>
      <c r="C386" t="str">
        <f t="shared" ref="C386" si="691">IF(ISBLANK(I386),"",I386)
&amp;IF(ISBLANK(O386),"",", "&amp;O386)
&amp;IF(ISBLANK(U386),"",", "&amp;U386)
&amp;IF(ISBLANK(AA386),"",", "&amp;AA386)
&amp;IF(ISBLANK(AG386),"",", "&amp;AG386)
&amp;IF(ISBLANK(AM386),"",", "&amp;AM386)
&amp;IF(ISBLANK(AS386),"",", "&amp;AS386)
&amp;IF(ISBLANK(AY386),"",", "&amp;AY386)
&amp;IF(ISBLANK(BE386),"",", "&amp;BE386)</f>
        <v>PowerPoint, PowerPoint, PowerPoint, PowerPoint, PowerPoint, PowerPoint, Origin, Origin</v>
      </c>
      <c r="D386" s="1" t="str">
        <f t="shared" ref="D386" ca="1" si="69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SUBSTITUTE(SUBSTITUTE(SUBSTITUTE(SUBSTITUTE(SUBSTITUTE(SUBSTITUTE(SUBSTITUTE(SUBSTITUTE(SUBSTITUTE(SUBSTITUTE(C386,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10, 10, 10, 10, 10, 10, 9, 9</v>
      </c>
      <c r="E386" s="1" t="str">
        <f t="shared" ref="E386" si="693">IF(ISBLANK(J386),"",J386)
&amp;IF(ISBLANK(O386),"",", "&amp;P386)
&amp;IF(ISBLANK(U386),"",", "&amp;V386)
&amp;IF(ISBLANK(AA386),"",", "&amp;AB386)
&amp;IF(ISBLANK(AG386),"",", "&amp;AH386)
&amp;IF(ISBLANK(AM386),"",", "&amp;AN386)
&amp;IF(ISBLANK(AS386),"",", "&amp;AT386)
&amp;IF(ISBLANK(AY386),"",", "&amp;AZ386)
&amp;IF(ISBLANK(BE386),"",", "&amp;BF386)</f>
        <v>m, m, m, m, m, m, t, t</v>
      </c>
      <c r="F386" s="1" t="str">
        <f t="shared" ref="F386" si="694">IF(ISBLANK(L386),"",L386)
&amp;IF(ISBLANK(R386),"",", "&amp;R386)
&amp;IF(ISBLANK(X386),"",", "&amp;X386)
&amp;IF(ISBLANK(AD386),"",", "&amp;AD386)
&amp;IF(ISBLANK(AJ386),"",", "&amp;AJ386)
&amp;IF(ISBLANK(AP386),"",", "&amp;AP386)
&amp;IF(ISBLANK(AV386),"",", "&amp;AV386)
&amp;IF(ISBLANK(BB386),"",", "&amp;BB386)
&amp;IF(ISBLANK(BH386),"",", "&amp;BH386)</f>
        <v>1, 1, 1, 1, 1, 1, 0.046, 0.046</v>
      </c>
      <c r="G386" s="1" t="str">
        <f t="shared" ref="G386" si="695">IF(ISBLANK(M386),"",M386)
&amp;IF(ISBLANK(S386),"",", "&amp;S386)
&amp;IF(ISBLANK(Y386),"",", "&amp;Y386)
&amp;IF(ISBLANK(AE386),"",", "&amp;AE386)
&amp;IF(ISBLANK(AK386),"",", "&amp;AK386)
&amp;IF(ISBLANK(AQ386),"",", "&amp;AQ386)
&amp;IF(ISBLANK(AW386),"",", "&amp;AW386)
&amp;IF(ISBLANK(BC386),"",", "&amp;BC386)
&amp;IF(ISBLANK(BI386),"",", "&amp;BI386)</f>
        <v>7, 7, 7, 7, 7, 7, 1, 1</v>
      </c>
      <c r="H386" s="1" t="str">
        <f t="shared" ref="H386" si="696">IF(ISBLANK(N386),"",N386)
&amp;IF(ISBLANK(T386),"",", "&amp;T386)
&amp;IF(ISBLANK(Z386),"",", "&amp;Z386)
&amp;IF(ISBLANK(AF386),"",", "&amp;AF386)
&amp;IF(ISBLANK(AL386),"",", "&amp;AL386)
&amp;IF(ISBLANK(AR386),"",", "&amp;AR386)
&amp;IF(ISBLANK(AX386),"",", "&amp;AX386)
&amp;IF(ISBLANK(BD386),"",", "&amp;BD386)
&amp;IF(ISBLANK(BJ386),"",", "&amp;BJ386)</f>
        <v>17, 17, 17, 17, 17, 17, 1, 1</v>
      </c>
      <c r="I386" s="3" t="s">
        <v>93</v>
      </c>
      <c r="J386" t="s">
        <v>307</v>
      </c>
      <c r="K386" s="4" t="str">
        <f t="shared" ref="K386" si="697">IF(AND(OR(I386="Gacha",I386="Origin"),ISBLANK(J386)),"서브밸류 필요","")</f>
        <v/>
      </c>
      <c r="L386">
        <v>1</v>
      </c>
      <c r="M386">
        <v>7</v>
      </c>
      <c r="N386">
        <v>17</v>
      </c>
      <c r="O386" s="3" t="s">
        <v>93</v>
      </c>
      <c r="P386" t="s">
        <v>307</v>
      </c>
      <c r="Q386" s="4" t="str">
        <f t="shared" ref="Q386" si="698">IF(AND(OR(O386="Gacha",O386="Origin"),ISBLANK(P386)),"서브밸류 필요","")</f>
        <v/>
      </c>
      <c r="R386">
        <v>1</v>
      </c>
      <c r="S386">
        <v>7</v>
      </c>
      <c r="T386">
        <v>17</v>
      </c>
      <c r="U386" s="3" t="s">
        <v>93</v>
      </c>
      <c r="V386" t="s">
        <v>307</v>
      </c>
      <c r="W386" s="4" t="str">
        <f t="shared" ref="W386" si="699">IF(AND(OR(U386="Gacha",U386="Origin"),ISBLANK(V386)),"서브밸류 필요","")</f>
        <v/>
      </c>
      <c r="X386">
        <v>1</v>
      </c>
      <c r="Y386">
        <v>7</v>
      </c>
      <c r="Z386">
        <v>17</v>
      </c>
      <c r="AA386" s="3" t="s">
        <v>93</v>
      </c>
      <c r="AB386" t="s">
        <v>307</v>
      </c>
      <c r="AC386" s="4" t="str">
        <f t="shared" ref="AC386" si="700">IF(AND(OR(AA386="Gacha",AA386="Origin"),ISBLANK(AB386)),"서브밸류 필요","")</f>
        <v/>
      </c>
      <c r="AD386">
        <v>1</v>
      </c>
      <c r="AE386">
        <v>7</v>
      </c>
      <c r="AF386" s="7">
        <v>17</v>
      </c>
      <c r="AG386" s="3" t="s">
        <v>93</v>
      </c>
      <c r="AH386" t="s">
        <v>307</v>
      </c>
      <c r="AI386" s="4" t="str">
        <f t="shared" ref="AI386" si="701">IF(AND(OR(AG386="Gacha",AG386="Origin"),ISBLANK(AH386)),"서브밸류 필요","")</f>
        <v/>
      </c>
      <c r="AJ386">
        <v>1</v>
      </c>
      <c r="AK386">
        <v>7</v>
      </c>
      <c r="AL386">
        <v>17</v>
      </c>
      <c r="AM386" s="3" t="s">
        <v>93</v>
      </c>
      <c r="AN386" t="s">
        <v>307</v>
      </c>
      <c r="AO386" s="4" t="str">
        <f t="shared" ref="AO386" si="702">IF(AND(OR(AM386="Gacha",AM386="Origin"),ISBLANK(AN386)),"서브밸류 필요","")</f>
        <v/>
      </c>
      <c r="AP386">
        <v>1</v>
      </c>
      <c r="AQ386">
        <v>7</v>
      </c>
      <c r="AR386">
        <v>17</v>
      </c>
      <c r="AS386" s="3" t="s">
        <v>92</v>
      </c>
      <c r="AT386" t="s">
        <v>306</v>
      </c>
      <c r="AU386" s="4" t="str">
        <f t="shared" ref="AU386" si="703">IF(AND(OR(AS386="Gacha",AS386="Origin"),ISBLANK(AT386)),"서브밸류 필요","")</f>
        <v/>
      </c>
      <c r="AV386">
        <v>4.5999999999999999E-2</v>
      </c>
      <c r="AW386">
        <v>1</v>
      </c>
      <c r="AX386">
        <v>1</v>
      </c>
      <c r="AY386" s="3" t="s">
        <v>92</v>
      </c>
      <c r="AZ386" t="s">
        <v>306</v>
      </c>
      <c r="BA386" s="4" t="str">
        <f t="shared" ref="BA386" si="704">IF(AND(OR(AY386="Gacha",AY386="Origin"),ISBLANK(AZ386)),"서브밸류 필요","")</f>
        <v/>
      </c>
      <c r="BB386">
        <v>4.5999999999999999E-2</v>
      </c>
      <c r="BC386">
        <v>1</v>
      </c>
      <c r="BD386">
        <v>1</v>
      </c>
      <c r="BE386" s="3"/>
      <c r="BG386" s="4" t="str">
        <f t="shared" ref="BG386" si="705">IF(AND(OR(BE386="Gacha",BE386="Origin"),ISBLANK(BF386)),"서브밸류 필요","")</f>
        <v/>
      </c>
    </row>
    <row r="387" spans="1:59">
      <c r="A387" s="9" t="s">
        <v>104</v>
      </c>
      <c r="B387" t="s">
        <v>103</v>
      </c>
      <c r="C387" t="str">
        <f t="shared" si="671"/>
        <v>Gold</v>
      </c>
      <c r="D387" s="1" t="str">
        <f t="shared" ref="D387" ca="1" si="70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SUBSTITUTE(SUBSTITUTE(SUBSTITUTE(SUBSTITUTE(SUBSTITUTE(SUBSTITUTE(SUBSTITUTE(SUBSTITUTE(SUBSTITUTE(SUBSTITUTE(C387,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387" s="1" t="str">
        <f t="shared" si="672"/>
        <v/>
      </c>
      <c r="F387" s="1" t="str">
        <f t="shared" si="673"/>
        <v>1</v>
      </c>
      <c r="G387" s="1" t="str">
        <f t="shared" si="674"/>
        <v>9999</v>
      </c>
      <c r="H387" s="1" t="str">
        <f t="shared" si="675"/>
        <v>9999</v>
      </c>
      <c r="I387" s="3" t="s">
        <v>10</v>
      </c>
      <c r="K387" s="4" t="str">
        <f t="shared" ref="K387" si="707">IF(AND(OR(I387="Gacha",I387="Origin"),ISBLANK(J387)),"서브밸류 필요","")</f>
        <v/>
      </c>
      <c r="L387">
        <v>1</v>
      </c>
      <c r="M387">
        <v>9999</v>
      </c>
      <c r="N387">
        <v>9999</v>
      </c>
      <c r="O387" s="3"/>
      <c r="Q387" s="4" t="str">
        <f t="shared" si="49"/>
        <v/>
      </c>
      <c r="W387" s="4" t="str">
        <f t="shared" si="50"/>
        <v/>
      </c>
      <c r="AC387" s="4" t="str">
        <f t="shared" si="51"/>
        <v/>
      </c>
      <c r="AI387" s="4" t="str">
        <f t="shared" si="52"/>
        <v/>
      </c>
      <c r="AO387" s="4" t="str">
        <f t="shared" si="53"/>
        <v/>
      </c>
      <c r="AU387" s="4" t="str">
        <f t="shared" si="54"/>
        <v/>
      </c>
      <c r="BA387" s="4" t="str">
        <f t="shared" si="55"/>
        <v/>
      </c>
      <c r="BG387" s="4" t="str">
        <f t="shared" si="56"/>
        <v/>
      </c>
    </row>
    <row r="388" spans="1:59">
      <c r="A388" s="9" t="s">
        <v>105</v>
      </c>
      <c r="B388" t="s">
        <v>106</v>
      </c>
      <c r="C388" t="str">
        <f t="shared" ref="C388" si="708">IF(ISBLANK(I388),"",I388)
&amp;IF(ISBLANK(O388),"",", "&amp;O388)
&amp;IF(ISBLANK(U388),"",", "&amp;U388)
&amp;IF(ISBLANK(AA388),"",", "&amp;AA388)
&amp;IF(ISBLANK(AG388),"",", "&amp;AG388)
&amp;IF(ISBLANK(AM388),"",", "&amp;AM388)
&amp;IF(ISBLANK(AS388),"",", "&amp;AS388)
&amp;IF(ISBLANK(AY388),"",", "&amp;AY388)
&amp;IF(ISBLANK(BE388),"",", "&amp;BE388)</f>
        <v>Diamond</v>
      </c>
      <c r="D388" s="1" t="str">
        <f t="shared" ref="D388" ca="1" si="709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SUBSTITUTE(SUBSTITUTE(SUBSTITUTE(SUBSTITUTE(SUBSTITUTE(SUBSTITUTE(SUBSTITUTE(SUBSTITUTE(SUBSTITUTE(SUBSTITUTE(C388,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388" s="1" t="str">
        <f t="shared" ref="E388" si="710">IF(ISBLANK(J388),"",J388)
&amp;IF(ISBLANK(O388),"",", "&amp;P388)
&amp;IF(ISBLANK(U388),"",", "&amp;V388)
&amp;IF(ISBLANK(AA388),"",", "&amp;AB388)
&amp;IF(ISBLANK(AG388),"",", "&amp;AH388)
&amp;IF(ISBLANK(AM388),"",", "&amp;AN388)
&amp;IF(ISBLANK(AS388),"",", "&amp;AT388)
&amp;IF(ISBLANK(AY388),"",", "&amp;AZ388)
&amp;IF(ISBLANK(BE388),"",", "&amp;BF388)</f>
        <v/>
      </c>
      <c r="F388" s="1" t="str">
        <f t="shared" ref="F388" si="711">IF(ISBLANK(L388),"",L388)
&amp;IF(ISBLANK(R388),"",", "&amp;R388)
&amp;IF(ISBLANK(X388),"",", "&amp;X388)
&amp;IF(ISBLANK(AD388),"",", "&amp;AD388)
&amp;IF(ISBLANK(AJ388),"",", "&amp;AJ388)
&amp;IF(ISBLANK(AP388),"",", "&amp;AP388)
&amp;IF(ISBLANK(AV388),"",", "&amp;AV388)
&amp;IF(ISBLANK(BB388),"",", "&amp;BB388)
&amp;IF(ISBLANK(BH388),"",", "&amp;BH388)</f>
        <v>1</v>
      </c>
      <c r="G388" s="1" t="str">
        <f t="shared" ref="G388" si="712">IF(ISBLANK(M388),"",M388)
&amp;IF(ISBLANK(S388),"",", "&amp;S388)
&amp;IF(ISBLANK(Y388),"",", "&amp;Y388)
&amp;IF(ISBLANK(AE388),"",", "&amp;AE388)
&amp;IF(ISBLANK(AK388),"",", "&amp;AK388)
&amp;IF(ISBLANK(AQ388),"",", "&amp;AQ388)
&amp;IF(ISBLANK(AW388),"",", "&amp;AW388)
&amp;IF(ISBLANK(BC388),"",", "&amp;BC388)
&amp;IF(ISBLANK(BI388),"",", "&amp;BI388)</f>
        <v>9999</v>
      </c>
      <c r="H388" s="1" t="str">
        <f t="shared" ref="H388" si="713">IF(ISBLANK(N388),"",N388)
&amp;IF(ISBLANK(T388),"",", "&amp;T388)
&amp;IF(ISBLANK(Z388),"",", "&amp;Z388)
&amp;IF(ISBLANK(AF388),"",", "&amp;AF388)
&amp;IF(ISBLANK(AL388),"",", "&amp;AL388)
&amp;IF(ISBLANK(AR388),"",", "&amp;AR388)
&amp;IF(ISBLANK(AX388),"",", "&amp;AX388)
&amp;IF(ISBLANK(BD388),"",", "&amp;BD388)
&amp;IF(ISBLANK(BJ388),"",", "&amp;BJ388)</f>
        <v>9999</v>
      </c>
      <c r="I388" s="3" t="s">
        <v>90</v>
      </c>
      <c r="K388" s="4" t="str">
        <f t="shared" ref="K388" si="714">IF(AND(OR(I388="Gacha",I388="Origin"),ISBLANK(J388)),"서브밸류 필요","")</f>
        <v/>
      </c>
      <c r="L388">
        <v>1</v>
      </c>
      <c r="M388">
        <v>9999</v>
      </c>
      <c r="N388">
        <v>9999</v>
      </c>
      <c r="O388" s="3"/>
      <c r="Q388" s="4" t="str">
        <f t="shared" ref="Q388:Q396" si="715">IF(AND(OR(O388="Gacha",O388="Origin"),ISBLANK(P388)),"서브밸류 필요","")</f>
        <v/>
      </c>
      <c r="W388" s="4" t="str">
        <f t="shared" ref="W388" si="716">IF(AND(OR(U388="Gacha",U388="Origin"),ISBLANK(V388)),"서브밸류 필요","")</f>
        <v/>
      </c>
      <c r="AC388" s="4" t="str">
        <f t="shared" ref="AC388:AC402" si="717">IF(AND(OR(AA388="Gacha",AA388="Origin"),ISBLANK(AB388)),"서브밸류 필요","")</f>
        <v/>
      </c>
      <c r="AI388" s="4" t="str">
        <f t="shared" si="52"/>
        <v/>
      </c>
      <c r="AO388" s="4" t="str">
        <f t="shared" si="53"/>
        <v/>
      </c>
      <c r="AU388" s="4" t="str">
        <f t="shared" si="54"/>
        <v/>
      </c>
      <c r="BA388" s="4" t="str">
        <f t="shared" si="55"/>
        <v/>
      </c>
      <c r="BG388" s="4" t="str">
        <f t="shared" si="56"/>
        <v/>
      </c>
    </row>
    <row r="389" spans="1:59">
      <c r="A389" s="9" t="s">
        <v>107</v>
      </c>
      <c r="B389" t="s">
        <v>108</v>
      </c>
      <c r="C389" t="str">
        <f t="shared" ref="C389:C396" si="718">IF(ISBLANK(I389),"",I389)
&amp;IF(ISBLANK(O389),"",", "&amp;O389)
&amp;IF(ISBLANK(U389),"",", "&amp;U389)
&amp;IF(ISBLANK(AA389),"",", "&amp;AA389)
&amp;IF(ISBLANK(AG389),"",", "&amp;AG389)
&amp;IF(ISBLANK(AM389),"",", "&amp;AM389)
&amp;IF(ISBLANK(AS389),"",", "&amp;AS389)
&amp;IF(ISBLANK(AY389),"",", "&amp;AY389)
&amp;IF(ISBLANK(BE389),"",", "&amp;BE389)</f>
        <v>Diamond, Gold</v>
      </c>
      <c r="D389" s="1" t="str">
        <f t="shared" ref="D389:D396" ca="1" si="719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SUBSTITUTE(SUBSTITUTE(SUBSTITUTE(SUBSTITUTE(SUBSTITUTE(SUBSTITUTE(SUBSTITUTE(SUBSTITUTE(SUBSTITUTE(SUBSTITUTE(C389,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8, 2</v>
      </c>
      <c r="E389" s="1" t="str">
        <f t="shared" ref="E389:E396" si="720">IF(ISBLANK(J389),"",J389)
&amp;IF(ISBLANK(O389),"",", "&amp;P389)
&amp;IF(ISBLANK(U389),"",", "&amp;V389)
&amp;IF(ISBLANK(AA389),"",", "&amp;AB389)
&amp;IF(ISBLANK(AG389),"",", "&amp;AH389)
&amp;IF(ISBLANK(AM389),"",", "&amp;AN389)
&amp;IF(ISBLANK(AS389),"",", "&amp;AT389)
&amp;IF(ISBLANK(AY389),"",", "&amp;AZ389)
&amp;IF(ISBLANK(BE389),"",", "&amp;BF389)</f>
        <v xml:space="preserve">, </v>
      </c>
      <c r="F389" s="1" t="str">
        <f t="shared" ref="F389:F396" si="721">IF(ISBLANK(L389),"",L389)
&amp;IF(ISBLANK(R389),"",", "&amp;R389)
&amp;IF(ISBLANK(X389),"",", "&amp;X389)
&amp;IF(ISBLANK(AD389),"",", "&amp;AD389)
&amp;IF(ISBLANK(AJ389),"",", "&amp;AJ389)
&amp;IF(ISBLANK(AP389),"",", "&amp;AP389)
&amp;IF(ISBLANK(AV389),"",", "&amp;AV389)
&amp;IF(ISBLANK(BB389),"",", "&amp;BB389)
&amp;IF(ISBLANK(BH389),"",", "&amp;BH389)</f>
        <v>1, 1</v>
      </c>
      <c r="G389" s="1" t="str">
        <f t="shared" ref="G389:G396" si="722">IF(ISBLANK(M389),"",M389)
&amp;IF(ISBLANK(S389),"",", "&amp;S389)
&amp;IF(ISBLANK(Y389),"",", "&amp;Y389)
&amp;IF(ISBLANK(AE389),"",", "&amp;AE389)
&amp;IF(ISBLANK(AK389),"",", "&amp;AK389)
&amp;IF(ISBLANK(AQ389),"",", "&amp;AQ389)
&amp;IF(ISBLANK(AW389),"",", "&amp;AW389)
&amp;IF(ISBLANK(BC389),"",", "&amp;BC389)
&amp;IF(ISBLANK(BI389),"",", "&amp;BI389)</f>
        <v>9999, 9999</v>
      </c>
      <c r="H389" s="1" t="str">
        <f t="shared" ref="H389:H396" si="723">IF(ISBLANK(N389),"",N389)
&amp;IF(ISBLANK(T389),"",", "&amp;T389)
&amp;IF(ISBLANK(Z389),"",", "&amp;Z389)
&amp;IF(ISBLANK(AF389),"",", "&amp;AF389)
&amp;IF(ISBLANK(AL389),"",", "&amp;AL389)
&amp;IF(ISBLANK(AR389),"",", "&amp;AR389)
&amp;IF(ISBLANK(AX389),"",", "&amp;AX389)
&amp;IF(ISBLANK(BD389),"",", "&amp;BD389)
&amp;IF(ISBLANK(BJ389),"",", "&amp;BJ389)</f>
        <v>9999, 9999</v>
      </c>
      <c r="I389" s="3" t="s">
        <v>90</v>
      </c>
      <c r="K389" s="4" t="str">
        <f t="shared" ref="K389:K396" si="724">IF(AND(OR(I389="Gacha",I389="Origin"),ISBLANK(J389)),"서브밸류 필요","")</f>
        <v/>
      </c>
      <c r="L389">
        <v>1</v>
      </c>
      <c r="M389">
        <v>9999</v>
      </c>
      <c r="N389">
        <v>9999</v>
      </c>
      <c r="O389" s="3" t="s">
        <v>10</v>
      </c>
      <c r="Q389" s="4" t="str">
        <f t="shared" si="715"/>
        <v/>
      </c>
      <c r="R389">
        <v>1</v>
      </c>
      <c r="S389">
        <v>9999</v>
      </c>
      <c r="T389">
        <v>9999</v>
      </c>
      <c r="W389" s="4" t="str">
        <f t="shared" ref="W389" si="725">IF(AND(OR(U389="Gacha",U389="Origin"),ISBLANK(V389)),"서브밸류 필요","")</f>
        <v/>
      </c>
      <c r="AC389" s="4" t="str">
        <f t="shared" si="717"/>
        <v/>
      </c>
      <c r="AI389" s="4" t="str">
        <f t="shared" si="52"/>
        <v/>
      </c>
      <c r="AO389" s="4" t="str">
        <f t="shared" si="53"/>
        <v/>
      </c>
      <c r="AU389" s="4" t="str">
        <f t="shared" si="54"/>
        <v/>
      </c>
      <c r="BA389" s="4" t="str">
        <f t="shared" si="55"/>
        <v/>
      </c>
      <c r="BG389" s="4" t="str">
        <f t="shared" si="56"/>
        <v/>
      </c>
    </row>
    <row r="390" spans="1:59">
      <c r="A390" s="9" t="s">
        <v>122</v>
      </c>
      <c r="B390" t="s">
        <v>123</v>
      </c>
      <c r="C390" t="str">
        <f t="shared" ref="C390" si="726">IF(ISBLANK(I390),"",I390)
&amp;IF(ISBLANK(O390),"",", "&amp;O390)
&amp;IF(ISBLANK(U390),"",", "&amp;U390)
&amp;IF(ISBLANK(AA390),"",", "&amp;AA390)
&amp;IF(ISBLANK(AG390),"",", "&amp;AG390)
&amp;IF(ISBLANK(AM390),"",", "&amp;AM390)
&amp;IF(ISBLANK(AS390),"",", "&amp;AS390)
&amp;IF(ISBLANK(AY390),"",", "&amp;AY390)
&amp;IF(ISBLANK(BE390),"",", "&amp;BE390)</f>
        <v>Diamond</v>
      </c>
      <c r="D390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SUBSTITUTE(SUBSTITUTE(SUBSTITUTE(SUBSTITUTE(SUBSTITUTE(SUBSTITUTE(SUBSTITUTE(SUBSTITUTE(SUBSTITUTE(SUBSTITUTE(C390,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390" s="1" t="str">
        <f t="shared" ref="E390" si="727">IF(ISBLANK(J390),"",J390)
&amp;IF(ISBLANK(O390),"",", "&amp;P390)
&amp;IF(ISBLANK(U390),"",", "&amp;V390)
&amp;IF(ISBLANK(AA390),"",", "&amp;AB390)
&amp;IF(ISBLANK(AG390),"",", "&amp;AH390)
&amp;IF(ISBLANK(AM390),"",", "&amp;AN390)
&amp;IF(ISBLANK(AS390),"",", "&amp;AT390)
&amp;IF(ISBLANK(AY390),"",", "&amp;AZ390)
&amp;IF(ISBLANK(BE390),"",", "&amp;BF390)</f>
        <v/>
      </c>
      <c r="F390" s="1" t="str">
        <f t="shared" ref="F390" si="728">IF(ISBLANK(L390),"",L390)
&amp;IF(ISBLANK(R390),"",", "&amp;R390)
&amp;IF(ISBLANK(X390),"",", "&amp;X390)
&amp;IF(ISBLANK(AD390),"",", "&amp;AD390)
&amp;IF(ISBLANK(AJ390),"",", "&amp;AJ390)
&amp;IF(ISBLANK(AP390),"",", "&amp;AP390)
&amp;IF(ISBLANK(AV390),"",", "&amp;AV390)
&amp;IF(ISBLANK(BB390),"",", "&amp;BB390)
&amp;IF(ISBLANK(BH390),"",", "&amp;BH390)</f>
        <v>1</v>
      </c>
      <c r="G390" s="1" t="str">
        <f t="shared" ref="G390" si="729">IF(ISBLANK(M390),"",M390)
&amp;IF(ISBLANK(S390),"",", "&amp;S390)
&amp;IF(ISBLANK(Y390),"",", "&amp;Y390)
&amp;IF(ISBLANK(AE390),"",", "&amp;AE390)
&amp;IF(ISBLANK(AK390),"",", "&amp;AK390)
&amp;IF(ISBLANK(AQ390),"",", "&amp;AQ390)
&amp;IF(ISBLANK(AW390),"",", "&amp;AW390)
&amp;IF(ISBLANK(BC390),"",", "&amp;BC390)
&amp;IF(ISBLANK(BI390),"",", "&amp;BI390)</f>
        <v>9999</v>
      </c>
      <c r="H390" s="1" t="str">
        <f t="shared" ref="H390" si="730">IF(ISBLANK(N390),"",N390)
&amp;IF(ISBLANK(T390),"",", "&amp;T390)
&amp;IF(ISBLANK(Z390),"",", "&amp;Z390)
&amp;IF(ISBLANK(AF390),"",", "&amp;AF390)
&amp;IF(ISBLANK(AL390),"",", "&amp;AL390)
&amp;IF(ISBLANK(AR390),"",", "&amp;AR390)
&amp;IF(ISBLANK(AX390),"",", "&amp;AX390)
&amp;IF(ISBLANK(BD390),"",", "&amp;BD390)
&amp;IF(ISBLANK(BJ390),"",", "&amp;BJ390)</f>
        <v>9999</v>
      </c>
      <c r="I390" s="3" t="s">
        <v>90</v>
      </c>
      <c r="K390" s="4" t="str">
        <f t="shared" ref="K390" si="731">IF(AND(OR(I390="Gacha",I390="Origin"),ISBLANK(J390)),"서브밸류 필요","")</f>
        <v/>
      </c>
      <c r="L390">
        <v>1</v>
      </c>
      <c r="M390">
        <v>9999</v>
      </c>
      <c r="N390">
        <v>9999</v>
      </c>
      <c r="O390" s="3"/>
      <c r="Q390" s="4" t="str">
        <f t="shared" ref="Q390" si="732">IF(AND(OR(O390="Gacha",O390="Origin"),ISBLANK(P390)),"서브밸류 필요","")</f>
        <v/>
      </c>
      <c r="W390" s="4" t="str">
        <f t="shared" ref="W390:W396" si="733">IF(AND(OR(U390="Gacha",U390="Origin"),ISBLANK(V390)),"서브밸류 필요","")</f>
        <v/>
      </c>
      <c r="AC390" s="4" t="str">
        <f t="shared" si="717"/>
        <v/>
      </c>
      <c r="AI390" s="4" t="str">
        <f t="shared" si="52"/>
        <v/>
      </c>
      <c r="AO390" s="4" t="str">
        <f t="shared" si="53"/>
        <v/>
      </c>
      <c r="AU390" s="4" t="str">
        <f t="shared" si="54"/>
        <v/>
      </c>
      <c r="BA390" s="4" t="str">
        <f t="shared" si="55"/>
        <v/>
      </c>
      <c r="BG390" s="4" t="str">
        <f t="shared" si="56"/>
        <v/>
      </c>
    </row>
    <row r="391" spans="1:59">
      <c r="A391" s="9" t="s">
        <v>227</v>
      </c>
      <c r="B391" t="s">
        <v>230</v>
      </c>
      <c r="C391" t="str">
        <f t="shared" ref="C391" si="734">IF(ISBLANK(I391),"",I391)
&amp;IF(ISBLANK(O391),"",", "&amp;O391)
&amp;IF(ISBLANK(U391),"",", "&amp;U391)
&amp;IF(ISBLANK(AA391),"",", "&amp;AA391)
&amp;IF(ISBLANK(AG391),"",", "&amp;AG391)
&amp;IF(ISBLANK(AM391),"",", "&amp;AM391)
&amp;IF(ISBLANK(AS391),"",", "&amp;AS391)
&amp;IF(ISBLANK(AY391),"",", "&amp;AY391)
&amp;IF(ISBLANK(BE391),"",", "&amp;BE391)</f>
        <v>ReturnScroll</v>
      </c>
      <c r="D391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SUBSTITUTE(SUBSTITUTE(SUBSTITUTE(SUBSTITUTE(SUBSTITUTE(SUBSTITUTE(SUBSTITUTE(SUBSTITUTE(SUBSTITUTE(SUBSTITUTE(C391,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12</v>
      </c>
      <c r="E391" s="1" t="str">
        <f t="shared" ref="E391" si="735">IF(ISBLANK(J391),"",J391)
&amp;IF(ISBLANK(O391),"",", "&amp;P391)
&amp;IF(ISBLANK(U391),"",", "&amp;V391)
&amp;IF(ISBLANK(AA391),"",", "&amp;AB391)
&amp;IF(ISBLANK(AG391),"",", "&amp;AH391)
&amp;IF(ISBLANK(AM391),"",", "&amp;AN391)
&amp;IF(ISBLANK(AS391),"",", "&amp;AT391)
&amp;IF(ISBLANK(AY391),"",", "&amp;AZ391)
&amp;IF(ISBLANK(BE391),"",", "&amp;BF391)</f>
        <v/>
      </c>
      <c r="F391" s="1" t="str">
        <f t="shared" ref="F391" si="736">IF(ISBLANK(L391),"",L391)
&amp;IF(ISBLANK(R391),"",", "&amp;R391)
&amp;IF(ISBLANK(X391),"",", "&amp;X391)
&amp;IF(ISBLANK(AD391),"",", "&amp;AD391)
&amp;IF(ISBLANK(AJ391),"",", "&amp;AJ391)
&amp;IF(ISBLANK(AP391),"",", "&amp;AP391)
&amp;IF(ISBLANK(AV391),"",", "&amp;AV391)
&amp;IF(ISBLANK(BB391),"",", "&amp;BB391)
&amp;IF(ISBLANK(BH391),"",", "&amp;BH391)</f>
        <v>1</v>
      </c>
      <c r="G391" s="1" t="str">
        <f t="shared" ref="G391" si="737">IF(ISBLANK(M391),"",M391)
&amp;IF(ISBLANK(S391),"",", "&amp;S391)
&amp;IF(ISBLANK(Y391),"",", "&amp;Y391)
&amp;IF(ISBLANK(AE391),"",", "&amp;AE391)
&amp;IF(ISBLANK(AK391),"",", "&amp;AK391)
&amp;IF(ISBLANK(AQ391),"",", "&amp;AQ391)
&amp;IF(ISBLANK(AW391),"",", "&amp;AW391)
&amp;IF(ISBLANK(BC391),"",", "&amp;BC391)
&amp;IF(ISBLANK(BI391),"",", "&amp;BI391)</f>
        <v>1</v>
      </c>
      <c r="H391" s="1" t="str">
        <f t="shared" ref="H391" si="738">IF(ISBLANK(N391),"",N391)
&amp;IF(ISBLANK(T391),"",", "&amp;T391)
&amp;IF(ISBLANK(Z391),"",", "&amp;Z391)
&amp;IF(ISBLANK(AF391),"",", "&amp;AF391)
&amp;IF(ISBLANK(AL391),"",", "&amp;AL391)
&amp;IF(ISBLANK(AR391),"",", "&amp;AR391)
&amp;IF(ISBLANK(AX391),"",", "&amp;AX391)
&amp;IF(ISBLANK(BD391),"",", "&amp;BD391)
&amp;IF(ISBLANK(BJ391),"",", "&amp;BJ391)</f>
        <v>1</v>
      </c>
      <c r="I391" s="3" t="s">
        <v>226</v>
      </c>
      <c r="K391" s="4" t="str">
        <f t="shared" ref="K391" si="739">IF(AND(OR(I391="Gacha",I391="Origin"),ISBLANK(J391)),"서브밸류 필요","")</f>
        <v/>
      </c>
      <c r="L391">
        <v>1</v>
      </c>
      <c r="M391">
        <v>1</v>
      </c>
      <c r="N391">
        <v>1</v>
      </c>
      <c r="O391" s="3"/>
      <c r="Q391" s="4" t="str">
        <f t="shared" ref="Q391" si="740">IF(AND(OR(O391="Gacha",O391="Origin"),ISBLANK(P391)),"서브밸류 필요","")</f>
        <v/>
      </c>
      <c r="W391" s="4" t="str">
        <f t="shared" ref="W391" si="741">IF(AND(OR(U391="Gacha",U391="Origin"),ISBLANK(V391)),"서브밸류 필요","")</f>
        <v/>
      </c>
      <c r="AC391" s="4" t="str">
        <f t="shared" ref="AC391" si="742">IF(AND(OR(AA391="Gacha",AA391="Origin"),ISBLANK(AB391)),"서브밸류 필요","")</f>
        <v/>
      </c>
      <c r="AI391" s="4" t="str">
        <f t="shared" ref="AI391" si="743">IF(AND(OR(AG391="Gacha",AG391="Origin"),ISBLANK(AH391)),"서브밸류 필요","")</f>
        <v/>
      </c>
      <c r="AO391" s="4" t="str">
        <f t="shared" ref="AO391" si="744">IF(AND(OR(AM391="Gacha",AM391="Origin"),ISBLANK(AN391)),"서브밸류 필요","")</f>
        <v/>
      </c>
      <c r="AU391" s="4" t="str">
        <f t="shared" ref="AU391" si="745">IF(AND(OR(AS391="Gacha",AS391="Origin"),ISBLANK(AT391)),"서브밸류 필요","")</f>
        <v/>
      </c>
      <c r="BA391" s="4" t="str">
        <f t="shared" ref="BA391" si="746">IF(AND(OR(AY391="Gacha",AY391="Origin"),ISBLANK(AZ391)),"서브밸류 필요","")</f>
        <v/>
      </c>
      <c r="BG391" s="4" t="str">
        <f t="shared" ref="BG391" si="747">IF(AND(OR(BE391="Gacha",BE391="Origin"),ISBLANK(BF391)),"서브밸류 필요","")</f>
        <v/>
      </c>
    </row>
    <row r="392" spans="1:59">
      <c r="A392" s="9" t="s">
        <v>229</v>
      </c>
      <c r="B392" t="s">
        <v>231</v>
      </c>
      <c r="C392" t="str">
        <f t="shared" ref="C392:C393" si="748">IF(ISBLANK(I392),"",I392)
&amp;IF(ISBLANK(O392),"",", "&amp;O392)
&amp;IF(ISBLANK(U392),"",", "&amp;U392)
&amp;IF(ISBLANK(AA392),"",", "&amp;AA392)
&amp;IF(ISBLANK(AG392),"",", "&amp;AG392)
&amp;IF(ISBLANK(AM392),"",", "&amp;AM392)
&amp;IF(ISBLANK(AS392),"",", "&amp;AS392)
&amp;IF(ISBLANK(AY392),"",", "&amp;AY392)
&amp;IF(ISBLANK(BE392),"",", "&amp;BE392)</f>
        <v>Gold, ReturnScroll</v>
      </c>
      <c r="D392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SUBSTITUTE(SUBSTITUTE(SUBSTITUTE(SUBSTITUTE(SUBSTITUTE(SUBSTITUTE(SUBSTITUTE(SUBSTITUTE(SUBSTITUTE(SUBSTITUTE(C392,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2, 12</v>
      </c>
      <c r="E392" s="1" t="str">
        <f t="shared" ref="E392:E393" si="749">IF(ISBLANK(J392),"",J392)
&amp;IF(ISBLANK(O392),"",", "&amp;P392)
&amp;IF(ISBLANK(U392),"",", "&amp;V392)
&amp;IF(ISBLANK(AA392),"",", "&amp;AB392)
&amp;IF(ISBLANK(AG392),"",", "&amp;AH392)
&amp;IF(ISBLANK(AM392),"",", "&amp;AN392)
&amp;IF(ISBLANK(AS392),"",", "&amp;AT392)
&amp;IF(ISBLANK(AY392),"",", "&amp;AZ392)
&amp;IF(ISBLANK(BE392),"",", "&amp;BF392)</f>
        <v xml:space="preserve">, </v>
      </c>
      <c r="F392" s="1" t="str">
        <f t="shared" ref="F392:F393" si="750">IF(ISBLANK(L392),"",L392)
&amp;IF(ISBLANK(R392),"",", "&amp;R392)
&amp;IF(ISBLANK(X392),"",", "&amp;X392)
&amp;IF(ISBLANK(AD392),"",", "&amp;AD392)
&amp;IF(ISBLANK(AJ392),"",", "&amp;AJ392)
&amp;IF(ISBLANK(AP392),"",", "&amp;AP392)
&amp;IF(ISBLANK(AV392),"",", "&amp;AV392)
&amp;IF(ISBLANK(BB392),"",", "&amp;BB392)
&amp;IF(ISBLANK(BH392),"",", "&amp;BH392)</f>
        <v>1, 1</v>
      </c>
      <c r="G392" s="1" t="str">
        <f t="shared" ref="G392:G393" si="751">IF(ISBLANK(M392),"",M392)
&amp;IF(ISBLANK(S392),"",", "&amp;S392)
&amp;IF(ISBLANK(Y392),"",", "&amp;Y392)
&amp;IF(ISBLANK(AE392),"",", "&amp;AE392)
&amp;IF(ISBLANK(AK392),"",", "&amp;AK392)
&amp;IF(ISBLANK(AQ392),"",", "&amp;AQ392)
&amp;IF(ISBLANK(AW392),"",", "&amp;AW392)
&amp;IF(ISBLANK(BC392),"",", "&amp;BC392)
&amp;IF(ISBLANK(BI392),"",", "&amp;BI392)</f>
        <v>9999, 5</v>
      </c>
      <c r="H392" s="1" t="str">
        <f t="shared" ref="H392:H393" si="752">IF(ISBLANK(N392),"",N392)
&amp;IF(ISBLANK(T392),"",", "&amp;T392)
&amp;IF(ISBLANK(Z392),"",", "&amp;Z392)
&amp;IF(ISBLANK(AF392),"",", "&amp;AF392)
&amp;IF(ISBLANK(AL392),"",", "&amp;AL392)
&amp;IF(ISBLANK(AR392),"",", "&amp;AR392)
&amp;IF(ISBLANK(AX392),"",", "&amp;AX392)
&amp;IF(ISBLANK(BD392),"",", "&amp;BD392)
&amp;IF(ISBLANK(BJ392),"",", "&amp;BJ392)</f>
        <v>9999, 5</v>
      </c>
      <c r="I392" s="3" t="s">
        <v>232</v>
      </c>
      <c r="K392" s="4" t="str">
        <f t="shared" ref="K392:K393" si="753">IF(AND(OR(I392="Gacha",I392="Origin"),ISBLANK(J392)),"서브밸류 필요","")</f>
        <v/>
      </c>
      <c r="L392">
        <v>1</v>
      </c>
      <c r="M392">
        <v>9999</v>
      </c>
      <c r="N392">
        <v>9999</v>
      </c>
      <c r="O392" s="3" t="s">
        <v>226</v>
      </c>
      <c r="Q392" s="4" t="str">
        <f t="shared" si="715"/>
        <v/>
      </c>
      <c r="R392">
        <v>1</v>
      </c>
      <c r="S392">
        <v>5</v>
      </c>
      <c r="T392">
        <v>5</v>
      </c>
      <c r="U392" s="3"/>
      <c r="W392" s="4" t="str">
        <f t="shared" ref="W392:W393" si="754">IF(AND(OR(U392="Gacha",U392="Origin"),ISBLANK(V392)),"서브밸류 필요","")</f>
        <v/>
      </c>
      <c r="AC392" s="4" t="str">
        <f t="shared" ref="AC392:AC393" si="755">IF(AND(OR(AA392="Gacha",AA392="Origin"),ISBLANK(AB392)),"서브밸류 필요","")</f>
        <v/>
      </c>
      <c r="AI392" s="4" t="str">
        <f t="shared" ref="AI392:AI393" si="756">IF(AND(OR(AG392="Gacha",AG392="Origin"),ISBLANK(AH392)),"서브밸류 필요","")</f>
        <v/>
      </c>
      <c r="AO392" s="4" t="str">
        <f t="shared" ref="AO392:AO393" si="757">IF(AND(OR(AM392="Gacha",AM392="Origin"),ISBLANK(AN392)),"서브밸류 필요","")</f>
        <v/>
      </c>
      <c r="AU392" s="4" t="str">
        <f t="shared" ref="AU392:AU393" si="758">IF(AND(OR(AS392="Gacha",AS392="Origin"),ISBLANK(AT392)),"서브밸류 필요","")</f>
        <v/>
      </c>
      <c r="BA392" s="4" t="str">
        <f t="shared" ref="BA392:BA393" si="759">IF(AND(OR(AY392="Gacha",AY392="Origin"),ISBLANK(AZ392)),"서브밸류 필요","")</f>
        <v/>
      </c>
      <c r="BG392" s="4" t="str">
        <f t="shared" ref="BG392:BG393" si="760">IF(AND(OR(BE392="Gacha",BE392="Origin"),ISBLANK(BF392)),"서브밸류 필요","")</f>
        <v/>
      </c>
    </row>
    <row r="393" spans="1:59">
      <c r="A393" s="9" t="s">
        <v>234</v>
      </c>
      <c r="B393" t="s">
        <v>233</v>
      </c>
      <c r="C393" t="str">
        <f t="shared" si="748"/>
        <v>Gold</v>
      </c>
      <c r="D393" s="1" t="str">
        <f t="shared" ref="D393" ca="1" si="76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SUBSTITUTE(SUBSTITUTE(SUBSTITUTE(SUBSTITUTE(SUBSTITUTE(SUBSTITUTE(SUBSTITUTE(SUBSTITUTE(SUBSTITUTE(SUBSTITUTE(C393,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393" s="1" t="str">
        <f t="shared" si="749"/>
        <v/>
      </c>
      <c r="F393" s="1" t="str">
        <f t="shared" si="750"/>
        <v>1</v>
      </c>
      <c r="G393" s="1" t="str">
        <f t="shared" si="751"/>
        <v>9999</v>
      </c>
      <c r="H393" s="1" t="str">
        <f t="shared" si="752"/>
        <v>9999</v>
      </c>
      <c r="I393" s="3" t="s">
        <v>10</v>
      </c>
      <c r="K393" s="4" t="str">
        <f t="shared" si="753"/>
        <v/>
      </c>
      <c r="L393">
        <v>1</v>
      </c>
      <c r="M393">
        <v>9999</v>
      </c>
      <c r="N393">
        <v>9999</v>
      </c>
      <c r="O393" s="3"/>
      <c r="Q393" s="4" t="str">
        <f t="shared" si="715"/>
        <v/>
      </c>
      <c r="U393" s="3"/>
      <c r="W393" s="4" t="str">
        <f t="shared" si="754"/>
        <v/>
      </c>
      <c r="AC393" s="4" t="str">
        <f t="shared" si="755"/>
        <v/>
      </c>
      <c r="AI393" s="4" t="str">
        <f t="shared" si="756"/>
        <v/>
      </c>
      <c r="AO393" s="4" t="str">
        <f t="shared" si="757"/>
        <v/>
      </c>
      <c r="AU393" s="4" t="str">
        <f t="shared" si="758"/>
        <v/>
      </c>
      <c r="BA393" s="4" t="str">
        <f t="shared" si="759"/>
        <v/>
      </c>
      <c r="BG393" s="4" t="str">
        <f t="shared" si="760"/>
        <v/>
      </c>
    </row>
    <row r="394" spans="1:59">
      <c r="A394" s="9" t="s">
        <v>245</v>
      </c>
      <c r="B394" t="s">
        <v>243</v>
      </c>
      <c r="C394" t="str">
        <f t="shared" ref="C394" si="762">IF(ISBLANK(I394),"",I394)
&amp;IF(ISBLANK(O394),"",", "&amp;O394)
&amp;IF(ISBLANK(U394),"",", "&amp;U394)
&amp;IF(ISBLANK(AA394),"",", "&amp;AA394)
&amp;IF(ISBLANK(AG394),"",", "&amp;AG394)
&amp;IF(ISBLANK(AM394),"",", "&amp;AM394)
&amp;IF(ISBLANK(AS394),"",", "&amp;AS394)
&amp;IF(ISBLANK(AY394),"",", "&amp;AY394)
&amp;IF(ISBLANK(BE394),"",", "&amp;BE394)</f>
        <v>Diamond</v>
      </c>
      <c r="D394" s="1" t="str">
        <f t="shared" ref="D394" ca="1" si="76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SUBSTITUTE(SUBSTITUTE(SUBSTITUTE(SUBSTITUTE(SUBSTITUTE(SUBSTITUTE(SUBSTITUTE(SUBSTITUTE(SUBSTITUTE(SUBSTITUTE(C394,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394" s="1" t="str">
        <f t="shared" ref="E394" si="764">IF(ISBLANK(J394),"",J394)
&amp;IF(ISBLANK(O394),"",", "&amp;P394)
&amp;IF(ISBLANK(U394),"",", "&amp;V394)
&amp;IF(ISBLANK(AA394),"",", "&amp;AB394)
&amp;IF(ISBLANK(AG394),"",", "&amp;AH394)
&amp;IF(ISBLANK(AM394),"",", "&amp;AN394)
&amp;IF(ISBLANK(AS394),"",", "&amp;AT394)
&amp;IF(ISBLANK(AY394),"",", "&amp;AZ394)
&amp;IF(ISBLANK(BE394),"",", "&amp;BF394)</f>
        <v/>
      </c>
      <c r="F394" s="1" t="str">
        <f t="shared" ref="F394" si="765">IF(ISBLANK(L394),"",L394)
&amp;IF(ISBLANK(R394),"",", "&amp;R394)
&amp;IF(ISBLANK(X394),"",", "&amp;X394)
&amp;IF(ISBLANK(AD394),"",", "&amp;AD394)
&amp;IF(ISBLANK(AJ394),"",", "&amp;AJ394)
&amp;IF(ISBLANK(AP394),"",", "&amp;AP394)
&amp;IF(ISBLANK(AV394),"",", "&amp;AV394)
&amp;IF(ISBLANK(BB394),"",", "&amp;BB394)
&amp;IF(ISBLANK(BH394),"",", "&amp;BH394)</f>
        <v>1</v>
      </c>
      <c r="G394" s="1" t="str">
        <f t="shared" ref="G394" si="766">IF(ISBLANK(M394),"",M394)
&amp;IF(ISBLANK(S394),"",", "&amp;S394)
&amp;IF(ISBLANK(Y394),"",", "&amp;Y394)
&amp;IF(ISBLANK(AE394),"",", "&amp;AE394)
&amp;IF(ISBLANK(AK394),"",", "&amp;AK394)
&amp;IF(ISBLANK(AQ394),"",", "&amp;AQ394)
&amp;IF(ISBLANK(AW394),"",", "&amp;AW394)
&amp;IF(ISBLANK(BC394),"",", "&amp;BC394)
&amp;IF(ISBLANK(BI394),"",", "&amp;BI394)</f>
        <v>9999</v>
      </c>
      <c r="H394" s="1" t="str">
        <f t="shared" ref="H394" si="767">IF(ISBLANK(N394),"",N394)
&amp;IF(ISBLANK(T394),"",", "&amp;T394)
&amp;IF(ISBLANK(Z394),"",", "&amp;Z394)
&amp;IF(ISBLANK(AF394),"",", "&amp;AF394)
&amp;IF(ISBLANK(AL394),"",", "&amp;AL394)
&amp;IF(ISBLANK(AR394),"",", "&amp;AR394)
&amp;IF(ISBLANK(AX394),"",", "&amp;AX394)
&amp;IF(ISBLANK(BD394),"",", "&amp;BD394)
&amp;IF(ISBLANK(BJ394),"",", "&amp;BJ394)</f>
        <v>9999</v>
      </c>
      <c r="I394" s="3" t="s">
        <v>244</v>
      </c>
      <c r="K394" s="4" t="str">
        <f t="shared" ref="K394" si="768">IF(AND(OR(I394="Gacha",I394="Origin"),ISBLANK(J394)),"서브밸류 필요","")</f>
        <v/>
      </c>
      <c r="L394">
        <v>1</v>
      </c>
      <c r="M394">
        <v>9999</v>
      </c>
      <c r="N394">
        <v>9999</v>
      </c>
      <c r="O394" s="3"/>
      <c r="Q394" s="4" t="str">
        <f t="shared" ref="Q394" si="769">IF(AND(OR(O394="Gacha",O394="Origin"),ISBLANK(P394)),"서브밸류 필요","")</f>
        <v/>
      </c>
      <c r="U394" s="3"/>
      <c r="W394" s="4" t="str">
        <f t="shared" ref="W394" si="770">IF(AND(OR(U394="Gacha",U394="Origin"),ISBLANK(V394)),"서브밸류 필요","")</f>
        <v/>
      </c>
      <c r="AC394" s="4" t="str">
        <f t="shared" ref="AC394" si="771">IF(AND(OR(AA394="Gacha",AA394="Origin"),ISBLANK(AB394)),"서브밸류 필요","")</f>
        <v/>
      </c>
      <c r="AI394" s="4" t="str">
        <f t="shared" ref="AI394" si="772">IF(AND(OR(AG394="Gacha",AG394="Origin"),ISBLANK(AH394)),"서브밸류 필요","")</f>
        <v/>
      </c>
      <c r="AO394" s="4" t="str">
        <f t="shared" ref="AO394" si="773">IF(AND(OR(AM394="Gacha",AM394="Origin"),ISBLANK(AN394)),"서브밸류 필요","")</f>
        <v/>
      </c>
      <c r="AU394" s="4" t="str">
        <f t="shared" ref="AU394" si="774">IF(AND(OR(AS394="Gacha",AS394="Origin"),ISBLANK(AT394)),"서브밸류 필요","")</f>
        <v/>
      </c>
      <c r="BA394" s="4" t="str">
        <f t="shared" ref="BA394" si="775">IF(AND(OR(AY394="Gacha",AY394="Origin"),ISBLANK(AZ394)),"서브밸류 필요","")</f>
        <v/>
      </c>
      <c r="BG394" s="4" t="str">
        <f t="shared" ref="BG394" si="776">IF(AND(OR(BE394="Gacha",BE394="Origin"),ISBLANK(BF394)),"서브밸류 필요","")</f>
        <v/>
      </c>
    </row>
    <row r="395" spans="1:59">
      <c r="A395" s="9" t="s">
        <v>242</v>
      </c>
      <c r="B395" t="s">
        <v>241</v>
      </c>
      <c r="C395" t="str">
        <f t="shared" ref="C395" si="777">IF(ISBLANK(I395),"",I395)
&amp;IF(ISBLANK(O395),"",", "&amp;O395)
&amp;IF(ISBLANK(U395),"",", "&amp;U395)
&amp;IF(ISBLANK(AA395),"",", "&amp;AA395)
&amp;IF(ISBLANK(AG395),"",", "&amp;AG395)
&amp;IF(ISBLANK(AM395),"",", "&amp;AM395)
&amp;IF(ISBLANK(AS395),"",", "&amp;AS395)
&amp;IF(ISBLANK(AY395),"",", "&amp;AY395)
&amp;IF(ISBLANK(BE395),"",", "&amp;BE395)</f>
        <v>Gacha</v>
      </c>
      <c r="D395" s="1" t="str">
        <f t="shared" ref="D395" ca="1" si="77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SUBSTITUTE(SUBSTITUTE(SUBSTITUTE(SUBSTITUTE(SUBSTITUTE(SUBSTITUTE(SUBSTITUTE(SUBSTITUTE(SUBSTITUTE(SUBSTITUTE(C395,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</v>
      </c>
      <c r="E395" s="1" t="str">
        <f t="shared" ref="E395" si="779">IF(ISBLANK(J395),"",J395)
&amp;IF(ISBLANK(O395),"",", "&amp;P395)
&amp;IF(ISBLANK(U395),"",", "&amp;V395)
&amp;IF(ISBLANK(AA395),"",", "&amp;AB395)
&amp;IF(ISBLANK(AG395),"",", "&amp;AH395)
&amp;IF(ISBLANK(AM395),"",", "&amp;AN395)
&amp;IF(ISBLANK(AS395),"",", "&amp;AT395)
&amp;IF(ISBLANK(AY395),"",", "&amp;AZ395)
&amp;IF(ISBLANK(BE395),"",", "&amp;BF395)</f>
        <v>o</v>
      </c>
      <c r="F395" s="1" t="str">
        <f t="shared" ref="F395" si="780">IF(ISBLANK(L395),"",L395)
&amp;IF(ISBLANK(R395),"",", "&amp;R395)
&amp;IF(ISBLANK(X395),"",", "&amp;X395)
&amp;IF(ISBLANK(AD395),"",", "&amp;AD395)
&amp;IF(ISBLANK(AJ395),"",", "&amp;AJ395)
&amp;IF(ISBLANK(AP395),"",", "&amp;AP395)
&amp;IF(ISBLANK(AV395),"",", "&amp;AV395)
&amp;IF(ISBLANK(BB395),"",", "&amp;BB395)
&amp;IF(ISBLANK(BH395),"",", "&amp;BH395)</f>
        <v>1</v>
      </c>
      <c r="G395" s="1" t="str">
        <f t="shared" ref="G395" si="781">IF(ISBLANK(M395),"",M395)
&amp;IF(ISBLANK(S395),"",", "&amp;S395)
&amp;IF(ISBLANK(Y395),"",", "&amp;Y395)
&amp;IF(ISBLANK(AE395),"",", "&amp;AE395)
&amp;IF(ISBLANK(AK395),"",", "&amp;AK395)
&amp;IF(ISBLANK(AQ395),"",", "&amp;AQ395)
&amp;IF(ISBLANK(AW395),"",", "&amp;AW395)
&amp;IF(ISBLANK(BC395),"",", "&amp;BC395)
&amp;IF(ISBLANK(BI395),"",", "&amp;BI395)</f>
        <v>1</v>
      </c>
      <c r="H395" s="1" t="str">
        <f t="shared" ref="H395" si="782">IF(ISBLANK(N395),"",N395)
&amp;IF(ISBLANK(T395),"",", "&amp;T395)
&amp;IF(ISBLANK(Z395),"",", "&amp;Z395)
&amp;IF(ISBLANK(AF395),"",", "&amp;AF395)
&amp;IF(ISBLANK(AL395),"",", "&amp;AL395)
&amp;IF(ISBLANK(AR395),"",", "&amp;AR395)
&amp;IF(ISBLANK(AX395),"",", "&amp;AX395)
&amp;IF(ISBLANK(BD395),"",", "&amp;BD395)
&amp;IF(ISBLANK(BJ395),"",", "&amp;BJ395)</f>
        <v>1</v>
      </c>
      <c r="I395" s="3" t="s">
        <v>13</v>
      </c>
      <c r="J395" t="s">
        <v>240</v>
      </c>
      <c r="K395" s="4" t="str">
        <f t="shared" ref="K395" si="783">IF(AND(OR(I395="Gacha",I395="Origin"),ISBLANK(J395)),"서브밸류 필요","")</f>
        <v/>
      </c>
      <c r="L395">
        <v>1</v>
      </c>
      <c r="M395">
        <v>1</v>
      </c>
      <c r="N395">
        <v>1</v>
      </c>
      <c r="O395" s="3"/>
      <c r="Q395" s="4" t="str">
        <f t="shared" ref="Q395" si="784">IF(AND(OR(O395="Gacha",O395="Origin"),ISBLANK(P395)),"서브밸류 필요","")</f>
        <v/>
      </c>
      <c r="U395" s="3"/>
      <c r="W395" s="4" t="str">
        <f t="shared" ref="W395" si="785">IF(AND(OR(U395="Gacha",U395="Origin"),ISBLANK(V395)),"서브밸류 필요","")</f>
        <v/>
      </c>
      <c r="AC395" s="4" t="str">
        <f t="shared" ref="AC395" si="786">IF(AND(OR(AA395="Gacha",AA395="Origin"),ISBLANK(AB395)),"서브밸류 필요","")</f>
        <v/>
      </c>
      <c r="AI395" s="4" t="str">
        <f t="shared" ref="AI395" si="787">IF(AND(OR(AG395="Gacha",AG395="Origin"),ISBLANK(AH395)),"서브밸류 필요","")</f>
        <v/>
      </c>
      <c r="AO395" s="4" t="str">
        <f t="shared" ref="AO395" si="788">IF(AND(OR(AM395="Gacha",AM395="Origin"),ISBLANK(AN395)),"서브밸류 필요","")</f>
        <v/>
      </c>
      <c r="AU395" s="4" t="str">
        <f t="shared" ref="AU395" si="789">IF(AND(OR(AS395="Gacha",AS395="Origin"),ISBLANK(AT395)),"서브밸류 필요","")</f>
        <v/>
      </c>
      <c r="BA395" s="4" t="str">
        <f t="shared" ref="BA395" si="790">IF(AND(OR(AY395="Gacha",AY395="Origin"),ISBLANK(AZ395)),"서브밸류 필요","")</f>
        <v/>
      </c>
      <c r="BG395" s="4" t="str">
        <f t="shared" ref="BG395" si="791">IF(AND(OR(BE395="Gacha",BE395="Origin"),ISBLANK(BF395)),"서브밸류 필요","")</f>
        <v/>
      </c>
    </row>
    <row r="396" spans="1:59">
      <c r="A396" s="9" t="s">
        <v>110</v>
      </c>
      <c r="B396" t="s">
        <v>109</v>
      </c>
      <c r="C396" t="str">
        <f t="shared" si="718"/>
        <v>Gacha, Gacha</v>
      </c>
      <c r="D396" s="1" t="str">
        <f t="shared" ca="1" si="719"/>
        <v>5, 5</v>
      </c>
      <c r="E396" s="1" t="str">
        <f t="shared" si="720"/>
        <v>o, o</v>
      </c>
      <c r="F396" s="1" t="str">
        <f t="shared" si="721"/>
        <v>1, 1</v>
      </c>
      <c r="G396" s="1" t="str">
        <f t="shared" si="722"/>
        <v>1, 1</v>
      </c>
      <c r="H396" s="1" t="str">
        <f t="shared" si="723"/>
        <v>1, 1</v>
      </c>
      <c r="I396" s="3" t="s">
        <v>13</v>
      </c>
      <c r="J396" t="s">
        <v>111</v>
      </c>
      <c r="K396" s="4" t="str">
        <f t="shared" si="724"/>
        <v/>
      </c>
      <c r="L396">
        <v>1</v>
      </c>
      <c r="M396">
        <v>1</v>
      </c>
      <c r="N396">
        <v>1</v>
      </c>
      <c r="O396" s="3" t="s">
        <v>13</v>
      </c>
      <c r="P396" t="s">
        <v>111</v>
      </c>
      <c r="Q396" s="4" t="str">
        <f t="shared" si="715"/>
        <v/>
      </c>
      <c r="R396">
        <v>1</v>
      </c>
      <c r="S396">
        <v>1</v>
      </c>
      <c r="T396">
        <v>1</v>
      </c>
      <c r="U396" s="3"/>
      <c r="W396" s="4" t="str">
        <f t="shared" si="733"/>
        <v/>
      </c>
      <c r="AA396" s="3"/>
      <c r="AC396" s="4" t="str">
        <f t="shared" si="717"/>
        <v/>
      </c>
      <c r="AG396" s="3"/>
      <c r="AI396" s="4" t="str">
        <f t="shared" si="52"/>
        <v/>
      </c>
      <c r="AM396" s="3"/>
      <c r="AO396" s="4" t="str">
        <f t="shared" si="53"/>
        <v/>
      </c>
      <c r="AS396" s="3"/>
      <c r="AU396" s="4" t="str">
        <f t="shared" si="54"/>
        <v/>
      </c>
      <c r="AY396" s="3"/>
      <c r="BA396" s="4" t="str">
        <f t="shared" si="55"/>
        <v/>
      </c>
      <c r="BE396" s="3"/>
      <c r="BG396" s="4" t="str">
        <f t="shared" si="56"/>
        <v/>
      </c>
    </row>
    <row r="397" spans="1:59">
      <c r="A397" s="9" t="s">
        <v>112</v>
      </c>
      <c r="B397" t="s">
        <v>117</v>
      </c>
      <c r="C397" t="str">
        <f t="shared" ref="C397:C401" si="792">IF(ISBLANK(I397),"",I397)
&amp;IF(ISBLANK(O397),"",", "&amp;O397)
&amp;IF(ISBLANK(U397),"",", "&amp;U397)
&amp;IF(ISBLANK(AA397),"",", "&amp;AA397)
&amp;IF(ISBLANK(AG397),"",", "&amp;AG397)
&amp;IF(ISBLANK(AM397),"",", "&amp;AM397)
&amp;IF(ISBLANK(AS397),"",", "&amp;AS397)
&amp;IF(ISBLANK(AY397),"",", "&amp;AY397)
&amp;IF(ISBLANK(BE397),"",", "&amp;BE397)</f>
        <v>Gacha, Gacha, Gacha</v>
      </c>
      <c r="D397" s="1" t="str">
        <f t="shared" ref="D397:D401" ca="1" si="79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SUBSTITUTE(SUBSTITUTE(SUBSTITUTE(SUBSTITUTE(SUBSTITUTE(SUBSTITUTE(SUBSTITUTE(SUBSTITUTE(SUBSTITUTE(SUBSTITUTE(C397,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397" s="1" t="str">
        <f t="shared" ref="E397:E401" si="794">IF(ISBLANK(J397),"",J397)
&amp;IF(ISBLANK(O397),"",", "&amp;P397)
&amp;IF(ISBLANK(U397),"",", "&amp;V397)
&amp;IF(ISBLANK(AA397),"",", "&amp;AB397)
&amp;IF(ISBLANK(AG397),"",", "&amp;AH397)
&amp;IF(ISBLANK(AM397),"",", "&amp;AN397)
&amp;IF(ISBLANK(AS397),"",", "&amp;AT397)
&amp;IF(ISBLANK(AY397),"",", "&amp;AZ397)
&amp;IF(ISBLANK(BE397),"",", "&amp;BF397)</f>
        <v>o, o, o</v>
      </c>
      <c r="F397" s="1" t="str">
        <f t="shared" ref="F397:F401" si="795">IF(ISBLANK(L397),"",L397)
&amp;IF(ISBLANK(R397),"",", "&amp;R397)
&amp;IF(ISBLANK(X397),"",", "&amp;X397)
&amp;IF(ISBLANK(AD397),"",", "&amp;AD397)
&amp;IF(ISBLANK(AJ397),"",", "&amp;AJ397)
&amp;IF(ISBLANK(AP397),"",", "&amp;AP397)
&amp;IF(ISBLANK(AV397),"",", "&amp;AV397)
&amp;IF(ISBLANK(BB397),"",", "&amp;BB397)
&amp;IF(ISBLANK(BH397),"",", "&amp;BH397)</f>
        <v>1, 1, 1</v>
      </c>
      <c r="G397" s="1" t="str">
        <f t="shared" ref="G397:G401" si="796">IF(ISBLANK(M397),"",M397)
&amp;IF(ISBLANK(S397),"",", "&amp;S397)
&amp;IF(ISBLANK(Y397),"",", "&amp;Y397)
&amp;IF(ISBLANK(AE397),"",", "&amp;AE397)
&amp;IF(ISBLANK(AK397),"",", "&amp;AK397)
&amp;IF(ISBLANK(AQ397),"",", "&amp;AQ397)
&amp;IF(ISBLANK(AW397),"",", "&amp;AW397)
&amp;IF(ISBLANK(BC397),"",", "&amp;BC397)
&amp;IF(ISBLANK(BI397),"",", "&amp;BI397)</f>
        <v>1, 1, 1</v>
      </c>
      <c r="H397" s="1" t="str">
        <f t="shared" ref="H397:H401" si="797">IF(ISBLANK(N397),"",N397)
&amp;IF(ISBLANK(T397),"",", "&amp;T397)
&amp;IF(ISBLANK(Z397),"",", "&amp;Z397)
&amp;IF(ISBLANK(AF397),"",", "&amp;AF397)
&amp;IF(ISBLANK(AL397),"",", "&amp;AL397)
&amp;IF(ISBLANK(AR397),"",", "&amp;AR397)
&amp;IF(ISBLANK(AX397),"",", "&amp;AX397)
&amp;IF(ISBLANK(BD397),"",", "&amp;BD397)
&amp;IF(ISBLANK(BJ397),"",", "&amp;BJ397)</f>
        <v>1, 1, 1</v>
      </c>
      <c r="I397" s="3" t="s">
        <v>13</v>
      </c>
      <c r="J397" t="s">
        <v>111</v>
      </c>
      <c r="K397" s="4" t="str">
        <f t="shared" ref="K397:K403" si="798">IF(AND(OR(I397="Gacha",I397="Origin"),ISBLANK(J397)),"서브밸류 필요","")</f>
        <v/>
      </c>
      <c r="L397">
        <v>1</v>
      </c>
      <c r="M397">
        <v>1</v>
      </c>
      <c r="N397">
        <v>1</v>
      </c>
      <c r="O397" s="3" t="s">
        <v>13</v>
      </c>
      <c r="P397" t="s">
        <v>111</v>
      </c>
      <c r="Q397" s="4" t="str">
        <f t="shared" ref="Q397:Q422" si="799">IF(AND(OR(O397="Gacha",O397="Origin"),ISBLANK(P397)),"서브밸류 필요","")</f>
        <v/>
      </c>
      <c r="R397">
        <v>1</v>
      </c>
      <c r="S397">
        <v>1</v>
      </c>
      <c r="T397">
        <v>1</v>
      </c>
      <c r="U397" s="3" t="s">
        <v>13</v>
      </c>
      <c r="V397" t="s">
        <v>111</v>
      </c>
      <c r="W397" s="4" t="str">
        <f t="shared" ref="W397:W402" si="800">IF(AND(OR(U397="Gacha",U397="Origin"),ISBLANK(V397)),"서브밸류 필요","")</f>
        <v/>
      </c>
      <c r="X397">
        <v>1</v>
      </c>
      <c r="Y397">
        <v>1</v>
      </c>
      <c r="Z397">
        <v>1</v>
      </c>
      <c r="AC397" s="4" t="str">
        <f t="shared" si="717"/>
        <v/>
      </c>
      <c r="AI397" s="4" t="str">
        <f t="shared" si="52"/>
        <v/>
      </c>
      <c r="AO397" s="4" t="str">
        <f t="shared" si="53"/>
        <v/>
      </c>
      <c r="AU397" s="4" t="str">
        <f t="shared" si="54"/>
        <v/>
      </c>
      <c r="BA397" s="4" t="str">
        <f t="shared" si="55"/>
        <v/>
      </c>
      <c r="BG397" s="4" t="str">
        <f t="shared" si="56"/>
        <v/>
      </c>
    </row>
    <row r="398" spans="1:59">
      <c r="A398" s="9" t="s">
        <v>113</v>
      </c>
      <c r="B398" t="s">
        <v>118</v>
      </c>
      <c r="C398" t="str">
        <f t="shared" si="792"/>
        <v>Gacha, Gacha, Gacha, Gacha</v>
      </c>
      <c r="D398" s="1" t="str">
        <f t="shared" ca="1" si="793"/>
        <v>5, 5, 5, 5</v>
      </c>
      <c r="E398" s="1" t="str">
        <f t="shared" si="794"/>
        <v>o, o, o, o</v>
      </c>
      <c r="F398" s="1" t="str">
        <f t="shared" si="795"/>
        <v>1, 1, 1, 1</v>
      </c>
      <c r="G398" s="1" t="str">
        <f t="shared" si="796"/>
        <v>1, 1, 1, 1</v>
      </c>
      <c r="H398" s="1" t="str">
        <f t="shared" si="797"/>
        <v>1, 1, 1, 1</v>
      </c>
      <c r="I398" s="3" t="s">
        <v>13</v>
      </c>
      <c r="J398" t="s">
        <v>111</v>
      </c>
      <c r="K398" s="4" t="str">
        <f t="shared" si="798"/>
        <v/>
      </c>
      <c r="L398">
        <v>1</v>
      </c>
      <c r="M398">
        <v>1</v>
      </c>
      <c r="N398">
        <v>1</v>
      </c>
      <c r="O398" s="3" t="s">
        <v>13</v>
      </c>
      <c r="P398" t="s">
        <v>111</v>
      </c>
      <c r="Q398" s="4" t="str">
        <f t="shared" si="799"/>
        <v/>
      </c>
      <c r="R398">
        <v>1</v>
      </c>
      <c r="S398">
        <v>1</v>
      </c>
      <c r="T398">
        <v>1</v>
      </c>
      <c r="U398" s="3" t="s">
        <v>13</v>
      </c>
      <c r="V398" t="s">
        <v>111</v>
      </c>
      <c r="W398" s="4" t="str">
        <f t="shared" si="800"/>
        <v/>
      </c>
      <c r="X398">
        <v>1</v>
      </c>
      <c r="Y398">
        <v>1</v>
      </c>
      <c r="Z398">
        <v>1</v>
      </c>
      <c r="AA398" s="3" t="s">
        <v>13</v>
      </c>
      <c r="AB398" t="s">
        <v>111</v>
      </c>
      <c r="AC398" s="4" t="str">
        <f t="shared" si="717"/>
        <v/>
      </c>
      <c r="AD398">
        <v>1</v>
      </c>
      <c r="AE398">
        <v>1</v>
      </c>
      <c r="AF398">
        <v>1</v>
      </c>
      <c r="AI398" s="4" t="str">
        <f t="shared" si="52"/>
        <v/>
      </c>
      <c r="AO398" s="4" t="str">
        <f t="shared" si="53"/>
        <v/>
      </c>
      <c r="AU398" s="4" t="str">
        <f t="shared" si="54"/>
        <v/>
      </c>
      <c r="BA398" s="4" t="str">
        <f t="shared" si="55"/>
        <v/>
      </c>
      <c r="BG398" s="4" t="str">
        <f t="shared" si="56"/>
        <v/>
      </c>
    </row>
    <row r="399" spans="1:59">
      <c r="A399" s="9" t="s">
        <v>114</v>
      </c>
      <c r="B399" t="s">
        <v>119</v>
      </c>
      <c r="C399" t="str">
        <f t="shared" si="792"/>
        <v>Gacha, Gacha, Gacha, Gacha, Gacha</v>
      </c>
      <c r="D399" s="1" t="str">
        <f t="shared" ca="1" si="793"/>
        <v>5, 5, 5, 5, 5</v>
      </c>
      <c r="E399" s="1" t="str">
        <f t="shared" si="794"/>
        <v>o, o, o, o, o</v>
      </c>
      <c r="F399" s="1" t="str">
        <f t="shared" si="795"/>
        <v>1, 1, 1, 1, 1</v>
      </c>
      <c r="G399" s="1" t="str">
        <f t="shared" si="796"/>
        <v>1, 1, 1, 1, 1</v>
      </c>
      <c r="H399" s="1" t="str">
        <f t="shared" si="797"/>
        <v>1, 1, 1, 1, 1</v>
      </c>
      <c r="I399" s="3" t="s">
        <v>13</v>
      </c>
      <c r="J399" t="s">
        <v>111</v>
      </c>
      <c r="K399" s="4" t="str">
        <f t="shared" si="798"/>
        <v/>
      </c>
      <c r="L399">
        <v>1</v>
      </c>
      <c r="M399">
        <v>1</v>
      </c>
      <c r="N399">
        <v>1</v>
      </c>
      <c r="O399" s="3" t="s">
        <v>13</v>
      </c>
      <c r="P399" t="s">
        <v>111</v>
      </c>
      <c r="Q399" s="4" t="str">
        <f t="shared" si="799"/>
        <v/>
      </c>
      <c r="R399">
        <v>1</v>
      </c>
      <c r="S399">
        <v>1</v>
      </c>
      <c r="T399">
        <v>1</v>
      </c>
      <c r="U399" s="3" t="s">
        <v>13</v>
      </c>
      <c r="V399" t="s">
        <v>111</v>
      </c>
      <c r="W399" s="4" t="str">
        <f t="shared" si="800"/>
        <v/>
      </c>
      <c r="X399">
        <v>1</v>
      </c>
      <c r="Y399">
        <v>1</v>
      </c>
      <c r="Z399">
        <v>1</v>
      </c>
      <c r="AA399" s="3" t="s">
        <v>13</v>
      </c>
      <c r="AB399" t="s">
        <v>111</v>
      </c>
      <c r="AC399" s="4" t="str">
        <f t="shared" si="717"/>
        <v/>
      </c>
      <c r="AD399">
        <v>1</v>
      </c>
      <c r="AE399">
        <v>1</v>
      </c>
      <c r="AF399">
        <v>1</v>
      </c>
      <c r="AG399" s="3" t="s">
        <v>13</v>
      </c>
      <c r="AH399" t="s">
        <v>111</v>
      </c>
      <c r="AI399" s="4" t="str">
        <f t="shared" si="52"/>
        <v/>
      </c>
      <c r="AJ399">
        <v>1</v>
      </c>
      <c r="AK399">
        <v>1</v>
      </c>
      <c r="AL399">
        <v>1</v>
      </c>
      <c r="AO399" s="4" t="str">
        <f t="shared" si="53"/>
        <v/>
      </c>
      <c r="AU399" s="4" t="str">
        <f t="shared" si="54"/>
        <v/>
      </c>
      <c r="BA399" s="4" t="str">
        <f t="shared" si="55"/>
        <v/>
      </c>
      <c r="BG399" s="4" t="str">
        <f t="shared" si="56"/>
        <v/>
      </c>
    </row>
    <row r="400" spans="1:59">
      <c r="A400" s="9" t="s">
        <v>115</v>
      </c>
      <c r="B400" t="s">
        <v>120</v>
      </c>
      <c r="C400" t="str">
        <f t="shared" si="792"/>
        <v>Gacha, Gacha, Gacha, Gacha, Gacha, Gacha</v>
      </c>
      <c r="D400" s="1" t="str">
        <f t="shared" ca="1" si="793"/>
        <v>5, 5, 5, 5, 5, 5</v>
      </c>
      <c r="E400" s="1" t="str">
        <f t="shared" si="794"/>
        <v>o, o, o, o, o, o</v>
      </c>
      <c r="F400" s="1" t="str">
        <f t="shared" si="795"/>
        <v>1, 1, 1, 1, 1, 1</v>
      </c>
      <c r="G400" s="1" t="str">
        <f t="shared" si="796"/>
        <v>1, 1, 1, 1, 1, 1</v>
      </c>
      <c r="H400" s="1" t="str">
        <f t="shared" si="797"/>
        <v>1, 1, 1, 1, 1, 1</v>
      </c>
      <c r="I400" s="3" t="s">
        <v>13</v>
      </c>
      <c r="J400" t="s">
        <v>111</v>
      </c>
      <c r="K400" s="4" t="str">
        <f t="shared" si="798"/>
        <v/>
      </c>
      <c r="L400">
        <v>1</v>
      </c>
      <c r="M400">
        <v>1</v>
      </c>
      <c r="N400">
        <v>1</v>
      </c>
      <c r="O400" s="3" t="s">
        <v>13</v>
      </c>
      <c r="P400" t="s">
        <v>111</v>
      </c>
      <c r="Q400" s="4" t="str">
        <f t="shared" si="799"/>
        <v/>
      </c>
      <c r="R400">
        <v>1</v>
      </c>
      <c r="S400">
        <v>1</v>
      </c>
      <c r="T400">
        <v>1</v>
      </c>
      <c r="U400" s="3" t="s">
        <v>13</v>
      </c>
      <c r="V400" t="s">
        <v>111</v>
      </c>
      <c r="W400" s="4" t="str">
        <f t="shared" si="800"/>
        <v/>
      </c>
      <c r="X400">
        <v>1</v>
      </c>
      <c r="Y400">
        <v>1</v>
      </c>
      <c r="Z400">
        <v>1</v>
      </c>
      <c r="AA400" s="3" t="s">
        <v>13</v>
      </c>
      <c r="AB400" t="s">
        <v>111</v>
      </c>
      <c r="AC400" s="4" t="str">
        <f t="shared" si="717"/>
        <v/>
      </c>
      <c r="AD400">
        <v>1</v>
      </c>
      <c r="AE400">
        <v>1</v>
      </c>
      <c r="AF400">
        <v>1</v>
      </c>
      <c r="AG400" s="3" t="s">
        <v>13</v>
      </c>
      <c r="AH400" t="s">
        <v>111</v>
      </c>
      <c r="AI400" s="4" t="str">
        <f t="shared" si="52"/>
        <v/>
      </c>
      <c r="AJ400">
        <v>1</v>
      </c>
      <c r="AK400">
        <v>1</v>
      </c>
      <c r="AL400">
        <v>1</v>
      </c>
      <c r="AM400" s="3" t="s">
        <v>13</v>
      </c>
      <c r="AN400" t="s">
        <v>111</v>
      </c>
      <c r="AO400" s="4" t="str">
        <f t="shared" si="53"/>
        <v/>
      </c>
      <c r="AP400">
        <v>1</v>
      </c>
      <c r="AQ400">
        <v>1</v>
      </c>
      <c r="AR400">
        <v>1</v>
      </c>
      <c r="AU400" s="4" t="str">
        <f t="shared" si="54"/>
        <v/>
      </c>
      <c r="BA400" s="4" t="str">
        <f t="shared" si="55"/>
        <v/>
      </c>
      <c r="BG400" s="4" t="str">
        <f t="shared" si="56"/>
        <v/>
      </c>
    </row>
    <row r="401" spans="1:59">
      <c r="A401" s="9" t="s">
        <v>116</v>
      </c>
      <c r="B401" t="s">
        <v>121</v>
      </c>
      <c r="C401" t="str">
        <f t="shared" si="792"/>
        <v>Gacha, Gacha, Gacha, Gacha, Gacha, Gacha, Gacha</v>
      </c>
      <c r="D401" s="1" t="str">
        <f t="shared" ca="1" si="793"/>
        <v>5, 5, 5, 5, 5, 5, 5</v>
      </c>
      <c r="E401" s="1" t="str">
        <f t="shared" si="794"/>
        <v>o, o, o, o, o, o, o</v>
      </c>
      <c r="F401" s="1" t="str">
        <f t="shared" si="795"/>
        <v>1, 1, 1, 1, 1, 1, 1</v>
      </c>
      <c r="G401" s="1" t="str">
        <f t="shared" si="796"/>
        <v>1, 1, 1, 1, 1, 1, 1</v>
      </c>
      <c r="H401" s="1" t="str">
        <f t="shared" si="797"/>
        <v>1, 1, 1, 1, 1, 1, 1</v>
      </c>
      <c r="I401" s="3" t="s">
        <v>13</v>
      </c>
      <c r="J401" t="s">
        <v>111</v>
      </c>
      <c r="K401" s="4" t="str">
        <f t="shared" si="798"/>
        <v/>
      </c>
      <c r="L401">
        <v>1</v>
      </c>
      <c r="M401">
        <v>1</v>
      </c>
      <c r="N401">
        <v>1</v>
      </c>
      <c r="O401" s="3" t="s">
        <v>13</v>
      </c>
      <c r="P401" t="s">
        <v>111</v>
      </c>
      <c r="Q401" s="4" t="str">
        <f t="shared" si="799"/>
        <v/>
      </c>
      <c r="R401">
        <v>1</v>
      </c>
      <c r="S401">
        <v>1</v>
      </c>
      <c r="T401">
        <v>1</v>
      </c>
      <c r="U401" s="3" t="s">
        <v>13</v>
      </c>
      <c r="V401" t="s">
        <v>111</v>
      </c>
      <c r="W401" s="4" t="str">
        <f t="shared" si="800"/>
        <v/>
      </c>
      <c r="X401">
        <v>1</v>
      </c>
      <c r="Y401">
        <v>1</v>
      </c>
      <c r="Z401">
        <v>1</v>
      </c>
      <c r="AA401" s="3" t="s">
        <v>13</v>
      </c>
      <c r="AB401" t="s">
        <v>111</v>
      </c>
      <c r="AC401" s="4" t="str">
        <f t="shared" si="717"/>
        <v/>
      </c>
      <c r="AD401">
        <v>1</v>
      </c>
      <c r="AE401">
        <v>1</v>
      </c>
      <c r="AF401">
        <v>1</v>
      </c>
      <c r="AG401" s="3" t="s">
        <v>13</v>
      </c>
      <c r="AH401" t="s">
        <v>111</v>
      </c>
      <c r="AI401" s="4" t="str">
        <f t="shared" si="52"/>
        <v/>
      </c>
      <c r="AJ401">
        <v>1</v>
      </c>
      <c r="AK401">
        <v>1</v>
      </c>
      <c r="AL401">
        <v>1</v>
      </c>
      <c r="AM401" s="3" t="s">
        <v>13</v>
      </c>
      <c r="AN401" t="s">
        <v>111</v>
      </c>
      <c r="AO401" s="4" t="str">
        <f t="shared" si="53"/>
        <v/>
      </c>
      <c r="AP401">
        <v>1</v>
      </c>
      <c r="AQ401">
        <v>1</v>
      </c>
      <c r="AR401">
        <v>1</v>
      </c>
      <c r="AS401" s="3" t="s">
        <v>13</v>
      </c>
      <c r="AT401" t="s">
        <v>111</v>
      </c>
      <c r="AU401" s="4" t="str">
        <f t="shared" si="54"/>
        <v/>
      </c>
      <c r="AV401">
        <v>1</v>
      </c>
      <c r="AW401">
        <v>1</v>
      </c>
      <c r="AX401">
        <v>1</v>
      </c>
      <c r="BA401" s="4" t="str">
        <f t="shared" si="55"/>
        <v/>
      </c>
      <c r="BG401" s="4" t="str">
        <f t="shared" si="56"/>
        <v/>
      </c>
    </row>
    <row r="402" spans="1:59">
      <c r="A402" s="9" t="s">
        <v>124</v>
      </c>
      <c r="B402" t="s">
        <v>126</v>
      </c>
      <c r="C402" t="str">
        <f t="shared" ref="C402:C403" si="801">IF(ISBLANK(I402),"",I402)
&amp;IF(ISBLANK(O402),"",", "&amp;O402)
&amp;IF(ISBLANK(U402),"",", "&amp;U402)
&amp;IF(ISBLANK(AA402),"",", "&amp;AA402)
&amp;IF(ISBLANK(AG402),"",", "&amp;AG402)
&amp;IF(ISBLANK(AM402),"",", "&amp;AM402)
&amp;IF(ISBLANK(AS402),"",", "&amp;AS402)
&amp;IF(ISBLANK(AY402),"",", "&amp;AY402)
&amp;IF(ISBLANK(BE402),"",", "&amp;BE402)</f>
        <v>Origin</v>
      </c>
      <c r="D402" s="1" t="str">
        <f t="shared" ref="D402:D403" ca="1" si="80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SUBSTITUTE(SUBSTITUTE(SUBSTITUTE(SUBSTITUTE(SUBSTITUTE(SUBSTITUTE(SUBSTITUTE(SUBSTITUTE(SUBSTITUTE(SUBSTITUTE(C402,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9</v>
      </c>
      <c r="E402" s="1" t="str">
        <f t="shared" ref="E402:E403" si="803">IF(ISBLANK(J402),"",J402)
&amp;IF(ISBLANK(O402),"",", "&amp;P402)
&amp;IF(ISBLANK(U402),"",", "&amp;V402)
&amp;IF(ISBLANK(AA402),"",", "&amp;AB402)
&amp;IF(ISBLANK(AG402),"",", "&amp;AH402)
&amp;IF(ISBLANK(AM402),"",", "&amp;AN402)
&amp;IF(ISBLANK(AS402),"",", "&amp;AT402)
&amp;IF(ISBLANK(AY402),"",", "&amp;AZ402)
&amp;IF(ISBLANK(BE402),"",", "&amp;BF402)</f>
        <v>l</v>
      </c>
      <c r="F402" s="1" t="str">
        <f t="shared" ref="F402:F403" si="804">IF(ISBLANK(L402),"",L402)
&amp;IF(ISBLANK(R402),"",", "&amp;R402)
&amp;IF(ISBLANK(X402),"",", "&amp;X402)
&amp;IF(ISBLANK(AD402),"",", "&amp;AD402)
&amp;IF(ISBLANK(AJ402),"",", "&amp;AJ402)
&amp;IF(ISBLANK(AP402),"",", "&amp;AP402)
&amp;IF(ISBLANK(AV402),"",", "&amp;AV402)
&amp;IF(ISBLANK(BB402),"",", "&amp;BB402)
&amp;IF(ISBLANK(BH402),"",", "&amp;BH402)</f>
        <v>1</v>
      </c>
      <c r="G402" s="1" t="str">
        <f t="shared" ref="G402:G403" si="805">IF(ISBLANK(M402),"",M402)
&amp;IF(ISBLANK(S402),"",", "&amp;S402)
&amp;IF(ISBLANK(Y402),"",", "&amp;Y402)
&amp;IF(ISBLANK(AE402),"",", "&amp;AE402)
&amp;IF(ISBLANK(AK402),"",", "&amp;AK402)
&amp;IF(ISBLANK(AQ402),"",", "&amp;AQ402)
&amp;IF(ISBLANK(AW402),"",", "&amp;AW402)
&amp;IF(ISBLANK(BC402),"",", "&amp;BC402)
&amp;IF(ISBLANK(BI402),"",", "&amp;BI402)</f>
        <v>1</v>
      </c>
      <c r="H402" s="1" t="str">
        <f t="shared" ref="H402:H403" si="806">IF(ISBLANK(N402),"",N402)
&amp;IF(ISBLANK(T402),"",", "&amp;T402)
&amp;IF(ISBLANK(Z402),"",", "&amp;Z402)
&amp;IF(ISBLANK(AF402),"",", "&amp;AF402)
&amp;IF(ISBLANK(AL402),"",", "&amp;AL402)
&amp;IF(ISBLANK(AR402),"",", "&amp;AR402)
&amp;IF(ISBLANK(AX402),"",", "&amp;AX402)
&amp;IF(ISBLANK(BD402),"",", "&amp;BD402)
&amp;IF(ISBLANK(BJ402),"",", "&amp;BJ402)</f>
        <v>1</v>
      </c>
      <c r="I402" s="3" t="s">
        <v>77</v>
      </c>
      <c r="J402" t="s">
        <v>128</v>
      </c>
      <c r="K402" s="4" t="str">
        <f t="shared" si="798"/>
        <v/>
      </c>
      <c r="L402">
        <v>1</v>
      </c>
      <c r="M402">
        <v>1</v>
      </c>
      <c r="N402">
        <v>1</v>
      </c>
      <c r="O402" s="3"/>
      <c r="Q402" s="4" t="str">
        <f t="shared" si="799"/>
        <v/>
      </c>
      <c r="U402" s="3"/>
      <c r="W402" s="4" t="str">
        <f t="shared" si="800"/>
        <v/>
      </c>
      <c r="AA402" s="3"/>
      <c r="AC402" s="4" t="str">
        <f t="shared" si="717"/>
        <v/>
      </c>
      <c r="AG402" s="3"/>
      <c r="AI402" s="4" t="str">
        <f t="shared" si="52"/>
        <v/>
      </c>
      <c r="AM402" s="3"/>
      <c r="AO402" s="4" t="str">
        <f t="shared" si="53"/>
        <v/>
      </c>
      <c r="AS402" s="3"/>
      <c r="AU402" s="4" t="str">
        <f t="shared" si="54"/>
        <v/>
      </c>
      <c r="AY402" s="3"/>
      <c r="BA402" s="4" t="str">
        <f t="shared" si="55"/>
        <v/>
      </c>
      <c r="BE402" s="3"/>
      <c r="BG402" s="4" t="str">
        <f t="shared" si="56"/>
        <v/>
      </c>
    </row>
    <row r="403" spans="1:59">
      <c r="A403" s="9" t="s">
        <v>125</v>
      </c>
      <c r="B403" t="s">
        <v>127</v>
      </c>
      <c r="C403" t="str">
        <f t="shared" si="801"/>
        <v>Origin</v>
      </c>
      <c r="D403" s="1" t="str">
        <f t="shared" ca="1" si="802"/>
        <v>9</v>
      </c>
      <c r="E403" s="1" t="str">
        <f t="shared" si="803"/>
        <v>u</v>
      </c>
      <c r="F403" s="1" t="str">
        <f t="shared" si="804"/>
        <v>1</v>
      </c>
      <c r="G403" s="1" t="str">
        <f t="shared" si="805"/>
        <v>1</v>
      </c>
      <c r="H403" s="1" t="str">
        <f t="shared" si="806"/>
        <v>1</v>
      </c>
      <c r="I403" s="3" t="s">
        <v>77</v>
      </c>
      <c r="J403" t="s">
        <v>129</v>
      </c>
      <c r="K403" s="4" t="str">
        <f t="shared" si="798"/>
        <v/>
      </c>
      <c r="L403">
        <v>1</v>
      </c>
      <c r="M403">
        <v>1</v>
      </c>
      <c r="N403">
        <v>1</v>
      </c>
      <c r="O403" s="3"/>
      <c r="Q403" s="4" t="str">
        <f t="shared" si="799"/>
        <v/>
      </c>
      <c r="U403" s="3"/>
      <c r="W403" s="4" t="str">
        <f t="shared" ref="W403:W414" si="807">IF(AND(OR(U403="Gacha",U403="Origin"),ISBLANK(V403)),"서브밸류 필요","")</f>
        <v/>
      </c>
      <c r="AA403" s="3"/>
      <c r="AC403" s="4" t="str">
        <f t="shared" ref="AC403:AC419" si="808">IF(AND(OR(AA403="Gacha",AA403="Origin"),ISBLANK(AB403)),"서브밸류 필요","")</f>
        <v/>
      </c>
      <c r="AG403" s="3"/>
      <c r="AI403" s="4" t="str">
        <f t="shared" ref="AI403:AI414" si="809">IF(AND(OR(AG403="Gacha",AG403="Origin"),ISBLANK(AH403)),"서브밸류 필요","")</f>
        <v/>
      </c>
      <c r="AM403" s="3"/>
      <c r="AO403" s="4" t="str">
        <f t="shared" ref="AO403:AO414" si="810">IF(AND(OR(AM403="Gacha",AM403="Origin"),ISBLANK(AN403)),"서브밸류 필요","")</f>
        <v/>
      </c>
      <c r="AS403" s="3"/>
      <c r="AU403" s="4" t="str">
        <f t="shared" ref="AU403:AU424" si="811">IF(AND(OR(AS403="Gacha",AS403="Origin"),ISBLANK(AT403)),"서브밸류 필요","")</f>
        <v/>
      </c>
      <c r="AY403" s="3"/>
      <c r="BA403" s="4" t="str">
        <f t="shared" ref="BA403:BA422" si="812">IF(AND(OR(AY403="Gacha",AY403="Origin"),ISBLANK(AZ403)),"서브밸류 필요","")</f>
        <v/>
      </c>
      <c r="BE403" s="3"/>
      <c r="BG403" s="4" t="str">
        <f t="shared" ref="BG403:BG422" si="813">IF(AND(OR(BE403="Gacha",BE403="Origin"),ISBLANK(BF403)),"서브밸류 필요","")</f>
        <v/>
      </c>
    </row>
    <row r="404" spans="1:59">
      <c r="A404" s="9" t="s">
        <v>153</v>
      </c>
      <c r="B404" t="s">
        <v>147</v>
      </c>
      <c r="C404" t="str">
        <f t="shared" ref="C404:C419" si="814">IF(ISBLANK(I404),"",I404)
&amp;IF(ISBLANK(O404),"",", "&amp;O404)
&amp;IF(ISBLANK(U404),"",", "&amp;U404)
&amp;IF(ISBLANK(AA404),"",", "&amp;AA404)
&amp;IF(ISBLANK(AG404),"",", "&amp;AG404)
&amp;IF(ISBLANK(AM404),"",", "&amp;AM404)
&amp;IF(ISBLANK(AS404),"",", "&amp;AS404)
&amp;IF(ISBLANK(AY404),"",", "&amp;AY404)
&amp;IF(ISBLANK(BE404),"",", "&amp;BE404)</f>
        <v>Gacha</v>
      </c>
      <c r="D404" s="1" t="str">
        <f t="shared" ref="D404:D419" ca="1" si="81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SUBSTITUTE(SUBSTITUTE(SUBSTITUTE(SUBSTITUTE(SUBSTITUTE(SUBSTITUTE(SUBSTITUTE(SUBSTITUTE(SUBSTITUTE(SUBSTITUTE(C404,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</v>
      </c>
      <c r="E404" s="1" t="str">
        <f t="shared" ref="E404:E419" si="816">IF(ISBLANK(J404),"",J404)
&amp;IF(ISBLANK(O404),"",", "&amp;P404)
&amp;IF(ISBLANK(U404),"",", "&amp;V404)
&amp;IF(ISBLANK(AA404),"",", "&amp;AB404)
&amp;IF(ISBLANK(AG404),"",", "&amp;AH404)
&amp;IF(ISBLANK(AM404),"",", "&amp;AN404)
&amp;IF(ISBLANK(AS404),"",", "&amp;AT404)
&amp;IF(ISBLANK(AY404),"",", "&amp;AZ404)
&amp;IF(ISBLANK(BE404),"",", "&amp;BF404)</f>
        <v>n</v>
      </c>
      <c r="F404" s="1" t="str">
        <f t="shared" ref="F404:F419" si="817">IF(ISBLANK(L404),"",L404)
&amp;IF(ISBLANK(R404),"",", "&amp;R404)
&amp;IF(ISBLANK(X404),"",", "&amp;X404)
&amp;IF(ISBLANK(AD404),"",", "&amp;AD404)
&amp;IF(ISBLANK(AJ404),"",", "&amp;AJ404)
&amp;IF(ISBLANK(AP404),"",", "&amp;AP404)
&amp;IF(ISBLANK(AV404),"",", "&amp;AV404)
&amp;IF(ISBLANK(BB404),"",", "&amp;BB404)
&amp;IF(ISBLANK(BH404),"",", "&amp;BH404)</f>
        <v>1</v>
      </c>
      <c r="G404" s="1" t="str">
        <f t="shared" ref="G404:G419" si="818">IF(ISBLANK(M404),"",M404)
&amp;IF(ISBLANK(S404),"",", "&amp;S404)
&amp;IF(ISBLANK(Y404),"",", "&amp;Y404)
&amp;IF(ISBLANK(AE404),"",", "&amp;AE404)
&amp;IF(ISBLANK(AK404),"",", "&amp;AK404)
&amp;IF(ISBLANK(AQ404),"",", "&amp;AQ404)
&amp;IF(ISBLANK(AW404),"",", "&amp;AW404)
&amp;IF(ISBLANK(BC404),"",", "&amp;BC404)
&amp;IF(ISBLANK(BI404),"",", "&amp;BI404)</f>
        <v>1</v>
      </c>
      <c r="H404" s="1" t="str">
        <f t="shared" ref="H404:H419" si="819">IF(ISBLANK(N404),"",N404)
&amp;IF(ISBLANK(T404),"",", "&amp;T404)
&amp;IF(ISBLANK(Z404),"",", "&amp;Z404)
&amp;IF(ISBLANK(AF404),"",", "&amp;AF404)
&amp;IF(ISBLANK(AL404),"",", "&amp;AL404)
&amp;IF(ISBLANK(AR404),"",", "&amp;AR404)
&amp;IF(ISBLANK(AX404),"",", "&amp;AX404)
&amp;IF(ISBLANK(BD404),"",", "&amp;BD404)
&amp;IF(ISBLANK(BJ404),"",", "&amp;BJ404)</f>
        <v>1</v>
      </c>
      <c r="I404" s="3" t="s">
        <v>13</v>
      </c>
      <c r="J404" t="s">
        <v>150</v>
      </c>
      <c r="K404" s="4" t="str">
        <f t="shared" ref="K404:K419" si="820">IF(AND(OR(I404="Gacha",I404="Origin"),ISBLANK(J404)),"서브밸류 필요","")</f>
        <v/>
      </c>
      <c r="L404">
        <v>1</v>
      </c>
      <c r="M404">
        <v>1</v>
      </c>
      <c r="N404">
        <v>1</v>
      </c>
      <c r="O404" s="3"/>
      <c r="Q404" s="4" t="str">
        <f t="shared" si="799"/>
        <v/>
      </c>
      <c r="U404" s="3"/>
      <c r="W404" s="4" t="str">
        <f t="shared" si="807"/>
        <v/>
      </c>
      <c r="AA404" s="3"/>
      <c r="AC404" s="4" t="str">
        <f t="shared" si="808"/>
        <v/>
      </c>
      <c r="AG404" s="3"/>
      <c r="AI404" s="4" t="str">
        <f t="shared" si="809"/>
        <v/>
      </c>
      <c r="AM404" s="3"/>
      <c r="AO404" s="4" t="str">
        <f t="shared" si="810"/>
        <v/>
      </c>
      <c r="AS404" s="3"/>
      <c r="AU404" s="4" t="str">
        <f t="shared" si="811"/>
        <v/>
      </c>
      <c r="AY404" s="3"/>
      <c r="BA404" s="4" t="str">
        <f t="shared" si="812"/>
        <v/>
      </c>
      <c r="BE404" s="3"/>
      <c r="BG404" s="4" t="str">
        <f t="shared" si="813"/>
        <v/>
      </c>
    </row>
    <row r="405" spans="1:59">
      <c r="A405" s="9" t="s">
        <v>269</v>
      </c>
      <c r="B405" t="s">
        <v>281</v>
      </c>
      <c r="C405" t="str">
        <f t="shared" ref="C405:C408" si="821">IF(ISBLANK(I405),"",I405)
&amp;IF(ISBLANK(O405),"",", "&amp;O405)
&amp;IF(ISBLANK(U405),"",", "&amp;U405)
&amp;IF(ISBLANK(AA405),"",", "&amp;AA405)
&amp;IF(ISBLANK(AG405),"",", "&amp;AG405)
&amp;IF(ISBLANK(AM405),"",", "&amp;AM405)
&amp;IF(ISBLANK(AS405),"",", "&amp;AS405)
&amp;IF(ISBLANK(AY405),"",", "&amp;AY405)
&amp;IF(ISBLANK(BE405),"",", "&amp;BE405)</f>
        <v>Gacha, Gacha</v>
      </c>
      <c r="D405" s="1" t="str">
        <f t="shared" ref="D405:D408" ca="1" si="82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SUBSTITUTE(SUBSTITUTE(SUBSTITUTE(SUBSTITUTE(SUBSTITUTE(SUBSTITUTE(SUBSTITUTE(SUBSTITUTE(SUBSTITUTE(SUBSTITUTE(C405,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405" s="1" t="str">
        <f t="shared" ref="E405:E408" si="823">IF(ISBLANK(J405),"",J405)
&amp;IF(ISBLANK(O405),"",", "&amp;P405)
&amp;IF(ISBLANK(U405),"",", "&amp;V405)
&amp;IF(ISBLANK(AA405),"",", "&amp;AB405)
&amp;IF(ISBLANK(AG405),"",", "&amp;AH405)
&amp;IF(ISBLANK(AM405),"",", "&amp;AN405)
&amp;IF(ISBLANK(AS405),"",", "&amp;AT405)
&amp;IF(ISBLANK(AY405),"",", "&amp;AZ405)
&amp;IF(ISBLANK(BE405),"",", "&amp;BF405)</f>
        <v>n, n</v>
      </c>
      <c r="F405" s="1" t="str">
        <f t="shared" ref="F405:F408" si="824">IF(ISBLANK(L405),"",L405)
&amp;IF(ISBLANK(R405),"",", "&amp;R405)
&amp;IF(ISBLANK(X405),"",", "&amp;X405)
&amp;IF(ISBLANK(AD405),"",", "&amp;AD405)
&amp;IF(ISBLANK(AJ405),"",", "&amp;AJ405)
&amp;IF(ISBLANK(AP405),"",", "&amp;AP405)
&amp;IF(ISBLANK(AV405),"",", "&amp;AV405)
&amp;IF(ISBLANK(BB405),"",", "&amp;BB405)
&amp;IF(ISBLANK(BH405),"",", "&amp;BH405)</f>
        <v>1, 1</v>
      </c>
      <c r="G405" s="1" t="str">
        <f t="shared" ref="G405:G408" si="825">IF(ISBLANK(M405),"",M405)
&amp;IF(ISBLANK(S405),"",", "&amp;S405)
&amp;IF(ISBLANK(Y405),"",", "&amp;Y405)
&amp;IF(ISBLANK(AE405),"",", "&amp;AE405)
&amp;IF(ISBLANK(AK405),"",", "&amp;AK405)
&amp;IF(ISBLANK(AQ405),"",", "&amp;AQ405)
&amp;IF(ISBLANK(AW405),"",", "&amp;AW405)
&amp;IF(ISBLANK(BC405),"",", "&amp;BC405)
&amp;IF(ISBLANK(BI405),"",", "&amp;BI405)</f>
        <v>1, 1</v>
      </c>
      <c r="H405" s="1" t="str">
        <f t="shared" ref="H405:H408" si="826">IF(ISBLANK(N405),"",N405)
&amp;IF(ISBLANK(T405),"",", "&amp;T405)
&amp;IF(ISBLANK(Z405),"",", "&amp;Z405)
&amp;IF(ISBLANK(AF405),"",", "&amp;AF405)
&amp;IF(ISBLANK(AL405),"",", "&amp;AL405)
&amp;IF(ISBLANK(AR405),"",", "&amp;AR405)
&amp;IF(ISBLANK(AX405),"",", "&amp;AX405)
&amp;IF(ISBLANK(BD405),"",", "&amp;BD405)
&amp;IF(ISBLANK(BJ405),"",", "&amp;BJ405)</f>
        <v>1, 1</v>
      </c>
      <c r="I405" s="3" t="s">
        <v>13</v>
      </c>
      <c r="J405" t="s">
        <v>266</v>
      </c>
      <c r="K405" s="4" t="str">
        <f t="shared" ref="K405:K408" si="827">IF(AND(OR(I405="Gacha",I405="Origin"),ISBLANK(J405)),"서브밸류 필요","")</f>
        <v/>
      </c>
      <c r="L405">
        <v>1</v>
      </c>
      <c r="M405">
        <v>1</v>
      </c>
      <c r="N405">
        <v>1</v>
      </c>
      <c r="O405" s="3" t="s">
        <v>13</v>
      </c>
      <c r="P405" t="s">
        <v>266</v>
      </c>
      <c r="Q405" s="4" t="str">
        <f t="shared" si="799"/>
        <v/>
      </c>
      <c r="R405">
        <v>1</v>
      </c>
      <c r="S405">
        <v>1</v>
      </c>
      <c r="T405">
        <v>1</v>
      </c>
      <c r="U405" s="3"/>
      <c r="W405" s="4" t="str">
        <f t="shared" ref="W405:W408" si="828">IF(AND(OR(U405="Gacha",U405="Origin"),ISBLANK(V405)),"서브밸류 필요","")</f>
        <v/>
      </c>
      <c r="AA405" s="3"/>
      <c r="AC405" s="4" t="str">
        <f t="shared" ref="AC405:AC408" si="829">IF(AND(OR(AA405="Gacha",AA405="Origin"),ISBLANK(AB405)),"서브밸류 필요","")</f>
        <v/>
      </c>
      <c r="AG405" s="3"/>
      <c r="AI405" s="4" t="str">
        <f t="shared" ref="AI405:AI408" si="830">IF(AND(OR(AG405="Gacha",AG405="Origin"),ISBLANK(AH405)),"서브밸류 필요","")</f>
        <v/>
      </c>
      <c r="AM405" s="3"/>
      <c r="AO405" s="4" t="str">
        <f t="shared" ref="AO405:AO408" si="831">IF(AND(OR(AM405="Gacha",AM405="Origin"),ISBLANK(AN405)),"서브밸류 필요","")</f>
        <v/>
      </c>
      <c r="AS405" s="3"/>
      <c r="AU405" s="4" t="str">
        <f t="shared" ref="AU405:AU408" si="832">IF(AND(OR(AS405="Gacha",AS405="Origin"),ISBLANK(AT405)),"서브밸류 필요","")</f>
        <v/>
      </c>
      <c r="AY405" s="3"/>
      <c r="BA405" s="4" t="str">
        <f t="shared" ref="BA405:BA408" si="833">IF(AND(OR(AY405="Gacha",AY405="Origin"),ISBLANK(AZ405)),"서브밸류 필요","")</f>
        <v/>
      </c>
      <c r="BE405" s="3"/>
      <c r="BG405" s="4" t="str">
        <f t="shared" ref="BG405:BG408" si="834">IF(AND(OR(BE405="Gacha",BE405="Origin"),ISBLANK(BF405)),"서브밸류 필요","")</f>
        <v/>
      </c>
    </row>
    <row r="406" spans="1:59">
      <c r="A406" s="9" t="s">
        <v>270</v>
      </c>
      <c r="B406" t="s">
        <v>282</v>
      </c>
      <c r="C406" t="str">
        <f t="shared" si="821"/>
        <v>Gacha, Gacha, Gacha</v>
      </c>
      <c r="D406" s="1" t="str">
        <f t="shared" ca="1" si="822"/>
        <v>5, 5, 5</v>
      </c>
      <c r="E406" s="1" t="str">
        <f t="shared" si="823"/>
        <v>n, n, n</v>
      </c>
      <c r="F406" s="1" t="str">
        <f t="shared" si="824"/>
        <v>1, 1, 1</v>
      </c>
      <c r="G406" s="1" t="str">
        <f t="shared" si="825"/>
        <v>1, 1, 1</v>
      </c>
      <c r="H406" s="1" t="str">
        <f t="shared" si="826"/>
        <v>1, 1, 1</v>
      </c>
      <c r="I406" s="3" t="s">
        <v>13</v>
      </c>
      <c r="J406" t="s">
        <v>266</v>
      </c>
      <c r="K406" s="4" t="str">
        <f t="shared" si="827"/>
        <v/>
      </c>
      <c r="L406">
        <v>1</v>
      </c>
      <c r="M406">
        <v>1</v>
      </c>
      <c r="N406">
        <v>1</v>
      </c>
      <c r="O406" s="3" t="s">
        <v>13</v>
      </c>
      <c r="P406" t="s">
        <v>266</v>
      </c>
      <c r="Q406" s="4" t="str">
        <f t="shared" si="799"/>
        <v/>
      </c>
      <c r="R406">
        <v>1</v>
      </c>
      <c r="S406">
        <v>1</v>
      </c>
      <c r="T406">
        <v>1</v>
      </c>
      <c r="U406" s="3" t="s">
        <v>13</v>
      </c>
      <c r="V406" t="s">
        <v>266</v>
      </c>
      <c r="W406" s="4" t="str">
        <f t="shared" si="828"/>
        <v/>
      </c>
      <c r="X406">
        <v>1</v>
      </c>
      <c r="Y406">
        <v>1</v>
      </c>
      <c r="Z406">
        <v>1</v>
      </c>
      <c r="AA406" s="3"/>
      <c r="AC406" s="4" t="str">
        <f t="shared" si="829"/>
        <v/>
      </c>
      <c r="AG406" s="3"/>
      <c r="AI406" s="4" t="str">
        <f t="shared" si="830"/>
        <v/>
      </c>
      <c r="AM406" s="3"/>
      <c r="AO406" s="4" t="str">
        <f t="shared" si="831"/>
        <v/>
      </c>
      <c r="AS406" s="3"/>
      <c r="AU406" s="4" t="str">
        <f t="shared" si="832"/>
        <v/>
      </c>
      <c r="AY406" s="3"/>
      <c r="BA406" s="4" t="str">
        <f t="shared" si="833"/>
        <v/>
      </c>
      <c r="BE406" s="3"/>
      <c r="BG406" s="4" t="str">
        <f t="shared" si="834"/>
        <v/>
      </c>
    </row>
    <row r="407" spans="1:59">
      <c r="A407" s="9" t="s">
        <v>271</v>
      </c>
      <c r="B407" t="s">
        <v>283</v>
      </c>
      <c r="C407" t="str">
        <f t="shared" si="821"/>
        <v>Gacha, Gacha, Gacha, Gacha</v>
      </c>
      <c r="D407" s="1" t="str">
        <f t="shared" ca="1" si="822"/>
        <v>5, 5, 5, 5</v>
      </c>
      <c r="E407" s="1" t="str">
        <f t="shared" si="823"/>
        <v>n, n, n, n</v>
      </c>
      <c r="F407" s="1" t="str">
        <f t="shared" si="824"/>
        <v>1, 1, 1, 1</v>
      </c>
      <c r="G407" s="1" t="str">
        <f t="shared" si="825"/>
        <v>1, 1, 1, 1</v>
      </c>
      <c r="H407" s="1" t="str">
        <f t="shared" si="826"/>
        <v>1, 1, 1, 1</v>
      </c>
      <c r="I407" s="3" t="s">
        <v>13</v>
      </c>
      <c r="J407" t="s">
        <v>266</v>
      </c>
      <c r="K407" s="4" t="str">
        <f t="shared" si="827"/>
        <v/>
      </c>
      <c r="L407">
        <v>1</v>
      </c>
      <c r="M407">
        <v>1</v>
      </c>
      <c r="N407">
        <v>1</v>
      </c>
      <c r="O407" s="3" t="s">
        <v>13</v>
      </c>
      <c r="P407" t="s">
        <v>266</v>
      </c>
      <c r="Q407" s="4" t="str">
        <f t="shared" si="799"/>
        <v/>
      </c>
      <c r="R407">
        <v>1</v>
      </c>
      <c r="S407">
        <v>1</v>
      </c>
      <c r="T407">
        <v>1</v>
      </c>
      <c r="U407" s="3" t="s">
        <v>13</v>
      </c>
      <c r="V407" t="s">
        <v>266</v>
      </c>
      <c r="W407" s="4" t="str">
        <f t="shared" si="828"/>
        <v/>
      </c>
      <c r="X407">
        <v>1</v>
      </c>
      <c r="Y407">
        <v>1</v>
      </c>
      <c r="Z407">
        <v>1</v>
      </c>
      <c r="AA407" s="3" t="s">
        <v>13</v>
      </c>
      <c r="AB407" t="s">
        <v>266</v>
      </c>
      <c r="AC407" s="4" t="str">
        <f t="shared" si="829"/>
        <v/>
      </c>
      <c r="AD407">
        <v>1</v>
      </c>
      <c r="AE407">
        <v>1</v>
      </c>
      <c r="AF407">
        <v>1</v>
      </c>
      <c r="AG407" s="3"/>
      <c r="AI407" s="4" t="str">
        <f t="shared" si="830"/>
        <v/>
      </c>
      <c r="AM407" s="3"/>
      <c r="AO407" s="4" t="str">
        <f t="shared" si="831"/>
        <v/>
      </c>
      <c r="AS407" s="3"/>
      <c r="AU407" s="4" t="str">
        <f t="shared" si="832"/>
        <v/>
      </c>
      <c r="AY407" s="3"/>
      <c r="BA407" s="4" t="str">
        <f t="shared" si="833"/>
        <v/>
      </c>
      <c r="BE407" s="3"/>
      <c r="BG407" s="4" t="str">
        <f t="shared" si="834"/>
        <v/>
      </c>
    </row>
    <row r="408" spans="1:59">
      <c r="A408" s="9" t="s">
        <v>272</v>
      </c>
      <c r="B408" t="s">
        <v>284</v>
      </c>
      <c r="C408" t="str">
        <f t="shared" si="821"/>
        <v>Gacha, Gacha, Gacha, Gacha, Gacha</v>
      </c>
      <c r="D408" s="1" t="str">
        <f t="shared" ca="1" si="822"/>
        <v>5, 5, 5, 5, 5</v>
      </c>
      <c r="E408" s="1" t="str">
        <f t="shared" si="823"/>
        <v>n, n, n, n, n</v>
      </c>
      <c r="F408" s="1" t="str">
        <f t="shared" si="824"/>
        <v>1, 1, 1, 1, 1</v>
      </c>
      <c r="G408" s="1" t="str">
        <f t="shared" si="825"/>
        <v>1, 1, 1, 1, 1</v>
      </c>
      <c r="H408" s="1" t="str">
        <f t="shared" si="826"/>
        <v>1, 1, 1, 1, 1</v>
      </c>
      <c r="I408" s="3" t="s">
        <v>13</v>
      </c>
      <c r="J408" t="s">
        <v>266</v>
      </c>
      <c r="K408" s="4" t="str">
        <f t="shared" si="827"/>
        <v/>
      </c>
      <c r="L408">
        <v>1</v>
      </c>
      <c r="M408">
        <v>1</v>
      </c>
      <c r="N408">
        <v>1</v>
      </c>
      <c r="O408" s="3" t="s">
        <v>13</v>
      </c>
      <c r="P408" t="s">
        <v>266</v>
      </c>
      <c r="Q408" s="4" t="str">
        <f t="shared" si="799"/>
        <v/>
      </c>
      <c r="R408">
        <v>1</v>
      </c>
      <c r="S408">
        <v>1</v>
      </c>
      <c r="T408">
        <v>1</v>
      </c>
      <c r="U408" s="3" t="s">
        <v>13</v>
      </c>
      <c r="V408" t="s">
        <v>266</v>
      </c>
      <c r="W408" s="4" t="str">
        <f t="shared" si="828"/>
        <v/>
      </c>
      <c r="X408">
        <v>1</v>
      </c>
      <c r="Y408">
        <v>1</v>
      </c>
      <c r="Z408">
        <v>1</v>
      </c>
      <c r="AA408" s="3" t="s">
        <v>13</v>
      </c>
      <c r="AB408" t="s">
        <v>266</v>
      </c>
      <c r="AC408" s="4" t="str">
        <f t="shared" si="829"/>
        <v/>
      </c>
      <c r="AD408">
        <v>1</v>
      </c>
      <c r="AE408">
        <v>1</v>
      </c>
      <c r="AF408">
        <v>1</v>
      </c>
      <c r="AG408" s="3" t="s">
        <v>13</v>
      </c>
      <c r="AH408" t="s">
        <v>266</v>
      </c>
      <c r="AI408" s="4" t="str">
        <f t="shared" si="830"/>
        <v/>
      </c>
      <c r="AJ408">
        <v>1</v>
      </c>
      <c r="AK408">
        <v>1</v>
      </c>
      <c r="AL408">
        <v>1</v>
      </c>
      <c r="AM408" s="3"/>
      <c r="AO408" s="4" t="str">
        <f t="shared" si="831"/>
        <v/>
      </c>
      <c r="AS408" s="3"/>
      <c r="AU408" s="4" t="str">
        <f t="shared" si="832"/>
        <v/>
      </c>
      <c r="AY408" s="3"/>
      <c r="BA408" s="4" t="str">
        <f t="shared" si="833"/>
        <v/>
      </c>
      <c r="BE408" s="3"/>
      <c r="BG408" s="4" t="str">
        <f t="shared" si="834"/>
        <v/>
      </c>
    </row>
    <row r="409" spans="1:59">
      <c r="A409" s="9" t="s">
        <v>154</v>
      </c>
      <c r="B409" t="s">
        <v>148</v>
      </c>
      <c r="C409" t="str">
        <f t="shared" si="814"/>
        <v>Gacha</v>
      </c>
      <c r="D409" s="1" t="str">
        <f t="shared" ca="1" si="815"/>
        <v>5</v>
      </c>
      <c r="E409" s="1" t="str">
        <f t="shared" si="816"/>
        <v>j</v>
      </c>
      <c r="F409" s="1" t="str">
        <f t="shared" si="817"/>
        <v>1</v>
      </c>
      <c r="G409" s="1" t="str">
        <f t="shared" si="818"/>
        <v>1</v>
      </c>
      <c r="H409" s="1" t="str">
        <f t="shared" si="819"/>
        <v>1</v>
      </c>
      <c r="I409" s="3" t="s">
        <v>13</v>
      </c>
      <c r="J409" t="s">
        <v>151</v>
      </c>
      <c r="K409" s="4" t="str">
        <f t="shared" si="820"/>
        <v/>
      </c>
      <c r="L409">
        <v>1</v>
      </c>
      <c r="M409">
        <v>1</v>
      </c>
      <c r="N409">
        <v>1</v>
      </c>
      <c r="O409" s="3"/>
      <c r="Q409" s="4" t="str">
        <f t="shared" si="799"/>
        <v/>
      </c>
      <c r="U409" s="3"/>
      <c r="W409" s="4" t="str">
        <f t="shared" si="807"/>
        <v/>
      </c>
      <c r="AA409" s="3"/>
      <c r="AC409" s="4" t="str">
        <f t="shared" si="808"/>
        <v/>
      </c>
      <c r="AG409" s="3"/>
      <c r="AI409" s="4" t="str">
        <f t="shared" si="809"/>
        <v/>
      </c>
      <c r="AM409" s="3"/>
      <c r="AO409" s="4" t="str">
        <f t="shared" si="810"/>
        <v/>
      </c>
      <c r="AS409" s="3"/>
      <c r="AU409" s="4" t="str">
        <f t="shared" si="811"/>
        <v/>
      </c>
      <c r="AY409" s="3"/>
      <c r="BA409" s="4" t="str">
        <f t="shared" si="812"/>
        <v/>
      </c>
      <c r="BE409" s="3"/>
      <c r="BG409" s="4" t="str">
        <f t="shared" si="813"/>
        <v/>
      </c>
    </row>
    <row r="410" spans="1:59">
      <c r="A410" s="9" t="s">
        <v>273</v>
      </c>
      <c r="B410" t="s">
        <v>285</v>
      </c>
      <c r="C410" t="str">
        <f t="shared" ref="C410:C413" si="835">IF(ISBLANK(I410),"",I410)
&amp;IF(ISBLANK(O410),"",", "&amp;O410)
&amp;IF(ISBLANK(U410),"",", "&amp;U410)
&amp;IF(ISBLANK(AA410),"",", "&amp;AA410)
&amp;IF(ISBLANK(AG410),"",", "&amp;AG410)
&amp;IF(ISBLANK(AM410),"",", "&amp;AM410)
&amp;IF(ISBLANK(AS410),"",", "&amp;AS410)
&amp;IF(ISBLANK(AY410),"",", "&amp;AY410)
&amp;IF(ISBLANK(BE410),"",", "&amp;BE410)</f>
        <v>Gacha, Gacha</v>
      </c>
      <c r="D410" s="1" t="str">
        <f t="shared" ref="D410:D413" ca="1" si="83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SUBSTITUTE(SUBSTITUTE(SUBSTITUTE(SUBSTITUTE(SUBSTITUTE(SUBSTITUTE(SUBSTITUTE(SUBSTITUTE(SUBSTITUTE(SUBSTITUTE(C410,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410" s="1" t="str">
        <f t="shared" ref="E410:E413" si="837">IF(ISBLANK(J410),"",J410)
&amp;IF(ISBLANK(O410),"",", "&amp;P410)
&amp;IF(ISBLANK(U410),"",", "&amp;V410)
&amp;IF(ISBLANK(AA410),"",", "&amp;AB410)
&amp;IF(ISBLANK(AG410),"",", "&amp;AH410)
&amp;IF(ISBLANK(AM410),"",", "&amp;AN410)
&amp;IF(ISBLANK(AS410),"",", "&amp;AT410)
&amp;IF(ISBLANK(AY410),"",", "&amp;AZ410)
&amp;IF(ISBLANK(BE410),"",", "&amp;BF410)</f>
        <v>j, j</v>
      </c>
      <c r="F410" s="1" t="str">
        <f t="shared" ref="F410:F413" si="838">IF(ISBLANK(L410),"",L410)
&amp;IF(ISBLANK(R410),"",", "&amp;R410)
&amp;IF(ISBLANK(X410),"",", "&amp;X410)
&amp;IF(ISBLANK(AD410),"",", "&amp;AD410)
&amp;IF(ISBLANK(AJ410),"",", "&amp;AJ410)
&amp;IF(ISBLANK(AP410),"",", "&amp;AP410)
&amp;IF(ISBLANK(AV410),"",", "&amp;AV410)
&amp;IF(ISBLANK(BB410),"",", "&amp;BB410)
&amp;IF(ISBLANK(BH410),"",", "&amp;BH410)</f>
        <v>1, 1</v>
      </c>
      <c r="G410" s="1" t="str">
        <f t="shared" ref="G410:G413" si="839">IF(ISBLANK(M410),"",M410)
&amp;IF(ISBLANK(S410),"",", "&amp;S410)
&amp;IF(ISBLANK(Y410),"",", "&amp;Y410)
&amp;IF(ISBLANK(AE410),"",", "&amp;AE410)
&amp;IF(ISBLANK(AK410),"",", "&amp;AK410)
&amp;IF(ISBLANK(AQ410),"",", "&amp;AQ410)
&amp;IF(ISBLANK(AW410),"",", "&amp;AW410)
&amp;IF(ISBLANK(BC410),"",", "&amp;BC410)
&amp;IF(ISBLANK(BI410),"",", "&amp;BI410)</f>
        <v>1, 1</v>
      </c>
      <c r="H410" s="1" t="str">
        <f t="shared" ref="H410:H413" si="840">IF(ISBLANK(N410),"",N410)
&amp;IF(ISBLANK(T410),"",", "&amp;T410)
&amp;IF(ISBLANK(Z410),"",", "&amp;Z410)
&amp;IF(ISBLANK(AF410),"",", "&amp;AF410)
&amp;IF(ISBLANK(AL410),"",", "&amp;AL410)
&amp;IF(ISBLANK(AR410),"",", "&amp;AR410)
&amp;IF(ISBLANK(AX410),"",", "&amp;AX410)
&amp;IF(ISBLANK(BD410),"",", "&amp;BD410)
&amp;IF(ISBLANK(BJ410),"",", "&amp;BJ410)</f>
        <v>1, 1</v>
      </c>
      <c r="I410" s="3" t="s">
        <v>13</v>
      </c>
      <c r="J410" t="s">
        <v>267</v>
      </c>
      <c r="K410" s="4" t="str">
        <f t="shared" ref="K410:K413" si="841">IF(AND(OR(I410="Gacha",I410="Origin"),ISBLANK(J410)),"서브밸류 필요","")</f>
        <v/>
      </c>
      <c r="L410">
        <v>1</v>
      </c>
      <c r="M410">
        <v>1</v>
      </c>
      <c r="N410">
        <v>1</v>
      </c>
      <c r="O410" s="3" t="s">
        <v>13</v>
      </c>
      <c r="P410" t="s">
        <v>151</v>
      </c>
      <c r="Q410" s="4" t="str">
        <f t="shared" si="799"/>
        <v/>
      </c>
      <c r="R410">
        <v>1</v>
      </c>
      <c r="S410">
        <v>1</v>
      </c>
      <c r="T410">
        <v>1</v>
      </c>
      <c r="U410" s="3"/>
      <c r="W410" s="4" t="str">
        <f t="shared" ref="W410:W413" si="842">IF(AND(OR(U410="Gacha",U410="Origin"),ISBLANK(V410)),"서브밸류 필요","")</f>
        <v/>
      </c>
      <c r="AA410" s="3"/>
      <c r="AC410" s="4" t="str">
        <f t="shared" ref="AC410:AC413" si="843">IF(AND(OR(AA410="Gacha",AA410="Origin"),ISBLANK(AB410)),"서브밸류 필요","")</f>
        <v/>
      </c>
      <c r="AG410" s="3"/>
      <c r="AI410" s="4" t="str">
        <f t="shared" ref="AI410:AI413" si="844">IF(AND(OR(AG410="Gacha",AG410="Origin"),ISBLANK(AH410)),"서브밸류 필요","")</f>
        <v/>
      </c>
      <c r="AM410" s="3"/>
      <c r="AO410" s="4" t="str">
        <f t="shared" ref="AO410:AO413" si="845">IF(AND(OR(AM410="Gacha",AM410="Origin"),ISBLANK(AN410)),"서브밸류 필요","")</f>
        <v/>
      </c>
      <c r="AS410" s="3"/>
      <c r="AU410" s="4" t="str">
        <f t="shared" ref="AU410:AU413" si="846">IF(AND(OR(AS410="Gacha",AS410="Origin"),ISBLANK(AT410)),"서브밸류 필요","")</f>
        <v/>
      </c>
      <c r="AY410" s="3"/>
      <c r="BA410" s="4" t="str">
        <f t="shared" ref="BA410:BA413" si="847">IF(AND(OR(AY410="Gacha",AY410="Origin"),ISBLANK(AZ410)),"서브밸류 필요","")</f>
        <v/>
      </c>
      <c r="BE410" s="3"/>
      <c r="BG410" s="4" t="str">
        <f t="shared" ref="BG410:BG413" si="848">IF(AND(OR(BE410="Gacha",BE410="Origin"),ISBLANK(BF410)),"서브밸류 필요","")</f>
        <v/>
      </c>
    </row>
    <row r="411" spans="1:59">
      <c r="A411" s="9" t="s">
        <v>274</v>
      </c>
      <c r="B411" t="s">
        <v>286</v>
      </c>
      <c r="C411" t="str">
        <f t="shared" si="835"/>
        <v>Gacha, Gacha, Gacha</v>
      </c>
      <c r="D411" s="1" t="str">
        <f t="shared" ca="1" si="836"/>
        <v>5, 5, 5</v>
      </c>
      <c r="E411" s="1" t="str">
        <f t="shared" si="837"/>
        <v>j, j, j</v>
      </c>
      <c r="F411" s="1" t="str">
        <f t="shared" si="838"/>
        <v>1, 1, 1</v>
      </c>
      <c r="G411" s="1" t="str">
        <f t="shared" si="839"/>
        <v>1, 1, 1</v>
      </c>
      <c r="H411" s="1" t="str">
        <f t="shared" si="840"/>
        <v>1, 1, 1</v>
      </c>
      <c r="I411" s="3" t="s">
        <v>13</v>
      </c>
      <c r="J411" t="s">
        <v>267</v>
      </c>
      <c r="K411" s="4" t="str">
        <f t="shared" si="841"/>
        <v/>
      </c>
      <c r="L411">
        <v>1</v>
      </c>
      <c r="M411">
        <v>1</v>
      </c>
      <c r="N411">
        <v>1</v>
      </c>
      <c r="O411" s="3" t="s">
        <v>13</v>
      </c>
      <c r="P411" t="s">
        <v>151</v>
      </c>
      <c r="Q411" s="4" t="str">
        <f t="shared" si="799"/>
        <v/>
      </c>
      <c r="R411">
        <v>1</v>
      </c>
      <c r="S411">
        <v>1</v>
      </c>
      <c r="T411">
        <v>1</v>
      </c>
      <c r="U411" s="3" t="s">
        <v>13</v>
      </c>
      <c r="V411" t="s">
        <v>151</v>
      </c>
      <c r="W411" s="4" t="str">
        <f t="shared" si="842"/>
        <v/>
      </c>
      <c r="X411">
        <v>1</v>
      </c>
      <c r="Y411">
        <v>1</v>
      </c>
      <c r="Z411">
        <v>1</v>
      </c>
      <c r="AA411" s="3"/>
      <c r="AC411" s="4" t="str">
        <f t="shared" si="843"/>
        <v/>
      </c>
      <c r="AG411" s="3"/>
      <c r="AI411" s="4" t="str">
        <f t="shared" si="844"/>
        <v/>
      </c>
      <c r="AM411" s="3"/>
      <c r="AO411" s="4" t="str">
        <f t="shared" si="845"/>
        <v/>
      </c>
      <c r="AS411" s="3"/>
      <c r="AU411" s="4" t="str">
        <f t="shared" si="846"/>
        <v/>
      </c>
      <c r="AY411" s="3"/>
      <c r="BA411" s="4" t="str">
        <f t="shared" si="847"/>
        <v/>
      </c>
      <c r="BE411" s="3"/>
      <c r="BG411" s="4" t="str">
        <f t="shared" si="848"/>
        <v/>
      </c>
    </row>
    <row r="412" spans="1:59">
      <c r="A412" s="9" t="s">
        <v>275</v>
      </c>
      <c r="B412" t="s">
        <v>287</v>
      </c>
      <c r="C412" t="str">
        <f t="shared" si="835"/>
        <v>Gacha, Gacha, Gacha, Gacha</v>
      </c>
      <c r="D412" s="1" t="str">
        <f t="shared" ca="1" si="836"/>
        <v>5, 5, 5, 5</v>
      </c>
      <c r="E412" s="1" t="str">
        <f t="shared" si="837"/>
        <v>j, j, j, j</v>
      </c>
      <c r="F412" s="1" t="str">
        <f t="shared" si="838"/>
        <v>1, 1, 1, 1</v>
      </c>
      <c r="G412" s="1" t="str">
        <f t="shared" si="839"/>
        <v>1, 1, 1, 1</v>
      </c>
      <c r="H412" s="1" t="str">
        <f t="shared" si="840"/>
        <v>1, 1, 1, 1</v>
      </c>
      <c r="I412" s="3" t="s">
        <v>13</v>
      </c>
      <c r="J412" t="s">
        <v>267</v>
      </c>
      <c r="K412" s="4" t="str">
        <f t="shared" si="841"/>
        <v/>
      </c>
      <c r="L412">
        <v>1</v>
      </c>
      <c r="M412">
        <v>1</v>
      </c>
      <c r="N412">
        <v>1</v>
      </c>
      <c r="O412" s="3" t="s">
        <v>13</v>
      </c>
      <c r="P412" t="s">
        <v>151</v>
      </c>
      <c r="Q412" s="4" t="str">
        <f t="shared" si="799"/>
        <v/>
      </c>
      <c r="R412">
        <v>1</v>
      </c>
      <c r="S412">
        <v>1</v>
      </c>
      <c r="T412">
        <v>1</v>
      </c>
      <c r="U412" s="3" t="s">
        <v>13</v>
      </c>
      <c r="V412" t="s">
        <v>151</v>
      </c>
      <c r="W412" s="4" t="str">
        <f t="shared" si="842"/>
        <v/>
      </c>
      <c r="X412">
        <v>1</v>
      </c>
      <c r="Y412">
        <v>1</v>
      </c>
      <c r="Z412">
        <v>1</v>
      </c>
      <c r="AA412" s="3" t="s">
        <v>13</v>
      </c>
      <c r="AB412" t="s">
        <v>151</v>
      </c>
      <c r="AC412" s="4" t="str">
        <f t="shared" si="843"/>
        <v/>
      </c>
      <c r="AD412">
        <v>1</v>
      </c>
      <c r="AE412">
        <v>1</v>
      </c>
      <c r="AF412">
        <v>1</v>
      </c>
      <c r="AG412" s="3"/>
      <c r="AI412" s="4" t="str">
        <f t="shared" si="844"/>
        <v/>
      </c>
      <c r="AM412" s="3"/>
      <c r="AO412" s="4" t="str">
        <f t="shared" si="845"/>
        <v/>
      </c>
      <c r="AS412" s="3"/>
      <c r="AU412" s="4" t="str">
        <f t="shared" si="846"/>
        <v/>
      </c>
      <c r="AY412" s="3"/>
      <c r="BA412" s="4" t="str">
        <f t="shared" si="847"/>
        <v/>
      </c>
      <c r="BE412" s="3"/>
      <c r="BG412" s="4" t="str">
        <f t="shared" si="848"/>
        <v/>
      </c>
    </row>
    <row r="413" spans="1:59">
      <c r="A413" s="9" t="s">
        <v>276</v>
      </c>
      <c r="B413" t="s">
        <v>288</v>
      </c>
      <c r="C413" t="str">
        <f t="shared" si="835"/>
        <v>Gacha, Gacha, Gacha, Gacha, Gacha</v>
      </c>
      <c r="D413" s="1" t="str">
        <f t="shared" ca="1" si="836"/>
        <v>5, 5, 5, 5, 5</v>
      </c>
      <c r="E413" s="1" t="str">
        <f t="shared" si="837"/>
        <v>j, j, j, j, j</v>
      </c>
      <c r="F413" s="1" t="str">
        <f t="shared" si="838"/>
        <v>1, 1, 1, 1, 1</v>
      </c>
      <c r="G413" s="1" t="str">
        <f t="shared" si="839"/>
        <v>1, 1, 1, 1, 1</v>
      </c>
      <c r="H413" s="1" t="str">
        <f t="shared" si="840"/>
        <v>1, 1, 1, 1, 1</v>
      </c>
      <c r="I413" s="3" t="s">
        <v>13</v>
      </c>
      <c r="J413" t="s">
        <v>267</v>
      </c>
      <c r="K413" s="4" t="str">
        <f t="shared" si="841"/>
        <v/>
      </c>
      <c r="L413">
        <v>1</v>
      </c>
      <c r="M413">
        <v>1</v>
      </c>
      <c r="N413">
        <v>1</v>
      </c>
      <c r="O413" s="3" t="s">
        <v>13</v>
      </c>
      <c r="P413" t="s">
        <v>151</v>
      </c>
      <c r="Q413" s="4" t="str">
        <f t="shared" si="799"/>
        <v/>
      </c>
      <c r="R413">
        <v>1</v>
      </c>
      <c r="S413">
        <v>1</v>
      </c>
      <c r="T413">
        <v>1</v>
      </c>
      <c r="U413" s="3" t="s">
        <v>13</v>
      </c>
      <c r="V413" t="s">
        <v>151</v>
      </c>
      <c r="W413" s="4" t="str">
        <f t="shared" si="842"/>
        <v/>
      </c>
      <c r="X413">
        <v>1</v>
      </c>
      <c r="Y413">
        <v>1</v>
      </c>
      <c r="Z413">
        <v>1</v>
      </c>
      <c r="AA413" s="3" t="s">
        <v>13</v>
      </c>
      <c r="AB413" t="s">
        <v>151</v>
      </c>
      <c r="AC413" s="4" t="str">
        <f t="shared" si="843"/>
        <v/>
      </c>
      <c r="AD413">
        <v>1</v>
      </c>
      <c r="AE413">
        <v>1</v>
      </c>
      <c r="AF413">
        <v>1</v>
      </c>
      <c r="AG413" s="3" t="s">
        <v>13</v>
      </c>
      <c r="AH413" t="s">
        <v>151</v>
      </c>
      <c r="AI413" s="4" t="str">
        <f t="shared" si="844"/>
        <v/>
      </c>
      <c r="AJ413">
        <v>1</v>
      </c>
      <c r="AK413">
        <v>1</v>
      </c>
      <c r="AL413">
        <v>1</v>
      </c>
      <c r="AM413" s="3"/>
      <c r="AO413" s="4" t="str">
        <f t="shared" si="845"/>
        <v/>
      </c>
      <c r="AS413" s="3"/>
      <c r="AU413" s="4" t="str">
        <f t="shared" si="846"/>
        <v/>
      </c>
      <c r="AY413" s="3"/>
      <c r="BA413" s="4" t="str">
        <f t="shared" si="847"/>
        <v/>
      </c>
      <c r="BE413" s="3"/>
      <c r="BG413" s="4" t="str">
        <f t="shared" si="848"/>
        <v/>
      </c>
    </row>
    <row r="414" spans="1:59">
      <c r="A414" s="9" t="s">
        <v>155</v>
      </c>
      <c r="B414" t="s">
        <v>149</v>
      </c>
      <c r="C414" t="str">
        <f t="shared" si="814"/>
        <v>Gacha</v>
      </c>
      <c r="D414" s="1" t="str">
        <f t="shared" ca="1" si="815"/>
        <v>5</v>
      </c>
      <c r="E414" s="1" t="str">
        <f t="shared" si="816"/>
        <v>q</v>
      </c>
      <c r="F414" s="1" t="str">
        <f t="shared" si="817"/>
        <v>1</v>
      </c>
      <c r="G414" s="1" t="str">
        <f t="shared" si="818"/>
        <v>1</v>
      </c>
      <c r="H414" s="1" t="str">
        <f t="shared" si="819"/>
        <v>1</v>
      </c>
      <c r="I414" s="3" t="s">
        <v>13</v>
      </c>
      <c r="J414" t="s">
        <v>152</v>
      </c>
      <c r="K414" s="4" t="str">
        <f t="shared" si="820"/>
        <v/>
      </c>
      <c r="L414">
        <v>1</v>
      </c>
      <c r="M414">
        <v>1</v>
      </c>
      <c r="N414">
        <v>1</v>
      </c>
      <c r="O414" s="3"/>
      <c r="Q414" s="4" t="str">
        <f t="shared" si="799"/>
        <v/>
      </c>
      <c r="U414" s="3"/>
      <c r="W414" s="4" t="str">
        <f t="shared" si="807"/>
        <v/>
      </c>
      <c r="AA414" s="3"/>
      <c r="AC414" s="4" t="str">
        <f t="shared" si="808"/>
        <v/>
      </c>
      <c r="AG414" s="3"/>
      <c r="AI414" s="4" t="str">
        <f t="shared" si="809"/>
        <v/>
      </c>
      <c r="AM414" s="3"/>
      <c r="AO414" s="4" t="str">
        <f t="shared" si="810"/>
        <v/>
      </c>
      <c r="AS414" s="3"/>
      <c r="AU414" s="4" t="str">
        <f t="shared" si="811"/>
        <v/>
      </c>
      <c r="AY414" s="3"/>
      <c r="BA414" s="4" t="str">
        <f t="shared" si="812"/>
        <v/>
      </c>
      <c r="BE414" s="3"/>
      <c r="BG414" s="4" t="str">
        <f t="shared" si="813"/>
        <v/>
      </c>
    </row>
    <row r="415" spans="1:59">
      <c r="A415" s="9" t="s">
        <v>277</v>
      </c>
      <c r="B415" t="s">
        <v>289</v>
      </c>
      <c r="C415" t="str">
        <f t="shared" ref="C415:C418" si="849">IF(ISBLANK(I415),"",I415)
&amp;IF(ISBLANK(O415),"",", "&amp;O415)
&amp;IF(ISBLANK(U415),"",", "&amp;U415)
&amp;IF(ISBLANK(AA415),"",", "&amp;AA415)
&amp;IF(ISBLANK(AG415),"",", "&amp;AG415)
&amp;IF(ISBLANK(AM415),"",", "&amp;AM415)
&amp;IF(ISBLANK(AS415),"",", "&amp;AS415)
&amp;IF(ISBLANK(AY415),"",", "&amp;AY415)
&amp;IF(ISBLANK(BE415),"",", "&amp;BE415)</f>
        <v>Gacha, Gacha</v>
      </c>
      <c r="D415" s="1" t="str">
        <f t="shared" ref="D415:D418" ca="1" si="85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SUBSTITUTE(SUBSTITUTE(SUBSTITUTE(SUBSTITUTE(SUBSTITUTE(SUBSTITUTE(SUBSTITUTE(SUBSTITUTE(SUBSTITUTE(SUBSTITUTE(C415,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415" s="1" t="str">
        <f t="shared" ref="E415:E418" si="851">IF(ISBLANK(J415),"",J415)
&amp;IF(ISBLANK(O415),"",", "&amp;P415)
&amp;IF(ISBLANK(U415),"",", "&amp;V415)
&amp;IF(ISBLANK(AA415),"",", "&amp;AB415)
&amp;IF(ISBLANK(AG415),"",", "&amp;AH415)
&amp;IF(ISBLANK(AM415),"",", "&amp;AN415)
&amp;IF(ISBLANK(AS415),"",", "&amp;AT415)
&amp;IF(ISBLANK(AY415),"",", "&amp;AZ415)
&amp;IF(ISBLANK(BE415),"",", "&amp;BF415)</f>
        <v>q, q</v>
      </c>
      <c r="F415" s="1" t="str">
        <f t="shared" ref="F415:F418" si="852">IF(ISBLANK(L415),"",L415)
&amp;IF(ISBLANK(R415),"",", "&amp;R415)
&amp;IF(ISBLANK(X415),"",", "&amp;X415)
&amp;IF(ISBLANK(AD415),"",", "&amp;AD415)
&amp;IF(ISBLANK(AJ415),"",", "&amp;AJ415)
&amp;IF(ISBLANK(AP415),"",", "&amp;AP415)
&amp;IF(ISBLANK(AV415),"",", "&amp;AV415)
&amp;IF(ISBLANK(BB415),"",", "&amp;BB415)
&amp;IF(ISBLANK(BH415),"",", "&amp;BH415)</f>
        <v>1, 1</v>
      </c>
      <c r="G415" s="1" t="str">
        <f t="shared" ref="G415:G418" si="853">IF(ISBLANK(M415),"",M415)
&amp;IF(ISBLANK(S415),"",", "&amp;S415)
&amp;IF(ISBLANK(Y415),"",", "&amp;Y415)
&amp;IF(ISBLANK(AE415),"",", "&amp;AE415)
&amp;IF(ISBLANK(AK415),"",", "&amp;AK415)
&amp;IF(ISBLANK(AQ415),"",", "&amp;AQ415)
&amp;IF(ISBLANK(AW415),"",", "&amp;AW415)
&amp;IF(ISBLANK(BC415),"",", "&amp;BC415)
&amp;IF(ISBLANK(BI415),"",", "&amp;BI415)</f>
        <v>1, 1</v>
      </c>
      <c r="H415" s="1" t="str">
        <f t="shared" ref="H415:H418" si="854">IF(ISBLANK(N415),"",N415)
&amp;IF(ISBLANK(T415),"",", "&amp;T415)
&amp;IF(ISBLANK(Z415),"",", "&amp;Z415)
&amp;IF(ISBLANK(AF415),"",", "&amp;AF415)
&amp;IF(ISBLANK(AL415),"",", "&amp;AL415)
&amp;IF(ISBLANK(AR415),"",", "&amp;AR415)
&amp;IF(ISBLANK(AX415),"",", "&amp;AX415)
&amp;IF(ISBLANK(BD415),"",", "&amp;BD415)
&amp;IF(ISBLANK(BJ415),"",", "&amp;BJ415)</f>
        <v>1, 1</v>
      </c>
      <c r="I415" s="3" t="s">
        <v>13</v>
      </c>
      <c r="J415" t="s">
        <v>268</v>
      </c>
      <c r="K415" s="4" t="str">
        <f t="shared" ref="K415:K418" si="855">IF(AND(OR(I415="Gacha",I415="Origin"),ISBLANK(J415)),"서브밸류 필요","")</f>
        <v/>
      </c>
      <c r="L415">
        <v>1</v>
      </c>
      <c r="M415">
        <v>1</v>
      </c>
      <c r="N415">
        <v>1</v>
      </c>
      <c r="O415" s="3" t="s">
        <v>13</v>
      </c>
      <c r="P415" t="s">
        <v>268</v>
      </c>
      <c r="Q415" s="4" t="str">
        <f t="shared" si="799"/>
        <v/>
      </c>
      <c r="R415">
        <v>1</v>
      </c>
      <c r="S415">
        <v>1</v>
      </c>
      <c r="T415">
        <v>1</v>
      </c>
      <c r="U415" s="3"/>
      <c r="W415" s="4" t="str">
        <f t="shared" ref="W415:W418" si="856">IF(AND(OR(U415="Gacha",U415="Origin"),ISBLANK(V415)),"서브밸류 필요","")</f>
        <v/>
      </c>
      <c r="AA415" s="3"/>
      <c r="AC415" s="4" t="str">
        <f t="shared" ref="AC415:AC418" si="857">IF(AND(OR(AA415="Gacha",AA415="Origin"),ISBLANK(AB415)),"서브밸류 필요","")</f>
        <v/>
      </c>
      <c r="AG415" s="3"/>
      <c r="AI415" s="4" t="str">
        <f t="shared" ref="AI415:AI418" si="858">IF(AND(OR(AG415="Gacha",AG415="Origin"),ISBLANK(AH415)),"서브밸류 필요","")</f>
        <v/>
      </c>
      <c r="AM415" s="3"/>
      <c r="AO415" s="4" t="str">
        <f t="shared" ref="AO415:AO418" si="859">IF(AND(OR(AM415="Gacha",AM415="Origin"),ISBLANK(AN415)),"서브밸류 필요","")</f>
        <v/>
      </c>
      <c r="AS415" s="3"/>
      <c r="AU415" s="4" t="str">
        <f t="shared" ref="AU415:AU418" si="860">IF(AND(OR(AS415="Gacha",AS415="Origin"),ISBLANK(AT415)),"서브밸류 필요","")</f>
        <v/>
      </c>
      <c r="AY415" s="3"/>
      <c r="BA415" s="4" t="str">
        <f t="shared" ref="BA415:BA418" si="861">IF(AND(OR(AY415="Gacha",AY415="Origin"),ISBLANK(AZ415)),"서브밸류 필요","")</f>
        <v/>
      </c>
      <c r="BE415" s="3"/>
      <c r="BG415" s="4" t="str">
        <f t="shared" ref="BG415:BG418" si="862">IF(AND(OR(BE415="Gacha",BE415="Origin"),ISBLANK(BF415)),"서브밸류 필요","")</f>
        <v/>
      </c>
    </row>
    <row r="416" spans="1:59">
      <c r="A416" s="9" t="s">
        <v>278</v>
      </c>
      <c r="B416" t="s">
        <v>290</v>
      </c>
      <c r="C416" t="str">
        <f t="shared" si="849"/>
        <v>Gacha, Gacha, Gacha</v>
      </c>
      <c r="D416" s="1" t="str">
        <f t="shared" ca="1" si="850"/>
        <v>5, 5, 5</v>
      </c>
      <c r="E416" s="1" t="str">
        <f t="shared" si="851"/>
        <v>q, q, q</v>
      </c>
      <c r="F416" s="1" t="str">
        <f t="shared" si="852"/>
        <v>1, 1, 1</v>
      </c>
      <c r="G416" s="1" t="str">
        <f t="shared" si="853"/>
        <v>1, 1, 1</v>
      </c>
      <c r="H416" s="1" t="str">
        <f t="shared" si="854"/>
        <v>1, 1, 1</v>
      </c>
      <c r="I416" s="3" t="s">
        <v>13</v>
      </c>
      <c r="J416" t="s">
        <v>268</v>
      </c>
      <c r="K416" s="4" t="str">
        <f t="shared" si="855"/>
        <v/>
      </c>
      <c r="L416">
        <v>1</v>
      </c>
      <c r="M416">
        <v>1</v>
      </c>
      <c r="N416">
        <v>1</v>
      </c>
      <c r="O416" s="3" t="s">
        <v>13</v>
      </c>
      <c r="P416" t="s">
        <v>268</v>
      </c>
      <c r="Q416" s="4" t="str">
        <f t="shared" si="799"/>
        <v/>
      </c>
      <c r="R416">
        <v>1</v>
      </c>
      <c r="S416">
        <v>1</v>
      </c>
      <c r="T416">
        <v>1</v>
      </c>
      <c r="U416" s="3" t="s">
        <v>13</v>
      </c>
      <c r="V416" t="s">
        <v>268</v>
      </c>
      <c r="W416" s="4" t="str">
        <f t="shared" si="856"/>
        <v/>
      </c>
      <c r="X416">
        <v>1</v>
      </c>
      <c r="Y416">
        <v>1</v>
      </c>
      <c r="Z416">
        <v>1</v>
      </c>
      <c r="AA416" s="3"/>
      <c r="AC416" s="4" t="str">
        <f t="shared" si="857"/>
        <v/>
      </c>
      <c r="AG416" s="3"/>
      <c r="AI416" s="4" t="str">
        <f t="shared" si="858"/>
        <v/>
      </c>
      <c r="AM416" s="3"/>
      <c r="AO416" s="4" t="str">
        <f t="shared" si="859"/>
        <v/>
      </c>
      <c r="AS416" s="3"/>
      <c r="AU416" s="4" t="str">
        <f t="shared" si="860"/>
        <v/>
      </c>
      <c r="AY416" s="3"/>
      <c r="BA416" s="4" t="str">
        <f t="shared" si="861"/>
        <v/>
      </c>
      <c r="BE416" s="3"/>
      <c r="BG416" s="4" t="str">
        <f t="shared" si="862"/>
        <v/>
      </c>
    </row>
    <row r="417" spans="1:59">
      <c r="A417" s="9" t="s">
        <v>279</v>
      </c>
      <c r="B417" t="s">
        <v>291</v>
      </c>
      <c r="C417" t="str">
        <f t="shared" si="849"/>
        <v>Gacha, Gacha, Gacha, Gacha</v>
      </c>
      <c r="D417" s="1" t="str">
        <f t="shared" ca="1" si="850"/>
        <v>5, 5, 5, 5</v>
      </c>
      <c r="E417" s="1" t="str">
        <f t="shared" si="851"/>
        <v>q, q, q, q</v>
      </c>
      <c r="F417" s="1" t="str">
        <f t="shared" si="852"/>
        <v>1, 1, 1, 1</v>
      </c>
      <c r="G417" s="1" t="str">
        <f t="shared" si="853"/>
        <v>1, 1, 1, 1</v>
      </c>
      <c r="H417" s="1" t="str">
        <f t="shared" si="854"/>
        <v>1, 1, 1, 1</v>
      </c>
      <c r="I417" s="3" t="s">
        <v>13</v>
      </c>
      <c r="J417" t="s">
        <v>268</v>
      </c>
      <c r="K417" s="4" t="str">
        <f t="shared" si="855"/>
        <v/>
      </c>
      <c r="L417">
        <v>1</v>
      </c>
      <c r="M417">
        <v>1</v>
      </c>
      <c r="N417">
        <v>1</v>
      </c>
      <c r="O417" s="3" t="s">
        <v>13</v>
      </c>
      <c r="P417" t="s">
        <v>268</v>
      </c>
      <c r="Q417" s="4" t="str">
        <f t="shared" si="799"/>
        <v/>
      </c>
      <c r="R417">
        <v>1</v>
      </c>
      <c r="S417">
        <v>1</v>
      </c>
      <c r="T417">
        <v>1</v>
      </c>
      <c r="U417" s="3" t="s">
        <v>13</v>
      </c>
      <c r="V417" t="s">
        <v>268</v>
      </c>
      <c r="W417" s="4" t="str">
        <f t="shared" si="856"/>
        <v/>
      </c>
      <c r="X417">
        <v>1</v>
      </c>
      <c r="Y417">
        <v>1</v>
      </c>
      <c r="Z417">
        <v>1</v>
      </c>
      <c r="AA417" s="3" t="s">
        <v>13</v>
      </c>
      <c r="AB417" t="s">
        <v>268</v>
      </c>
      <c r="AC417" s="4" t="str">
        <f t="shared" si="857"/>
        <v/>
      </c>
      <c r="AD417">
        <v>1</v>
      </c>
      <c r="AE417">
        <v>1</v>
      </c>
      <c r="AF417">
        <v>1</v>
      </c>
      <c r="AG417" s="3"/>
      <c r="AI417" s="4" t="str">
        <f t="shared" si="858"/>
        <v/>
      </c>
      <c r="AM417" s="3"/>
      <c r="AO417" s="4" t="str">
        <f t="shared" si="859"/>
        <v/>
      </c>
      <c r="AS417" s="3"/>
      <c r="AU417" s="4" t="str">
        <f t="shared" si="860"/>
        <v/>
      </c>
      <c r="AY417" s="3"/>
      <c r="BA417" s="4" t="str">
        <f t="shared" si="861"/>
        <v/>
      </c>
      <c r="BE417" s="3"/>
      <c r="BG417" s="4" t="str">
        <f t="shared" si="862"/>
        <v/>
      </c>
    </row>
    <row r="418" spans="1:59">
      <c r="A418" s="9" t="s">
        <v>280</v>
      </c>
      <c r="B418" t="s">
        <v>292</v>
      </c>
      <c r="C418" t="str">
        <f t="shared" si="849"/>
        <v>Gacha, Gacha, Gacha, Gacha, Gacha</v>
      </c>
      <c r="D418" s="1" t="str">
        <f t="shared" ca="1" si="850"/>
        <v>5, 5, 5, 5, 5</v>
      </c>
      <c r="E418" s="1" t="str">
        <f t="shared" si="851"/>
        <v>q, q, q, q, q</v>
      </c>
      <c r="F418" s="1" t="str">
        <f t="shared" si="852"/>
        <v>1, 1, 1, 1, 1</v>
      </c>
      <c r="G418" s="1" t="str">
        <f t="shared" si="853"/>
        <v>1, 1, 1, 1, 1</v>
      </c>
      <c r="H418" s="1" t="str">
        <f t="shared" si="854"/>
        <v>1, 1, 1, 1, 1</v>
      </c>
      <c r="I418" s="3" t="s">
        <v>13</v>
      </c>
      <c r="J418" t="s">
        <v>268</v>
      </c>
      <c r="K418" s="4" t="str">
        <f t="shared" si="855"/>
        <v/>
      </c>
      <c r="L418">
        <v>1</v>
      </c>
      <c r="M418">
        <v>1</v>
      </c>
      <c r="N418">
        <v>1</v>
      </c>
      <c r="O418" s="3" t="s">
        <v>13</v>
      </c>
      <c r="P418" t="s">
        <v>268</v>
      </c>
      <c r="Q418" s="4" t="str">
        <f t="shared" si="799"/>
        <v/>
      </c>
      <c r="R418">
        <v>1</v>
      </c>
      <c r="S418">
        <v>1</v>
      </c>
      <c r="T418">
        <v>1</v>
      </c>
      <c r="U418" s="3" t="s">
        <v>13</v>
      </c>
      <c r="V418" t="s">
        <v>268</v>
      </c>
      <c r="W418" s="4" t="str">
        <f t="shared" si="856"/>
        <v/>
      </c>
      <c r="X418">
        <v>1</v>
      </c>
      <c r="Y418">
        <v>1</v>
      </c>
      <c r="Z418">
        <v>1</v>
      </c>
      <c r="AA418" s="3" t="s">
        <v>13</v>
      </c>
      <c r="AB418" t="s">
        <v>268</v>
      </c>
      <c r="AC418" s="4" t="str">
        <f t="shared" si="857"/>
        <v/>
      </c>
      <c r="AD418">
        <v>1</v>
      </c>
      <c r="AE418">
        <v>1</v>
      </c>
      <c r="AF418">
        <v>1</v>
      </c>
      <c r="AG418" s="3" t="s">
        <v>13</v>
      </c>
      <c r="AH418" t="s">
        <v>268</v>
      </c>
      <c r="AI418" s="4" t="str">
        <f t="shared" si="858"/>
        <v/>
      </c>
      <c r="AJ418">
        <v>1</v>
      </c>
      <c r="AK418">
        <v>1</v>
      </c>
      <c r="AL418">
        <v>1</v>
      </c>
      <c r="AM418" s="3"/>
      <c r="AO418" s="4" t="str">
        <f t="shared" si="859"/>
        <v/>
      </c>
      <c r="AS418" s="3"/>
      <c r="AU418" s="4" t="str">
        <f t="shared" si="860"/>
        <v/>
      </c>
      <c r="AY418" s="3"/>
      <c r="BA418" s="4" t="str">
        <f t="shared" si="861"/>
        <v/>
      </c>
      <c r="BE418" s="3"/>
      <c r="BG418" s="4" t="str">
        <f t="shared" si="862"/>
        <v/>
      </c>
    </row>
    <row r="419" spans="1:59">
      <c r="A419" s="9" t="s">
        <v>158</v>
      </c>
      <c r="B419" t="s">
        <v>248</v>
      </c>
      <c r="C419" t="str">
        <f t="shared" si="814"/>
        <v>Gold, Gold, Gacha, Gacha</v>
      </c>
      <c r="D419" s="1" t="str">
        <f t="shared" ca="1" si="815"/>
        <v>2, 2, 5, 5</v>
      </c>
      <c r="E419" s="1" t="str">
        <f t="shared" si="816"/>
        <v>, , k, k</v>
      </c>
      <c r="F419" s="1" t="str">
        <f t="shared" si="817"/>
        <v>1, 1, 1, 1</v>
      </c>
      <c r="G419" s="1" t="str">
        <f t="shared" si="818"/>
        <v>9, 9, 1, 1</v>
      </c>
      <c r="H419" s="1" t="str">
        <f t="shared" si="819"/>
        <v>9, 9, 1, 1</v>
      </c>
      <c r="I419" s="3" t="s">
        <v>88</v>
      </c>
      <c r="K419" s="4" t="str">
        <f t="shared" si="820"/>
        <v/>
      </c>
      <c r="L419">
        <v>1</v>
      </c>
      <c r="M419">
        <v>9</v>
      </c>
      <c r="N419">
        <v>9</v>
      </c>
      <c r="O419" s="3" t="s">
        <v>88</v>
      </c>
      <c r="Q419" s="4" t="str">
        <f t="shared" si="799"/>
        <v/>
      </c>
      <c r="R419">
        <v>1</v>
      </c>
      <c r="S419">
        <v>9</v>
      </c>
      <c r="T419">
        <v>9</v>
      </c>
      <c r="U419" s="3" t="s">
        <v>81</v>
      </c>
      <c r="V419" t="s">
        <v>165</v>
      </c>
      <c r="W419" s="4" t="str">
        <f t="shared" ref="W419:W422" si="863">IF(AND(OR(U419="Gacha",U419="Origin"),ISBLANK(V419)),"서브밸류 필요","")</f>
        <v/>
      </c>
      <c r="X419">
        <v>1</v>
      </c>
      <c r="Y419">
        <v>1</v>
      </c>
      <c r="Z419">
        <v>1</v>
      </c>
      <c r="AA419" s="3" t="s">
        <v>81</v>
      </c>
      <c r="AB419" t="s">
        <v>165</v>
      </c>
      <c r="AC419" s="4" t="str">
        <f t="shared" si="808"/>
        <v/>
      </c>
      <c r="AD419">
        <v>1</v>
      </c>
      <c r="AE419">
        <v>1</v>
      </c>
      <c r="AF419">
        <v>1</v>
      </c>
      <c r="AI419" s="4" t="str">
        <f t="shared" ref="AI419:AI422" si="864">IF(AND(OR(AG419="Gacha",AG419="Origin"),ISBLANK(AH419)),"서브밸류 필요","")</f>
        <v/>
      </c>
      <c r="AM419" s="3"/>
      <c r="AO419" s="4" t="str">
        <f t="shared" ref="AO419:AO422" si="865">IF(AND(OR(AM419="Gacha",AM419="Origin"),ISBLANK(AN419)),"서브밸류 필요","")</f>
        <v/>
      </c>
      <c r="AS419" s="3"/>
      <c r="AU419" s="4" t="str">
        <f t="shared" si="811"/>
        <v/>
      </c>
      <c r="AY419" s="3"/>
      <c r="BA419" s="4" t="str">
        <f t="shared" si="812"/>
        <v/>
      </c>
      <c r="BE419" s="3"/>
      <c r="BG419" s="4" t="str">
        <f t="shared" si="813"/>
        <v/>
      </c>
    </row>
    <row r="420" spans="1:59">
      <c r="A420" s="9" t="s">
        <v>159</v>
      </c>
      <c r="B420" t="s">
        <v>249</v>
      </c>
      <c r="C420" t="str">
        <f t="shared" ref="C420:C422" si="866">IF(ISBLANK(I420),"",I420)
&amp;IF(ISBLANK(O420),"",", "&amp;O420)
&amp;IF(ISBLANK(U420),"",", "&amp;U420)
&amp;IF(ISBLANK(AA420),"",", "&amp;AA420)
&amp;IF(ISBLANK(AG420),"",", "&amp;AG420)
&amp;IF(ISBLANK(AM420),"",", "&amp;AM420)
&amp;IF(ISBLANK(AS420),"",", "&amp;AS420)
&amp;IF(ISBLANK(AY420),"",", "&amp;AY420)
&amp;IF(ISBLANK(BE420),"",", "&amp;BE420)</f>
        <v>Gold, Gold, Gacha, Gacha</v>
      </c>
      <c r="D420" s="1" t="str">
        <f t="shared" ref="D420:D422" ca="1" si="86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SUBSTITUTE(SUBSTITUTE(SUBSTITUTE(SUBSTITUTE(SUBSTITUTE(SUBSTITUTE(SUBSTITUTE(SUBSTITUTE(SUBSTITUTE(SUBSTITUTE(C420,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</v>
      </c>
      <c r="E420" s="1" t="str">
        <f t="shared" ref="E420:E422" si="868">IF(ISBLANK(J420),"",J420)
&amp;IF(ISBLANK(O420),"",", "&amp;P420)
&amp;IF(ISBLANK(U420),"",", "&amp;V420)
&amp;IF(ISBLANK(AA420),"",", "&amp;AB420)
&amp;IF(ISBLANK(AG420),"",", "&amp;AH420)
&amp;IF(ISBLANK(AM420),"",", "&amp;AN420)
&amp;IF(ISBLANK(AS420),"",", "&amp;AT420)
&amp;IF(ISBLANK(AY420),"",", "&amp;AZ420)
&amp;IF(ISBLANK(BE420),"",", "&amp;BF420)</f>
        <v>, , k, k</v>
      </c>
      <c r="F420" s="1" t="str">
        <f t="shared" ref="F420:F422" si="869">IF(ISBLANK(L420),"",L420)
&amp;IF(ISBLANK(R420),"",", "&amp;R420)
&amp;IF(ISBLANK(X420),"",", "&amp;X420)
&amp;IF(ISBLANK(AD420),"",", "&amp;AD420)
&amp;IF(ISBLANK(AJ420),"",", "&amp;AJ420)
&amp;IF(ISBLANK(AP420),"",", "&amp;AP420)
&amp;IF(ISBLANK(AV420),"",", "&amp;AV420)
&amp;IF(ISBLANK(BB420),"",", "&amp;BB420)
&amp;IF(ISBLANK(BH420),"",", "&amp;BH420)</f>
        <v>1, 1, 1, 1</v>
      </c>
      <c r="G420" s="1" t="str">
        <f t="shared" ref="G420:G422" si="870">IF(ISBLANK(M420),"",M420)
&amp;IF(ISBLANK(S420),"",", "&amp;S420)
&amp;IF(ISBLANK(Y420),"",", "&amp;Y420)
&amp;IF(ISBLANK(AE420),"",", "&amp;AE420)
&amp;IF(ISBLANK(AK420),"",", "&amp;AK420)
&amp;IF(ISBLANK(AQ420),"",", "&amp;AQ420)
&amp;IF(ISBLANK(AW420),"",", "&amp;AW420)
&amp;IF(ISBLANK(BC420),"",", "&amp;BC420)
&amp;IF(ISBLANK(BI420),"",", "&amp;BI420)</f>
        <v>9, 9, 1, 1</v>
      </c>
      <c r="H420" s="1" t="str">
        <f t="shared" ref="H420:H422" si="871">IF(ISBLANK(N420),"",N420)
&amp;IF(ISBLANK(T420),"",", "&amp;T420)
&amp;IF(ISBLANK(Z420),"",", "&amp;Z420)
&amp;IF(ISBLANK(AF420),"",", "&amp;AF420)
&amp;IF(ISBLANK(AL420),"",", "&amp;AL420)
&amp;IF(ISBLANK(AR420),"",", "&amp;AR420)
&amp;IF(ISBLANK(AX420),"",", "&amp;AX420)
&amp;IF(ISBLANK(BD420),"",", "&amp;BD420)
&amp;IF(ISBLANK(BJ420),"",", "&amp;BJ420)</f>
        <v>9, 9, 1, 1</v>
      </c>
      <c r="I420" s="3" t="s">
        <v>88</v>
      </c>
      <c r="K420" s="4" t="str">
        <f t="shared" ref="K420:K422" si="872">IF(AND(OR(I420="Gacha",I420="Origin"),ISBLANK(J420)),"서브밸류 필요","")</f>
        <v/>
      </c>
      <c r="L420">
        <v>1</v>
      </c>
      <c r="M420">
        <v>9</v>
      </c>
      <c r="N420">
        <v>9</v>
      </c>
      <c r="O420" s="3" t="s">
        <v>88</v>
      </c>
      <c r="Q420" s="4" t="str">
        <f t="shared" si="799"/>
        <v/>
      </c>
      <c r="R420">
        <v>1</v>
      </c>
      <c r="S420">
        <v>9</v>
      </c>
      <c r="T420">
        <v>9</v>
      </c>
      <c r="U420" s="3" t="s">
        <v>81</v>
      </c>
      <c r="V420" t="s">
        <v>165</v>
      </c>
      <c r="W420" s="4" t="str">
        <f t="shared" si="863"/>
        <v/>
      </c>
      <c r="X420">
        <v>1</v>
      </c>
      <c r="Y420">
        <v>1</v>
      </c>
      <c r="Z420">
        <v>1</v>
      </c>
      <c r="AA420" s="3" t="s">
        <v>81</v>
      </c>
      <c r="AB420" t="s">
        <v>165</v>
      </c>
      <c r="AC420" s="4" t="str">
        <f t="shared" ref="AC420:AC422" si="873">IF(AND(OR(AA420="Gacha",AA420="Origin"),ISBLANK(AB420)),"서브밸류 필요","")</f>
        <v/>
      </c>
      <c r="AD420">
        <v>1</v>
      </c>
      <c r="AE420">
        <v>1</v>
      </c>
      <c r="AF420">
        <v>1</v>
      </c>
      <c r="AG420" s="3"/>
      <c r="AI420" s="4" t="str">
        <f t="shared" si="864"/>
        <v/>
      </c>
      <c r="AM420" s="3"/>
      <c r="AO420" s="4" t="str">
        <f t="shared" si="865"/>
        <v/>
      </c>
      <c r="AS420" s="3"/>
      <c r="AU420" s="4" t="str">
        <f t="shared" si="811"/>
        <v/>
      </c>
      <c r="AY420" s="3"/>
      <c r="BA420" s="4" t="str">
        <f t="shared" si="812"/>
        <v/>
      </c>
      <c r="BE420" s="3"/>
      <c r="BG420" s="4" t="str">
        <f t="shared" si="813"/>
        <v/>
      </c>
    </row>
    <row r="421" spans="1:59">
      <c r="A421" s="9" t="s">
        <v>160</v>
      </c>
      <c r="B421" t="s">
        <v>250</v>
      </c>
      <c r="C421" t="str">
        <f t="shared" si="866"/>
        <v>Gold, Gold, Gacha, Gacha</v>
      </c>
      <c r="D421" s="1" t="str">
        <f t="shared" ca="1" si="867"/>
        <v>2, 2, 5, 5</v>
      </c>
      <c r="E421" s="1" t="str">
        <f t="shared" si="868"/>
        <v>, , k, k</v>
      </c>
      <c r="F421" s="1" t="str">
        <f t="shared" si="869"/>
        <v>1, 1, 1, 1</v>
      </c>
      <c r="G421" s="1" t="str">
        <f t="shared" si="870"/>
        <v>9, 9, 1, 1</v>
      </c>
      <c r="H421" s="1" t="str">
        <f t="shared" si="871"/>
        <v>9, 9, 1, 1</v>
      </c>
      <c r="I421" s="3" t="s">
        <v>88</v>
      </c>
      <c r="K421" s="4" t="str">
        <f t="shared" si="872"/>
        <v/>
      </c>
      <c r="L421">
        <v>1</v>
      </c>
      <c r="M421">
        <v>9</v>
      </c>
      <c r="N421">
        <v>9</v>
      </c>
      <c r="O421" s="3" t="s">
        <v>88</v>
      </c>
      <c r="Q421" s="4" t="str">
        <f t="shared" si="799"/>
        <v/>
      </c>
      <c r="R421">
        <v>1</v>
      </c>
      <c r="S421">
        <v>9</v>
      </c>
      <c r="T421">
        <v>9</v>
      </c>
      <c r="U421" s="3" t="s">
        <v>81</v>
      </c>
      <c r="V421" t="s">
        <v>165</v>
      </c>
      <c r="W421" s="4" t="str">
        <f t="shared" si="863"/>
        <v/>
      </c>
      <c r="X421">
        <v>1</v>
      </c>
      <c r="Y421">
        <v>1</v>
      </c>
      <c r="Z421">
        <v>1</v>
      </c>
      <c r="AA421" s="3" t="s">
        <v>81</v>
      </c>
      <c r="AB421" t="s">
        <v>165</v>
      </c>
      <c r="AC421" s="4" t="str">
        <f t="shared" si="873"/>
        <v/>
      </c>
      <c r="AD421">
        <v>1</v>
      </c>
      <c r="AE421">
        <v>1</v>
      </c>
      <c r="AF421">
        <v>1</v>
      </c>
      <c r="AG421" s="3"/>
      <c r="AI421" s="4" t="str">
        <f t="shared" si="864"/>
        <v/>
      </c>
      <c r="AM421" s="3"/>
      <c r="AO421" s="4" t="str">
        <f t="shared" si="865"/>
        <v/>
      </c>
      <c r="AS421" s="3"/>
      <c r="AU421" s="4" t="str">
        <f t="shared" si="811"/>
        <v/>
      </c>
      <c r="AY421" s="3"/>
      <c r="BA421" s="4" t="str">
        <f t="shared" si="812"/>
        <v/>
      </c>
      <c r="BE421" s="3"/>
      <c r="BG421" s="4" t="str">
        <f t="shared" si="813"/>
        <v/>
      </c>
    </row>
    <row r="422" spans="1:59">
      <c r="A422" s="9" t="s">
        <v>161</v>
      </c>
      <c r="B422" t="s">
        <v>251</v>
      </c>
      <c r="C422" t="str">
        <f t="shared" si="866"/>
        <v>Gold, Gold, Gacha, Gacha, Gacha, Gacha</v>
      </c>
      <c r="D422" s="1" t="str">
        <f t="shared" ca="1" si="867"/>
        <v>2, 2, 5, 5, 5, 5</v>
      </c>
      <c r="E422" s="1" t="str">
        <f t="shared" si="868"/>
        <v>, , k, k, k, k</v>
      </c>
      <c r="F422" s="1" t="str">
        <f t="shared" si="869"/>
        <v>1, 1, 1, 1, 1, 1</v>
      </c>
      <c r="G422" s="1" t="str">
        <f t="shared" si="870"/>
        <v>9, 9, 1, 1, 1, 1</v>
      </c>
      <c r="H422" s="1" t="str">
        <f t="shared" si="871"/>
        <v>9, 9, 1, 1, 1, 1</v>
      </c>
      <c r="I422" s="3" t="s">
        <v>88</v>
      </c>
      <c r="K422" s="4" t="str">
        <f t="shared" si="872"/>
        <v/>
      </c>
      <c r="L422">
        <v>1</v>
      </c>
      <c r="M422">
        <v>9</v>
      </c>
      <c r="N422">
        <v>9</v>
      </c>
      <c r="O422" s="3" t="s">
        <v>88</v>
      </c>
      <c r="Q422" s="4" t="str">
        <f t="shared" si="799"/>
        <v/>
      </c>
      <c r="R422">
        <v>1</v>
      </c>
      <c r="S422">
        <v>9</v>
      </c>
      <c r="T422">
        <v>9</v>
      </c>
      <c r="U422" s="3" t="s">
        <v>81</v>
      </c>
      <c r="V422" t="s">
        <v>165</v>
      </c>
      <c r="W422" s="4" t="str">
        <f t="shared" si="863"/>
        <v/>
      </c>
      <c r="X422">
        <v>1</v>
      </c>
      <c r="Y422">
        <v>1</v>
      </c>
      <c r="Z422">
        <v>1</v>
      </c>
      <c r="AA422" s="3" t="s">
        <v>81</v>
      </c>
      <c r="AB422" t="s">
        <v>165</v>
      </c>
      <c r="AC422" s="4" t="str">
        <f t="shared" si="873"/>
        <v/>
      </c>
      <c r="AD422">
        <v>1</v>
      </c>
      <c r="AE422">
        <v>1</v>
      </c>
      <c r="AF422">
        <v>1</v>
      </c>
      <c r="AG422" s="3" t="s">
        <v>81</v>
      </c>
      <c r="AH422" t="s">
        <v>165</v>
      </c>
      <c r="AI422" s="4" t="str">
        <f t="shared" si="864"/>
        <v/>
      </c>
      <c r="AJ422">
        <v>1</v>
      </c>
      <c r="AK422">
        <v>1</v>
      </c>
      <c r="AL422">
        <v>1</v>
      </c>
      <c r="AM422" s="3" t="s">
        <v>81</v>
      </c>
      <c r="AN422" t="s">
        <v>165</v>
      </c>
      <c r="AO422" s="4" t="str">
        <f t="shared" si="865"/>
        <v/>
      </c>
      <c r="AP422">
        <v>1</v>
      </c>
      <c r="AQ422">
        <v>1</v>
      </c>
      <c r="AR422">
        <v>1</v>
      </c>
      <c r="AS422" s="3"/>
      <c r="AU422" s="4" t="str">
        <f t="shared" si="811"/>
        <v/>
      </c>
      <c r="AY422" s="3"/>
      <c r="BA422" s="4" t="str">
        <f t="shared" si="812"/>
        <v/>
      </c>
      <c r="BE422" s="3"/>
      <c r="BG422" s="4" t="str">
        <f t="shared" si="813"/>
        <v/>
      </c>
    </row>
    <row r="423" spans="1:59">
      <c r="A423" s="9" t="s">
        <v>246</v>
      </c>
      <c r="B423" t="s">
        <v>252</v>
      </c>
      <c r="C423" t="str">
        <f t="shared" ref="C423:C424" si="874">IF(ISBLANK(I423),"",I423)
&amp;IF(ISBLANK(O423),"",", "&amp;O423)
&amp;IF(ISBLANK(U423),"",", "&amp;U423)
&amp;IF(ISBLANK(AA423),"",", "&amp;AA423)
&amp;IF(ISBLANK(AG423),"",", "&amp;AG423)
&amp;IF(ISBLANK(AM423),"",", "&amp;AM423)
&amp;IF(ISBLANK(AS423),"",", "&amp;AS423)
&amp;IF(ISBLANK(AY423),"",", "&amp;AY423)
&amp;IF(ISBLANK(BE423),"",", "&amp;BE423)</f>
        <v>Gold, Gold, Gacha, Gacha, Gacha, Gacha, Gacha</v>
      </c>
      <c r="D423" s="1" t="str">
        <f t="shared" ref="D423:D424" ca="1" si="87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SUBSTITUTE(SUBSTITUTE(SUBSTITUTE(SUBSTITUTE(SUBSTITUTE(SUBSTITUTE(SUBSTITUTE(SUBSTITUTE(SUBSTITUTE(SUBSTITUTE(C423,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2, 2, 5, 5, 5, 5, 5</v>
      </c>
      <c r="E423" s="1" t="str">
        <f t="shared" ref="E423:E424" si="876">IF(ISBLANK(J423),"",J423)
&amp;IF(ISBLANK(O423),"",", "&amp;P423)
&amp;IF(ISBLANK(U423),"",", "&amp;V423)
&amp;IF(ISBLANK(AA423),"",", "&amp;AB423)
&amp;IF(ISBLANK(AG423),"",", "&amp;AH423)
&amp;IF(ISBLANK(AM423),"",", "&amp;AN423)
&amp;IF(ISBLANK(AS423),"",", "&amp;AT423)
&amp;IF(ISBLANK(AY423),"",", "&amp;AZ423)
&amp;IF(ISBLANK(BE423),"",", "&amp;BF423)</f>
        <v>, , k, k, k, k, k</v>
      </c>
      <c r="F423" s="1" t="str">
        <f t="shared" ref="F423:F424" si="877">IF(ISBLANK(L423),"",L423)
&amp;IF(ISBLANK(R423),"",", "&amp;R423)
&amp;IF(ISBLANK(X423),"",", "&amp;X423)
&amp;IF(ISBLANK(AD423),"",", "&amp;AD423)
&amp;IF(ISBLANK(AJ423),"",", "&amp;AJ423)
&amp;IF(ISBLANK(AP423),"",", "&amp;AP423)
&amp;IF(ISBLANK(AV423),"",", "&amp;AV423)
&amp;IF(ISBLANK(BB423),"",", "&amp;BB423)
&amp;IF(ISBLANK(BH423),"",", "&amp;BH423)</f>
        <v>1, 1, 1, 1, 1, 1, 1</v>
      </c>
      <c r="G423" s="1" t="str">
        <f t="shared" ref="G423:G424" si="878">IF(ISBLANK(M423),"",M423)
&amp;IF(ISBLANK(S423),"",", "&amp;S423)
&amp;IF(ISBLANK(Y423),"",", "&amp;Y423)
&amp;IF(ISBLANK(AE423),"",", "&amp;AE423)
&amp;IF(ISBLANK(AK423),"",", "&amp;AK423)
&amp;IF(ISBLANK(AQ423),"",", "&amp;AQ423)
&amp;IF(ISBLANK(AW423),"",", "&amp;AW423)
&amp;IF(ISBLANK(BC423),"",", "&amp;BC423)
&amp;IF(ISBLANK(BI423),"",", "&amp;BI423)</f>
        <v>9, 9, 1, 1, 1, 1, 1</v>
      </c>
      <c r="H423" s="1" t="str">
        <f t="shared" ref="H423:H424" si="879">IF(ISBLANK(N423),"",N423)
&amp;IF(ISBLANK(T423),"",", "&amp;T423)
&amp;IF(ISBLANK(Z423),"",", "&amp;Z423)
&amp;IF(ISBLANK(AF423),"",", "&amp;AF423)
&amp;IF(ISBLANK(AL423),"",", "&amp;AL423)
&amp;IF(ISBLANK(AR423),"",", "&amp;AR423)
&amp;IF(ISBLANK(AX423),"",", "&amp;AX423)
&amp;IF(ISBLANK(BD423),"",", "&amp;BD423)
&amp;IF(ISBLANK(BJ423),"",", "&amp;BJ423)</f>
        <v>9, 9, 1, 1, 1, 1, 1</v>
      </c>
      <c r="I423" s="3" t="s">
        <v>88</v>
      </c>
      <c r="K423" s="4" t="str">
        <f t="shared" ref="K423:K424" si="880">IF(AND(OR(I423="Gacha",I423="Origin"),ISBLANK(J423)),"서브밸류 필요","")</f>
        <v/>
      </c>
      <c r="L423">
        <v>1</v>
      </c>
      <c r="M423">
        <v>9</v>
      </c>
      <c r="N423">
        <v>9</v>
      </c>
      <c r="O423" s="3" t="s">
        <v>88</v>
      </c>
      <c r="Q423" s="4" t="str">
        <f t="shared" ref="Q423:Q424" si="881">IF(AND(OR(O423="Gacha",O423="Origin"),ISBLANK(P423)),"서브밸류 필요","")</f>
        <v/>
      </c>
      <c r="R423">
        <v>1</v>
      </c>
      <c r="S423">
        <v>9</v>
      </c>
      <c r="T423">
        <v>9</v>
      </c>
      <c r="U423" s="3" t="s">
        <v>81</v>
      </c>
      <c r="V423" t="s">
        <v>165</v>
      </c>
      <c r="W423" s="4" t="str">
        <f t="shared" ref="W423:W424" si="882">IF(AND(OR(U423="Gacha",U423="Origin"),ISBLANK(V423)),"서브밸류 필요","")</f>
        <v/>
      </c>
      <c r="X423">
        <v>1</v>
      </c>
      <c r="Y423">
        <v>1</v>
      </c>
      <c r="Z423">
        <v>1</v>
      </c>
      <c r="AA423" s="3" t="s">
        <v>81</v>
      </c>
      <c r="AB423" t="s">
        <v>165</v>
      </c>
      <c r="AC423" s="4" t="str">
        <f t="shared" ref="AC423:AC424" si="883">IF(AND(OR(AA423="Gacha",AA423="Origin"),ISBLANK(AB423)),"서브밸류 필요","")</f>
        <v/>
      </c>
      <c r="AD423">
        <v>1</v>
      </c>
      <c r="AE423">
        <v>1</v>
      </c>
      <c r="AF423">
        <v>1</v>
      </c>
      <c r="AG423" s="3" t="s">
        <v>81</v>
      </c>
      <c r="AH423" t="s">
        <v>165</v>
      </c>
      <c r="AI423" s="4" t="str">
        <f t="shared" ref="AI423:AI424" si="884">IF(AND(OR(AG423="Gacha",AG423="Origin"),ISBLANK(AH423)),"서브밸류 필요","")</f>
        <v/>
      </c>
      <c r="AJ423">
        <v>1</v>
      </c>
      <c r="AK423">
        <v>1</v>
      </c>
      <c r="AL423">
        <v>1</v>
      </c>
      <c r="AM423" s="3" t="s">
        <v>81</v>
      </c>
      <c r="AN423" t="s">
        <v>165</v>
      </c>
      <c r="AO423" s="4" t="str">
        <f t="shared" ref="AO423:AO424" si="885">IF(AND(OR(AM423="Gacha",AM423="Origin"),ISBLANK(AN423)),"서브밸류 필요","")</f>
        <v/>
      </c>
      <c r="AP423">
        <v>1</v>
      </c>
      <c r="AQ423">
        <v>1</v>
      </c>
      <c r="AR423">
        <v>1</v>
      </c>
      <c r="AS423" s="3" t="s">
        <v>81</v>
      </c>
      <c r="AT423" t="s">
        <v>165</v>
      </c>
      <c r="AU423" s="4" t="str">
        <f t="shared" si="811"/>
        <v/>
      </c>
      <c r="AV423">
        <v>1</v>
      </c>
      <c r="AW423">
        <v>1</v>
      </c>
      <c r="AX423">
        <v>1</v>
      </c>
      <c r="AY423" s="3"/>
      <c r="BA423" s="4" t="str">
        <f t="shared" ref="BA423:BA424" si="886">IF(AND(OR(AY423="Gacha",AY423="Origin"),ISBLANK(AZ423)),"서브밸류 필요","")</f>
        <v/>
      </c>
      <c r="BE423" s="3"/>
      <c r="BG423" s="4" t="str">
        <f t="shared" ref="BG423:BG424" si="887">IF(AND(OR(BE423="Gacha",BE423="Origin"),ISBLANK(BF423)),"서브밸류 필요","")</f>
        <v/>
      </c>
    </row>
    <row r="424" spans="1:59">
      <c r="A424" s="9" t="s">
        <v>247</v>
      </c>
      <c r="B424" t="s">
        <v>253</v>
      </c>
      <c r="C424" t="str">
        <f t="shared" si="874"/>
        <v>Gold, Gold, Gacha, Gacha, Gacha, Gacha, Gacha, Gacha</v>
      </c>
      <c r="D424" s="1" t="str">
        <f t="shared" ca="1" si="875"/>
        <v>2, 2, 5, 5, 5, 5, 5, 5</v>
      </c>
      <c r="E424" s="1" t="str">
        <f t="shared" si="876"/>
        <v>, , k, k, k, k, k, k</v>
      </c>
      <c r="F424" s="1" t="str">
        <f t="shared" si="877"/>
        <v>1, 1, 1, 1, 1, 1, 1, 1</v>
      </c>
      <c r="G424" s="1" t="str">
        <f t="shared" si="878"/>
        <v>9, 9, 1, 1, 1, 1, 1, 1</v>
      </c>
      <c r="H424" s="1" t="str">
        <f t="shared" si="879"/>
        <v>9, 9, 1, 1, 1, 1, 1, 1</v>
      </c>
      <c r="I424" s="3" t="s">
        <v>88</v>
      </c>
      <c r="K424" s="4" t="str">
        <f t="shared" si="880"/>
        <v/>
      </c>
      <c r="L424">
        <v>1</v>
      </c>
      <c r="M424">
        <v>9</v>
      </c>
      <c r="N424">
        <v>9</v>
      </c>
      <c r="O424" s="3" t="s">
        <v>88</v>
      </c>
      <c r="Q424" s="4" t="str">
        <f t="shared" si="881"/>
        <v/>
      </c>
      <c r="R424">
        <v>1</v>
      </c>
      <c r="S424">
        <v>9</v>
      </c>
      <c r="T424">
        <v>9</v>
      </c>
      <c r="U424" s="3" t="s">
        <v>81</v>
      </c>
      <c r="V424" t="s">
        <v>165</v>
      </c>
      <c r="W424" s="4" t="str">
        <f t="shared" si="882"/>
        <v/>
      </c>
      <c r="X424">
        <v>1</v>
      </c>
      <c r="Y424">
        <v>1</v>
      </c>
      <c r="Z424">
        <v>1</v>
      </c>
      <c r="AA424" s="3" t="s">
        <v>81</v>
      </c>
      <c r="AB424" t="s">
        <v>165</v>
      </c>
      <c r="AC424" s="4" t="str">
        <f t="shared" si="883"/>
        <v/>
      </c>
      <c r="AD424">
        <v>1</v>
      </c>
      <c r="AE424">
        <v>1</v>
      </c>
      <c r="AF424">
        <v>1</v>
      </c>
      <c r="AG424" s="3" t="s">
        <v>81</v>
      </c>
      <c r="AH424" t="s">
        <v>165</v>
      </c>
      <c r="AI424" s="4" t="str">
        <f t="shared" si="884"/>
        <v/>
      </c>
      <c r="AJ424">
        <v>1</v>
      </c>
      <c r="AK424">
        <v>1</v>
      </c>
      <c r="AL424">
        <v>1</v>
      </c>
      <c r="AM424" s="3" t="s">
        <v>81</v>
      </c>
      <c r="AN424" t="s">
        <v>165</v>
      </c>
      <c r="AO424" s="4" t="str">
        <f t="shared" si="885"/>
        <v/>
      </c>
      <c r="AP424">
        <v>1</v>
      </c>
      <c r="AQ424">
        <v>1</v>
      </c>
      <c r="AR424">
        <v>1</v>
      </c>
      <c r="AS424" s="3" t="s">
        <v>81</v>
      </c>
      <c r="AT424" t="s">
        <v>165</v>
      </c>
      <c r="AU424" s="4" t="str">
        <f t="shared" si="811"/>
        <v/>
      </c>
      <c r="AV424">
        <v>1</v>
      </c>
      <c r="AW424">
        <v>1</v>
      </c>
      <c r="AX424">
        <v>1</v>
      </c>
      <c r="AY424" s="3" t="s">
        <v>81</v>
      </c>
      <c r="AZ424" t="s">
        <v>165</v>
      </c>
      <c r="BA424" s="4" t="str">
        <f t="shared" si="886"/>
        <v/>
      </c>
      <c r="BB424">
        <v>1</v>
      </c>
      <c r="BC424">
        <v>1</v>
      </c>
      <c r="BD424">
        <v>1</v>
      </c>
      <c r="BE424" s="3"/>
      <c r="BG424" s="4" t="str">
        <f t="shared" si="887"/>
        <v/>
      </c>
    </row>
  </sheetData>
  <sortState xmlns:xlrd2="http://schemas.microsoft.com/office/spreadsheetml/2017/richdata2" ref="BN2:BP19">
    <sortCondition descending="1" ref="BP2:BP19"/>
    <sortCondition ref="BO2:BO19"/>
  </sortState>
  <phoneticPr fontId="1" type="noConversion"/>
  <dataValidations count="1">
    <dataValidation type="list" showInputMessage="1" showErrorMessage="1" sqref="AY396 AM396 AG396 AA396 AS396 BE396 BE402:BE424 AA398:AA424 AS401:AS424 U392:U424 AG420:AG424 AY402:AY424 AM400:AM424 AY96:AY153 AY2:AY66 AG399:AG418 AY381:AY386 AS2:AS386 AM2:AM386 AG2:AG386 AY264:AY375 BE2:BE386 AA2:AA386 O2:O424 U2:U386 I2:I424" xr:uid="{CEC48807-FE80-4EBD-B9E9-1E68594402CD}">
      <formula1>OFFSET(INDIRECT("$A$1"),1,MATCH(IF(ISERROR(NOT(FIND("_",I$1))),I$1,LEFT(I$1,FIND("_",I$1)-1))&amp;"_Verify",$1:$1,0)-1,COUNTA(OFFSET(INDIRECT("$A:$A"),0,MATCH(IF(ISERROR(NOT(FIND("_",I$1))),I$1,LEFT(I$1,FIND("_",I$1)-1))&amp;"_Verify",$1:$1,0)-1))-1,1)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7D73A-09DF-49DB-AD2D-BF27D4BFBFE9}">
  <dimension ref="A1:B96"/>
  <sheetViews>
    <sheetView workbookViewId="0">
      <pane ySplit="1" topLeftCell="A2" activePane="bottomLeft" state="frozen"/>
      <selection pane="bottomLeft" activeCell="B3" sqref="B3"/>
    </sheetView>
  </sheetViews>
  <sheetFormatPr defaultRowHeight="16.5"/>
  <cols>
    <col min="1" max="1" width="15.375" customWidth="1"/>
  </cols>
  <sheetData>
    <row r="1" spans="1:2" ht="27" customHeight="1">
      <c r="A1" t="s">
        <v>78</v>
      </c>
      <c r="B1" s="7" t="s">
        <v>79</v>
      </c>
    </row>
    <row r="2" spans="1:2">
      <c r="A2">
        <v>0</v>
      </c>
      <c r="B2">
        <v>1</v>
      </c>
    </row>
    <row r="3" spans="1:2">
      <c r="A3">
        <v>1</v>
      </c>
      <c r="B3" s="11">
        <f t="shared" ref="B3:B34" si="0">B2*1.0056609</f>
        <v>1.0056609000000001</v>
      </c>
    </row>
    <row r="4" spans="1:2">
      <c r="A4">
        <v>2</v>
      </c>
      <c r="B4" s="11">
        <f t="shared" si="0"/>
        <v>1.0113538457888103</v>
      </c>
    </row>
    <row r="5" spans="1:2">
      <c r="A5">
        <v>3</v>
      </c>
      <c r="B5" s="11">
        <f t="shared" si="0"/>
        <v>1.0170790187744363</v>
      </c>
    </row>
    <row r="6" spans="1:2">
      <c r="A6">
        <v>4</v>
      </c>
      <c r="B6" s="11">
        <f t="shared" si="0"/>
        <v>1.0228366013918166</v>
      </c>
    </row>
    <row r="7" spans="1:2">
      <c r="A7">
        <v>5</v>
      </c>
      <c r="B7" s="11">
        <f t="shared" si="0"/>
        <v>1.0286267771086357</v>
      </c>
    </row>
    <row r="8" spans="1:2">
      <c r="A8">
        <v>6</v>
      </c>
      <c r="B8" s="11">
        <f t="shared" si="0"/>
        <v>1.0344497304311702</v>
      </c>
    </row>
    <row r="9" spans="1:2">
      <c r="A9">
        <v>7</v>
      </c>
      <c r="B9" s="11">
        <f t="shared" si="0"/>
        <v>1.0403056469101681</v>
      </c>
    </row>
    <row r="10" spans="1:2">
      <c r="A10">
        <v>8</v>
      </c>
      <c r="B10" s="11">
        <f t="shared" si="0"/>
        <v>1.0461947131467619</v>
      </c>
    </row>
    <row r="11" spans="1:2">
      <c r="A11">
        <v>9</v>
      </c>
      <c r="B11" s="11">
        <f t="shared" si="0"/>
        <v>1.0521171167984145</v>
      </c>
    </row>
    <row r="12" spans="1:2">
      <c r="A12">
        <v>10</v>
      </c>
      <c r="B12" s="11">
        <f t="shared" si="0"/>
        <v>1.0580730465848986</v>
      </c>
    </row>
    <row r="13" spans="1:2">
      <c r="A13">
        <v>11</v>
      </c>
      <c r="B13" s="11">
        <f t="shared" si="0"/>
        <v>1.0640626922943113</v>
      </c>
    </row>
    <row r="14" spans="1:2">
      <c r="A14">
        <v>12</v>
      </c>
      <c r="B14" s="11">
        <f t="shared" si="0"/>
        <v>1.0700862447891202</v>
      </c>
    </row>
    <row r="15" spans="1:2">
      <c r="A15">
        <v>13</v>
      </c>
      <c r="B15" s="11">
        <f t="shared" si="0"/>
        <v>1.0761438960122469</v>
      </c>
    </row>
    <row r="16" spans="1:2">
      <c r="A16">
        <v>14</v>
      </c>
      <c r="B16" s="11">
        <f t="shared" si="0"/>
        <v>1.0822358389931828</v>
      </c>
    </row>
    <row r="17" spans="1:2">
      <c r="A17">
        <v>15</v>
      </c>
      <c r="B17" s="11">
        <f t="shared" si="0"/>
        <v>1.0883622678541394</v>
      </c>
    </row>
    <row r="18" spans="1:2">
      <c r="A18">
        <v>16</v>
      </c>
      <c r="B18" s="11">
        <f t="shared" si="0"/>
        <v>1.0945233778162349</v>
      </c>
    </row>
    <row r="19" spans="1:2">
      <c r="A19">
        <v>17</v>
      </c>
      <c r="B19" s="11">
        <f t="shared" si="0"/>
        <v>1.1007193652057148</v>
      </c>
    </row>
    <row r="20" spans="1:2">
      <c r="A20">
        <v>18</v>
      </c>
      <c r="B20" s="11">
        <f t="shared" si="0"/>
        <v>1.106950427460208</v>
      </c>
    </row>
    <row r="21" spans="1:2">
      <c r="A21">
        <v>19</v>
      </c>
      <c r="B21" s="11">
        <f t="shared" si="0"/>
        <v>1.1132167631350176</v>
      </c>
    </row>
    <row r="22" spans="1:2">
      <c r="A22">
        <v>20</v>
      </c>
      <c r="B22" s="11">
        <f t="shared" si="0"/>
        <v>1.1195185719094487</v>
      </c>
    </row>
    <row r="23" spans="1:2">
      <c r="A23">
        <v>21</v>
      </c>
      <c r="B23" s="11">
        <f t="shared" si="0"/>
        <v>1.1258560545931711</v>
      </c>
    </row>
    <row r="24" spans="1:2">
      <c r="A24">
        <v>22</v>
      </c>
      <c r="B24" s="11">
        <f t="shared" si="0"/>
        <v>1.1322294131326176</v>
      </c>
    </row>
    <row r="25" spans="1:2">
      <c r="A25">
        <v>23</v>
      </c>
      <c r="B25" s="11">
        <f t="shared" si="0"/>
        <v>1.1386388506174201</v>
      </c>
    </row>
    <row r="26" spans="1:2">
      <c r="A26">
        <v>24</v>
      </c>
      <c r="B26" s="11">
        <f t="shared" si="0"/>
        <v>1.1450845712868802</v>
      </c>
    </row>
    <row r="27" spans="1:2">
      <c r="A27">
        <v>25</v>
      </c>
      <c r="B27" s="11">
        <f t="shared" si="0"/>
        <v>1.1515667805364782</v>
      </c>
    </row>
    <row r="28" spans="1:2">
      <c r="A28">
        <v>26</v>
      </c>
      <c r="B28" s="11">
        <f t="shared" si="0"/>
        <v>1.1580856849244172</v>
      </c>
    </row>
    <row r="29" spans="1:2">
      <c r="A29">
        <v>27</v>
      </c>
      <c r="B29" s="11">
        <f t="shared" si="0"/>
        <v>1.164641492178206</v>
      </c>
    </row>
    <row r="30" spans="1:2">
      <c r="A30">
        <v>28</v>
      </c>
      <c r="B30" s="11">
        <f t="shared" si="0"/>
        <v>1.1712344112012778</v>
      </c>
    </row>
    <row r="31" spans="1:2">
      <c r="A31">
        <v>29</v>
      </c>
      <c r="B31" s="11">
        <f t="shared" si="0"/>
        <v>1.1778646520796472</v>
      </c>
    </row>
    <row r="32" spans="1:2">
      <c r="A32">
        <v>30</v>
      </c>
      <c r="B32" s="11">
        <f t="shared" si="0"/>
        <v>1.184532426088605</v>
      </c>
    </row>
    <row r="33" spans="1:2">
      <c r="A33">
        <v>31</v>
      </c>
      <c r="B33" s="11">
        <f t="shared" si="0"/>
        <v>1.19123794569945</v>
      </c>
    </row>
    <row r="34" spans="1:2">
      <c r="A34">
        <v>32</v>
      </c>
      <c r="B34" s="11">
        <f t="shared" si="0"/>
        <v>1.1979814245862601</v>
      </c>
    </row>
    <row r="35" spans="1:2">
      <c r="A35">
        <v>33</v>
      </c>
      <c r="B35" s="11">
        <f t="shared" ref="B35:B66" si="1">B34*1.0056609</f>
        <v>1.2047630776327005</v>
      </c>
    </row>
    <row r="36" spans="1:2">
      <c r="A36">
        <v>34</v>
      </c>
      <c r="B36" s="11">
        <f t="shared" si="1"/>
        <v>1.2115831209388717</v>
      </c>
    </row>
    <row r="37" spans="1:2">
      <c r="A37">
        <v>35</v>
      </c>
      <c r="B37" s="11">
        <f t="shared" si="1"/>
        <v>1.2184417718281946</v>
      </c>
    </row>
    <row r="38" spans="1:2">
      <c r="A38">
        <v>36</v>
      </c>
      <c r="B38" s="11">
        <f t="shared" si="1"/>
        <v>1.2253392488543369</v>
      </c>
    </row>
    <row r="39" spans="1:2">
      <c r="A39">
        <v>37</v>
      </c>
      <c r="B39" s="11">
        <f t="shared" si="1"/>
        <v>1.2322757718081765</v>
      </c>
    </row>
    <row r="40" spans="1:2">
      <c r="A40">
        <v>38</v>
      </c>
      <c r="B40" s="11">
        <f t="shared" si="1"/>
        <v>1.2392515617248054</v>
      </c>
    </row>
    <row r="41" spans="1:2">
      <c r="A41">
        <v>39</v>
      </c>
      <c r="B41" s="11">
        <f t="shared" si="1"/>
        <v>1.2462668408905735</v>
      </c>
    </row>
    <row r="42" spans="1:2">
      <c r="A42">
        <v>40</v>
      </c>
      <c r="B42" s="11">
        <f t="shared" si="1"/>
        <v>1.253321832850171</v>
      </c>
    </row>
    <row r="43" spans="1:2">
      <c r="A43">
        <v>41</v>
      </c>
      <c r="B43" s="11">
        <f t="shared" si="1"/>
        <v>1.2604167624137526</v>
      </c>
    </row>
    <row r="44" spans="1:2">
      <c r="A44">
        <v>42</v>
      </c>
      <c r="B44" s="11">
        <f t="shared" si="1"/>
        <v>1.2675518556641006</v>
      </c>
    </row>
    <row r="45" spans="1:2">
      <c r="A45">
        <v>43</v>
      </c>
      <c r="B45" s="11">
        <f t="shared" si="1"/>
        <v>1.2747273399638295</v>
      </c>
    </row>
    <row r="46" spans="1:2">
      <c r="A46">
        <v>44</v>
      </c>
      <c r="B46" s="11">
        <f t="shared" si="1"/>
        <v>1.2819434439626307</v>
      </c>
    </row>
    <row r="47" spans="1:2">
      <c r="A47">
        <v>45</v>
      </c>
      <c r="B47" s="11">
        <f t="shared" si="1"/>
        <v>1.289200397604559</v>
      </c>
    </row>
    <row r="48" spans="1:2">
      <c r="A48">
        <v>46</v>
      </c>
      <c r="B48" s="11">
        <f t="shared" si="1"/>
        <v>1.2964984321353588</v>
      </c>
    </row>
    <row r="49" spans="1:2">
      <c r="A49">
        <v>47</v>
      </c>
      <c r="B49" s="11">
        <f t="shared" si="1"/>
        <v>1.303837780109834</v>
      </c>
    </row>
    <row r="50" spans="1:2">
      <c r="A50">
        <v>48</v>
      </c>
      <c r="B50" s="11">
        <f t="shared" si="1"/>
        <v>1.3112186753992578</v>
      </c>
    </row>
    <row r="51" spans="1:2">
      <c r="A51">
        <v>49</v>
      </c>
      <c r="B51" s="11">
        <f t="shared" si="1"/>
        <v>1.3186413531988257</v>
      </c>
    </row>
    <row r="52" spans="1:2">
      <c r="A52">
        <v>50</v>
      </c>
      <c r="B52" s="11">
        <f t="shared" si="1"/>
        <v>1.3261060500351491</v>
      </c>
    </row>
    <row r="53" spans="1:2">
      <c r="A53">
        <v>51</v>
      </c>
      <c r="B53" s="11">
        <f t="shared" si="1"/>
        <v>1.3336130037737932</v>
      </c>
    </row>
    <row r="54" spans="1:2">
      <c r="A54">
        <v>52</v>
      </c>
      <c r="B54" s="11">
        <f t="shared" si="1"/>
        <v>1.3411624536268565</v>
      </c>
    </row>
    <row r="55" spans="1:2">
      <c r="A55">
        <v>53</v>
      </c>
      <c r="B55" s="11">
        <f t="shared" si="1"/>
        <v>1.3487546401605928</v>
      </c>
    </row>
    <row r="56" spans="1:2">
      <c r="A56">
        <v>54</v>
      </c>
      <c r="B56" s="11">
        <f t="shared" si="1"/>
        <v>1.3563898053030781</v>
      </c>
    </row>
    <row r="57" spans="1:2">
      <c r="A57">
        <v>55</v>
      </c>
      <c r="B57" s="11">
        <f t="shared" si="1"/>
        <v>1.3640681923519185</v>
      </c>
    </row>
    <row r="58" spans="1:2">
      <c r="A58">
        <v>56</v>
      </c>
      <c r="B58" s="11">
        <f t="shared" si="1"/>
        <v>1.3717900459820036</v>
      </c>
    </row>
    <row r="59" spans="1:2">
      <c r="A59">
        <v>57</v>
      </c>
      <c r="B59" s="11">
        <f t="shared" si="1"/>
        <v>1.3795556122533033</v>
      </c>
    </row>
    <row r="60" spans="1:2">
      <c r="A60">
        <v>58</v>
      </c>
      <c r="B60" s="11">
        <f t="shared" si="1"/>
        <v>1.387365138618708</v>
      </c>
    </row>
    <row r="61" spans="1:2">
      <c r="A61">
        <v>59</v>
      </c>
      <c r="B61" s="11">
        <f t="shared" si="1"/>
        <v>1.3952188739319147</v>
      </c>
    </row>
    <row r="62" spans="1:2">
      <c r="A62">
        <v>60</v>
      </c>
      <c r="B62" s="11">
        <f t="shared" si="1"/>
        <v>1.403117068455356</v>
      </c>
    </row>
    <row r="63" spans="1:2">
      <c r="A63">
        <v>61</v>
      </c>
      <c r="B63" s="11">
        <f t="shared" si="1"/>
        <v>1.4110599738681751</v>
      </c>
    </row>
    <row r="64" spans="1:2">
      <c r="A64">
        <v>62</v>
      </c>
      <c r="B64" s="11">
        <f t="shared" si="1"/>
        <v>1.4190478432742455</v>
      </c>
    </row>
    <row r="65" spans="1:2">
      <c r="A65">
        <v>63</v>
      </c>
      <c r="B65" s="11">
        <f t="shared" si="1"/>
        <v>1.4270809312102368</v>
      </c>
    </row>
    <row r="66" spans="1:2">
      <c r="A66">
        <v>64</v>
      </c>
      <c r="B66" s="11">
        <f t="shared" si="1"/>
        <v>1.4351594936537249</v>
      </c>
    </row>
    <row r="67" spans="1:2">
      <c r="A67">
        <v>65</v>
      </c>
      <c r="B67" s="11">
        <f t="shared" ref="B67:B96" si="2">B66*1.0056609</f>
        <v>1.4432837880313494</v>
      </c>
    </row>
    <row r="68" spans="1:2">
      <c r="A68">
        <v>66</v>
      </c>
      <c r="B68" s="11">
        <f t="shared" si="2"/>
        <v>1.4514540732270163</v>
      </c>
    </row>
    <row r="69" spans="1:2">
      <c r="A69">
        <v>67</v>
      </c>
      <c r="B69" s="11">
        <f t="shared" si="2"/>
        <v>1.4596706095901473</v>
      </c>
    </row>
    <row r="70" spans="1:2">
      <c r="A70">
        <v>68</v>
      </c>
      <c r="B70" s="11">
        <f t="shared" si="2"/>
        <v>1.4679336589439762</v>
      </c>
    </row>
    <row r="71" spans="1:2">
      <c r="A71">
        <v>69</v>
      </c>
      <c r="B71" s="11">
        <f t="shared" si="2"/>
        <v>1.4762434845938923</v>
      </c>
    </row>
    <row r="72" spans="1:2">
      <c r="A72">
        <v>70</v>
      </c>
      <c r="B72" s="11">
        <f t="shared" si="2"/>
        <v>1.4846003513358299</v>
      </c>
    </row>
    <row r="73" spans="1:2">
      <c r="A73">
        <v>71</v>
      </c>
      <c r="B73" s="11">
        <f t="shared" si="2"/>
        <v>1.4930045254647071</v>
      </c>
    </row>
    <row r="74" spans="1:2">
      <c r="A74">
        <v>72</v>
      </c>
      <c r="B74" s="11">
        <f t="shared" si="2"/>
        <v>1.5014562747829103</v>
      </c>
    </row>
    <row r="75" spans="1:2">
      <c r="A75">
        <v>73</v>
      </c>
      <c r="B75" s="11">
        <f t="shared" si="2"/>
        <v>1.509955868608829</v>
      </c>
    </row>
    <row r="76" spans="1:2">
      <c r="A76">
        <v>74</v>
      </c>
      <c r="B76" s="11">
        <f t="shared" si="2"/>
        <v>1.5185035777854368</v>
      </c>
    </row>
    <row r="77" spans="1:2">
      <c r="A77">
        <v>75</v>
      </c>
      <c r="B77" s="11">
        <f t="shared" si="2"/>
        <v>1.5270996746889225</v>
      </c>
    </row>
    <row r="78" spans="1:2">
      <c r="A78">
        <v>76</v>
      </c>
      <c r="B78" s="11">
        <f t="shared" si="2"/>
        <v>1.5357444332373691</v>
      </c>
    </row>
    <row r="79" spans="1:2">
      <c r="A79">
        <v>77</v>
      </c>
      <c r="B79" s="11">
        <f t="shared" si="2"/>
        <v>1.5444381288994826</v>
      </c>
    </row>
    <row r="80" spans="1:2">
      <c r="A80">
        <v>78</v>
      </c>
      <c r="B80" s="11">
        <f t="shared" si="2"/>
        <v>1.5531810387033698</v>
      </c>
    </row>
    <row r="81" spans="1:2">
      <c r="A81">
        <v>79</v>
      </c>
      <c r="B81" s="11">
        <f t="shared" si="2"/>
        <v>1.5619734412453659</v>
      </c>
    </row>
    <row r="82" spans="1:2">
      <c r="A82">
        <v>80</v>
      </c>
      <c r="B82" s="11">
        <f t="shared" si="2"/>
        <v>1.5708156166989118</v>
      </c>
    </row>
    <row r="83" spans="1:2">
      <c r="A83">
        <v>81</v>
      </c>
      <c r="B83" s="11">
        <f t="shared" si="2"/>
        <v>1.5797078468234829</v>
      </c>
    </row>
    <row r="84" spans="1:2">
      <c r="A84">
        <v>82</v>
      </c>
      <c r="B84" s="11">
        <f t="shared" si="2"/>
        <v>1.5886504149735661</v>
      </c>
    </row>
    <row r="85" spans="1:2">
      <c r="A85">
        <v>83</v>
      </c>
      <c r="B85" s="11">
        <f t="shared" si="2"/>
        <v>1.59764360610769</v>
      </c>
    </row>
    <row r="86" spans="1:2">
      <c r="A86">
        <v>84</v>
      </c>
      <c r="B86" s="11">
        <f t="shared" si="2"/>
        <v>1.6066877067975052</v>
      </c>
    </row>
    <row r="87" spans="1:2">
      <c r="A87">
        <v>85</v>
      </c>
      <c r="B87" s="11">
        <f t="shared" si="2"/>
        <v>1.6157830052369153</v>
      </c>
    </row>
    <row r="88" spans="1:2">
      <c r="A88">
        <v>86</v>
      </c>
      <c r="B88" s="11">
        <f t="shared" si="2"/>
        <v>1.624929791251261</v>
      </c>
    </row>
    <row r="89" spans="1:2">
      <c r="A89">
        <v>87</v>
      </c>
      <c r="B89" s="11">
        <f t="shared" si="2"/>
        <v>1.6341283563065554</v>
      </c>
    </row>
    <row r="90" spans="1:2">
      <c r="A90">
        <v>88</v>
      </c>
      <c r="B90" s="11">
        <f t="shared" si="2"/>
        <v>1.6433789935187713</v>
      </c>
    </row>
    <row r="91" spans="1:2">
      <c r="A91">
        <v>89</v>
      </c>
      <c r="B91" s="11">
        <f t="shared" si="2"/>
        <v>1.6526819976631819</v>
      </c>
    </row>
    <row r="92" spans="1:2">
      <c r="A92">
        <v>90</v>
      </c>
      <c r="B92" s="11">
        <f t="shared" si="2"/>
        <v>1.6620376651837536</v>
      </c>
    </row>
    <row r="93" spans="1:2">
      <c r="A93">
        <v>91</v>
      </c>
      <c r="B93" s="11">
        <f t="shared" si="2"/>
        <v>1.6714462942025925</v>
      </c>
    </row>
    <row r="94" spans="1:2">
      <c r="A94">
        <v>92</v>
      </c>
      <c r="B94" s="11">
        <f t="shared" si="2"/>
        <v>1.680908184529444</v>
      </c>
    </row>
    <row r="95" spans="1:2">
      <c r="A95">
        <v>93</v>
      </c>
      <c r="B95" s="11">
        <f t="shared" si="2"/>
        <v>1.6904236376712469</v>
      </c>
    </row>
    <row r="96" spans="1:2">
      <c r="A96">
        <v>94</v>
      </c>
      <c r="B96" s="11">
        <f t="shared" si="2"/>
        <v>1.6999929568417402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CCFBD-D5D9-4DB3-8B98-04E2CE98FEA4}">
  <dimension ref="A1:B99"/>
  <sheetViews>
    <sheetView workbookViewId="0">
      <pane ySplit="1" topLeftCell="A77" activePane="bottomLeft" state="frozen"/>
      <selection pane="bottomLeft" activeCell="A84" sqref="A84"/>
    </sheetView>
  </sheetViews>
  <sheetFormatPr defaultRowHeight="16.5"/>
  <cols>
    <col min="1" max="1" width="15.375" customWidth="1"/>
  </cols>
  <sheetData>
    <row r="1" spans="1:2" ht="27" customHeight="1">
      <c r="A1" t="s">
        <v>78</v>
      </c>
      <c r="B1" s="7" t="s">
        <v>225</v>
      </c>
    </row>
    <row r="2" spans="1:2">
      <c r="A2">
        <v>0</v>
      </c>
      <c r="B2">
        <v>1</v>
      </c>
    </row>
    <row r="3" spans="1:2">
      <c r="A3">
        <v>1</v>
      </c>
      <c r="B3" s="11">
        <f t="shared" ref="B3:B34" si="0">B2*1.024</f>
        <v>1.024</v>
      </c>
    </row>
    <row r="4" spans="1:2">
      <c r="A4">
        <v>2</v>
      </c>
      <c r="B4" s="11">
        <f t="shared" si="0"/>
        <v>1.048576</v>
      </c>
    </row>
    <row r="5" spans="1:2">
      <c r="A5">
        <v>3</v>
      </c>
      <c r="B5" s="11">
        <f t="shared" si="0"/>
        <v>1.0737418240000001</v>
      </c>
    </row>
    <row r="6" spans="1:2">
      <c r="A6">
        <v>4</v>
      </c>
      <c r="B6" s="11">
        <f t="shared" si="0"/>
        <v>1.0995116277760002</v>
      </c>
    </row>
    <row r="7" spans="1:2">
      <c r="A7">
        <v>5</v>
      </c>
      <c r="B7" s="11">
        <f t="shared" si="0"/>
        <v>1.1258999068426243</v>
      </c>
    </row>
    <row r="8" spans="1:2">
      <c r="A8">
        <v>6</v>
      </c>
      <c r="B8" s="11">
        <f t="shared" si="0"/>
        <v>1.1529215046068473</v>
      </c>
    </row>
    <row r="9" spans="1:2">
      <c r="A9">
        <v>7</v>
      </c>
      <c r="B9" s="11">
        <f t="shared" si="0"/>
        <v>1.1805916207174116</v>
      </c>
    </row>
    <row r="10" spans="1:2">
      <c r="A10">
        <v>8</v>
      </c>
      <c r="B10" s="11">
        <f t="shared" si="0"/>
        <v>1.2089258196146295</v>
      </c>
    </row>
    <row r="11" spans="1:2">
      <c r="A11">
        <v>9</v>
      </c>
      <c r="B11" s="11">
        <f t="shared" si="0"/>
        <v>1.2379400392853808</v>
      </c>
    </row>
    <row r="12" spans="1:2">
      <c r="A12">
        <v>10</v>
      </c>
      <c r="B12" s="11">
        <f t="shared" si="0"/>
        <v>1.26765060022823</v>
      </c>
    </row>
    <row r="13" spans="1:2">
      <c r="A13">
        <v>11</v>
      </c>
      <c r="B13" s="11">
        <f t="shared" si="0"/>
        <v>1.2980742146337074</v>
      </c>
    </row>
    <row r="14" spans="1:2">
      <c r="A14">
        <v>12</v>
      </c>
      <c r="B14" s="11">
        <f t="shared" si="0"/>
        <v>1.3292279957849165</v>
      </c>
    </row>
    <row r="15" spans="1:2">
      <c r="A15">
        <v>13</v>
      </c>
      <c r="B15" s="11">
        <f t="shared" si="0"/>
        <v>1.3611294676837544</v>
      </c>
    </row>
    <row r="16" spans="1:2">
      <c r="A16">
        <v>14</v>
      </c>
      <c r="B16" s="11">
        <f t="shared" si="0"/>
        <v>1.3937965749081647</v>
      </c>
    </row>
    <row r="17" spans="1:2">
      <c r="A17">
        <v>15</v>
      </c>
      <c r="B17" s="11">
        <f t="shared" si="0"/>
        <v>1.4272476927059607</v>
      </c>
    </row>
    <row r="18" spans="1:2">
      <c r="A18">
        <v>16</v>
      </c>
      <c r="B18" s="11">
        <f t="shared" si="0"/>
        <v>1.4615016373309038</v>
      </c>
    </row>
    <row r="19" spans="1:2">
      <c r="A19">
        <v>17</v>
      </c>
      <c r="B19" s="11">
        <f t="shared" si="0"/>
        <v>1.4965776766268455</v>
      </c>
    </row>
    <row r="20" spans="1:2">
      <c r="A20">
        <v>18</v>
      </c>
      <c r="B20" s="11">
        <f t="shared" si="0"/>
        <v>1.5324955408658898</v>
      </c>
    </row>
    <row r="21" spans="1:2">
      <c r="A21">
        <v>19</v>
      </c>
      <c r="B21" s="11">
        <f t="shared" si="0"/>
        <v>1.5692754338466712</v>
      </c>
    </row>
    <row r="22" spans="1:2">
      <c r="A22">
        <v>20</v>
      </c>
      <c r="B22" s="11">
        <f t="shared" si="0"/>
        <v>1.6069380442589913</v>
      </c>
    </row>
    <row r="23" spans="1:2">
      <c r="A23">
        <v>21</v>
      </c>
      <c r="B23" s="11">
        <f t="shared" si="0"/>
        <v>1.6455045573212073</v>
      </c>
    </row>
    <row r="24" spans="1:2">
      <c r="A24">
        <v>22</v>
      </c>
      <c r="B24" s="11">
        <f t="shared" si="0"/>
        <v>1.6849966666969163</v>
      </c>
    </row>
    <row r="25" spans="1:2">
      <c r="A25">
        <v>23</v>
      </c>
      <c r="B25" s="11">
        <f t="shared" si="0"/>
        <v>1.7254365866976422</v>
      </c>
    </row>
    <row r="26" spans="1:2">
      <c r="A26">
        <v>24</v>
      </c>
      <c r="B26" s="11">
        <f t="shared" si="0"/>
        <v>1.7668470647783856</v>
      </c>
    </row>
    <row r="27" spans="1:2">
      <c r="A27">
        <v>25</v>
      </c>
      <c r="B27" s="11">
        <f t="shared" si="0"/>
        <v>1.8092513943330668</v>
      </c>
    </row>
    <row r="28" spans="1:2">
      <c r="A28">
        <v>26</v>
      </c>
      <c r="B28" s="11">
        <f t="shared" si="0"/>
        <v>1.8526734277970605</v>
      </c>
    </row>
    <row r="29" spans="1:2">
      <c r="A29">
        <v>27</v>
      </c>
      <c r="B29" s="11">
        <f t="shared" si="0"/>
        <v>1.89713759006419</v>
      </c>
    </row>
    <row r="30" spans="1:2">
      <c r="A30">
        <v>28</v>
      </c>
      <c r="B30" s="11">
        <f t="shared" si="0"/>
        <v>1.9426688922257307</v>
      </c>
    </row>
    <row r="31" spans="1:2">
      <c r="A31">
        <v>29</v>
      </c>
      <c r="B31" s="11">
        <f t="shared" si="0"/>
        <v>1.9892929456391484</v>
      </c>
    </row>
    <row r="32" spans="1:2">
      <c r="A32">
        <v>30</v>
      </c>
      <c r="B32" s="11">
        <f t="shared" si="0"/>
        <v>2.0370359763344879</v>
      </c>
    </row>
    <row r="33" spans="1:2">
      <c r="A33">
        <v>31</v>
      </c>
      <c r="B33" s="11">
        <f t="shared" si="0"/>
        <v>2.0859248397665158</v>
      </c>
    </row>
    <row r="34" spans="1:2">
      <c r="A34">
        <v>32</v>
      </c>
      <c r="B34" s="11">
        <f t="shared" si="0"/>
        <v>2.1359870359209121</v>
      </c>
    </row>
    <row r="35" spans="1:2">
      <c r="A35">
        <v>33</v>
      </c>
      <c r="B35" s="11">
        <f t="shared" ref="B35:B66" si="1">B34*1.024</f>
        <v>2.1872507247830142</v>
      </c>
    </row>
    <row r="36" spans="1:2">
      <c r="A36">
        <v>34</v>
      </c>
      <c r="B36" s="11">
        <f t="shared" si="1"/>
        <v>2.2397447421778067</v>
      </c>
    </row>
    <row r="37" spans="1:2">
      <c r="A37">
        <v>35</v>
      </c>
      <c r="B37" s="11">
        <f t="shared" si="1"/>
        <v>2.2934986159900741</v>
      </c>
    </row>
    <row r="38" spans="1:2">
      <c r="A38">
        <v>36</v>
      </c>
      <c r="B38" s="11">
        <f t="shared" si="1"/>
        <v>2.348542582773836</v>
      </c>
    </row>
    <row r="39" spans="1:2">
      <c r="A39">
        <v>37</v>
      </c>
      <c r="B39" s="11">
        <f t="shared" si="1"/>
        <v>2.4049076047604081</v>
      </c>
    </row>
    <row r="40" spans="1:2">
      <c r="A40">
        <v>38</v>
      </c>
      <c r="B40" s="11">
        <f t="shared" si="1"/>
        <v>2.4626253872746577</v>
      </c>
    </row>
    <row r="41" spans="1:2">
      <c r="A41">
        <v>39</v>
      </c>
      <c r="B41" s="11">
        <f t="shared" si="1"/>
        <v>2.5217283965692494</v>
      </c>
    </row>
    <row r="42" spans="1:2">
      <c r="A42">
        <v>40</v>
      </c>
      <c r="B42" s="11">
        <f t="shared" si="1"/>
        <v>2.5822498780869116</v>
      </c>
    </row>
    <row r="43" spans="1:2">
      <c r="A43">
        <v>41</v>
      </c>
      <c r="B43" s="11">
        <f t="shared" si="1"/>
        <v>2.6442238751609977</v>
      </c>
    </row>
    <row r="44" spans="1:2">
      <c r="A44">
        <v>42</v>
      </c>
      <c r="B44" s="11">
        <f t="shared" si="1"/>
        <v>2.7076852481648617</v>
      </c>
    </row>
    <row r="45" spans="1:2">
      <c r="A45">
        <v>43</v>
      </c>
      <c r="B45" s="11">
        <f t="shared" si="1"/>
        <v>2.7726696941208182</v>
      </c>
    </row>
    <row r="46" spans="1:2">
      <c r="A46">
        <v>44</v>
      </c>
      <c r="B46" s="11">
        <f t="shared" si="1"/>
        <v>2.8392137667797179</v>
      </c>
    </row>
    <row r="47" spans="1:2">
      <c r="A47">
        <v>45</v>
      </c>
      <c r="B47" s="11">
        <f t="shared" si="1"/>
        <v>2.9073548971824312</v>
      </c>
    </row>
    <row r="48" spans="1:2">
      <c r="A48">
        <v>46</v>
      </c>
      <c r="B48" s="11">
        <f t="shared" si="1"/>
        <v>2.9771314147148096</v>
      </c>
    </row>
    <row r="49" spans="1:2">
      <c r="A49">
        <v>47</v>
      </c>
      <c r="B49" s="11">
        <f t="shared" si="1"/>
        <v>3.0485825686679653</v>
      </c>
    </row>
    <row r="50" spans="1:2">
      <c r="A50">
        <v>48</v>
      </c>
      <c r="B50" s="11">
        <f t="shared" si="1"/>
        <v>3.1217485503159965</v>
      </c>
    </row>
    <row r="51" spans="1:2">
      <c r="A51">
        <v>49</v>
      </c>
      <c r="B51" s="11">
        <f t="shared" si="1"/>
        <v>3.1966705155235804</v>
      </c>
    </row>
    <row r="52" spans="1:2">
      <c r="A52">
        <v>50</v>
      </c>
      <c r="B52" s="11">
        <f t="shared" si="1"/>
        <v>3.2733906078961463</v>
      </c>
    </row>
    <row r="53" spans="1:2">
      <c r="A53">
        <v>51</v>
      </c>
      <c r="B53" s="11">
        <f t="shared" si="1"/>
        <v>3.3519519824856538</v>
      </c>
    </row>
    <row r="54" spans="1:2">
      <c r="A54">
        <v>52</v>
      </c>
      <c r="B54" s="11">
        <f t="shared" si="1"/>
        <v>3.4323988300653094</v>
      </c>
    </row>
    <row r="55" spans="1:2">
      <c r="A55">
        <v>53</v>
      </c>
      <c r="B55" s="11">
        <f t="shared" si="1"/>
        <v>3.514776401986877</v>
      </c>
    </row>
    <row r="56" spans="1:2">
      <c r="A56">
        <v>54</v>
      </c>
      <c r="B56" s="11">
        <f t="shared" si="1"/>
        <v>3.5991310356345623</v>
      </c>
    </row>
    <row r="57" spans="1:2">
      <c r="A57">
        <v>55</v>
      </c>
      <c r="B57" s="11">
        <f t="shared" si="1"/>
        <v>3.6855101804897918</v>
      </c>
    </row>
    <row r="58" spans="1:2">
      <c r="A58">
        <v>56</v>
      </c>
      <c r="B58" s="11">
        <f t="shared" si="1"/>
        <v>3.7739624248215469</v>
      </c>
    </row>
    <row r="59" spans="1:2">
      <c r="A59">
        <v>57</v>
      </c>
      <c r="B59" s="11">
        <f t="shared" si="1"/>
        <v>3.8645375230172641</v>
      </c>
    </row>
    <row r="60" spans="1:2">
      <c r="A60">
        <v>58</v>
      </c>
      <c r="B60" s="11">
        <f t="shared" si="1"/>
        <v>3.9572864235696783</v>
      </c>
    </row>
    <row r="61" spans="1:2">
      <c r="A61">
        <v>59</v>
      </c>
      <c r="B61" s="11">
        <f t="shared" si="1"/>
        <v>4.0522612977353507</v>
      </c>
    </row>
    <row r="62" spans="1:2">
      <c r="A62">
        <v>60</v>
      </c>
      <c r="B62" s="11">
        <f t="shared" si="1"/>
        <v>4.1495155688809993</v>
      </c>
    </row>
    <row r="63" spans="1:2">
      <c r="A63">
        <v>61</v>
      </c>
      <c r="B63" s="11">
        <f t="shared" si="1"/>
        <v>4.249103942534143</v>
      </c>
    </row>
    <row r="64" spans="1:2">
      <c r="A64">
        <v>62</v>
      </c>
      <c r="B64" s="11">
        <f t="shared" si="1"/>
        <v>4.3510824371549628</v>
      </c>
    </row>
    <row r="65" spans="1:2">
      <c r="A65">
        <v>63</v>
      </c>
      <c r="B65" s="11">
        <f t="shared" si="1"/>
        <v>4.4555084156466824</v>
      </c>
    </row>
    <row r="66" spans="1:2">
      <c r="A66">
        <v>64</v>
      </c>
      <c r="B66" s="11">
        <f t="shared" si="1"/>
        <v>4.5624406176222028</v>
      </c>
    </row>
    <row r="67" spans="1:2">
      <c r="A67">
        <v>65</v>
      </c>
      <c r="B67" s="11">
        <f t="shared" ref="B67:B99" si="2">B66*1.024</f>
        <v>4.6719391924451354</v>
      </c>
    </row>
    <row r="68" spans="1:2">
      <c r="A68">
        <v>66</v>
      </c>
      <c r="B68" s="11">
        <f t="shared" si="2"/>
        <v>4.7840657330638185</v>
      </c>
    </row>
    <row r="69" spans="1:2">
      <c r="A69">
        <v>67</v>
      </c>
      <c r="B69" s="11">
        <f t="shared" si="2"/>
        <v>4.8988833106573502</v>
      </c>
    </row>
    <row r="70" spans="1:2">
      <c r="A70">
        <v>68</v>
      </c>
      <c r="B70" s="11">
        <f t="shared" si="2"/>
        <v>5.0164565101131267</v>
      </c>
    </row>
    <row r="71" spans="1:2">
      <c r="A71">
        <v>69</v>
      </c>
      <c r="B71" s="11">
        <f t="shared" si="2"/>
        <v>5.136851466355842</v>
      </c>
    </row>
    <row r="72" spans="1:2">
      <c r="A72">
        <v>70</v>
      </c>
      <c r="B72" s="11">
        <f t="shared" si="2"/>
        <v>5.2601359015483826</v>
      </c>
    </row>
    <row r="73" spans="1:2">
      <c r="A73">
        <v>71</v>
      </c>
      <c r="B73" s="11">
        <f t="shared" si="2"/>
        <v>5.386379163185544</v>
      </c>
    </row>
    <row r="74" spans="1:2">
      <c r="A74">
        <v>72</v>
      </c>
      <c r="B74" s="11">
        <f t="shared" si="2"/>
        <v>5.5156522631019973</v>
      </c>
    </row>
    <row r="75" spans="1:2">
      <c r="A75">
        <v>73</v>
      </c>
      <c r="B75" s="11">
        <f t="shared" si="2"/>
        <v>5.6480279174164449</v>
      </c>
    </row>
    <row r="76" spans="1:2">
      <c r="A76">
        <v>74</v>
      </c>
      <c r="B76" s="11">
        <f t="shared" si="2"/>
        <v>5.7835805874344395</v>
      </c>
    </row>
    <row r="77" spans="1:2">
      <c r="A77">
        <v>75</v>
      </c>
      <c r="B77" s="11">
        <f t="shared" si="2"/>
        <v>5.9223865215328662</v>
      </c>
    </row>
    <row r="78" spans="1:2">
      <c r="A78">
        <v>76</v>
      </c>
      <c r="B78" s="11">
        <f t="shared" si="2"/>
        <v>6.0645237980496551</v>
      </c>
    </row>
    <row r="79" spans="1:2">
      <c r="A79">
        <v>77</v>
      </c>
      <c r="B79" s="11">
        <f t="shared" si="2"/>
        <v>6.2100723692028472</v>
      </c>
    </row>
    <row r="80" spans="1:2">
      <c r="A80">
        <v>78</v>
      </c>
      <c r="B80" s="11">
        <f t="shared" si="2"/>
        <v>6.359114106063716</v>
      </c>
    </row>
    <row r="81" spans="1:2">
      <c r="A81">
        <v>79</v>
      </c>
      <c r="B81" s="11">
        <f t="shared" si="2"/>
        <v>6.5117328446092451</v>
      </c>
    </row>
    <row r="82" spans="1:2">
      <c r="A82">
        <v>80</v>
      </c>
      <c r="B82" s="11">
        <f t="shared" si="2"/>
        <v>6.6680144328798674</v>
      </c>
    </row>
    <row r="83" spans="1:2">
      <c r="A83">
        <v>81</v>
      </c>
      <c r="B83" s="11">
        <f t="shared" si="2"/>
        <v>6.8280467792689841</v>
      </c>
    </row>
    <row r="84" spans="1:2">
      <c r="A84">
        <v>82</v>
      </c>
      <c r="B84" s="11">
        <f t="shared" si="2"/>
        <v>6.99191990197144</v>
      </c>
    </row>
    <row r="85" spans="1:2">
      <c r="A85">
        <v>83</v>
      </c>
      <c r="B85" s="11">
        <f t="shared" si="2"/>
        <v>7.1597259796187549</v>
      </c>
    </row>
    <row r="86" spans="1:2">
      <c r="A86">
        <v>84</v>
      </c>
      <c r="B86" s="11">
        <f t="shared" si="2"/>
        <v>7.3315594031296047</v>
      </c>
    </row>
    <row r="87" spans="1:2">
      <c r="A87">
        <v>85</v>
      </c>
      <c r="B87" s="11">
        <f t="shared" si="2"/>
        <v>7.5075168288047154</v>
      </c>
    </row>
    <row r="88" spans="1:2">
      <c r="A88">
        <v>86</v>
      </c>
      <c r="B88" s="11">
        <f t="shared" si="2"/>
        <v>7.6876972326960287</v>
      </c>
    </row>
    <row r="89" spans="1:2">
      <c r="A89">
        <v>87</v>
      </c>
      <c r="B89" s="11">
        <f t="shared" si="2"/>
        <v>7.8722019662807332</v>
      </c>
    </row>
    <row r="90" spans="1:2">
      <c r="A90">
        <v>88</v>
      </c>
      <c r="B90" s="11">
        <f t="shared" si="2"/>
        <v>8.0611348134714707</v>
      </c>
    </row>
    <row r="91" spans="1:2">
      <c r="A91">
        <v>89</v>
      </c>
      <c r="B91" s="11">
        <f t="shared" si="2"/>
        <v>8.2546020489947853</v>
      </c>
    </row>
    <row r="92" spans="1:2">
      <c r="A92">
        <v>90</v>
      </c>
      <c r="B92" s="11">
        <f t="shared" si="2"/>
        <v>8.4527124981706603</v>
      </c>
    </row>
    <row r="93" spans="1:2">
      <c r="A93">
        <v>91</v>
      </c>
      <c r="B93" s="11">
        <f t="shared" si="2"/>
        <v>8.6555775981267562</v>
      </c>
    </row>
    <row r="94" spans="1:2">
      <c r="A94">
        <v>92</v>
      </c>
      <c r="B94" s="11">
        <f t="shared" si="2"/>
        <v>8.863311460481798</v>
      </c>
    </row>
    <row r="95" spans="1:2">
      <c r="A95">
        <v>93</v>
      </c>
      <c r="B95" s="11">
        <f t="shared" si="2"/>
        <v>9.0760309355333622</v>
      </c>
    </row>
    <row r="96" spans="1:2">
      <c r="A96">
        <v>94</v>
      </c>
      <c r="B96" s="11">
        <f t="shared" si="2"/>
        <v>9.2938556779861639</v>
      </c>
    </row>
    <row r="97" spans="1:2">
      <c r="A97">
        <v>95</v>
      </c>
      <c r="B97" s="11">
        <f t="shared" si="2"/>
        <v>9.5169082142578318</v>
      </c>
    </row>
    <row r="98" spans="1:2">
      <c r="A98">
        <v>96</v>
      </c>
      <c r="B98" s="11">
        <f t="shared" si="2"/>
        <v>9.7453140114000192</v>
      </c>
    </row>
    <row r="99" spans="1:2">
      <c r="A99">
        <v>97</v>
      </c>
      <c r="B99" s="11">
        <f t="shared" si="2"/>
        <v>9.97920154767362</v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645F6-6980-4A80-AAC4-DE11E683AE5B}">
  <dimension ref="A1:X34"/>
  <sheetViews>
    <sheetView workbookViewId="0">
      <selection activeCell="A17" sqref="A17"/>
    </sheetView>
  </sheetViews>
  <sheetFormatPr defaultRowHeight="16.5"/>
  <sheetData>
    <row r="1" spans="1:24" ht="27" customHeight="1">
      <c r="A1" t="s">
        <v>130</v>
      </c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98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O1" t="s">
        <v>142</v>
      </c>
    </row>
    <row r="2" spans="1:24">
      <c r="A2">
        <v>1</v>
      </c>
      <c r="B2">
        <v>210</v>
      </c>
      <c r="D2">
        <v>600</v>
      </c>
      <c r="E2">
        <f t="shared" ref="E2:E29" si="0">B2/D2</f>
        <v>0.35</v>
      </c>
      <c r="F2">
        <f t="shared" ref="F2:F29" si="1">E2-0.3</f>
        <v>4.9999999999999989E-2</v>
      </c>
      <c r="G2">
        <f t="shared" ref="G2:G29" si="2">E2+0.3</f>
        <v>0.64999999999999991</v>
      </c>
      <c r="H2">
        <f t="shared" ref="H2:I29" si="3">ROUND(F2,3)</f>
        <v>0.05</v>
      </c>
      <c r="I2">
        <f t="shared" si="3"/>
        <v>0.65</v>
      </c>
      <c r="J2" t="str">
        <f>IF(E2&lt;&gt;AVERAGE(H2:I2),"달라짐","")</f>
        <v/>
      </c>
      <c r="K2">
        <f t="shared" ref="K2:K29" si="4">ROUND(B2*1.5,0)</f>
        <v>315</v>
      </c>
      <c r="L2" t="str">
        <f>M2</f>
        <v>"1":315</v>
      </c>
      <c r="M2" t="str">
        <f t="shared" ref="M2:M29" si="5">""""&amp;A2&amp;""""&amp;""&amp;":"&amp;K2</f>
        <v>"1":315</v>
      </c>
      <c r="O2" t="str">
        <f ca="1">"{"&amp;
IF(LEFT(OFFSET(L1,COUNTA(L:L)-1,0),1)=",",SUBSTITUTE(OFFSET(L1,COUNTA(L:L)-1,0),",","",1),OFFSET(L1,COUNTA(L:L)-1,0))
&amp;"}"</f>
        <v>{"1":315,"2":347,"3":378,"4":410,"5":441,"6":473,"7":504,"8":536,"9":567,"10":599,"11":630,"12":662,"13":693,"14":725,"15":756,"16":788,"17":819,"18":851,"19":882,"20":914,"21":945,"22":977,"23":1008,"24":1040,"25":1071,"26":1103,"27":1134,"28":1166}</v>
      </c>
    </row>
    <row r="3" spans="1:24">
      <c r="A3">
        <v>2</v>
      </c>
      <c r="B3">
        <f t="shared" ref="B3:B29" si="6">B2+21</f>
        <v>231</v>
      </c>
      <c r="C3">
        <f t="shared" ref="C3:C29" si="7">B3/B$2</f>
        <v>1.1000000000000001</v>
      </c>
      <c r="D3">
        <v>600</v>
      </c>
      <c r="E3">
        <f t="shared" si="0"/>
        <v>0.38500000000000001</v>
      </c>
      <c r="F3">
        <f t="shared" si="1"/>
        <v>8.500000000000002E-2</v>
      </c>
      <c r="G3">
        <f t="shared" si="2"/>
        <v>0.68500000000000005</v>
      </c>
      <c r="H3">
        <f t="shared" si="3"/>
        <v>8.5000000000000006E-2</v>
      </c>
      <c r="I3">
        <f t="shared" si="3"/>
        <v>0.68500000000000005</v>
      </c>
      <c r="J3" t="str">
        <f t="shared" ref="J3:J29" si="8">IF(E3&lt;&gt;AVERAGE(H3:I3),"달라짐","")</f>
        <v/>
      </c>
      <c r="K3">
        <f t="shared" si="4"/>
        <v>347</v>
      </c>
      <c r="L3" t="str">
        <f>L2&amp;","&amp;M3</f>
        <v>"1":315,"2":347</v>
      </c>
      <c r="M3" t="str">
        <f t="shared" si="5"/>
        <v>"2":347</v>
      </c>
    </row>
    <row r="4" spans="1:24">
      <c r="A4">
        <v>3</v>
      </c>
      <c r="B4">
        <f t="shared" si="6"/>
        <v>252</v>
      </c>
      <c r="C4">
        <f t="shared" si="7"/>
        <v>1.2</v>
      </c>
      <c r="D4">
        <v>600</v>
      </c>
      <c r="E4">
        <f t="shared" si="0"/>
        <v>0.42</v>
      </c>
      <c r="F4">
        <f t="shared" si="1"/>
        <v>0.12</v>
      </c>
      <c r="G4">
        <f t="shared" si="2"/>
        <v>0.72</v>
      </c>
      <c r="H4">
        <f t="shared" si="3"/>
        <v>0.12</v>
      </c>
      <c r="I4">
        <f t="shared" si="3"/>
        <v>0.72</v>
      </c>
      <c r="J4" t="str">
        <f t="shared" si="8"/>
        <v/>
      </c>
      <c r="K4">
        <f t="shared" si="4"/>
        <v>378</v>
      </c>
      <c r="L4" t="str">
        <f t="shared" ref="L4:L29" si="9">L3&amp;","&amp;M4</f>
        <v>"1":315,"2":347,"3":378</v>
      </c>
      <c r="M4" t="str">
        <f t="shared" si="5"/>
        <v>"3":378</v>
      </c>
      <c r="O4" s="5" t="s">
        <v>146</v>
      </c>
    </row>
    <row r="5" spans="1:24">
      <c r="A5">
        <v>4</v>
      </c>
      <c r="B5">
        <f t="shared" si="6"/>
        <v>273</v>
      </c>
      <c r="C5">
        <f t="shared" si="7"/>
        <v>1.3</v>
      </c>
      <c r="D5">
        <v>600</v>
      </c>
      <c r="E5">
        <f t="shared" si="0"/>
        <v>0.45500000000000002</v>
      </c>
      <c r="F5">
        <f t="shared" si="1"/>
        <v>0.15500000000000003</v>
      </c>
      <c r="G5">
        <f t="shared" si="2"/>
        <v>0.755</v>
      </c>
      <c r="H5">
        <f t="shared" si="3"/>
        <v>0.155</v>
      </c>
      <c r="I5">
        <f t="shared" si="3"/>
        <v>0.755</v>
      </c>
      <c r="J5" t="str">
        <f t="shared" si="8"/>
        <v/>
      </c>
      <c r="K5">
        <f t="shared" si="4"/>
        <v>410</v>
      </c>
      <c r="L5" t="str">
        <f t="shared" si="9"/>
        <v>"1":315,"2":347,"3":378,"4":410</v>
      </c>
      <c r="M5" t="str">
        <f t="shared" si="5"/>
        <v>"4":410</v>
      </c>
      <c r="O5" s="10" t="s">
        <v>143</v>
      </c>
      <c r="P5" t="s">
        <v>98</v>
      </c>
      <c r="R5" t="s">
        <v>131</v>
      </c>
      <c r="S5" t="s">
        <v>133</v>
      </c>
      <c r="U5" t="s">
        <v>144</v>
      </c>
      <c r="V5" t="s">
        <v>139</v>
      </c>
      <c r="X5" t="s">
        <v>145</v>
      </c>
    </row>
    <row r="6" spans="1:24">
      <c r="A6">
        <v>5</v>
      </c>
      <c r="B6">
        <f t="shared" si="6"/>
        <v>294</v>
      </c>
      <c r="C6">
        <f t="shared" si="7"/>
        <v>1.4</v>
      </c>
      <c r="D6">
        <v>600</v>
      </c>
      <c r="E6">
        <f t="shared" si="0"/>
        <v>0.49</v>
      </c>
      <c r="F6">
        <f t="shared" si="1"/>
        <v>0.19</v>
      </c>
      <c r="G6">
        <f t="shared" si="2"/>
        <v>0.79</v>
      </c>
      <c r="H6">
        <f t="shared" si="3"/>
        <v>0.19</v>
      </c>
      <c r="I6">
        <f t="shared" si="3"/>
        <v>0.79</v>
      </c>
      <c r="J6" t="str">
        <f t="shared" si="8"/>
        <v/>
      </c>
      <c r="K6">
        <f t="shared" si="4"/>
        <v>441</v>
      </c>
      <c r="L6" t="str">
        <f t="shared" si="9"/>
        <v>"1":315,"2":347,"3":378,"4":410,"5":441</v>
      </c>
      <c r="M6" t="str">
        <f t="shared" si="5"/>
        <v>"5":441</v>
      </c>
      <c r="O6">
        <v>1.4999999999999999E-2</v>
      </c>
      <c r="P6">
        <v>0.14499999999999999</v>
      </c>
      <c r="R6">
        <f>AVERAGE(O6:P6)</f>
        <v>7.9999999999999988E-2</v>
      </c>
      <c r="S6">
        <v>360</v>
      </c>
      <c r="U6">
        <f>R6*S6</f>
        <v>28.799999999999997</v>
      </c>
      <c r="V6">
        <f>ROUND(U6*1.5,0)</f>
        <v>43</v>
      </c>
      <c r="X6" t="str">
        <f>"""0"""&amp;":"&amp;V6</f>
        <v>"0":43</v>
      </c>
    </row>
    <row r="7" spans="1:24">
      <c r="A7">
        <v>6</v>
      </c>
      <c r="B7">
        <f t="shared" si="6"/>
        <v>315</v>
      </c>
      <c r="C7">
        <f t="shared" si="7"/>
        <v>1.5</v>
      </c>
      <c r="D7">
        <v>600</v>
      </c>
      <c r="E7">
        <f t="shared" si="0"/>
        <v>0.52500000000000002</v>
      </c>
      <c r="F7">
        <f t="shared" si="1"/>
        <v>0.22500000000000003</v>
      </c>
      <c r="G7">
        <f t="shared" si="2"/>
        <v>0.82499999999999996</v>
      </c>
      <c r="H7">
        <f t="shared" si="3"/>
        <v>0.22500000000000001</v>
      </c>
      <c r="I7">
        <f t="shared" si="3"/>
        <v>0.82499999999999996</v>
      </c>
      <c r="J7" t="str">
        <f t="shared" si="8"/>
        <v/>
      </c>
      <c r="K7">
        <f t="shared" si="4"/>
        <v>473</v>
      </c>
      <c r="L7" t="str">
        <f t="shared" si="9"/>
        <v>"1":315,"2":347,"3":378,"4":410,"5":441,"6":473</v>
      </c>
      <c r="M7" t="str">
        <f t="shared" si="5"/>
        <v>"6":473</v>
      </c>
      <c r="O7" t="str">
        <f ca="1">"{"&amp;
X6&amp;","&amp;
IF(LEFT(OFFSET(L1,COUNTA(L:L)-1,0),1)=",",SUBSTITUTE(OFFSET(L1,COUNTA(L:L)-1,0),",","",1),OFFSET(L1,COUNTA(L:L)-1,0))
&amp;"}"</f>
        <v>{"0":43,"1":315,"2":347,"3":378,"4":410,"5":441,"6":473,"7":504,"8":536,"9":567,"10":599,"11":630,"12":662,"13":693,"14":725,"15":756,"16":788,"17":819,"18":851,"19":882,"20":914,"21":945,"22":977,"23":1008,"24":1040,"25":1071,"26":1103,"27":1134,"28":1166}</v>
      </c>
    </row>
    <row r="8" spans="1:24">
      <c r="A8">
        <v>7</v>
      </c>
      <c r="B8">
        <f t="shared" si="6"/>
        <v>336</v>
      </c>
      <c r="C8">
        <f t="shared" si="7"/>
        <v>1.6</v>
      </c>
      <c r="D8">
        <v>600</v>
      </c>
      <c r="E8">
        <f t="shared" si="0"/>
        <v>0.56000000000000005</v>
      </c>
      <c r="F8">
        <f t="shared" si="1"/>
        <v>0.26000000000000006</v>
      </c>
      <c r="G8">
        <f t="shared" si="2"/>
        <v>0.8600000000000001</v>
      </c>
      <c r="H8">
        <f t="shared" si="3"/>
        <v>0.26</v>
      </c>
      <c r="I8">
        <f t="shared" si="3"/>
        <v>0.86</v>
      </c>
      <c r="J8" t="str">
        <f t="shared" si="8"/>
        <v/>
      </c>
      <c r="K8">
        <f t="shared" si="4"/>
        <v>504</v>
      </c>
      <c r="L8" t="str">
        <f t="shared" si="9"/>
        <v>"1":315,"2":347,"3":378,"4":410,"5":441,"6":473,"7":504</v>
      </c>
      <c r="M8" t="str">
        <f t="shared" si="5"/>
        <v>"7":504</v>
      </c>
    </row>
    <row r="9" spans="1:24">
      <c r="A9">
        <v>8</v>
      </c>
      <c r="B9">
        <f>B8+21</f>
        <v>357</v>
      </c>
      <c r="C9">
        <f t="shared" si="7"/>
        <v>1.7</v>
      </c>
      <c r="D9">
        <v>600</v>
      </c>
      <c r="E9">
        <f t="shared" si="0"/>
        <v>0.59499999999999997</v>
      </c>
      <c r="F9">
        <f t="shared" si="1"/>
        <v>0.29499999999999998</v>
      </c>
      <c r="G9">
        <f t="shared" si="2"/>
        <v>0.89500000000000002</v>
      </c>
      <c r="H9">
        <f t="shared" si="3"/>
        <v>0.29499999999999998</v>
      </c>
      <c r="I9">
        <f t="shared" si="3"/>
        <v>0.89500000000000002</v>
      </c>
      <c r="J9" t="str">
        <f t="shared" si="8"/>
        <v/>
      </c>
      <c r="K9">
        <f t="shared" si="4"/>
        <v>536</v>
      </c>
      <c r="L9" t="str">
        <f t="shared" si="9"/>
        <v>"1":315,"2":347,"3":378,"4":410,"5":441,"6":473,"7":504,"8":536</v>
      </c>
      <c r="M9" t="str">
        <f t="shared" si="5"/>
        <v>"8":536</v>
      </c>
    </row>
    <row r="10" spans="1:24">
      <c r="A10">
        <v>9</v>
      </c>
      <c r="B10">
        <f t="shared" si="6"/>
        <v>378</v>
      </c>
      <c r="C10">
        <f t="shared" si="7"/>
        <v>1.8</v>
      </c>
      <c r="D10">
        <v>600</v>
      </c>
      <c r="E10">
        <f t="shared" si="0"/>
        <v>0.63</v>
      </c>
      <c r="F10">
        <f t="shared" si="1"/>
        <v>0.33</v>
      </c>
      <c r="G10">
        <f t="shared" si="2"/>
        <v>0.92999999999999994</v>
      </c>
      <c r="H10">
        <f t="shared" si="3"/>
        <v>0.33</v>
      </c>
      <c r="I10">
        <f t="shared" si="3"/>
        <v>0.93</v>
      </c>
      <c r="J10" t="str">
        <f t="shared" si="8"/>
        <v/>
      </c>
      <c r="K10">
        <f t="shared" si="4"/>
        <v>567</v>
      </c>
      <c r="L10" t="str">
        <f t="shared" si="9"/>
        <v>"1":315,"2":347,"3":378,"4":410,"5":441,"6":473,"7":504,"8":536,"9":567</v>
      </c>
      <c r="M10" t="str">
        <f t="shared" si="5"/>
        <v>"9":567</v>
      </c>
    </row>
    <row r="11" spans="1:24">
      <c r="A11">
        <v>10</v>
      </c>
      <c r="B11">
        <f t="shared" si="6"/>
        <v>399</v>
      </c>
      <c r="C11">
        <f t="shared" si="7"/>
        <v>1.9</v>
      </c>
      <c r="D11">
        <v>600</v>
      </c>
      <c r="E11">
        <f t="shared" si="0"/>
        <v>0.66500000000000004</v>
      </c>
      <c r="F11">
        <f t="shared" si="1"/>
        <v>0.36500000000000005</v>
      </c>
      <c r="G11">
        <f t="shared" si="2"/>
        <v>0.96500000000000008</v>
      </c>
      <c r="H11">
        <f t="shared" si="3"/>
        <v>0.36499999999999999</v>
      </c>
      <c r="I11">
        <f t="shared" si="3"/>
        <v>0.96499999999999997</v>
      </c>
      <c r="J11" t="str">
        <f t="shared" si="8"/>
        <v/>
      </c>
      <c r="K11">
        <f t="shared" si="4"/>
        <v>599</v>
      </c>
      <c r="L11" t="str">
        <f t="shared" si="9"/>
        <v>"1":315,"2":347,"3":378,"4":410,"5":441,"6":473,"7":504,"8":536,"9":567,"10":599</v>
      </c>
      <c r="M11" t="str">
        <f t="shared" si="5"/>
        <v>"10":599</v>
      </c>
    </row>
    <row r="12" spans="1:24">
      <c r="A12">
        <v>11</v>
      </c>
      <c r="B12">
        <f t="shared" si="6"/>
        <v>420</v>
      </c>
      <c r="C12">
        <f t="shared" si="7"/>
        <v>2</v>
      </c>
      <c r="D12">
        <v>600</v>
      </c>
      <c r="E12">
        <f t="shared" si="0"/>
        <v>0.7</v>
      </c>
      <c r="F12">
        <f t="shared" si="1"/>
        <v>0.39999999999999997</v>
      </c>
      <c r="G12">
        <f t="shared" si="2"/>
        <v>1</v>
      </c>
      <c r="H12">
        <f t="shared" si="3"/>
        <v>0.4</v>
      </c>
      <c r="I12">
        <f t="shared" si="3"/>
        <v>1</v>
      </c>
      <c r="J12" t="str">
        <f t="shared" si="8"/>
        <v/>
      </c>
      <c r="K12">
        <f t="shared" si="4"/>
        <v>630</v>
      </c>
      <c r="L12" t="str">
        <f t="shared" si="9"/>
        <v>"1":315,"2":347,"3":378,"4":410,"5":441,"6":473,"7":504,"8":536,"9":567,"10":599,"11":630</v>
      </c>
      <c r="M12" t="str">
        <f t="shared" si="5"/>
        <v>"11":630</v>
      </c>
    </row>
    <row r="13" spans="1:24">
      <c r="A13">
        <v>12</v>
      </c>
      <c r="B13">
        <f t="shared" si="6"/>
        <v>441</v>
      </c>
      <c r="C13">
        <f t="shared" si="7"/>
        <v>2.1</v>
      </c>
      <c r="D13">
        <v>600</v>
      </c>
      <c r="E13">
        <f t="shared" si="0"/>
        <v>0.73499999999999999</v>
      </c>
      <c r="F13">
        <f t="shared" si="1"/>
        <v>0.435</v>
      </c>
      <c r="G13">
        <f t="shared" si="2"/>
        <v>1.0349999999999999</v>
      </c>
      <c r="H13">
        <f t="shared" si="3"/>
        <v>0.435</v>
      </c>
      <c r="I13">
        <f t="shared" si="3"/>
        <v>1.0349999999999999</v>
      </c>
      <c r="J13" t="str">
        <f t="shared" si="8"/>
        <v/>
      </c>
      <c r="K13">
        <f t="shared" si="4"/>
        <v>662</v>
      </c>
      <c r="L13" t="str">
        <f t="shared" si="9"/>
        <v>"1":315,"2":347,"3":378,"4":410,"5":441,"6":473,"7":504,"8":536,"9":567,"10":599,"11":630,"12":662</v>
      </c>
      <c r="M13" t="str">
        <f t="shared" si="5"/>
        <v>"12":662</v>
      </c>
    </row>
    <row r="14" spans="1:24">
      <c r="A14">
        <v>13</v>
      </c>
      <c r="B14">
        <f t="shared" si="6"/>
        <v>462</v>
      </c>
      <c r="C14">
        <f t="shared" si="7"/>
        <v>2.2000000000000002</v>
      </c>
      <c r="D14">
        <v>600</v>
      </c>
      <c r="E14">
        <f t="shared" si="0"/>
        <v>0.77</v>
      </c>
      <c r="F14">
        <f t="shared" si="1"/>
        <v>0.47000000000000003</v>
      </c>
      <c r="G14">
        <f t="shared" si="2"/>
        <v>1.07</v>
      </c>
      <c r="H14">
        <f t="shared" si="3"/>
        <v>0.47</v>
      </c>
      <c r="I14">
        <f t="shared" si="3"/>
        <v>1.07</v>
      </c>
      <c r="J14" t="str">
        <f t="shared" si="8"/>
        <v/>
      </c>
      <c r="K14">
        <f t="shared" si="4"/>
        <v>693</v>
      </c>
      <c r="L14" t="str">
        <f t="shared" si="9"/>
        <v>"1":315,"2":347,"3":378,"4":410,"5":441,"6":473,"7":504,"8":536,"9":567,"10":599,"11":630,"12":662,"13":693</v>
      </c>
      <c r="M14" t="str">
        <f t="shared" si="5"/>
        <v>"13":693</v>
      </c>
    </row>
    <row r="15" spans="1:24">
      <c r="A15">
        <v>14</v>
      </c>
      <c r="B15">
        <f t="shared" si="6"/>
        <v>483</v>
      </c>
      <c r="C15">
        <f t="shared" si="7"/>
        <v>2.2999999999999998</v>
      </c>
      <c r="D15">
        <v>600</v>
      </c>
      <c r="E15">
        <f t="shared" si="0"/>
        <v>0.80500000000000005</v>
      </c>
      <c r="F15">
        <f t="shared" si="1"/>
        <v>0.50500000000000012</v>
      </c>
      <c r="G15">
        <f t="shared" si="2"/>
        <v>1.105</v>
      </c>
      <c r="H15">
        <f t="shared" si="3"/>
        <v>0.505</v>
      </c>
      <c r="I15">
        <f t="shared" si="3"/>
        <v>1.105</v>
      </c>
      <c r="J15" t="str">
        <f t="shared" si="8"/>
        <v/>
      </c>
      <c r="K15">
        <f t="shared" si="4"/>
        <v>725</v>
      </c>
      <c r="L15" t="str">
        <f t="shared" si="9"/>
        <v>"1":315,"2":347,"3":378,"4":410,"5":441,"6":473,"7":504,"8":536,"9":567,"10":599,"11":630,"12":662,"13":693,"14":725</v>
      </c>
      <c r="M15" t="str">
        <f t="shared" si="5"/>
        <v>"14":725</v>
      </c>
    </row>
    <row r="16" spans="1:24">
      <c r="A16">
        <v>15</v>
      </c>
      <c r="B16">
        <f t="shared" si="6"/>
        <v>504</v>
      </c>
      <c r="C16">
        <f t="shared" si="7"/>
        <v>2.4</v>
      </c>
      <c r="D16">
        <v>600</v>
      </c>
      <c r="E16">
        <f t="shared" si="0"/>
        <v>0.84</v>
      </c>
      <c r="F16">
        <f t="shared" si="1"/>
        <v>0.54</v>
      </c>
      <c r="G16">
        <f t="shared" si="2"/>
        <v>1.1399999999999999</v>
      </c>
      <c r="H16">
        <f t="shared" si="3"/>
        <v>0.54</v>
      </c>
      <c r="I16">
        <f t="shared" si="3"/>
        <v>1.1399999999999999</v>
      </c>
      <c r="J16" t="str">
        <f t="shared" si="8"/>
        <v/>
      </c>
      <c r="K16">
        <f t="shared" si="4"/>
        <v>756</v>
      </c>
      <c r="L16" t="str">
        <f t="shared" si="9"/>
        <v>"1":315,"2":347,"3":378,"4":410,"5":441,"6":473,"7":504,"8":536,"9":567,"10":599,"11":630,"12":662,"13":693,"14":725,"15":756</v>
      </c>
      <c r="M16" t="str">
        <f t="shared" si="5"/>
        <v>"15":756</v>
      </c>
    </row>
    <row r="17" spans="1:13">
      <c r="A17">
        <v>16</v>
      </c>
      <c r="B17">
        <f t="shared" si="6"/>
        <v>525</v>
      </c>
      <c r="C17">
        <f t="shared" si="7"/>
        <v>2.5</v>
      </c>
      <c r="D17">
        <v>600</v>
      </c>
      <c r="E17">
        <f t="shared" si="0"/>
        <v>0.875</v>
      </c>
      <c r="F17">
        <f t="shared" si="1"/>
        <v>0.57499999999999996</v>
      </c>
      <c r="G17">
        <f t="shared" si="2"/>
        <v>1.175</v>
      </c>
      <c r="H17">
        <f t="shared" si="3"/>
        <v>0.57499999999999996</v>
      </c>
      <c r="I17">
        <f t="shared" si="3"/>
        <v>1.175</v>
      </c>
      <c r="J17" t="str">
        <f t="shared" si="8"/>
        <v/>
      </c>
      <c r="K17">
        <f t="shared" si="4"/>
        <v>788</v>
      </c>
      <c r="L17" t="str">
        <f t="shared" si="9"/>
        <v>"1":315,"2":347,"3":378,"4":410,"5":441,"6":473,"7":504,"8":536,"9":567,"10":599,"11":630,"12":662,"13":693,"14":725,"15":756,"16":788</v>
      </c>
      <c r="M17" t="str">
        <f t="shared" si="5"/>
        <v>"16":788</v>
      </c>
    </row>
    <row r="18" spans="1:13">
      <c r="A18">
        <v>17</v>
      </c>
      <c r="B18">
        <f t="shared" si="6"/>
        <v>546</v>
      </c>
      <c r="C18">
        <f t="shared" si="7"/>
        <v>2.6</v>
      </c>
      <c r="D18">
        <v>600</v>
      </c>
      <c r="E18">
        <f t="shared" si="0"/>
        <v>0.91</v>
      </c>
      <c r="F18">
        <f t="shared" si="1"/>
        <v>0.6100000000000001</v>
      </c>
      <c r="G18">
        <f t="shared" si="2"/>
        <v>1.21</v>
      </c>
      <c r="H18">
        <f t="shared" si="3"/>
        <v>0.61</v>
      </c>
      <c r="I18">
        <f t="shared" si="3"/>
        <v>1.21</v>
      </c>
      <c r="J18" t="str">
        <f t="shared" si="8"/>
        <v/>
      </c>
      <c r="K18">
        <f t="shared" si="4"/>
        <v>819</v>
      </c>
      <c r="L18" t="str">
        <f t="shared" si="9"/>
        <v>"1":315,"2":347,"3":378,"4":410,"5":441,"6":473,"7":504,"8":536,"9":567,"10":599,"11":630,"12":662,"13":693,"14":725,"15":756,"16":788,"17":819</v>
      </c>
      <c r="M18" t="str">
        <f t="shared" si="5"/>
        <v>"17":819</v>
      </c>
    </row>
    <row r="19" spans="1:13">
      <c r="A19">
        <v>18</v>
      </c>
      <c r="B19">
        <f t="shared" si="6"/>
        <v>567</v>
      </c>
      <c r="C19">
        <f t="shared" si="7"/>
        <v>2.7</v>
      </c>
      <c r="D19">
        <v>600</v>
      </c>
      <c r="E19">
        <f t="shared" si="0"/>
        <v>0.94499999999999995</v>
      </c>
      <c r="F19">
        <f t="shared" si="1"/>
        <v>0.64500000000000002</v>
      </c>
      <c r="G19">
        <f t="shared" si="2"/>
        <v>1.2449999999999999</v>
      </c>
      <c r="H19">
        <f t="shared" si="3"/>
        <v>0.64500000000000002</v>
      </c>
      <c r="I19">
        <f t="shared" si="3"/>
        <v>1.2450000000000001</v>
      </c>
      <c r="J19" t="str">
        <f t="shared" si="8"/>
        <v/>
      </c>
      <c r="K19">
        <f t="shared" si="4"/>
        <v>851</v>
      </c>
      <c r="L19" t="str">
        <f t="shared" si="9"/>
        <v>"1":315,"2":347,"3":378,"4":410,"5":441,"6":473,"7":504,"8":536,"9":567,"10":599,"11":630,"12":662,"13":693,"14":725,"15":756,"16":788,"17":819,"18":851</v>
      </c>
      <c r="M19" t="str">
        <f t="shared" si="5"/>
        <v>"18":851</v>
      </c>
    </row>
    <row r="20" spans="1:13">
      <c r="A20">
        <v>19</v>
      </c>
      <c r="B20">
        <f t="shared" si="6"/>
        <v>588</v>
      </c>
      <c r="C20">
        <f t="shared" si="7"/>
        <v>2.8</v>
      </c>
      <c r="D20">
        <v>600</v>
      </c>
      <c r="E20">
        <f t="shared" si="0"/>
        <v>0.98</v>
      </c>
      <c r="F20">
        <f t="shared" si="1"/>
        <v>0.67999999999999994</v>
      </c>
      <c r="G20">
        <f t="shared" si="2"/>
        <v>1.28</v>
      </c>
      <c r="H20">
        <f t="shared" si="3"/>
        <v>0.68</v>
      </c>
      <c r="I20">
        <f t="shared" si="3"/>
        <v>1.28</v>
      </c>
      <c r="J20" t="str">
        <f t="shared" si="8"/>
        <v/>
      </c>
      <c r="K20">
        <f t="shared" si="4"/>
        <v>882</v>
      </c>
      <c r="L20" t="str">
        <f t="shared" si="9"/>
        <v>"1":315,"2":347,"3":378,"4":410,"5":441,"6":473,"7":504,"8":536,"9":567,"10":599,"11":630,"12":662,"13":693,"14":725,"15":756,"16":788,"17":819,"18":851,"19":882</v>
      </c>
      <c r="M20" t="str">
        <f t="shared" si="5"/>
        <v>"19":882</v>
      </c>
    </row>
    <row r="21" spans="1:13">
      <c r="A21">
        <v>20</v>
      </c>
      <c r="B21">
        <f t="shared" si="6"/>
        <v>609</v>
      </c>
      <c r="C21">
        <f t="shared" si="7"/>
        <v>2.9</v>
      </c>
      <c r="D21">
        <v>600</v>
      </c>
      <c r="E21">
        <f t="shared" si="0"/>
        <v>1.0149999999999999</v>
      </c>
      <c r="F21">
        <f t="shared" si="1"/>
        <v>0.71499999999999986</v>
      </c>
      <c r="G21">
        <f t="shared" si="2"/>
        <v>1.3149999999999999</v>
      </c>
      <c r="H21">
        <f t="shared" si="3"/>
        <v>0.71499999999999997</v>
      </c>
      <c r="I21">
        <f t="shared" si="3"/>
        <v>1.3149999999999999</v>
      </c>
      <c r="J21" t="str">
        <f t="shared" si="8"/>
        <v/>
      </c>
      <c r="K21">
        <f t="shared" si="4"/>
        <v>914</v>
      </c>
      <c r="L21" t="str">
        <f t="shared" si="9"/>
        <v>"1":315,"2":347,"3":378,"4":410,"5":441,"6":473,"7":504,"8":536,"9":567,"10":599,"11":630,"12":662,"13":693,"14":725,"15":756,"16":788,"17":819,"18":851,"19":882,"20":914</v>
      </c>
      <c r="M21" t="str">
        <f t="shared" si="5"/>
        <v>"20":914</v>
      </c>
    </row>
    <row r="22" spans="1:13">
      <c r="A22">
        <v>21</v>
      </c>
      <c r="B22">
        <f t="shared" si="6"/>
        <v>630</v>
      </c>
      <c r="C22">
        <f t="shared" si="7"/>
        <v>3</v>
      </c>
      <c r="D22">
        <v>600</v>
      </c>
      <c r="E22">
        <f t="shared" si="0"/>
        <v>1.05</v>
      </c>
      <c r="F22">
        <f t="shared" si="1"/>
        <v>0.75</v>
      </c>
      <c r="G22">
        <f t="shared" si="2"/>
        <v>1.35</v>
      </c>
      <c r="H22">
        <f t="shared" si="3"/>
        <v>0.75</v>
      </c>
      <c r="I22">
        <f t="shared" si="3"/>
        <v>1.35</v>
      </c>
      <c r="J22" t="str">
        <f t="shared" si="8"/>
        <v/>
      </c>
      <c r="K22">
        <f t="shared" si="4"/>
        <v>945</v>
      </c>
      <c r="L22" t="str">
        <f t="shared" si="9"/>
        <v>"1":315,"2":347,"3":378,"4":410,"5":441,"6":473,"7":504,"8":536,"9":567,"10":599,"11":630,"12":662,"13":693,"14":725,"15":756,"16":788,"17":819,"18":851,"19":882,"20":914,"21":945</v>
      </c>
      <c r="M22" t="str">
        <f t="shared" si="5"/>
        <v>"21":945</v>
      </c>
    </row>
    <row r="23" spans="1:13">
      <c r="A23">
        <v>22</v>
      </c>
      <c r="B23">
        <f t="shared" si="6"/>
        <v>651</v>
      </c>
      <c r="C23">
        <f t="shared" si="7"/>
        <v>3.1</v>
      </c>
      <c r="D23">
        <v>600</v>
      </c>
      <c r="E23">
        <f t="shared" si="0"/>
        <v>1.085</v>
      </c>
      <c r="F23">
        <f t="shared" si="1"/>
        <v>0.78499999999999992</v>
      </c>
      <c r="G23">
        <f t="shared" si="2"/>
        <v>1.385</v>
      </c>
      <c r="H23">
        <f t="shared" si="3"/>
        <v>0.78500000000000003</v>
      </c>
      <c r="I23">
        <f t="shared" si="3"/>
        <v>1.385</v>
      </c>
      <c r="J23" t="str">
        <f t="shared" si="8"/>
        <v/>
      </c>
      <c r="K23">
        <f t="shared" si="4"/>
        <v>977</v>
      </c>
      <c r="L23" t="str">
        <f t="shared" si="9"/>
        <v>"1":315,"2":347,"3":378,"4":410,"5":441,"6":473,"7":504,"8":536,"9":567,"10":599,"11":630,"12":662,"13":693,"14":725,"15":756,"16":788,"17":819,"18":851,"19":882,"20":914,"21":945,"22":977</v>
      </c>
      <c r="M23" t="str">
        <f t="shared" si="5"/>
        <v>"22":977</v>
      </c>
    </row>
    <row r="24" spans="1:13">
      <c r="A24">
        <v>23</v>
      </c>
      <c r="B24">
        <f t="shared" si="6"/>
        <v>672</v>
      </c>
      <c r="C24">
        <f t="shared" si="7"/>
        <v>3.2</v>
      </c>
      <c r="D24">
        <v>600</v>
      </c>
      <c r="E24">
        <f t="shared" si="0"/>
        <v>1.1200000000000001</v>
      </c>
      <c r="F24">
        <f t="shared" si="1"/>
        <v>0.82000000000000006</v>
      </c>
      <c r="G24">
        <f t="shared" si="2"/>
        <v>1.4200000000000002</v>
      </c>
      <c r="H24">
        <f t="shared" si="3"/>
        <v>0.82</v>
      </c>
      <c r="I24">
        <f t="shared" si="3"/>
        <v>1.42</v>
      </c>
      <c r="J24" t="str">
        <f t="shared" si="8"/>
        <v/>
      </c>
      <c r="K24">
        <f t="shared" si="4"/>
        <v>1008</v>
      </c>
      <c r="L24" t="str">
        <f t="shared" si="9"/>
        <v>"1":315,"2":347,"3":378,"4":410,"5":441,"6":473,"7":504,"8":536,"9":567,"10":599,"11":630,"12":662,"13":693,"14":725,"15":756,"16":788,"17":819,"18":851,"19":882,"20":914,"21":945,"22":977,"23":1008</v>
      </c>
      <c r="M24" t="str">
        <f t="shared" si="5"/>
        <v>"23":1008</v>
      </c>
    </row>
    <row r="25" spans="1:13">
      <c r="A25">
        <v>24</v>
      </c>
      <c r="B25">
        <f t="shared" si="6"/>
        <v>693</v>
      </c>
      <c r="C25">
        <f t="shared" si="7"/>
        <v>3.3</v>
      </c>
      <c r="D25">
        <v>600</v>
      </c>
      <c r="E25">
        <f t="shared" si="0"/>
        <v>1.155</v>
      </c>
      <c r="F25">
        <f t="shared" si="1"/>
        <v>0.85499999999999998</v>
      </c>
      <c r="G25">
        <f t="shared" si="2"/>
        <v>1.4550000000000001</v>
      </c>
      <c r="H25">
        <f t="shared" si="3"/>
        <v>0.85499999999999998</v>
      </c>
      <c r="I25">
        <f t="shared" si="3"/>
        <v>1.4550000000000001</v>
      </c>
      <c r="J25" t="str">
        <f t="shared" si="8"/>
        <v/>
      </c>
      <c r="K25">
        <f t="shared" si="4"/>
        <v>1040</v>
      </c>
      <c r="L25" t="str">
        <f t="shared" si="9"/>
        <v>"1":315,"2":347,"3":378,"4":410,"5":441,"6":473,"7":504,"8":536,"9":567,"10":599,"11":630,"12":662,"13":693,"14":725,"15":756,"16":788,"17":819,"18":851,"19":882,"20":914,"21":945,"22":977,"23":1008,"24":1040</v>
      </c>
      <c r="M25" t="str">
        <f t="shared" si="5"/>
        <v>"24":1040</v>
      </c>
    </row>
    <row r="26" spans="1:13">
      <c r="A26">
        <v>25</v>
      </c>
      <c r="B26">
        <f t="shared" si="6"/>
        <v>714</v>
      </c>
      <c r="C26">
        <f t="shared" si="7"/>
        <v>3.4</v>
      </c>
      <c r="D26">
        <v>600</v>
      </c>
      <c r="E26">
        <f t="shared" si="0"/>
        <v>1.19</v>
      </c>
      <c r="F26">
        <f t="shared" si="1"/>
        <v>0.8899999999999999</v>
      </c>
      <c r="G26">
        <f t="shared" si="2"/>
        <v>1.49</v>
      </c>
      <c r="H26">
        <f t="shared" si="3"/>
        <v>0.89</v>
      </c>
      <c r="I26">
        <f t="shared" si="3"/>
        <v>1.49</v>
      </c>
      <c r="J26" t="str">
        <f t="shared" si="8"/>
        <v/>
      </c>
      <c r="K26">
        <f t="shared" si="4"/>
        <v>1071</v>
      </c>
      <c r="L26" t="str">
        <f t="shared" si="9"/>
        <v>"1":315,"2":347,"3":378,"4":410,"5":441,"6":473,"7":504,"8":536,"9":567,"10":599,"11":630,"12":662,"13":693,"14":725,"15":756,"16":788,"17":819,"18":851,"19":882,"20":914,"21":945,"22":977,"23":1008,"24":1040,"25":1071</v>
      </c>
      <c r="M26" t="str">
        <f t="shared" si="5"/>
        <v>"25":1071</v>
      </c>
    </row>
    <row r="27" spans="1:13">
      <c r="A27">
        <v>26</v>
      </c>
      <c r="B27">
        <f t="shared" si="6"/>
        <v>735</v>
      </c>
      <c r="C27">
        <f t="shared" si="7"/>
        <v>3.5</v>
      </c>
      <c r="D27">
        <v>600</v>
      </c>
      <c r="E27">
        <f t="shared" si="0"/>
        <v>1.2250000000000001</v>
      </c>
      <c r="F27">
        <f t="shared" si="1"/>
        <v>0.92500000000000004</v>
      </c>
      <c r="G27">
        <f t="shared" si="2"/>
        <v>1.5250000000000001</v>
      </c>
      <c r="H27">
        <f t="shared" si="3"/>
        <v>0.92500000000000004</v>
      </c>
      <c r="I27">
        <f t="shared" si="3"/>
        <v>1.5249999999999999</v>
      </c>
      <c r="J27" t="str">
        <f t="shared" si="8"/>
        <v/>
      </c>
      <c r="K27">
        <f t="shared" si="4"/>
        <v>1103</v>
      </c>
      <c r="L27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</v>
      </c>
      <c r="M27" t="str">
        <f t="shared" si="5"/>
        <v>"26":1103</v>
      </c>
    </row>
    <row r="28" spans="1:13">
      <c r="A28">
        <v>27</v>
      </c>
      <c r="B28">
        <f t="shared" si="6"/>
        <v>756</v>
      </c>
      <c r="C28">
        <f t="shared" si="7"/>
        <v>3.6</v>
      </c>
      <c r="D28">
        <v>600</v>
      </c>
      <c r="E28">
        <f t="shared" si="0"/>
        <v>1.26</v>
      </c>
      <c r="F28">
        <f t="shared" si="1"/>
        <v>0.96</v>
      </c>
      <c r="G28">
        <f t="shared" si="2"/>
        <v>1.56</v>
      </c>
      <c r="H28">
        <f t="shared" si="3"/>
        <v>0.96</v>
      </c>
      <c r="I28">
        <f t="shared" si="3"/>
        <v>1.56</v>
      </c>
      <c r="J28" t="str">
        <f t="shared" si="8"/>
        <v/>
      </c>
      <c r="K28">
        <f t="shared" si="4"/>
        <v>1134</v>
      </c>
      <c r="L28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"1":315,"2":347,"3":378,"4":410,"5":441,"6":473,"7":504,"8":536,"9":567,"10":599,"11":630,"12":662,"13":693,"14":725,"15":756,"16":788,"17":819,"18":851,"19":882,"20":914,"21":945,"22":977,"23":1008,"24":1040,"25":1071,"26":1103,"27":1134</v>
      </c>
      <c r="M28" t="str">
        <f t="shared" si="5"/>
        <v>"27":1134</v>
      </c>
    </row>
    <row r="29" spans="1:13">
      <c r="A29">
        <v>28</v>
      </c>
      <c r="B29">
        <f t="shared" si="6"/>
        <v>777</v>
      </c>
      <c r="C29">
        <f t="shared" si="7"/>
        <v>3.7</v>
      </c>
      <c r="D29">
        <v>600</v>
      </c>
      <c r="E29">
        <f t="shared" si="0"/>
        <v>1.2949999999999999</v>
      </c>
      <c r="F29">
        <f t="shared" si="1"/>
        <v>0.99499999999999988</v>
      </c>
      <c r="G29">
        <f t="shared" si="2"/>
        <v>1.595</v>
      </c>
      <c r="H29">
        <f t="shared" si="3"/>
        <v>0.995</v>
      </c>
      <c r="I29">
        <f t="shared" si="3"/>
        <v>1.595</v>
      </c>
      <c r="J29" t="str">
        <f t="shared" si="8"/>
        <v/>
      </c>
      <c r="K29">
        <f t="shared" si="4"/>
        <v>1166</v>
      </c>
      <c r="L29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"1":315,"2":347,"3":378,"4":410,"5":441,"6":473,"7":504,"8":536,"9":567,"10":599,"11":630,"12":662,"13":693,"14":725,"15":756,"16":788,"17":819,"18":851,"19":882,"20":914,"21":945,"22":977,"23":1008,"24":1040,"25":1071,"26":1103,"27":1134,"28":1166</v>
      </c>
      <c r="M29" t="str">
        <f t="shared" si="5"/>
        <v>"28":1166</v>
      </c>
    </row>
    <row r="31" spans="1:13">
      <c r="A31">
        <v>7</v>
      </c>
      <c r="B31">
        <f>VLOOKUP($A31,$A:$I,COLUMN(),0)*0.35</f>
        <v>117.6</v>
      </c>
      <c r="C31">
        <f t="shared" ref="C31:C34" si="10">VLOOKUP($A31,$A:$I,COLUMN(),0)</f>
        <v>1.6</v>
      </c>
      <c r="D31">
        <v>6</v>
      </c>
      <c r="E31">
        <f t="shared" ref="E31:E34" si="11">B31/D31</f>
        <v>19.599999999999998</v>
      </c>
      <c r="F31">
        <f t="shared" ref="F31:F34" si="12">E31-0.9</f>
        <v>18.7</v>
      </c>
      <c r="G31">
        <f t="shared" ref="G31:G34" si="13">E31+0.9</f>
        <v>20.499999999999996</v>
      </c>
      <c r="H31">
        <f t="shared" ref="H31:I34" si="14">ROUND(F31,3)</f>
        <v>18.7</v>
      </c>
      <c r="I31">
        <f t="shared" si="14"/>
        <v>20.5</v>
      </c>
      <c r="J31" t="str">
        <f t="shared" ref="J31:J34" si="15">IF(E31&lt;&gt;AVERAGE(H31:I31),"달라짐","")</f>
        <v/>
      </c>
    </row>
    <row r="32" spans="1:13">
      <c r="A32">
        <v>14</v>
      </c>
      <c r="B32">
        <f>VLOOKUP($A32,$A:$I,COLUMN(),0)*0.35</f>
        <v>169.04999999999998</v>
      </c>
      <c r="C32">
        <f t="shared" si="10"/>
        <v>2.2999999999999998</v>
      </c>
      <c r="D32">
        <v>7</v>
      </c>
      <c r="E32">
        <f t="shared" si="11"/>
        <v>24.15</v>
      </c>
      <c r="F32">
        <f t="shared" si="12"/>
        <v>23.25</v>
      </c>
      <c r="G32">
        <f t="shared" si="13"/>
        <v>25.049999999999997</v>
      </c>
      <c r="H32">
        <f t="shared" si="14"/>
        <v>23.25</v>
      </c>
      <c r="I32">
        <f t="shared" si="14"/>
        <v>25.05</v>
      </c>
      <c r="J32" t="str">
        <f t="shared" si="15"/>
        <v/>
      </c>
    </row>
    <row r="33" spans="1:10">
      <c r="A33">
        <v>21</v>
      </c>
      <c r="B33">
        <f>VLOOKUP($A33,$A:$I,COLUMN(),0)*0.35</f>
        <v>220.5</v>
      </c>
      <c r="C33">
        <f t="shared" si="10"/>
        <v>3</v>
      </c>
      <c r="D33">
        <v>8</v>
      </c>
      <c r="E33">
        <f t="shared" si="11"/>
        <v>27.5625</v>
      </c>
      <c r="F33">
        <f t="shared" si="12"/>
        <v>26.662500000000001</v>
      </c>
      <c r="G33">
        <f t="shared" si="13"/>
        <v>28.462499999999999</v>
      </c>
      <c r="H33">
        <f t="shared" si="14"/>
        <v>26.663</v>
      </c>
      <c r="I33">
        <f t="shared" si="14"/>
        <v>28.463000000000001</v>
      </c>
      <c r="J33" t="str">
        <f t="shared" si="15"/>
        <v>달라짐</v>
      </c>
    </row>
    <row r="34" spans="1:10">
      <c r="A34">
        <v>28</v>
      </c>
      <c r="B34">
        <f>VLOOKUP($A34,$A:$I,COLUMN(),0)*0.35</f>
        <v>271.95</v>
      </c>
      <c r="C34">
        <f t="shared" si="10"/>
        <v>3.7</v>
      </c>
      <c r="D34">
        <v>9</v>
      </c>
      <c r="E34">
        <f t="shared" si="11"/>
        <v>30.216666666666665</v>
      </c>
      <c r="F34">
        <f t="shared" si="12"/>
        <v>29.316666666666666</v>
      </c>
      <c r="G34">
        <f t="shared" si="13"/>
        <v>31.116666666666664</v>
      </c>
      <c r="H34">
        <f t="shared" si="14"/>
        <v>29.317</v>
      </c>
      <c r="I34">
        <f t="shared" si="14"/>
        <v>31.117000000000001</v>
      </c>
      <c r="J34" t="str">
        <f t="shared" si="15"/>
        <v>달라짐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0AB79-C825-4F18-BA6C-94FFE1CA0F6E}">
  <dimension ref="A1:P6"/>
  <sheetViews>
    <sheetView workbookViewId="0">
      <selection activeCell="P3" sqref="P3"/>
    </sheetView>
  </sheetViews>
  <sheetFormatPr defaultRowHeight="16.5"/>
  <cols>
    <col min="2" max="2" width="47.875" customWidth="1"/>
  </cols>
  <sheetData>
    <row r="1" spans="1:16" ht="27" customHeight="1">
      <c r="B1" t="s">
        <v>68</v>
      </c>
      <c r="D1" s="7" t="s">
        <v>96</v>
      </c>
      <c r="F1" t="s">
        <v>97</v>
      </c>
      <c r="G1" t="s">
        <v>100</v>
      </c>
      <c r="H1" t="s">
        <v>101</v>
      </c>
      <c r="J1" s="7" t="s">
        <v>236</v>
      </c>
      <c r="L1" s="7" t="s">
        <v>237</v>
      </c>
      <c r="N1" s="7" t="s">
        <v>238</v>
      </c>
      <c r="P1" s="7" t="s">
        <v>239</v>
      </c>
    </row>
    <row r="2" spans="1:16">
      <c r="A2">
        <v>1</v>
      </c>
      <c r="B2" t="s">
        <v>73</v>
      </c>
      <c r="D2">
        <v>1.5</v>
      </c>
      <c r="F2" t="s">
        <v>98</v>
      </c>
      <c r="G2">
        <f>D2-1</f>
        <v>0.5</v>
      </c>
      <c r="H2">
        <f>G2/SUM($G$2:$G$3)</f>
        <v>0.25</v>
      </c>
      <c r="J2">
        <v>0.8</v>
      </c>
      <c r="L2">
        <v>0.1</v>
      </c>
      <c r="N2">
        <v>7.4999999999999997E-2</v>
      </c>
      <c r="P2">
        <v>0.625</v>
      </c>
    </row>
    <row r="3" spans="1:16">
      <c r="A3">
        <v>2</v>
      </c>
      <c r="B3" t="s">
        <v>74</v>
      </c>
      <c r="F3" t="s">
        <v>99</v>
      </c>
      <c r="G3">
        <f>D2</f>
        <v>1.5</v>
      </c>
      <c r="H3">
        <f>G3/SUM($G$2:$G$3)</f>
        <v>0.75</v>
      </c>
    </row>
    <row r="4" spans="1:16">
      <c r="A4">
        <v>3</v>
      </c>
      <c r="B4" t="s">
        <v>69</v>
      </c>
    </row>
    <row r="5" spans="1:16">
      <c r="A5">
        <v>4</v>
      </c>
      <c r="B5" t="s">
        <v>70</v>
      </c>
    </row>
    <row r="6" spans="1:16">
      <c r="A6">
        <v>5</v>
      </c>
      <c r="B6" t="s">
        <v>71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DropTable</vt:lpstr>
      <vt:lpstr>NotCharTable</vt:lpstr>
      <vt:lpstr>NotLegendCharTable</vt:lpstr>
      <vt:lpstr>챕터별골드</vt:lpstr>
      <vt:lpstr>드랍규칙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2019-08-23T05:54:19Z</dcterms:created>
  <dcterms:modified xsi:type="dcterms:W3CDTF">2021-07-27T05:44:28Z</dcterms:modified>
</cp:coreProperties>
</file>