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146C6A7-9738-43EE-835B-0AD92BEF514F}" xr6:coauthVersionLast="45" xr6:coauthVersionMax="45" xr10:uidLastSave="{00000000-0000-0000-0000-000000000000}"/>
  <bookViews>
    <workbookView xWindow="-289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04" i="5" l="1"/>
  <c r="O104" i="5"/>
  <c r="H104" i="5"/>
  <c r="E104" i="5"/>
  <c r="C104" i="5"/>
  <c r="A104" i="5"/>
  <c r="C103" i="1"/>
  <c r="S111" i="5" l="1"/>
  <c r="O111" i="5"/>
  <c r="H111" i="5"/>
  <c r="E111" i="5"/>
  <c r="C111" i="5"/>
  <c r="A111" i="5"/>
  <c r="S75" i="5"/>
  <c r="O75" i="5"/>
  <c r="H75" i="5"/>
  <c r="E75" i="5"/>
  <c r="C75" i="5"/>
  <c r="A75" i="5"/>
  <c r="C110" i="1"/>
  <c r="C74" i="1"/>
  <c r="S95" i="5" l="1"/>
  <c r="O95" i="5"/>
  <c r="H95" i="5"/>
  <c r="E95" i="5"/>
  <c r="C95" i="5"/>
  <c r="A95" i="5"/>
  <c r="S94" i="5"/>
  <c r="O94" i="5"/>
  <c r="H94" i="5"/>
  <c r="E94" i="5"/>
  <c r="C94" i="5"/>
  <c r="A94" i="5"/>
  <c r="S93" i="5"/>
  <c r="O93" i="5"/>
  <c r="H93" i="5"/>
  <c r="E93" i="5"/>
  <c r="C93" i="5"/>
  <c r="A93" i="5"/>
  <c r="S64" i="5" l="1"/>
  <c r="O64" i="5"/>
  <c r="H64" i="5"/>
  <c r="E64" i="5"/>
  <c r="C64" i="5"/>
  <c r="A64" i="5"/>
  <c r="C94" i="1"/>
  <c r="C93" i="1"/>
  <c r="C92" i="1"/>
  <c r="S39" i="5" l="1"/>
  <c r="O39" i="5"/>
  <c r="H39" i="5"/>
  <c r="E39" i="5"/>
  <c r="C39" i="5"/>
  <c r="A39" i="5"/>
  <c r="S56" i="5"/>
  <c r="O56" i="5"/>
  <c r="H56" i="5"/>
  <c r="E56" i="5"/>
  <c r="C56" i="5"/>
  <c r="A56" i="5"/>
  <c r="S47" i="5"/>
  <c r="O47" i="5"/>
  <c r="H47" i="5"/>
  <c r="E47" i="5"/>
  <c r="C47" i="5"/>
  <c r="A47" i="5"/>
  <c r="S46" i="5"/>
  <c r="O46" i="5"/>
  <c r="H46" i="5"/>
  <c r="E46" i="5"/>
  <c r="C46" i="5"/>
  <c r="A46" i="5"/>
  <c r="C63" i="1"/>
  <c r="C45" i="1"/>
  <c r="C38" i="1"/>
  <c r="C55" i="1"/>
  <c r="C46" i="1"/>
  <c r="S70" i="5" l="1"/>
  <c r="O70" i="5"/>
  <c r="H70" i="5"/>
  <c r="E70" i="5"/>
  <c r="C70" i="5"/>
  <c r="A70" i="5"/>
  <c r="C69" i="1"/>
  <c r="S72" i="5" l="1"/>
  <c r="O72" i="5"/>
  <c r="H72" i="5"/>
  <c r="E72" i="5"/>
  <c r="C72" i="5"/>
  <c r="A72" i="5"/>
  <c r="C71" i="1"/>
  <c r="S79" i="5" l="1"/>
  <c r="O79" i="5"/>
  <c r="H79" i="5"/>
  <c r="E79" i="5"/>
  <c r="C79" i="5"/>
  <c r="A79" i="5"/>
  <c r="C78" i="1"/>
  <c r="J506" i="5" l="1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S11" i="5" l="1"/>
  <c r="O11" i="5"/>
  <c r="H11" i="5"/>
  <c r="E11" i="5"/>
  <c r="C11" i="5"/>
  <c r="A11" i="5"/>
  <c r="C10" i="1"/>
  <c r="S174" i="5" l="1"/>
  <c r="O174" i="5"/>
  <c r="H174" i="5"/>
  <c r="E174" i="5"/>
  <c r="C174" i="5"/>
  <c r="A174" i="5"/>
  <c r="S173" i="5" l="1"/>
  <c r="O173" i="5"/>
  <c r="H173" i="5"/>
  <c r="E173" i="5"/>
  <c r="C173" i="5"/>
  <c r="A173" i="5"/>
  <c r="C173" i="1"/>
  <c r="C172" i="1"/>
  <c r="S178" i="5" l="1"/>
  <c r="O178" i="5"/>
  <c r="H178" i="5"/>
  <c r="E178" i="5"/>
  <c r="C178" i="5"/>
  <c r="A178" i="5"/>
  <c r="C177" i="1"/>
  <c r="S172" i="5" l="1"/>
  <c r="O172" i="5"/>
  <c r="H172" i="5"/>
  <c r="E172" i="5"/>
  <c r="C172" i="5"/>
  <c r="A172" i="5"/>
  <c r="C171" i="1"/>
  <c r="S171" i="5" l="1"/>
  <c r="O171" i="5"/>
  <c r="H171" i="5"/>
  <c r="E171" i="5"/>
  <c r="C171" i="5"/>
  <c r="A171" i="5"/>
  <c r="C170" i="1"/>
  <c r="S43" i="5" l="1"/>
  <c r="O43" i="5"/>
  <c r="H43" i="5"/>
  <c r="E43" i="5"/>
  <c r="C43" i="5"/>
  <c r="A43" i="5"/>
  <c r="C42" i="1"/>
  <c r="S42" i="5" l="1"/>
  <c r="O42" i="5"/>
  <c r="H42" i="5"/>
  <c r="E42" i="5"/>
  <c r="C42" i="5"/>
  <c r="A42" i="5"/>
  <c r="S55" i="5" l="1"/>
  <c r="O55" i="5"/>
  <c r="H55" i="5"/>
  <c r="E55" i="5"/>
  <c r="C55" i="5"/>
  <c r="A55" i="5"/>
  <c r="S110" i="5"/>
  <c r="O110" i="5"/>
  <c r="H110" i="5"/>
  <c r="E110" i="5"/>
  <c r="C110" i="5"/>
  <c r="A110" i="5"/>
  <c r="C54" i="1"/>
  <c r="C41" i="1"/>
  <c r="C109" i="1"/>
  <c r="S68" i="5" l="1"/>
  <c r="O68" i="5"/>
  <c r="H68" i="5"/>
  <c r="E68" i="5"/>
  <c r="C68" i="5"/>
  <c r="A68" i="5"/>
  <c r="S170" i="5" l="1"/>
  <c r="O170" i="5"/>
  <c r="H170" i="5"/>
  <c r="E170" i="5"/>
  <c r="C170" i="5"/>
  <c r="A170" i="5"/>
  <c r="O169" i="5"/>
  <c r="H169" i="5"/>
  <c r="E169" i="5"/>
  <c r="C169" i="5"/>
  <c r="A169" i="5"/>
  <c r="C67" i="1"/>
  <c r="C169" i="1"/>
  <c r="C168" i="1"/>
  <c r="S169" i="5"/>
  <c r="S168" i="5" l="1"/>
  <c r="O168" i="5"/>
  <c r="H168" i="5"/>
  <c r="E168" i="5"/>
  <c r="C168" i="5"/>
  <c r="A168" i="5"/>
  <c r="S167" i="5"/>
  <c r="O167" i="5"/>
  <c r="H167" i="5"/>
  <c r="E167" i="5"/>
  <c r="C167" i="5"/>
  <c r="A167" i="5"/>
  <c r="C167" i="1"/>
  <c r="C166" i="1"/>
  <c r="U165" i="5" l="1"/>
  <c r="U164" i="5"/>
  <c r="U158" i="5"/>
  <c r="U157" i="5"/>
  <c r="U142" i="5"/>
  <c r="U141" i="5"/>
  <c r="U140" i="5"/>
  <c r="U126" i="5"/>
  <c r="U125" i="5"/>
  <c r="U124" i="5"/>
  <c r="U123" i="5"/>
  <c r="U122" i="5"/>
  <c r="S166" i="5" l="1"/>
  <c r="O166" i="5"/>
  <c r="H166" i="5"/>
  <c r="E166" i="5"/>
  <c r="C166" i="5"/>
  <c r="A166" i="5"/>
  <c r="C165" i="1"/>
  <c r="S165" i="5" l="1"/>
  <c r="O165" i="5"/>
  <c r="H165" i="5"/>
  <c r="E165" i="5"/>
  <c r="C165" i="5"/>
  <c r="A165" i="5"/>
  <c r="C164" i="1"/>
  <c r="J492" i="5" l="1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S649" i="5" l="1"/>
  <c r="O649" i="5"/>
  <c r="J649" i="5"/>
  <c r="H649" i="5"/>
  <c r="E649" i="5"/>
  <c r="C649" i="5"/>
  <c r="A649" i="5"/>
  <c r="S648" i="5"/>
  <c r="O648" i="5"/>
  <c r="J648" i="5"/>
  <c r="H648" i="5"/>
  <c r="E648" i="5"/>
  <c r="C648" i="5"/>
  <c r="A648" i="5"/>
  <c r="O631" i="5"/>
  <c r="H631" i="5"/>
  <c r="E631" i="5"/>
  <c r="C631" i="5"/>
  <c r="A631" i="5"/>
  <c r="O630" i="5"/>
  <c r="H630" i="5"/>
  <c r="E630" i="5"/>
  <c r="C630" i="5"/>
  <c r="A630" i="5"/>
  <c r="S644" i="5"/>
  <c r="O644" i="5"/>
  <c r="H644" i="5"/>
  <c r="E644" i="5"/>
  <c r="C644" i="5"/>
  <c r="A644" i="5"/>
  <c r="S643" i="5"/>
  <c r="O643" i="5"/>
  <c r="H643" i="5"/>
  <c r="E643" i="5"/>
  <c r="C643" i="5"/>
  <c r="A643" i="5"/>
  <c r="S642" i="5"/>
  <c r="O642" i="5"/>
  <c r="H642" i="5"/>
  <c r="E642" i="5"/>
  <c r="C642" i="5"/>
  <c r="A642" i="5"/>
  <c r="S641" i="5"/>
  <c r="O641" i="5"/>
  <c r="H641" i="5"/>
  <c r="E641" i="5"/>
  <c r="C641" i="5"/>
  <c r="A641" i="5"/>
  <c r="J650" i="5" l="1"/>
  <c r="J651" i="5"/>
  <c r="J652" i="5"/>
  <c r="J645" i="5"/>
  <c r="J646" i="5"/>
  <c r="J647" i="5"/>
  <c r="J571" i="5"/>
  <c r="J572" i="5"/>
  <c r="J573" i="5"/>
  <c r="J574" i="5"/>
  <c r="J575" i="5"/>
  <c r="S657" i="5" l="1"/>
  <c r="O657" i="5"/>
  <c r="H657" i="5"/>
  <c r="E657" i="5"/>
  <c r="C657" i="5"/>
  <c r="A657" i="5"/>
  <c r="S656" i="5"/>
  <c r="O656" i="5"/>
  <c r="H656" i="5"/>
  <c r="E656" i="5"/>
  <c r="C656" i="5"/>
  <c r="A656" i="5"/>
  <c r="S655" i="5"/>
  <c r="O655" i="5"/>
  <c r="H655" i="5"/>
  <c r="E655" i="5"/>
  <c r="C655" i="5"/>
  <c r="A655" i="5"/>
  <c r="S654" i="5"/>
  <c r="O654" i="5"/>
  <c r="H654" i="5"/>
  <c r="E654" i="5"/>
  <c r="C654" i="5"/>
  <c r="A654" i="5"/>
  <c r="S653" i="5"/>
  <c r="O653" i="5"/>
  <c r="H653" i="5"/>
  <c r="E653" i="5"/>
  <c r="C653" i="5"/>
  <c r="A653" i="5"/>
  <c r="S652" i="5"/>
  <c r="O652" i="5"/>
  <c r="H652" i="5"/>
  <c r="E652" i="5"/>
  <c r="C652" i="5"/>
  <c r="A652" i="5"/>
  <c r="S651" i="5"/>
  <c r="O651" i="5"/>
  <c r="H651" i="5"/>
  <c r="E651" i="5"/>
  <c r="C651" i="5"/>
  <c r="A651" i="5"/>
  <c r="S650" i="5"/>
  <c r="O650" i="5"/>
  <c r="H650" i="5"/>
  <c r="E650" i="5"/>
  <c r="C650" i="5"/>
  <c r="A650" i="5"/>
  <c r="S647" i="5"/>
  <c r="O647" i="5"/>
  <c r="H647" i="5"/>
  <c r="E647" i="5"/>
  <c r="C647" i="5"/>
  <c r="A647" i="5"/>
  <c r="S646" i="5"/>
  <c r="O646" i="5"/>
  <c r="H646" i="5"/>
  <c r="E646" i="5"/>
  <c r="C646" i="5"/>
  <c r="A646" i="5"/>
  <c r="S645" i="5"/>
  <c r="O645" i="5"/>
  <c r="H645" i="5"/>
  <c r="E645" i="5"/>
  <c r="C645" i="5"/>
  <c r="A645" i="5"/>
  <c r="C274" i="1"/>
  <c r="C273" i="1"/>
  <c r="C272" i="1"/>
  <c r="S575" i="5" l="1"/>
  <c r="H575" i="5"/>
  <c r="E575" i="5"/>
  <c r="C575" i="5"/>
  <c r="A575" i="5"/>
  <c r="S574" i="5"/>
  <c r="H574" i="5"/>
  <c r="E574" i="5"/>
  <c r="C574" i="5"/>
  <c r="A574" i="5"/>
  <c r="S573" i="5"/>
  <c r="H573" i="5"/>
  <c r="E573" i="5"/>
  <c r="C573" i="5"/>
  <c r="A573" i="5"/>
  <c r="S572" i="5"/>
  <c r="H572" i="5"/>
  <c r="E572" i="5"/>
  <c r="C572" i="5"/>
  <c r="A572" i="5"/>
  <c r="S571" i="5"/>
  <c r="H571" i="5"/>
  <c r="E571" i="5"/>
  <c r="C571" i="5"/>
  <c r="A571" i="5"/>
  <c r="S519" i="5"/>
  <c r="O519" i="5"/>
  <c r="H519" i="5"/>
  <c r="E519" i="5"/>
  <c r="C519" i="5"/>
  <c r="A519" i="5"/>
  <c r="S518" i="5"/>
  <c r="O518" i="5"/>
  <c r="H518" i="5"/>
  <c r="E518" i="5"/>
  <c r="C518" i="5"/>
  <c r="A518" i="5"/>
  <c r="S517" i="5"/>
  <c r="O517" i="5"/>
  <c r="H517" i="5"/>
  <c r="E517" i="5"/>
  <c r="C517" i="5"/>
  <c r="A517" i="5"/>
  <c r="S516" i="5"/>
  <c r="O516" i="5"/>
  <c r="H516" i="5"/>
  <c r="E516" i="5"/>
  <c r="C516" i="5"/>
  <c r="A516" i="5"/>
  <c r="S515" i="5"/>
  <c r="O515" i="5"/>
  <c r="H515" i="5"/>
  <c r="E515" i="5"/>
  <c r="C515" i="5"/>
  <c r="A515" i="5"/>
  <c r="S514" i="5"/>
  <c r="O514" i="5"/>
  <c r="H514" i="5"/>
  <c r="E514" i="5"/>
  <c r="C514" i="5"/>
  <c r="A514" i="5"/>
  <c r="S513" i="5"/>
  <c r="O513" i="5"/>
  <c r="H513" i="5"/>
  <c r="E513" i="5"/>
  <c r="C513" i="5"/>
  <c r="A513" i="5"/>
  <c r="S512" i="5"/>
  <c r="O512" i="5"/>
  <c r="H512" i="5"/>
  <c r="E512" i="5"/>
  <c r="C512" i="5"/>
  <c r="A512" i="5"/>
  <c r="S511" i="5"/>
  <c r="O511" i="5"/>
  <c r="H511" i="5"/>
  <c r="E511" i="5"/>
  <c r="C511" i="5"/>
  <c r="A511" i="5"/>
  <c r="S510" i="5"/>
  <c r="O510" i="5"/>
  <c r="H510" i="5"/>
  <c r="E510" i="5"/>
  <c r="C510" i="5"/>
  <c r="A510" i="5"/>
  <c r="S509" i="5"/>
  <c r="O509" i="5"/>
  <c r="H509" i="5"/>
  <c r="E509" i="5"/>
  <c r="C509" i="5"/>
  <c r="A509" i="5"/>
  <c r="S508" i="5"/>
  <c r="O508" i="5"/>
  <c r="H508" i="5"/>
  <c r="E508" i="5"/>
  <c r="C508" i="5"/>
  <c r="A508" i="5"/>
  <c r="S507" i="5"/>
  <c r="O507" i="5"/>
  <c r="H507" i="5"/>
  <c r="E507" i="5"/>
  <c r="C507" i="5"/>
  <c r="A507" i="5"/>
  <c r="S506" i="5"/>
  <c r="O506" i="5"/>
  <c r="H506" i="5"/>
  <c r="E506" i="5"/>
  <c r="C506" i="5"/>
  <c r="A506" i="5"/>
  <c r="S505" i="5"/>
  <c r="O505" i="5"/>
  <c r="H505" i="5"/>
  <c r="S504" i="5"/>
  <c r="O504" i="5"/>
  <c r="H504" i="5"/>
  <c r="S503" i="5"/>
  <c r="O503" i="5"/>
  <c r="H503" i="5"/>
  <c r="S502" i="5"/>
  <c r="O502" i="5"/>
  <c r="H502" i="5"/>
  <c r="S501" i="5"/>
  <c r="O501" i="5"/>
  <c r="H501" i="5"/>
  <c r="S500" i="5"/>
  <c r="O500" i="5"/>
  <c r="H500" i="5"/>
  <c r="E500" i="5"/>
  <c r="C500" i="5"/>
  <c r="A500" i="5"/>
  <c r="S499" i="5"/>
  <c r="O499" i="5"/>
  <c r="H499" i="5"/>
  <c r="E499" i="5"/>
  <c r="C499" i="5"/>
  <c r="A499" i="5"/>
  <c r="S498" i="5"/>
  <c r="O498" i="5"/>
  <c r="H498" i="5"/>
  <c r="E498" i="5"/>
  <c r="C498" i="5"/>
  <c r="A498" i="5"/>
  <c r="S497" i="5"/>
  <c r="O497" i="5"/>
  <c r="H497" i="5"/>
  <c r="E497" i="5"/>
  <c r="C497" i="5"/>
  <c r="A497" i="5"/>
  <c r="S496" i="5"/>
  <c r="O496" i="5"/>
  <c r="H496" i="5"/>
  <c r="E496" i="5"/>
  <c r="C496" i="5"/>
  <c r="A496" i="5"/>
  <c r="S495" i="5"/>
  <c r="O495" i="5"/>
  <c r="H495" i="5"/>
  <c r="E495" i="5"/>
  <c r="C495" i="5"/>
  <c r="A495" i="5"/>
  <c r="S494" i="5"/>
  <c r="O494" i="5"/>
  <c r="H494" i="5"/>
  <c r="E494" i="5"/>
  <c r="C494" i="5"/>
  <c r="A494" i="5"/>
  <c r="S493" i="5"/>
  <c r="O493" i="5"/>
  <c r="H493" i="5"/>
  <c r="E493" i="5"/>
  <c r="C493" i="5"/>
  <c r="A493" i="5"/>
  <c r="S492" i="5"/>
  <c r="O492" i="5"/>
  <c r="H492" i="5"/>
  <c r="E492" i="5"/>
  <c r="C492" i="5"/>
  <c r="A492" i="5"/>
  <c r="C253" i="1"/>
  <c r="O573" i="5"/>
  <c r="C243" i="1"/>
  <c r="O574" i="5"/>
  <c r="O571" i="5"/>
  <c r="C241" i="1"/>
  <c r="O575" i="5"/>
  <c r="O572" i="5"/>
  <c r="C240" i="1"/>
  <c r="C242" i="1"/>
  <c r="J416" i="5" l="1"/>
  <c r="J415" i="5"/>
  <c r="J414" i="5"/>
  <c r="J413" i="5"/>
  <c r="J412" i="5"/>
  <c r="J411" i="5"/>
  <c r="J410" i="5"/>
  <c r="J409" i="5"/>
  <c r="J408" i="5"/>
  <c r="J407" i="5"/>
  <c r="J406" i="5"/>
  <c r="J405" i="5"/>
  <c r="J404" i="5"/>
  <c r="J403" i="5"/>
  <c r="S416" i="5"/>
  <c r="O416" i="5"/>
  <c r="H416" i="5"/>
  <c r="E416" i="5"/>
  <c r="C416" i="5"/>
  <c r="A416" i="5"/>
  <c r="S415" i="5"/>
  <c r="O415" i="5"/>
  <c r="H415" i="5"/>
  <c r="E415" i="5"/>
  <c r="C415" i="5"/>
  <c r="A415" i="5"/>
  <c r="S414" i="5"/>
  <c r="O414" i="5"/>
  <c r="H414" i="5"/>
  <c r="E414" i="5"/>
  <c r="C414" i="5"/>
  <c r="A414" i="5"/>
  <c r="S413" i="5"/>
  <c r="O413" i="5"/>
  <c r="H413" i="5"/>
  <c r="E413" i="5"/>
  <c r="C413" i="5"/>
  <c r="A413" i="5"/>
  <c r="S412" i="5"/>
  <c r="O412" i="5"/>
  <c r="H412" i="5"/>
  <c r="E412" i="5"/>
  <c r="C412" i="5"/>
  <c r="A412" i="5"/>
  <c r="S411" i="5"/>
  <c r="O411" i="5"/>
  <c r="H411" i="5"/>
  <c r="E411" i="5"/>
  <c r="C411" i="5"/>
  <c r="A411" i="5"/>
  <c r="S410" i="5"/>
  <c r="O410" i="5"/>
  <c r="H410" i="5"/>
  <c r="E410" i="5"/>
  <c r="C410" i="5"/>
  <c r="A410" i="5"/>
  <c r="S409" i="5"/>
  <c r="O409" i="5"/>
  <c r="H409" i="5"/>
  <c r="E409" i="5"/>
  <c r="C409" i="5"/>
  <c r="A409" i="5"/>
  <c r="S408" i="5"/>
  <c r="O408" i="5"/>
  <c r="H408" i="5"/>
  <c r="E408" i="5"/>
  <c r="C408" i="5"/>
  <c r="A408" i="5"/>
  <c r="S407" i="5"/>
  <c r="O407" i="5"/>
  <c r="H407" i="5"/>
  <c r="E407" i="5"/>
  <c r="C407" i="5"/>
  <c r="A407" i="5"/>
  <c r="S406" i="5"/>
  <c r="O406" i="5"/>
  <c r="H406" i="5"/>
  <c r="E406" i="5"/>
  <c r="C406" i="5"/>
  <c r="A406" i="5"/>
  <c r="S405" i="5"/>
  <c r="O405" i="5"/>
  <c r="H405" i="5"/>
  <c r="E405" i="5"/>
  <c r="C405" i="5"/>
  <c r="A405" i="5"/>
  <c r="S404" i="5"/>
  <c r="O404" i="5"/>
  <c r="H404" i="5"/>
  <c r="E404" i="5"/>
  <c r="C404" i="5"/>
  <c r="A404" i="5"/>
  <c r="S403" i="5"/>
  <c r="O403" i="5"/>
  <c r="H403" i="5"/>
  <c r="E403" i="5"/>
  <c r="C403" i="5"/>
  <c r="A403" i="5"/>
  <c r="C227" i="1"/>
  <c r="C226" i="1"/>
  <c r="J272" i="5" l="1"/>
  <c r="J273" i="5"/>
  <c r="J274" i="5"/>
  <c r="J275" i="5"/>
  <c r="J276" i="5"/>
  <c r="S276" i="5"/>
  <c r="H276" i="5"/>
  <c r="E276" i="5"/>
  <c r="C276" i="5"/>
  <c r="A276" i="5"/>
  <c r="S275" i="5"/>
  <c r="H275" i="5"/>
  <c r="E275" i="5"/>
  <c r="C275" i="5"/>
  <c r="A275" i="5"/>
  <c r="S274" i="5"/>
  <c r="H274" i="5"/>
  <c r="E274" i="5"/>
  <c r="C274" i="5"/>
  <c r="A274" i="5"/>
  <c r="S273" i="5"/>
  <c r="H273" i="5"/>
  <c r="E273" i="5"/>
  <c r="C273" i="5"/>
  <c r="A273" i="5"/>
  <c r="S272" i="5"/>
  <c r="H272" i="5"/>
  <c r="E272" i="5"/>
  <c r="C272" i="5"/>
  <c r="A272" i="5"/>
  <c r="O273" i="5"/>
  <c r="O275" i="5"/>
  <c r="O272" i="5"/>
  <c r="O276" i="5"/>
  <c r="O274" i="5"/>
  <c r="L331" i="5" l="1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K330" i="5"/>
  <c r="K329" i="5"/>
  <c r="K328" i="5"/>
  <c r="K327" i="5"/>
  <c r="K326" i="5"/>
  <c r="K325" i="5"/>
  <c r="K324" i="5"/>
  <c r="K323" i="5"/>
  <c r="K322" i="5"/>
  <c r="K321" i="5"/>
  <c r="K320" i="5"/>
  <c r="K319" i="5"/>
  <c r="K318" i="5"/>
  <c r="K317" i="5"/>
  <c r="K316" i="5"/>
  <c r="K315" i="5"/>
  <c r="K314" i="5"/>
  <c r="K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I300" i="5"/>
  <c r="I299" i="5"/>
  <c r="I298" i="5"/>
  <c r="I297" i="5"/>
  <c r="I296" i="5"/>
  <c r="I295" i="5"/>
  <c r="J358" i="5"/>
  <c r="J359" i="5"/>
  <c r="J360" i="5"/>
  <c r="C199" i="1"/>
  <c r="K364" i="5" l="1"/>
  <c r="K365" i="5"/>
  <c r="K366" i="5"/>
  <c r="S164" i="5" l="1"/>
  <c r="O164" i="5"/>
  <c r="H164" i="5"/>
  <c r="E164" i="5"/>
  <c r="C164" i="5"/>
  <c r="A164" i="5"/>
  <c r="C163" i="1"/>
  <c r="S130" i="5" l="1"/>
  <c r="O130" i="5"/>
  <c r="H130" i="5"/>
  <c r="E130" i="5"/>
  <c r="C130" i="5"/>
  <c r="A130" i="5"/>
  <c r="S132" i="5"/>
  <c r="O132" i="5"/>
  <c r="H132" i="5"/>
  <c r="E132" i="5"/>
  <c r="C132" i="5"/>
  <c r="A132" i="5"/>
  <c r="S131" i="5"/>
  <c r="O131" i="5"/>
  <c r="H131" i="5"/>
  <c r="E131" i="5"/>
  <c r="C131" i="5"/>
  <c r="A131" i="5"/>
  <c r="C131" i="1"/>
  <c r="C130" i="1"/>
  <c r="C129" i="1"/>
  <c r="S139" i="5" l="1"/>
  <c r="O139" i="5"/>
  <c r="H139" i="5"/>
  <c r="E139" i="5"/>
  <c r="C139" i="5"/>
  <c r="A139" i="5"/>
  <c r="S138" i="5"/>
  <c r="O138" i="5"/>
  <c r="H138" i="5"/>
  <c r="E138" i="5"/>
  <c r="C138" i="5"/>
  <c r="A138" i="5"/>
  <c r="C138" i="1"/>
  <c r="C137" i="1"/>
  <c r="S163" i="5" l="1"/>
  <c r="H163" i="5"/>
  <c r="E163" i="5"/>
  <c r="C163" i="5"/>
  <c r="A163" i="5"/>
  <c r="O163" i="5"/>
  <c r="C162" i="1"/>
  <c r="S161" i="5" l="1"/>
  <c r="O161" i="5"/>
  <c r="H161" i="5"/>
  <c r="E161" i="5"/>
  <c r="C161" i="5"/>
  <c r="A161" i="5"/>
  <c r="S162" i="5"/>
  <c r="H162" i="5"/>
  <c r="E162" i="5"/>
  <c r="C162" i="5"/>
  <c r="A162" i="5"/>
  <c r="E5" i="4"/>
  <c r="D5" i="4"/>
  <c r="O162" i="5"/>
  <c r="C160" i="1"/>
  <c r="C161" i="1"/>
  <c r="S160" i="5" l="1"/>
  <c r="O160" i="5"/>
  <c r="H160" i="5"/>
  <c r="E160" i="5"/>
  <c r="C160" i="5"/>
  <c r="A160" i="5"/>
  <c r="E4" i="4"/>
  <c r="D4" i="4"/>
  <c r="S181" i="5"/>
  <c r="O181" i="5"/>
  <c r="H181" i="5"/>
  <c r="E181" i="5"/>
  <c r="C181" i="5"/>
  <c r="A181" i="5"/>
  <c r="S180" i="5"/>
  <c r="O180" i="5"/>
  <c r="H180" i="5"/>
  <c r="E180" i="5"/>
  <c r="C180" i="5"/>
  <c r="A180" i="5"/>
  <c r="S19" i="5"/>
  <c r="O19" i="5"/>
  <c r="H19" i="5"/>
  <c r="E19" i="5"/>
  <c r="C19" i="5"/>
  <c r="A19" i="5"/>
  <c r="S18" i="5"/>
  <c r="O18" i="5"/>
  <c r="H18" i="5"/>
  <c r="E18" i="5"/>
  <c r="C18" i="5"/>
  <c r="A18" i="5"/>
  <c r="C159" i="1"/>
  <c r="C180" i="1"/>
  <c r="C179" i="1"/>
  <c r="C17" i="1"/>
  <c r="C18" i="1"/>
  <c r="S159" i="5" l="1"/>
  <c r="O159" i="5"/>
  <c r="H159" i="5"/>
  <c r="E159" i="5"/>
  <c r="C159" i="5"/>
  <c r="A159" i="5"/>
  <c r="S157" i="5" l="1"/>
  <c r="O157" i="5"/>
  <c r="S158" i="5"/>
  <c r="O158" i="5"/>
  <c r="H158" i="5"/>
  <c r="E158" i="5"/>
  <c r="C158" i="5"/>
  <c r="A158" i="5"/>
  <c r="C157" i="1"/>
  <c r="C158" i="1"/>
  <c r="S179" i="5" l="1"/>
  <c r="O179" i="5"/>
  <c r="H179" i="5"/>
  <c r="E179" i="5"/>
  <c r="C179" i="5"/>
  <c r="A179" i="5"/>
  <c r="H157" i="5" l="1"/>
  <c r="E157" i="5"/>
  <c r="C157" i="5"/>
  <c r="A157" i="5"/>
  <c r="C156" i="1"/>
  <c r="C178" i="1"/>
  <c r="E3" i="4" l="1"/>
  <c r="D3" i="4"/>
  <c r="S156" i="5" l="1"/>
  <c r="O156" i="5"/>
  <c r="H156" i="5"/>
  <c r="E156" i="5"/>
  <c r="C156" i="5"/>
  <c r="A156" i="5"/>
  <c r="S155" i="5"/>
  <c r="O155" i="5"/>
  <c r="H155" i="5"/>
  <c r="E155" i="5"/>
  <c r="C155" i="5"/>
  <c r="A155" i="5"/>
  <c r="S154" i="5"/>
  <c r="O154" i="5"/>
  <c r="H154" i="5"/>
  <c r="E154" i="5"/>
  <c r="C154" i="5"/>
  <c r="A154" i="5"/>
  <c r="C155" i="1"/>
  <c r="S635" i="5" l="1"/>
  <c r="O635" i="5"/>
  <c r="H635" i="5"/>
  <c r="E635" i="5"/>
  <c r="C635" i="5"/>
  <c r="A635" i="5"/>
  <c r="S491" i="5"/>
  <c r="O491" i="5"/>
  <c r="H491" i="5"/>
  <c r="E491" i="5"/>
  <c r="C491" i="5"/>
  <c r="A491" i="5"/>
  <c r="S271" i="5"/>
  <c r="H271" i="5"/>
  <c r="E271" i="5"/>
  <c r="C271" i="5"/>
  <c r="A271" i="5"/>
  <c r="S265" i="5"/>
  <c r="J265" i="5"/>
  <c r="H265" i="5"/>
  <c r="E265" i="5"/>
  <c r="C265" i="5"/>
  <c r="A265" i="5"/>
  <c r="S246" i="5"/>
  <c r="H246" i="5"/>
  <c r="E246" i="5"/>
  <c r="C246" i="5"/>
  <c r="A246" i="5"/>
  <c r="S242" i="5"/>
  <c r="H242" i="5"/>
  <c r="E242" i="5"/>
  <c r="C242" i="5"/>
  <c r="A242" i="5"/>
  <c r="S227" i="5"/>
  <c r="J227" i="5"/>
  <c r="H227" i="5"/>
  <c r="E227" i="5"/>
  <c r="C227" i="5"/>
  <c r="A227" i="5"/>
  <c r="S223" i="5"/>
  <c r="J223" i="5"/>
  <c r="H223" i="5"/>
  <c r="E223" i="5"/>
  <c r="C223" i="5"/>
  <c r="A223" i="5"/>
  <c r="S204" i="5"/>
  <c r="H204" i="5"/>
  <c r="E204" i="5"/>
  <c r="C204" i="5"/>
  <c r="A204" i="5"/>
  <c r="S200" i="5"/>
  <c r="H200" i="5"/>
  <c r="E200" i="5"/>
  <c r="C200" i="5"/>
  <c r="A200" i="5"/>
  <c r="O265" i="5"/>
  <c r="O200" i="5"/>
  <c r="O227" i="5"/>
  <c r="O271" i="5"/>
  <c r="O223" i="5"/>
  <c r="O204" i="5"/>
  <c r="C154" i="1"/>
  <c r="O246" i="5"/>
  <c r="C153" i="1"/>
  <c r="O242" i="5"/>
  <c r="S153" i="5" l="1"/>
  <c r="H153" i="5"/>
  <c r="E153" i="5"/>
  <c r="C153" i="5"/>
  <c r="A153" i="5"/>
  <c r="S152" i="5"/>
  <c r="O152" i="5"/>
  <c r="H152" i="5"/>
  <c r="E152" i="5"/>
  <c r="C152" i="5"/>
  <c r="A152" i="5"/>
  <c r="O153" i="5"/>
  <c r="S661" i="5" l="1"/>
  <c r="O661" i="5"/>
  <c r="H661" i="5"/>
  <c r="E661" i="5"/>
  <c r="C661" i="5"/>
  <c r="A661" i="5"/>
  <c r="S660" i="5"/>
  <c r="O660" i="5"/>
  <c r="H660" i="5"/>
  <c r="E660" i="5"/>
  <c r="C660" i="5"/>
  <c r="A660" i="5"/>
  <c r="S659" i="5"/>
  <c r="O659" i="5"/>
  <c r="H659" i="5"/>
  <c r="E659" i="5"/>
  <c r="C659" i="5"/>
  <c r="A659" i="5"/>
  <c r="S658" i="5"/>
  <c r="O658" i="5"/>
  <c r="H658" i="5"/>
  <c r="E658" i="5"/>
  <c r="C658" i="5"/>
  <c r="A658" i="5"/>
  <c r="C152" i="1"/>
  <c r="C277" i="1"/>
  <c r="C276" i="1"/>
  <c r="C151" i="1"/>
  <c r="C275" i="1"/>
  <c r="C278" i="1"/>
  <c r="I101" i="5" l="1"/>
  <c r="S50" i="5" l="1"/>
  <c r="O50" i="5"/>
  <c r="H50" i="5"/>
  <c r="E50" i="5"/>
  <c r="C50" i="5"/>
  <c r="A50" i="5"/>
  <c r="S92" i="5"/>
  <c r="O92" i="5"/>
  <c r="H92" i="5"/>
  <c r="E92" i="5"/>
  <c r="C92" i="5"/>
  <c r="A92" i="5"/>
  <c r="C49" i="1"/>
  <c r="C91" i="1"/>
  <c r="S53" i="5" l="1"/>
  <c r="H53" i="5"/>
  <c r="E53" i="5"/>
  <c r="C53" i="5"/>
  <c r="A53" i="5"/>
  <c r="O53" i="5"/>
  <c r="S98" i="5" l="1"/>
  <c r="O98" i="5"/>
  <c r="H98" i="5"/>
  <c r="E98" i="5"/>
  <c r="C98" i="5"/>
  <c r="A98" i="5"/>
  <c r="C97" i="1"/>
  <c r="C52" i="1"/>
  <c r="O99" i="5" l="1"/>
  <c r="H99" i="5"/>
  <c r="E99" i="5"/>
  <c r="C99" i="5"/>
  <c r="A99" i="5"/>
  <c r="S99" i="5"/>
  <c r="C98" i="1"/>
  <c r="S151" i="5" l="1"/>
  <c r="O151" i="5"/>
  <c r="H151" i="5"/>
  <c r="E151" i="5"/>
  <c r="C151" i="5"/>
  <c r="A151" i="5"/>
  <c r="S150" i="5" l="1"/>
  <c r="O150" i="5"/>
  <c r="H150" i="5"/>
  <c r="E150" i="5"/>
  <c r="C150" i="5"/>
  <c r="A150" i="5"/>
  <c r="S149" i="5"/>
  <c r="O149" i="5"/>
  <c r="H149" i="5"/>
  <c r="E149" i="5"/>
  <c r="C149" i="5"/>
  <c r="A149" i="5"/>
  <c r="C150" i="1"/>
  <c r="C148" i="1"/>
  <c r="C149" i="1"/>
  <c r="S669" i="5" l="1"/>
  <c r="O669" i="5"/>
  <c r="H669" i="5"/>
  <c r="E669" i="5"/>
  <c r="C669" i="5"/>
  <c r="A669" i="5"/>
  <c r="S668" i="5"/>
  <c r="O668" i="5"/>
  <c r="H668" i="5"/>
  <c r="E668" i="5"/>
  <c r="C668" i="5"/>
  <c r="A668" i="5"/>
  <c r="S667" i="5"/>
  <c r="O667" i="5"/>
  <c r="H667" i="5"/>
  <c r="E667" i="5"/>
  <c r="C667" i="5"/>
  <c r="A667" i="5"/>
  <c r="S666" i="5"/>
  <c r="O666" i="5"/>
  <c r="H666" i="5"/>
  <c r="E666" i="5"/>
  <c r="C666" i="5"/>
  <c r="A666" i="5"/>
  <c r="I115" i="5" l="1"/>
  <c r="I116" i="5"/>
  <c r="S116" i="5"/>
  <c r="O116" i="5"/>
  <c r="H116" i="5"/>
  <c r="E116" i="5"/>
  <c r="C116" i="5"/>
  <c r="A116" i="5"/>
  <c r="S115" i="5"/>
  <c r="O115" i="5"/>
  <c r="H115" i="5"/>
  <c r="E115" i="5"/>
  <c r="C115" i="5"/>
  <c r="A115" i="5"/>
  <c r="C284" i="1"/>
  <c r="C286" i="1"/>
  <c r="C283" i="1"/>
  <c r="C285" i="1"/>
  <c r="C114" i="1"/>
  <c r="C115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S135" i="5" l="1"/>
  <c r="O135" i="5"/>
  <c r="H135" i="5"/>
  <c r="E135" i="5"/>
  <c r="C135" i="5"/>
  <c r="A135" i="5"/>
  <c r="C134" i="1"/>
  <c r="S148" i="5" l="1"/>
  <c r="O148" i="5"/>
  <c r="H148" i="5"/>
  <c r="E148" i="5"/>
  <c r="C148" i="5"/>
  <c r="A148" i="5"/>
  <c r="S147" i="5"/>
  <c r="O147" i="5"/>
  <c r="H147" i="5"/>
  <c r="E147" i="5"/>
  <c r="C147" i="5"/>
  <c r="A147" i="5"/>
  <c r="S107" i="5" l="1"/>
  <c r="S182" i="5"/>
  <c r="S177" i="5"/>
  <c r="S176" i="5"/>
  <c r="S175" i="5"/>
  <c r="S146" i="5"/>
  <c r="S145" i="5"/>
  <c r="S144" i="5"/>
  <c r="S143" i="5"/>
  <c r="S142" i="5"/>
  <c r="S141" i="5"/>
  <c r="S140" i="5"/>
  <c r="S137" i="5"/>
  <c r="S136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0" i="5"/>
  <c r="S269" i="5"/>
  <c r="S268" i="5"/>
  <c r="S267" i="5"/>
  <c r="S266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5" i="5"/>
  <c r="S244" i="5"/>
  <c r="S243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6" i="5"/>
  <c r="S225" i="5"/>
  <c r="S224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3" i="5"/>
  <c r="S202" i="5"/>
  <c r="S201" i="5"/>
  <c r="S199" i="5"/>
  <c r="S367" i="5"/>
  <c r="S366" i="5"/>
  <c r="S365" i="5"/>
  <c r="S364" i="5"/>
  <c r="S363" i="5"/>
  <c r="S362" i="5"/>
  <c r="S361" i="5"/>
  <c r="S360" i="5"/>
  <c r="O145" i="5"/>
  <c r="H145" i="5"/>
  <c r="E145" i="5"/>
  <c r="C145" i="5"/>
  <c r="A145" i="5"/>
  <c r="C147" i="1"/>
  <c r="C146" i="1"/>
  <c r="C145" i="1"/>
  <c r="O146" i="5" l="1"/>
  <c r="H146" i="5" l="1"/>
  <c r="E146" i="5"/>
  <c r="C146" i="5"/>
  <c r="A146" i="5"/>
  <c r="C144" i="1"/>
  <c r="O144" i="5" l="1"/>
  <c r="H144" i="5"/>
  <c r="E144" i="5"/>
  <c r="C144" i="5"/>
  <c r="A144" i="5"/>
  <c r="S91" i="5" l="1"/>
  <c r="O91" i="5"/>
  <c r="H91" i="5"/>
  <c r="E91" i="5"/>
  <c r="C91" i="5"/>
  <c r="A91" i="5"/>
  <c r="C143" i="1"/>
  <c r="C90" i="1"/>
  <c r="I52" i="5" l="1"/>
  <c r="S52" i="5"/>
  <c r="H52" i="5"/>
  <c r="E52" i="5"/>
  <c r="C52" i="5"/>
  <c r="A52" i="5"/>
  <c r="C51" i="1"/>
  <c r="O52" i="5"/>
  <c r="S51" i="5" l="1"/>
  <c r="O51" i="5"/>
  <c r="H51" i="5"/>
  <c r="E51" i="5"/>
  <c r="C51" i="5"/>
  <c r="A51" i="5"/>
  <c r="S101" i="5" l="1"/>
  <c r="O101" i="5"/>
  <c r="H101" i="5"/>
  <c r="E101" i="5"/>
  <c r="C101" i="5"/>
  <c r="A101" i="5"/>
  <c r="C50" i="1"/>
  <c r="S102" i="5" l="1"/>
  <c r="O102" i="5"/>
  <c r="H102" i="5"/>
  <c r="E102" i="5"/>
  <c r="C102" i="5"/>
  <c r="A102" i="5"/>
  <c r="C100" i="1"/>
  <c r="S62" i="5" l="1"/>
  <c r="O62" i="5"/>
  <c r="H62" i="5"/>
  <c r="E62" i="5"/>
  <c r="C62" i="5"/>
  <c r="A62" i="5"/>
  <c r="S61" i="5"/>
  <c r="O61" i="5"/>
  <c r="H61" i="5"/>
  <c r="E61" i="5"/>
  <c r="C61" i="5"/>
  <c r="A61" i="5"/>
  <c r="C60" i="1"/>
  <c r="C61" i="1"/>
  <c r="C101" i="1"/>
  <c r="S81" i="5" l="1"/>
  <c r="O81" i="5"/>
  <c r="H81" i="5"/>
  <c r="E81" i="5"/>
  <c r="C81" i="5"/>
  <c r="A81" i="5"/>
  <c r="S88" i="5" l="1"/>
  <c r="O88" i="5"/>
  <c r="H88" i="5"/>
  <c r="E88" i="5"/>
  <c r="C88" i="5"/>
  <c r="A88" i="5"/>
  <c r="S86" i="5"/>
  <c r="O86" i="5"/>
  <c r="H86" i="5"/>
  <c r="E86" i="5"/>
  <c r="C86" i="5"/>
  <c r="A86" i="5"/>
  <c r="C86" i="1"/>
  <c r="C87" i="1"/>
  <c r="C80" i="1"/>
  <c r="S97" i="5" l="1"/>
  <c r="O97" i="5"/>
  <c r="H97" i="5"/>
  <c r="E97" i="5"/>
  <c r="C97" i="5"/>
  <c r="A97" i="5"/>
  <c r="C96" i="1"/>
  <c r="S114" i="5" l="1"/>
  <c r="O114" i="5"/>
  <c r="H114" i="5"/>
  <c r="E114" i="5"/>
  <c r="C114" i="5"/>
  <c r="A114" i="5"/>
  <c r="O107" i="5" l="1"/>
  <c r="H107" i="5"/>
  <c r="E107" i="5"/>
  <c r="C107" i="5"/>
  <c r="A107" i="5"/>
  <c r="C106" i="1"/>
  <c r="C113" i="1"/>
  <c r="S106" i="5" l="1"/>
  <c r="O106" i="5"/>
  <c r="H106" i="5"/>
  <c r="E106" i="5"/>
  <c r="C106" i="5"/>
  <c r="A106" i="5"/>
  <c r="C104" i="1"/>
  <c r="S90" i="5" l="1"/>
  <c r="O90" i="5"/>
  <c r="H90" i="5"/>
  <c r="E90" i="5"/>
  <c r="C90" i="5"/>
  <c r="A90" i="5"/>
  <c r="S77" i="5" l="1"/>
  <c r="O77" i="5"/>
  <c r="H77" i="5"/>
  <c r="E77" i="5"/>
  <c r="C77" i="5"/>
  <c r="A77" i="5"/>
  <c r="S78" i="5"/>
  <c r="O78" i="5"/>
  <c r="H78" i="5"/>
  <c r="E78" i="5"/>
  <c r="C78" i="5"/>
  <c r="A78" i="5"/>
  <c r="C89" i="1"/>
  <c r="C77" i="1"/>
  <c r="S41" i="5" l="1"/>
  <c r="O41" i="5"/>
  <c r="H41" i="5"/>
  <c r="E41" i="5"/>
  <c r="C41" i="5"/>
  <c r="A41" i="5"/>
  <c r="C40" i="1"/>
  <c r="C76" i="1"/>
  <c r="S83" i="5" l="1"/>
  <c r="O83" i="5"/>
  <c r="H83" i="5"/>
  <c r="E83" i="5"/>
  <c r="C83" i="5"/>
  <c r="A83" i="5"/>
  <c r="C82" i="1"/>
  <c r="S58" i="5" l="1"/>
  <c r="O58" i="5"/>
  <c r="H58" i="5"/>
  <c r="E58" i="5"/>
  <c r="C58" i="5"/>
  <c r="A58" i="5"/>
  <c r="S45" i="5" l="1"/>
  <c r="O45" i="5"/>
  <c r="H45" i="5"/>
  <c r="E45" i="5"/>
  <c r="C45" i="5"/>
  <c r="A45" i="5"/>
  <c r="C68" i="1"/>
  <c r="C57" i="1"/>
  <c r="S108" i="5" l="1"/>
  <c r="O108" i="5"/>
  <c r="H108" i="5"/>
  <c r="E108" i="5"/>
  <c r="C108" i="5"/>
  <c r="A108" i="5"/>
  <c r="S74" i="5"/>
  <c r="O74" i="5"/>
  <c r="H74" i="5"/>
  <c r="E74" i="5"/>
  <c r="C74" i="5"/>
  <c r="A74" i="5"/>
  <c r="C44" i="1"/>
  <c r="C107" i="1"/>
  <c r="H143" i="5" l="1"/>
  <c r="E143" i="5"/>
  <c r="C143" i="5"/>
  <c r="A143" i="5"/>
  <c r="O143" i="5"/>
  <c r="C142" i="1"/>
  <c r="C73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0" i="1"/>
  <c r="C21" i="1"/>
  <c r="C22" i="1"/>
  <c r="C23" i="1"/>
  <c r="C24" i="1"/>
  <c r="C19" i="1"/>
  <c r="O177" i="5" l="1"/>
  <c r="H177" i="5"/>
  <c r="E177" i="5"/>
  <c r="C177" i="5"/>
  <c r="A177" i="5"/>
  <c r="O176" i="5"/>
  <c r="H176" i="5"/>
  <c r="E176" i="5"/>
  <c r="C176" i="5"/>
  <c r="A176" i="5"/>
  <c r="C175" i="1"/>
  <c r="C176" i="1"/>
  <c r="O175" i="5" l="1"/>
  <c r="H175" i="5"/>
  <c r="E175" i="5"/>
  <c r="C175" i="5"/>
  <c r="A175" i="5"/>
  <c r="O142" i="5" l="1"/>
  <c r="H142" i="5"/>
  <c r="E142" i="5"/>
  <c r="C142" i="5"/>
  <c r="A142" i="5"/>
  <c r="O141" i="5"/>
  <c r="H141" i="5"/>
  <c r="E141" i="5"/>
  <c r="C141" i="5"/>
  <c r="A141" i="5"/>
  <c r="O140" i="5"/>
  <c r="H140" i="5"/>
  <c r="E140" i="5"/>
  <c r="C140" i="5"/>
  <c r="A140" i="5"/>
  <c r="C140" i="1"/>
  <c r="C174" i="1"/>
  <c r="C141" i="1"/>
  <c r="O137" i="5" l="1"/>
  <c r="H137" i="5"/>
  <c r="E137" i="5"/>
  <c r="C137" i="5"/>
  <c r="A137" i="5"/>
  <c r="O136" i="5"/>
  <c r="H136" i="5"/>
  <c r="E136" i="5"/>
  <c r="C136" i="5"/>
  <c r="A136" i="5"/>
  <c r="C136" i="1"/>
  <c r="C139" i="1"/>
  <c r="S134" i="5" l="1"/>
  <c r="O134" i="5"/>
  <c r="H134" i="5"/>
  <c r="E134" i="5"/>
  <c r="C134" i="5"/>
  <c r="A134" i="5"/>
  <c r="S133" i="5"/>
  <c r="O133" i="5"/>
  <c r="H133" i="5"/>
  <c r="E133" i="5"/>
  <c r="C133" i="5"/>
  <c r="A133" i="5"/>
  <c r="C135" i="1"/>
  <c r="C133" i="1"/>
  <c r="S123" i="5" l="1"/>
  <c r="O123" i="5"/>
  <c r="H123" i="5"/>
  <c r="E123" i="5"/>
  <c r="C123" i="5"/>
  <c r="A123" i="5"/>
  <c r="C132" i="1"/>
  <c r="C122" i="1"/>
  <c r="L370" i="5" l="1"/>
  <c r="I34" i="5" l="1"/>
  <c r="S129" i="5" l="1"/>
  <c r="H129" i="5"/>
  <c r="E129" i="5"/>
  <c r="C129" i="5"/>
  <c r="A129" i="5"/>
  <c r="O129" i="5"/>
  <c r="C128" i="1"/>
  <c r="O127" i="5" l="1"/>
  <c r="S127" i="5"/>
  <c r="H127" i="5"/>
  <c r="E127" i="5"/>
  <c r="A127" i="5"/>
  <c r="C127" i="5"/>
  <c r="E2" i="4"/>
  <c r="D2" i="4"/>
  <c r="S128" i="5"/>
  <c r="H128" i="5"/>
  <c r="E128" i="5"/>
  <c r="C128" i="5"/>
  <c r="A128" i="5"/>
  <c r="O128" i="5"/>
  <c r="C127" i="1"/>
  <c r="C126" i="1"/>
  <c r="S34" i="5" l="1"/>
  <c r="O34" i="5"/>
  <c r="H34" i="5"/>
  <c r="E34" i="5"/>
  <c r="C34" i="5"/>
  <c r="A34" i="5"/>
  <c r="J277" i="5" l="1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C33" i="1"/>
  <c r="J241" i="5" l="1"/>
  <c r="J242" i="5" s="1"/>
  <c r="H241" i="5"/>
  <c r="E241" i="5"/>
  <c r="C241" i="5"/>
  <c r="A241" i="5"/>
  <c r="J240" i="5"/>
  <c r="H240" i="5"/>
  <c r="E240" i="5"/>
  <c r="C240" i="5"/>
  <c r="A240" i="5"/>
  <c r="J228" i="5"/>
  <c r="J229" i="5"/>
  <c r="J230" i="5"/>
  <c r="J231" i="5"/>
  <c r="J232" i="5"/>
  <c r="J233" i="5"/>
  <c r="J234" i="5"/>
  <c r="J235" i="5"/>
  <c r="J236" i="5"/>
  <c r="H236" i="5"/>
  <c r="E236" i="5"/>
  <c r="C236" i="5"/>
  <c r="A236" i="5"/>
  <c r="H235" i="5"/>
  <c r="E235" i="5"/>
  <c r="C235" i="5"/>
  <c r="A235" i="5"/>
  <c r="H234" i="5"/>
  <c r="E234" i="5"/>
  <c r="C234" i="5"/>
  <c r="A234" i="5"/>
  <c r="H233" i="5"/>
  <c r="E233" i="5"/>
  <c r="C233" i="5"/>
  <c r="A233" i="5"/>
  <c r="O240" i="5"/>
  <c r="O234" i="5"/>
  <c r="O233" i="5"/>
  <c r="O236" i="5"/>
  <c r="O235" i="5"/>
  <c r="O241" i="5"/>
  <c r="J243" i="5" l="1"/>
  <c r="J244" i="5"/>
  <c r="J245" i="5"/>
  <c r="J246" i="5" s="1"/>
  <c r="J237" i="5"/>
  <c r="J238" i="5"/>
  <c r="J239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4" i="5"/>
  <c r="J225" i="5"/>
  <c r="J226" i="5"/>
  <c r="J440" i="5" l="1"/>
  <c r="J441" i="5"/>
  <c r="J442" i="5"/>
  <c r="J443" i="5"/>
  <c r="J444" i="5"/>
  <c r="J434" i="5"/>
  <c r="J433" i="5"/>
  <c r="J432" i="5"/>
  <c r="J431" i="5"/>
  <c r="J430" i="5"/>
  <c r="J429" i="5"/>
  <c r="J428" i="5"/>
  <c r="J427" i="5"/>
  <c r="J426" i="5"/>
  <c r="J247" i="5" l="1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6" i="5"/>
  <c r="J267" i="5"/>
  <c r="J268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8" i="1"/>
  <c r="C9" i="1"/>
  <c r="C16" i="1"/>
  <c r="C15" i="1"/>
  <c r="S126" i="5" l="1"/>
  <c r="O126" i="5"/>
  <c r="H126" i="5"/>
  <c r="E126" i="5"/>
  <c r="C126" i="5"/>
  <c r="A126" i="5"/>
  <c r="S125" i="5" l="1"/>
  <c r="O125" i="5"/>
  <c r="H125" i="5"/>
  <c r="E125" i="5"/>
  <c r="C125" i="5"/>
  <c r="A125" i="5"/>
  <c r="C125" i="1"/>
  <c r="S124" i="5" l="1"/>
  <c r="O124" i="5"/>
  <c r="H124" i="5"/>
  <c r="E124" i="5"/>
  <c r="C124" i="5"/>
  <c r="A124" i="5"/>
  <c r="C124" i="1"/>
  <c r="J542" i="5" l="1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C123" i="1"/>
  <c r="O616" i="5" l="1"/>
  <c r="A611" i="5" l="1"/>
  <c r="C611" i="5"/>
  <c r="E611" i="5"/>
  <c r="H611" i="5"/>
  <c r="O611" i="5"/>
  <c r="S611" i="5"/>
  <c r="J599" i="5" l="1"/>
  <c r="J600" i="5"/>
  <c r="J601" i="5"/>
  <c r="J602" i="5"/>
  <c r="J603" i="5"/>
  <c r="L371" i="5" l="1"/>
  <c r="L372" i="5"/>
  <c r="S527" i="5"/>
  <c r="O527" i="5"/>
  <c r="H527" i="5"/>
  <c r="E527" i="5"/>
  <c r="C527" i="5"/>
  <c r="A527" i="5"/>
  <c r="S524" i="5"/>
  <c r="O524" i="5"/>
  <c r="H524" i="5"/>
  <c r="E524" i="5"/>
  <c r="C524" i="5"/>
  <c r="A524" i="5"/>
  <c r="S523" i="5"/>
  <c r="O523" i="5"/>
  <c r="H523" i="5"/>
  <c r="E523" i="5"/>
  <c r="C523" i="5"/>
  <c r="A523" i="5"/>
  <c r="S526" i="5"/>
  <c r="O526" i="5"/>
  <c r="H526" i="5"/>
  <c r="E526" i="5"/>
  <c r="C526" i="5"/>
  <c r="A526" i="5"/>
  <c r="S490" i="5"/>
  <c r="O490" i="5"/>
  <c r="H490" i="5"/>
  <c r="E490" i="5"/>
  <c r="C490" i="5"/>
  <c r="A490" i="5"/>
  <c r="S489" i="5"/>
  <c r="O489" i="5"/>
  <c r="H489" i="5"/>
  <c r="E489" i="5"/>
  <c r="C489" i="5"/>
  <c r="A489" i="5"/>
  <c r="S485" i="5"/>
  <c r="O485" i="5"/>
  <c r="H485" i="5"/>
  <c r="E485" i="5"/>
  <c r="C485" i="5"/>
  <c r="A485" i="5"/>
  <c r="S484" i="5"/>
  <c r="O484" i="5"/>
  <c r="H484" i="5"/>
  <c r="E484" i="5"/>
  <c r="C484" i="5"/>
  <c r="A484" i="5"/>
  <c r="S483" i="5"/>
  <c r="O483" i="5"/>
  <c r="H483" i="5"/>
  <c r="E483" i="5"/>
  <c r="C483" i="5"/>
  <c r="A483" i="5"/>
  <c r="S482" i="5"/>
  <c r="O482" i="5"/>
  <c r="H482" i="5"/>
  <c r="E482" i="5"/>
  <c r="C482" i="5"/>
  <c r="A482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22" i="5"/>
  <c r="O122" i="5"/>
  <c r="H122" i="5"/>
  <c r="E122" i="5"/>
  <c r="C122" i="5"/>
  <c r="A122" i="5"/>
  <c r="J467" i="5"/>
  <c r="J466" i="5" s="1"/>
  <c r="J465" i="5" s="1"/>
  <c r="J464" i="5" s="1"/>
  <c r="C12" i="1"/>
  <c r="C6" i="1"/>
  <c r="C5" i="1"/>
  <c r="C121" i="1"/>
  <c r="C7" i="1"/>
  <c r="C13" i="1"/>
  <c r="C14" i="1"/>
  <c r="L445" i="5" l="1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S453" i="5"/>
  <c r="O453" i="5"/>
  <c r="H453" i="5"/>
  <c r="E453" i="5"/>
  <c r="C453" i="5"/>
  <c r="A453" i="5"/>
  <c r="S452" i="5"/>
  <c r="O452" i="5"/>
  <c r="H452" i="5"/>
  <c r="E452" i="5"/>
  <c r="C452" i="5"/>
  <c r="A452" i="5"/>
  <c r="S451" i="5"/>
  <c r="O451" i="5"/>
  <c r="H451" i="5"/>
  <c r="E451" i="5"/>
  <c r="C451" i="5"/>
  <c r="A451" i="5"/>
  <c r="S450" i="5"/>
  <c r="O450" i="5"/>
  <c r="H450" i="5"/>
  <c r="E450" i="5"/>
  <c r="C450" i="5"/>
  <c r="A450" i="5"/>
  <c r="K389" i="5" l="1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S397" i="5"/>
  <c r="O397" i="5"/>
  <c r="H397" i="5"/>
  <c r="E397" i="5"/>
  <c r="C397" i="5"/>
  <c r="A397" i="5"/>
  <c r="S396" i="5"/>
  <c r="O396" i="5"/>
  <c r="H396" i="5"/>
  <c r="E396" i="5"/>
  <c r="C396" i="5"/>
  <c r="A396" i="5"/>
  <c r="S395" i="5"/>
  <c r="O395" i="5"/>
  <c r="H395" i="5"/>
  <c r="E395" i="5"/>
  <c r="C395" i="5"/>
  <c r="A395" i="5"/>
  <c r="S394" i="5"/>
  <c r="O394" i="5"/>
  <c r="H394" i="5"/>
  <c r="E394" i="5"/>
  <c r="C394" i="5"/>
  <c r="A394" i="5"/>
  <c r="O348" i="5" l="1"/>
  <c r="H348" i="5"/>
  <c r="E348" i="5"/>
  <c r="C348" i="5"/>
  <c r="A348" i="5"/>
  <c r="O347" i="5"/>
  <c r="H347" i="5"/>
  <c r="E347" i="5"/>
  <c r="C347" i="5"/>
  <c r="A347" i="5"/>
  <c r="O346" i="5"/>
  <c r="H346" i="5"/>
  <c r="E346" i="5"/>
  <c r="C346" i="5"/>
  <c r="A346" i="5"/>
  <c r="O345" i="5"/>
  <c r="H345" i="5"/>
  <c r="E345" i="5"/>
  <c r="C345" i="5"/>
  <c r="A345" i="5"/>
  <c r="O344" i="5"/>
  <c r="H344" i="5"/>
  <c r="E344" i="5"/>
  <c r="C344" i="5"/>
  <c r="A344" i="5"/>
  <c r="O330" i="5"/>
  <c r="H330" i="5"/>
  <c r="E330" i="5"/>
  <c r="C330" i="5"/>
  <c r="A330" i="5"/>
  <c r="O329" i="5"/>
  <c r="H329" i="5"/>
  <c r="E329" i="5"/>
  <c r="C329" i="5"/>
  <c r="A329" i="5"/>
  <c r="O328" i="5"/>
  <c r="H328" i="5"/>
  <c r="E328" i="5"/>
  <c r="C328" i="5"/>
  <c r="A328" i="5"/>
  <c r="O327" i="5"/>
  <c r="H327" i="5"/>
  <c r="E327" i="5"/>
  <c r="C327" i="5"/>
  <c r="A327" i="5"/>
  <c r="O326" i="5"/>
  <c r="H326" i="5"/>
  <c r="E326" i="5"/>
  <c r="C326" i="5"/>
  <c r="A326" i="5"/>
  <c r="O312" i="5"/>
  <c r="H312" i="5"/>
  <c r="E312" i="5"/>
  <c r="C312" i="5"/>
  <c r="A312" i="5"/>
  <c r="O311" i="5"/>
  <c r="H311" i="5"/>
  <c r="E311" i="5"/>
  <c r="C311" i="5"/>
  <c r="A311" i="5"/>
  <c r="O310" i="5"/>
  <c r="H310" i="5"/>
  <c r="E310" i="5"/>
  <c r="C310" i="5"/>
  <c r="A310" i="5"/>
  <c r="O309" i="5"/>
  <c r="H309" i="5"/>
  <c r="E309" i="5"/>
  <c r="C309" i="5"/>
  <c r="A309" i="5"/>
  <c r="O308" i="5"/>
  <c r="H308" i="5"/>
  <c r="E308" i="5"/>
  <c r="C308" i="5"/>
  <c r="A308" i="5"/>
  <c r="O294" i="5"/>
  <c r="H294" i="5"/>
  <c r="E294" i="5"/>
  <c r="C294" i="5"/>
  <c r="A294" i="5"/>
  <c r="O293" i="5"/>
  <c r="H293" i="5"/>
  <c r="E293" i="5"/>
  <c r="C293" i="5"/>
  <c r="A293" i="5"/>
  <c r="O292" i="5"/>
  <c r="H292" i="5"/>
  <c r="E292" i="5"/>
  <c r="C292" i="5"/>
  <c r="A292" i="5"/>
  <c r="O291" i="5"/>
  <c r="H291" i="5"/>
  <c r="E291" i="5"/>
  <c r="C291" i="5"/>
  <c r="A291" i="5"/>
  <c r="O290" i="5"/>
  <c r="H290" i="5"/>
  <c r="E290" i="5"/>
  <c r="C290" i="5"/>
  <c r="A290" i="5"/>
  <c r="H245" i="5" l="1"/>
  <c r="E245" i="5"/>
  <c r="C245" i="5"/>
  <c r="A245" i="5"/>
  <c r="H244" i="5"/>
  <c r="E244" i="5"/>
  <c r="C244" i="5"/>
  <c r="A244" i="5"/>
  <c r="O244" i="5"/>
  <c r="O245" i="5"/>
  <c r="H226" i="5" l="1"/>
  <c r="E226" i="5"/>
  <c r="C226" i="5"/>
  <c r="A226" i="5"/>
  <c r="H225" i="5"/>
  <c r="E225" i="5"/>
  <c r="C225" i="5"/>
  <c r="A225" i="5"/>
  <c r="O226" i="5"/>
  <c r="O225" i="5"/>
  <c r="S12" i="5" l="1"/>
  <c r="O12" i="5"/>
  <c r="H12" i="5"/>
  <c r="E12" i="5"/>
  <c r="C12" i="5"/>
  <c r="A12" i="5"/>
  <c r="C11" i="1"/>
  <c r="S640" i="5" l="1"/>
  <c r="O640" i="5"/>
  <c r="H640" i="5"/>
  <c r="E640" i="5"/>
  <c r="C640" i="5"/>
  <c r="A640" i="5"/>
  <c r="S639" i="5"/>
  <c r="O639" i="5"/>
  <c r="H639" i="5"/>
  <c r="E639" i="5"/>
  <c r="C639" i="5"/>
  <c r="A639" i="5"/>
  <c r="S638" i="5"/>
  <c r="O638" i="5"/>
  <c r="H638" i="5"/>
  <c r="E638" i="5"/>
  <c r="C638" i="5"/>
  <c r="A638" i="5"/>
  <c r="S637" i="5"/>
  <c r="O637" i="5"/>
  <c r="H637" i="5"/>
  <c r="E637" i="5"/>
  <c r="C637" i="5"/>
  <c r="A637" i="5"/>
  <c r="S636" i="5"/>
  <c r="O636" i="5"/>
  <c r="H636" i="5"/>
  <c r="E636" i="5"/>
  <c r="C636" i="5"/>
  <c r="A636" i="5"/>
  <c r="S634" i="5" l="1"/>
  <c r="O634" i="5"/>
  <c r="H634" i="5"/>
  <c r="E634" i="5"/>
  <c r="C634" i="5"/>
  <c r="A634" i="5"/>
  <c r="S633" i="5"/>
  <c r="O633" i="5"/>
  <c r="H633" i="5"/>
  <c r="E633" i="5"/>
  <c r="C633" i="5"/>
  <c r="A633" i="5"/>
  <c r="S632" i="5"/>
  <c r="O632" i="5"/>
  <c r="H632" i="5"/>
  <c r="E632" i="5"/>
  <c r="C632" i="5"/>
  <c r="A632" i="5"/>
  <c r="S629" i="5"/>
  <c r="O629" i="5"/>
  <c r="H629" i="5"/>
  <c r="E629" i="5"/>
  <c r="C629" i="5"/>
  <c r="A629" i="5"/>
  <c r="S628" i="5"/>
  <c r="O628" i="5"/>
  <c r="H628" i="5"/>
  <c r="E628" i="5"/>
  <c r="C628" i="5"/>
  <c r="A628" i="5"/>
  <c r="S627" i="5"/>
  <c r="O627" i="5"/>
  <c r="H627" i="5"/>
  <c r="E627" i="5"/>
  <c r="C627" i="5"/>
  <c r="A627" i="5"/>
  <c r="C271" i="1"/>
  <c r="C270" i="1"/>
  <c r="C269" i="1"/>
  <c r="S603" i="5" l="1"/>
  <c r="O603" i="5"/>
  <c r="H603" i="5"/>
  <c r="E603" i="5"/>
  <c r="C603" i="5"/>
  <c r="A603" i="5"/>
  <c r="S602" i="5"/>
  <c r="O602" i="5"/>
  <c r="H602" i="5"/>
  <c r="E602" i="5"/>
  <c r="C602" i="5"/>
  <c r="A602" i="5"/>
  <c r="S601" i="5"/>
  <c r="O601" i="5"/>
  <c r="H601" i="5"/>
  <c r="E601" i="5"/>
  <c r="C601" i="5"/>
  <c r="A601" i="5"/>
  <c r="S600" i="5"/>
  <c r="O600" i="5"/>
  <c r="H600" i="5"/>
  <c r="E600" i="5"/>
  <c r="C600" i="5"/>
  <c r="A600" i="5"/>
  <c r="S599" i="5"/>
  <c r="O599" i="5"/>
  <c r="H599" i="5"/>
  <c r="E599" i="5"/>
  <c r="C599" i="5"/>
  <c r="A599" i="5"/>
  <c r="S587" i="5"/>
  <c r="H587" i="5"/>
  <c r="E587" i="5"/>
  <c r="C587" i="5"/>
  <c r="A587" i="5"/>
  <c r="S586" i="5"/>
  <c r="H586" i="5"/>
  <c r="E586" i="5"/>
  <c r="C586" i="5"/>
  <c r="A586" i="5"/>
  <c r="S585" i="5"/>
  <c r="H585" i="5"/>
  <c r="E585" i="5"/>
  <c r="C585" i="5"/>
  <c r="A585" i="5"/>
  <c r="O584" i="5"/>
  <c r="H584" i="5"/>
  <c r="E584" i="5"/>
  <c r="C584" i="5"/>
  <c r="A584" i="5"/>
  <c r="O583" i="5"/>
  <c r="H583" i="5"/>
  <c r="E583" i="5"/>
  <c r="C583" i="5"/>
  <c r="A583" i="5"/>
  <c r="O582" i="5"/>
  <c r="H582" i="5"/>
  <c r="E582" i="5"/>
  <c r="C582" i="5"/>
  <c r="A582" i="5"/>
  <c r="S378" i="5"/>
  <c r="O372" i="5"/>
  <c r="H372" i="5"/>
  <c r="E372" i="5"/>
  <c r="C372" i="5"/>
  <c r="A372" i="5"/>
  <c r="S377" i="5"/>
  <c r="O371" i="5"/>
  <c r="H371" i="5"/>
  <c r="E371" i="5"/>
  <c r="C371" i="5"/>
  <c r="A371" i="5"/>
  <c r="S376" i="5"/>
  <c r="O370" i="5"/>
  <c r="H370" i="5"/>
  <c r="E370" i="5"/>
  <c r="C370" i="5"/>
  <c r="A370" i="5"/>
  <c r="S372" i="5"/>
  <c r="O366" i="5"/>
  <c r="H366" i="5"/>
  <c r="E366" i="5"/>
  <c r="C366" i="5"/>
  <c r="A366" i="5"/>
  <c r="S371" i="5"/>
  <c r="O365" i="5"/>
  <c r="H365" i="5"/>
  <c r="E365" i="5"/>
  <c r="C365" i="5"/>
  <c r="A365" i="5"/>
  <c r="S370" i="5"/>
  <c r="O364" i="5"/>
  <c r="H364" i="5"/>
  <c r="E364" i="5"/>
  <c r="C364" i="5"/>
  <c r="A364" i="5"/>
  <c r="O360" i="5"/>
  <c r="H360" i="5"/>
  <c r="E360" i="5"/>
  <c r="C360" i="5"/>
  <c r="A360" i="5"/>
  <c r="O359" i="5"/>
  <c r="H359" i="5"/>
  <c r="E359" i="5"/>
  <c r="C359" i="5"/>
  <c r="A359" i="5"/>
  <c r="O358" i="5"/>
  <c r="H358" i="5"/>
  <c r="E358" i="5"/>
  <c r="C358" i="5"/>
  <c r="A358" i="5"/>
  <c r="C256" i="1"/>
  <c r="C257" i="1"/>
  <c r="S582" i="5"/>
  <c r="O587" i="5"/>
  <c r="S583" i="5"/>
  <c r="S584" i="5"/>
  <c r="O586" i="5"/>
  <c r="C213" i="1"/>
  <c r="O585" i="5"/>
  <c r="C261" i="1"/>
  <c r="C211" i="1"/>
  <c r="C215" i="1"/>
  <c r="O354" i="5" l="1"/>
  <c r="H354" i="5"/>
  <c r="E354" i="5"/>
  <c r="C354" i="5"/>
  <c r="A354" i="5"/>
  <c r="O353" i="5"/>
  <c r="H353" i="5"/>
  <c r="E353" i="5"/>
  <c r="C353" i="5"/>
  <c r="A353" i="5"/>
  <c r="O352" i="5"/>
  <c r="H352" i="5"/>
  <c r="E352" i="5"/>
  <c r="C352" i="5"/>
  <c r="A352" i="5"/>
  <c r="O351" i="5"/>
  <c r="H351" i="5"/>
  <c r="E351" i="5"/>
  <c r="C351" i="5"/>
  <c r="A351" i="5"/>
  <c r="O350" i="5"/>
  <c r="H350" i="5"/>
  <c r="E350" i="5"/>
  <c r="C350" i="5"/>
  <c r="A350" i="5"/>
  <c r="O349" i="5"/>
  <c r="H349" i="5"/>
  <c r="E349" i="5"/>
  <c r="C349" i="5"/>
  <c r="A349" i="5"/>
  <c r="O343" i="5"/>
  <c r="H343" i="5"/>
  <c r="E343" i="5"/>
  <c r="C343" i="5"/>
  <c r="A343" i="5"/>
  <c r="O342" i="5"/>
  <c r="H342" i="5"/>
  <c r="E342" i="5"/>
  <c r="C342" i="5"/>
  <c r="A342" i="5"/>
  <c r="O341" i="5"/>
  <c r="H341" i="5"/>
  <c r="E341" i="5"/>
  <c r="C341" i="5"/>
  <c r="A341" i="5"/>
  <c r="O340" i="5"/>
  <c r="H340" i="5"/>
  <c r="E340" i="5"/>
  <c r="C340" i="5"/>
  <c r="A340" i="5"/>
  <c r="O339" i="5"/>
  <c r="H339" i="5"/>
  <c r="E339" i="5"/>
  <c r="C339" i="5"/>
  <c r="A339" i="5"/>
  <c r="O338" i="5"/>
  <c r="H338" i="5"/>
  <c r="E338" i="5"/>
  <c r="C338" i="5"/>
  <c r="A338" i="5"/>
  <c r="O337" i="5"/>
  <c r="H337" i="5"/>
  <c r="E337" i="5"/>
  <c r="C337" i="5"/>
  <c r="A337" i="5"/>
  <c r="O336" i="5"/>
  <c r="H336" i="5"/>
  <c r="E336" i="5"/>
  <c r="C336" i="5"/>
  <c r="A336" i="5"/>
  <c r="O335" i="5"/>
  <c r="H335" i="5"/>
  <c r="E335" i="5"/>
  <c r="C335" i="5"/>
  <c r="A335" i="5"/>
  <c r="O334" i="5"/>
  <c r="H334" i="5"/>
  <c r="E334" i="5"/>
  <c r="C334" i="5"/>
  <c r="A334" i="5"/>
  <c r="O333" i="5"/>
  <c r="H333" i="5"/>
  <c r="E333" i="5"/>
  <c r="C333" i="5"/>
  <c r="A333" i="5"/>
  <c r="O332" i="5"/>
  <c r="H332" i="5"/>
  <c r="E332" i="5"/>
  <c r="C332" i="5"/>
  <c r="A332" i="5"/>
  <c r="O331" i="5"/>
  <c r="H331" i="5"/>
  <c r="E331" i="5"/>
  <c r="C331" i="5"/>
  <c r="A331" i="5"/>
  <c r="O307" i="5"/>
  <c r="H307" i="5"/>
  <c r="E307" i="5"/>
  <c r="C307" i="5"/>
  <c r="A307" i="5"/>
  <c r="O306" i="5"/>
  <c r="H306" i="5"/>
  <c r="E306" i="5"/>
  <c r="C306" i="5"/>
  <c r="A306" i="5"/>
  <c r="O305" i="5"/>
  <c r="H305" i="5"/>
  <c r="E305" i="5"/>
  <c r="C305" i="5"/>
  <c r="A305" i="5"/>
  <c r="O304" i="5"/>
  <c r="H304" i="5"/>
  <c r="E304" i="5"/>
  <c r="C304" i="5"/>
  <c r="A304" i="5"/>
  <c r="O303" i="5"/>
  <c r="H303" i="5"/>
  <c r="E303" i="5"/>
  <c r="C303" i="5"/>
  <c r="A303" i="5"/>
  <c r="O302" i="5"/>
  <c r="H302" i="5"/>
  <c r="E302" i="5"/>
  <c r="C302" i="5"/>
  <c r="A302" i="5"/>
  <c r="O301" i="5"/>
  <c r="H301" i="5"/>
  <c r="E301" i="5"/>
  <c r="C301" i="5"/>
  <c r="A301" i="5"/>
  <c r="O300" i="5"/>
  <c r="H300" i="5"/>
  <c r="E300" i="5"/>
  <c r="C300" i="5"/>
  <c r="A300" i="5"/>
  <c r="O299" i="5"/>
  <c r="H299" i="5"/>
  <c r="E299" i="5"/>
  <c r="C299" i="5"/>
  <c r="A299" i="5"/>
  <c r="O298" i="5"/>
  <c r="H298" i="5"/>
  <c r="E298" i="5"/>
  <c r="C298" i="5"/>
  <c r="A298" i="5"/>
  <c r="O297" i="5"/>
  <c r="H297" i="5"/>
  <c r="E297" i="5"/>
  <c r="C297" i="5"/>
  <c r="A297" i="5"/>
  <c r="O296" i="5"/>
  <c r="H296" i="5"/>
  <c r="E296" i="5"/>
  <c r="C296" i="5"/>
  <c r="A296" i="5"/>
  <c r="O295" i="5"/>
  <c r="H295" i="5"/>
  <c r="E295" i="5"/>
  <c r="C295" i="5"/>
  <c r="A295" i="5"/>
  <c r="O325" i="5"/>
  <c r="H325" i="5"/>
  <c r="E325" i="5"/>
  <c r="C325" i="5"/>
  <c r="A325" i="5"/>
  <c r="O324" i="5"/>
  <c r="H324" i="5"/>
  <c r="E324" i="5"/>
  <c r="C324" i="5"/>
  <c r="A324" i="5"/>
  <c r="O323" i="5"/>
  <c r="H323" i="5"/>
  <c r="E323" i="5"/>
  <c r="C323" i="5"/>
  <c r="A323" i="5"/>
  <c r="O322" i="5"/>
  <c r="H322" i="5"/>
  <c r="E322" i="5"/>
  <c r="C322" i="5"/>
  <c r="A322" i="5"/>
  <c r="O289" i="5"/>
  <c r="H289" i="5"/>
  <c r="E289" i="5"/>
  <c r="C289" i="5"/>
  <c r="A289" i="5"/>
  <c r="O288" i="5"/>
  <c r="H288" i="5"/>
  <c r="E288" i="5"/>
  <c r="C288" i="5"/>
  <c r="A288" i="5"/>
  <c r="O287" i="5"/>
  <c r="H287" i="5"/>
  <c r="E287" i="5"/>
  <c r="C287" i="5"/>
  <c r="A287" i="5"/>
  <c r="O286" i="5"/>
  <c r="H286" i="5"/>
  <c r="E286" i="5"/>
  <c r="C286" i="5"/>
  <c r="A286" i="5"/>
  <c r="C203" i="1"/>
  <c r="C207" i="1"/>
  <c r="C202" i="1"/>
  <c r="C193" i="1"/>
  <c r="C191" i="1"/>
  <c r="C190" i="1"/>
  <c r="C194" i="1"/>
  <c r="C205" i="1"/>
  <c r="C209" i="1"/>
  <c r="C206" i="1"/>
  <c r="C192" i="1"/>
  <c r="C195" i="1"/>
  <c r="C201" i="1"/>
  <c r="C208" i="1"/>
  <c r="A663" i="5" l="1"/>
  <c r="C663" i="5"/>
  <c r="E663" i="5"/>
  <c r="H663" i="5"/>
  <c r="O663" i="5"/>
  <c r="S663" i="5"/>
  <c r="S609" i="5"/>
  <c r="O609" i="5"/>
  <c r="H609" i="5"/>
  <c r="E609" i="5"/>
  <c r="C609" i="5"/>
  <c r="A609" i="5"/>
  <c r="O363" i="5" l="1"/>
  <c r="H363" i="5"/>
  <c r="E363" i="5"/>
  <c r="C363" i="5"/>
  <c r="A363" i="5"/>
  <c r="O362" i="5"/>
  <c r="H362" i="5"/>
  <c r="E362" i="5"/>
  <c r="C362" i="5"/>
  <c r="A362" i="5"/>
  <c r="O357" i="5"/>
  <c r="H357" i="5"/>
  <c r="E357" i="5"/>
  <c r="C357" i="5"/>
  <c r="A357" i="5"/>
  <c r="O356" i="5"/>
  <c r="H356" i="5"/>
  <c r="E356" i="5"/>
  <c r="C356" i="5"/>
  <c r="A356" i="5"/>
  <c r="I29" i="5" l="1"/>
  <c r="S113" i="5" l="1"/>
  <c r="O113" i="5"/>
  <c r="H113" i="5"/>
  <c r="E113" i="5"/>
  <c r="C113" i="5"/>
  <c r="A113" i="5"/>
  <c r="C112" i="1"/>
  <c r="S112" i="5" l="1"/>
  <c r="O112" i="5"/>
  <c r="H112" i="5"/>
  <c r="E112" i="5"/>
  <c r="C112" i="5"/>
  <c r="A112" i="5"/>
  <c r="S109" i="5"/>
  <c r="O109" i="5"/>
  <c r="H109" i="5"/>
  <c r="E109" i="5"/>
  <c r="C109" i="5"/>
  <c r="A109" i="5"/>
  <c r="S105" i="5"/>
  <c r="O105" i="5"/>
  <c r="H105" i="5"/>
  <c r="E105" i="5"/>
  <c r="C105" i="5"/>
  <c r="A105" i="5"/>
  <c r="S103" i="5"/>
  <c r="O103" i="5"/>
  <c r="H103" i="5"/>
  <c r="E103" i="5"/>
  <c r="C103" i="5"/>
  <c r="A103" i="5"/>
  <c r="S100" i="5"/>
  <c r="O100" i="5"/>
  <c r="H100" i="5"/>
  <c r="E100" i="5"/>
  <c r="C100" i="5"/>
  <c r="A100" i="5"/>
  <c r="S96" i="5"/>
  <c r="O96" i="5"/>
  <c r="H96" i="5"/>
  <c r="E96" i="5"/>
  <c r="C96" i="5"/>
  <c r="A96" i="5"/>
  <c r="S89" i="5"/>
  <c r="O89" i="5"/>
  <c r="H89" i="5"/>
  <c r="E89" i="5"/>
  <c r="C89" i="5"/>
  <c r="A89" i="5"/>
  <c r="S87" i="5"/>
  <c r="O87" i="5"/>
  <c r="H87" i="5"/>
  <c r="E87" i="5"/>
  <c r="C87" i="5"/>
  <c r="A87" i="5"/>
  <c r="S85" i="5"/>
  <c r="O85" i="5"/>
  <c r="H85" i="5"/>
  <c r="E85" i="5"/>
  <c r="C85" i="5"/>
  <c r="A85" i="5"/>
  <c r="S84" i="5"/>
  <c r="O84" i="5"/>
  <c r="H84" i="5"/>
  <c r="E84" i="5"/>
  <c r="C84" i="5"/>
  <c r="A84" i="5"/>
  <c r="S82" i="5"/>
  <c r="O82" i="5"/>
  <c r="H82" i="5"/>
  <c r="E82" i="5"/>
  <c r="C82" i="5"/>
  <c r="A82" i="5"/>
  <c r="S80" i="5"/>
  <c r="O80" i="5"/>
  <c r="H80" i="5"/>
  <c r="E80" i="5"/>
  <c r="C80" i="5"/>
  <c r="A80" i="5"/>
  <c r="S76" i="5"/>
  <c r="O76" i="5"/>
  <c r="H76" i="5"/>
  <c r="E76" i="5"/>
  <c r="C76" i="5"/>
  <c r="A76" i="5"/>
  <c r="S73" i="5"/>
  <c r="O73" i="5"/>
  <c r="H73" i="5"/>
  <c r="E73" i="5"/>
  <c r="C73" i="5"/>
  <c r="A73" i="5"/>
  <c r="S71" i="5"/>
  <c r="O71" i="5"/>
  <c r="H71" i="5"/>
  <c r="E71" i="5"/>
  <c r="C71" i="5"/>
  <c r="A71" i="5"/>
  <c r="S69" i="5"/>
  <c r="O69" i="5"/>
  <c r="H69" i="5"/>
  <c r="E69" i="5"/>
  <c r="C69" i="5"/>
  <c r="A69" i="5"/>
  <c r="S67" i="5"/>
  <c r="O67" i="5"/>
  <c r="H67" i="5"/>
  <c r="E67" i="5"/>
  <c r="C67" i="5"/>
  <c r="A67" i="5"/>
  <c r="S66" i="5"/>
  <c r="O66" i="5"/>
  <c r="H66" i="5"/>
  <c r="E66" i="5"/>
  <c r="C66" i="5"/>
  <c r="A66" i="5"/>
  <c r="S65" i="5"/>
  <c r="O65" i="5"/>
  <c r="H65" i="5"/>
  <c r="E65" i="5"/>
  <c r="C65" i="5"/>
  <c r="A65" i="5"/>
  <c r="S63" i="5"/>
  <c r="O63" i="5"/>
  <c r="H63" i="5"/>
  <c r="E63" i="5"/>
  <c r="C63" i="5"/>
  <c r="A63" i="5"/>
  <c r="C108" i="1"/>
  <c r="C83" i="1"/>
  <c r="C111" i="1"/>
  <c r="C84" i="1"/>
  <c r="C70" i="1"/>
  <c r="C102" i="1"/>
  <c r="C62" i="1"/>
  <c r="C64" i="1"/>
  <c r="C99" i="1"/>
  <c r="C95" i="1"/>
  <c r="C79" i="1"/>
  <c r="C105" i="1"/>
  <c r="C75" i="1"/>
  <c r="C85" i="1"/>
  <c r="C66" i="1"/>
  <c r="C65" i="1"/>
  <c r="C88" i="1"/>
  <c r="C81" i="1"/>
  <c r="C72" i="1"/>
  <c r="S60" i="5" l="1"/>
  <c r="O60" i="5"/>
  <c r="H60" i="5"/>
  <c r="E60" i="5"/>
  <c r="C60" i="5"/>
  <c r="A60" i="5"/>
  <c r="S59" i="5"/>
  <c r="O59" i="5"/>
  <c r="H59" i="5"/>
  <c r="E59" i="5"/>
  <c r="C59" i="5"/>
  <c r="A59" i="5"/>
  <c r="S57" i="5"/>
  <c r="O57" i="5"/>
  <c r="H57" i="5"/>
  <c r="E57" i="5"/>
  <c r="C57" i="5"/>
  <c r="A57" i="5"/>
  <c r="S54" i="5" l="1"/>
  <c r="O54" i="5"/>
  <c r="H54" i="5"/>
  <c r="E54" i="5"/>
  <c r="C54" i="5"/>
  <c r="A54" i="5"/>
  <c r="S49" i="5"/>
  <c r="O49" i="5"/>
  <c r="H49" i="5"/>
  <c r="E49" i="5"/>
  <c r="C49" i="5"/>
  <c r="A49" i="5"/>
  <c r="S48" i="5"/>
  <c r="O48" i="5"/>
  <c r="H48" i="5"/>
  <c r="E48" i="5"/>
  <c r="C48" i="5"/>
  <c r="A48" i="5"/>
  <c r="S44" i="5"/>
  <c r="O44" i="5"/>
  <c r="H44" i="5"/>
  <c r="E44" i="5"/>
  <c r="C44" i="5"/>
  <c r="A44" i="5"/>
  <c r="S40" i="5"/>
  <c r="O40" i="5"/>
  <c r="H40" i="5"/>
  <c r="E40" i="5"/>
  <c r="C40" i="5"/>
  <c r="A40" i="5"/>
  <c r="C58" i="1"/>
  <c r="C56" i="1"/>
  <c r="C59" i="1"/>
  <c r="S38" i="5" l="1"/>
  <c r="O38" i="5"/>
  <c r="H38" i="5"/>
  <c r="E38" i="5"/>
  <c r="C38" i="5"/>
  <c r="A38" i="5"/>
  <c r="S37" i="5"/>
  <c r="O37" i="5"/>
  <c r="H37" i="5"/>
  <c r="E37" i="5"/>
  <c r="C37" i="5"/>
  <c r="A37" i="5"/>
  <c r="C37" i="1"/>
  <c r="C36" i="1"/>
  <c r="C43" i="1"/>
  <c r="C48" i="1"/>
  <c r="C39" i="1"/>
  <c r="C47" i="1"/>
  <c r="C53" i="1"/>
  <c r="S36" i="5" l="1"/>
  <c r="O36" i="5"/>
  <c r="H36" i="5"/>
  <c r="E36" i="5"/>
  <c r="C36" i="5"/>
  <c r="A36" i="5"/>
  <c r="C35" i="1"/>
  <c r="I464" i="5" l="1"/>
  <c r="I465" i="5"/>
  <c r="O402" i="5" l="1"/>
  <c r="H402" i="5"/>
  <c r="E402" i="5"/>
  <c r="C402" i="5"/>
  <c r="A402" i="5"/>
  <c r="O401" i="5"/>
  <c r="H401" i="5"/>
  <c r="E401" i="5"/>
  <c r="C401" i="5"/>
  <c r="A401" i="5"/>
  <c r="O400" i="5"/>
  <c r="H400" i="5"/>
  <c r="E400" i="5"/>
  <c r="C400" i="5"/>
  <c r="A400" i="5"/>
  <c r="O393" i="5"/>
  <c r="H393" i="5"/>
  <c r="E393" i="5"/>
  <c r="C393" i="5"/>
  <c r="A393" i="5"/>
  <c r="O392" i="5"/>
  <c r="H392" i="5"/>
  <c r="E392" i="5"/>
  <c r="C392" i="5"/>
  <c r="A392" i="5"/>
  <c r="O391" i="5"/>
  <c r="H391" i="5"/>
  <c r="E391" i="5"/>
  <c r="C391" i="5"/>
  <c r="A391" i="5"/>
  <c r="S391" i="5"/>
  <c r="S402" i="5"/>
  <c r="S393" i="5"/>
  <c r="S400" i="5"/>
  <c r="S392" i="5"/>
  <c r="S401" i="5"/>
  <c r="I466" i="5" l="1"/>
  <c r="I467" i="5" l="1"/>
  <c r="I468" i="5" l="1"/>
  <c r="O369" i="5" l="1"/>
  <c r="H369" i="5"/>
  <c r="E369" i="5"/>
  <c r="C369" i="5"/>
  <c r="A369" i="5"/>
  <c r="O368" i="5"/>
  <c r="H368" i="5"/>
  <c r="E368" i="5"/>
  <c r="C368" i="5"/>
  <c r="A368" i="5"/>
  <c r="I32" i="5" l="1"/>
  <c r="S32" i="5"/>
  <c r="O32" i="5"/>
  <c r="H32" i="5"/>
  <c r="E32" i="5"/>
  <c r="C32" i="5"/>
  <c r="A32" i="5"/>
  <c r="C31" i="1"/>
  <c r="S31" i="5" l="1"/>
  <c r="O31" i="5"/>
  <c r="H31" i="5"/>
  <c r="E31" i="5"/>
  <c r="C31" i="5"/>
  <c r="A31" i="5"/>
  <c r="S30" i="5"/>
  <c r="O30" i="5"/>
  <c r="H30" i="5"/>
  <c r="E30" i="5"/>
  <c r="C30" i="5"/>
  <c r="A30" i="5"/>
  <c r="C30" i="1"/>
  <c r="S27" i="5" l="1"/>
  <c r="O27" i="5"/>
  <c r="H27" i="5"/>
  <c r="E27" i="5"/>
  <c r="C27" i="5"/>
  <c r="A27" i="5"/>
  <c r="C29" i="1"/>
  <c r="C28" i="1"/>
  <c r="C25" i="1"/>
  <c r="C27" i="1"/>
  <c r="C26" i="1"/>
  <c r="C2" i="1"/>
  <c r="S26" i="5" l="1"/>
  <c r="O26" i="5"/>
  <c r="H26" i="5"/>
  <c r="E26" i="5"/>
  <c r="C26" i="5"/>
  <c r="A26" i="5"/>
  <c r="S665" i="5" l="1"/>
  <c r="O665" i="5"/>
  <c r="H665" i="5"/>
  <c r="E665" i="5"/>
  <c r="C665" i="5"/>
  <c r="A665" i="5"/>
  <c r="S664" i="5"/>
  <c r="O664" i="5"/>
  <c r="H664" i="5"/>
  <c r="E664" i="5"/>
  <c r="C664" i="5"/>
  <c r="A664" i="5"/>
  <c r="H662" i="5" l="1"/>
  <c r="H626" i="5"/>
  <c r="H625" i="5"/>
  <c r="H624" i="5"/>
  <c r="H623" i="5"/>
  <c r="H622" i="5"/>
  <c r="H621" i="5"/>
  <c r="H620" i="5"/>
  <c r="H619" i="5"/>
  <c r="H618" i="5"/>
  <c r="H617" i="5"/>
  <c r="H616" i="5"/>
  <c r="H615" i="5"/>
  <c r="H614" i="5"/>
  <c r="H613" i="5"/>
  <c r="H612" i="5"/>
  <c r="H610" i="5"/>
  <c r="H608" i="5"/>
  <c r="H607" i="5"/>
  <c r="H606" i="5"/>
  <c r="H605" i="5"/>
  <c r="H604" i="5"/>
  <c r="H598" i="5"/>
  <c r="H597" i="5"/>
  <c r="H596" i="5"/>
  <c r="H595" i="5"/>
  <c r="H594" i="5"/>
  <c r="H593" i="5"/>
  <c r="H592" i="5"/>
  <c r="H591" i="5"/>
  <c r="H590" i="5"/>
  <c r="H589" i="5"/>
  <c r="H588" i="5"/>
  <c r="H581" i="5"/>
  <c r="H580" i="5"/>
  <c r="H579" i="5"/>
  <c r="H578" i="5"/>
  <c r="H577" i="5"/>
  <c r="H576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5" i="5"/>
  <c r="H522" i="5"/>
  <c r="H521" i="5"/>
  <c r="H520" i="5"/>
  <c r="H488" i="5"/>
  <c r="H487" i="5"/>
  <c r="H486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399" i="5"/>
  <c r="H398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67" i="5"/>
  <c r="H361" i="5"/>
  <c r="H355" i="5"/>
  <c r="H321" i="5"/>
  <c r="H320" i="5"/>
  <c r="H319" i="5"/>
  <c r="H318" i="5"/>
  <c r="H317" i="5"/>
  <c r="H316" i="5"/>
  <c r="H315" i="5"/>
  <c r="H314" i="5"/>
  <c r="H313" i="5"/>
  <c r="H285" i="5"/>
  <c r="H284" i="5"/>
  <c r="H283" i="5"/>
  <c r="H282" i="5"/>
  <c r="H281" i="5"/>
  <c r="H280" i="5"/>
  <c r="H279" i="5"/>
  <c r="H278" i="5"/>
  <c r="H277" i="5"/>
  <c r="H270" i="5"/>
  <c r="H269" i="5"/>
  <c r="H268" i="5"/>
  <c r="H267" i="5"/>
  <c r="H266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3" i="5"/>
  <c r="H239" i="5"/>
  <c r="H238" i="5"/>
  <c r="H237" i="5"/>
  <c r="H232" i="5"/>
  <c r="H231" i="5"/>
  <c r="H230" i="5"/>
  <c r="H229" i="5"/>
  <c r="H228" i="5"/>
  <c r="H224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3" i="5"/>
  <c r="H202" i="5"/>
  <c r="H201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21" i="5"/>
  <c r="H120" i="5"/>
  <c r="H119" i="5"/>
  <c r="H118" i="5"/>
  <c r="H117" i="5"/>
  <c r="H35" i="5"/>
  <c r="H33" i="5"/>
  <c r="H29" i="5"/>
  <c r="G5" i="6"/>
  <c r="G4" i="6"/>
  <c r="G3" i="6"/>
  <c r="G2" i="6"/>
  <c r="G8" i="6"/>
  <c r="G7" i="6"/>
  <c r="S662" i="5"/>
  <c r="O662" i="5"/>
  <c r="E662" i="5"/>
  <c r="C662" i="5"/>
  <c r="A662" i="5"/>
  <c r="E2" i="6"/>
  <c r="E5" i="6"/>
  <c r="C2" i="6"/>
  <c r="C5" i="6"/>
  <c r="C3" i="6"/>
  <c r="E4" i="6"/>
  <c r="C282" i="1"/>
  <c r="E3" i="6"/>
  <c r="C4" i="6"/>
  <c r="C281" i="1"/>
  <c r="S626" i="5" l="1"/>
  <c r="O626" i="5"/>
  <c r="E626" i="5"/>
  <c r="C626" i="5"/>
  <c r="A626" i="5"/>
  <c r="S625" i="5"/>
  <c r="O625" i="5"/>
  <c r="E625" i="5"/>
  <c r="C625" i="5"/>
  <c r="A625" i="5"/>
  <c r="S624" i="5"/>
  <c r="O624" i="5"/>
  <c r="E624" i="5"/>
  <c r="C624" i="5"/>
  <c r="A624" i="5"/>
  <c r="S623" i="5"/>
  <c r="O623" i="5"/>
  <c r="E623" i="5"/>
  <c r="C623" i="5"/>
  <c r="A623" i="5"/>
  <c r="S622" i="5"/>
  <c r="O622" i="5"/>
  <c r="E622" i="5"/>
  <c r="C622" i="5"/>
  <c r="A622" i="5"/>
  <c r="S593" i="5"/>
  <c r="O593" i="5"/>
  <c r="E593" i="5"/>
  <c r="C593" i="5"/>
  <c r="A593" i="5"/>
  <c r="S592" i="5"/>
  <c r="O592" i="5"/>
  <c r="E592" i="5"/>
  <c r="C592" i="5"/>
  <c r="A592" i="5"/>
  <c r="S591" i="5"/>
  <c r="O591" i="5"/>
  <c r="E591" i="5"/>
  <c r="C591" i="5"/>
  <c r="A591" i="5"/>
  <c r="S590" i="5"/>
  <c r="O590" i="5"/>
  <c r="E590" i="5"/>
  <c r="C590" i="5"/>
  <c r="A590" i="5"/>
  <c r="S589" i="5"/>
  <c r="O589" i="5"/>
  <c r="E589" i="5"/>
  <c r="C589" i="5"/>
  <c r="A589" i="5"/>
  <c r="S588" i="5"/>
  <c r="O588" i="5"/>
  <c r="E588" i="5"/>
  <c r="C588" i="5"/>
  <c r="A588" i="5"/>
  <c r="O570" i="5"/>
  <c r="E570" i="5"/>
  <c r="C570" i="5"/>
  <c r="A570" i="5"/>
  <c r="O569" i="5"/>
  <c r="E569" i="5"/>
  <c r="C569" i="5"/>
  <c r="A569" i="5"/>
  <c r="O568" i="5"/>
  <c r="E568" i="5"/>
  <c r="C568" i="5"/>
  <c r="A568" i="5"/>
  <c r="O567" i="5"/>
  <c r="E567" i="5"/>
  <c r="C567" i="5"/>
  <c r="A567" i="5"/>
  <c r="O566" i="5"/>
  <c r="E566" i="5"/>
  <c r="C566" i="5"/>
  <c r="A566" i="5"/>
  <c r="S581" i="5"/>
  <c r="E581" i="5"/>
  <c r="C581" i="5"/>
  <c r="A581" i="5"/>
  <c r="S580" i="5"/>
  <c r="E580" i="5"/>
  <c r="C580" i="5"/>
  <c r="A580" i="5"/>
  <c r="S579" i="5"/>
  <c r="E579" i="5"/>
  <c r="C579" i="5"/>
  <c r="A579" i="5"/>
  <c r="O578" i="5"/>
  <c r="E578" i="5"/>
  <c r="C578" i="5"/>
  <c r="A578" i="5"/>
  <c r="O577" i="5"/>
  <c r="E577" i="5"/>
  <c r="C577" i="5"/>
  <c r="A577" i="5"/>
  <c r="O576" i="5"/>
  <c r="E576" i="5"/>
  <c r="C576" i="5"/>
  <c r="A576" i="5"/>
  <c r="S566" i="5"/>
  <c r="S567" i="5"/>
  <c r="S568" i="5"/>
  <c r="S570" i="5"/>
  <c r="S569" i="5"/>
  <c r="O579" i="5"/>
  <c r="C251" i="1"/>
  <c r="C250" i="1"/>
  <c r="C258" i="1"/>
  <c r="C279" i="1"/>
  <c r="C268" i="1"/>
  <c r="S576" i="5"/>
  <c r="C280" i="1"/>
  <c r="C259" i="1"/>
  <c r="S578" i="5"/>
  <c r="O581" i="5"/>
  <c r="C252" i="1"/>
  <c r="O580" i="5"/>
  <c r="S577" i="5"/>
  <c r="S28" i="5" l="1"/>
  <c r="O28" i="5"/>
  <c r="H28" i="5"/>
  <c r="E28" i="5"/>
  <c r="C28" i="5"/>
  <c r="A28" i="5"/>
  <c r="S621" i="5"/>
  <c r="S620" i="5"/>
  <c r="S619" i="5"/>
  <c r="S618" i="5"/>
  <c r="S617" i="5"/>
  <c r="S616" i="5"/>
  <c r="S615" i="5"/>
  <c r="S614" i="5"/>
  <c r="S613" i="5"/>
  <c r="S612" i="5"/>
  <c r="S610" i="5"/>
  <c r="S608" i="5"/>
  <c r="S607" i="5"/>
  <c r="S606" i="5"/>
  <c r="S605" i="5"/>
  <c r="S604" i="5"/>
  <c r="S598" i="5"/>
  <c r="S597" i="5"/>
  <c r="S596" i="5"/>
  <c r="S595" i="5"/>
  <c r="S594" i="5"/>
  <c r="S565" i="5"/>
  <c r="S564" i="5"/>
  <c r="S563" i="5"/>
  <c r="S562" i="5"/>
  <c r="S561" i="5"/>
  <c r="S555" i="5"/>
  <c r="S554" i="5"/>
  <c r="S553" i="5"/>
  <c r="S552" i="5"/>
  <c r="S551" i="5"/>
  <c r="S550" i="5"/>
  <c r="S549" i="5"/>
  <c r="S548" i="5"/>
  <c r="S547" i="5"/>
  <c r="S546" i="5"/>
  <c r="S545" i="5"/>
  <c r="S544" i="5"/>
  <c r="S543" i="5"/>
  <c r="S542" i="5"/>
  <c r="S541" i="5"/>
  <c r="S540" i="5"/>
  <c r="S539" i="5"/>
  <c r="S538" i="5"/>
  <c r="S537" i="5"/>
  <c r="S536" i="5"/>
  <c r="S535" i="5"/>
  <c r="S534" i="5"/>
  <c r="S533" i="5"/>
  <c r="S532" i="5"/>
  <c r="S531" i="5"/>
  <c r="S530" i="5"/>
  <c r="S529" i="5"/>
  <c r="S528" i="5"/>
  <c r="S525" i="5"/>
  <c r="S522" i="5"/>
  <c r="S521" i="5"/>
  <c r="S520" i="5"/>
  <c r="S488" i="5"/>
  <c r="S487" i="5"/>
  <c r="S486" i="5"/>
  <c r="S481" i="5"/>
  <c r="S480" i="5"/>
  <c r="S479" i="5"/>
  <c r="S478" i="5"/>
  <c r="S477" i="5"/>
  <c r="S476" i="5"/>
  <c r="S475" i="5"/>
  <c r="S474" i="5"/>
  <c r="S473" i="5"/>
  <c r="S472" i="5"/>
  <c r="S471" i="5"/>
  <c r="S470" i="5"/>
  <c r="S469" i="5"/>
  <c r="S468" i="5"/>
  <c r="S467" i="5"/>
  <c r="S466" i="5"/>
  <c r="S465" i="5"/>
  <c r="S464" i="5"/>
  <c r="S444" i="5"/>
  <c r="S443" i="5"/>
  <c r="S442" i="5"/>
  <c r="S441" i="5"/>
  <c r="S440" i="5"/>
  <c r="S434" i="5"/>
  <c r="S433" i="5"/>
  <c r="S432" i="5"/>
  <c r="S431" i="5"/>
  <c r="S430" i="5"/>
  <c r="S429" i="5"/>
  <c r="S428" i="5"/>
  <c r="S427" i="5"/>
  <c r="S426" i="5"/>
  <c r="S388" i="5"/>
  <c r="S387" i="5"/>
  <c r="S386" i="5"/>
  <c r="S385" i="5"/>
  <c r="S384" i="5"/>
  <c r="S383" i="5"/>
  <c r="S382" i="5"/>
  <c r="S381" i="5"/>
  <c r="S380" i="5"/>
  <c r="S379" i="5"/>
  <c r="S375" i="5"/>
  <c r="S374" i="5"/>
  <c r="S373" i="5"/>
  <c r="S369" i="5"/>
  <c r="S368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21" i="5"/>
  <c r="S119" i="5"/>
  <c r="S118" i="5"/>
  <c r="S35" i="5"/>
  <c r="S33" i="5"/>
  <c r="O621" i="5"/>
  <c r="E621" i="5"/>
  <c r="C621" i="5"/>
  <c r="A621" i="5"/>
  <c r="O620" i="5"/>
  <c r="E620" i="5"/>
  <c r="C620" i="5"/>
  <c r="A620" i="5"/>
  <c r="O619" i="5"/>
  <c r="E619" i="5"/>
  <c r="C619" i="5"/>
  <c r="A619" i="5"/>
  <c r="O618" i="5"/>
  <c r="E618" i="5"/>
  <c r="C618" i="5"/>
  <c r="A618" i="5"/>
  <c r="O617" i="5"/>
  <c r="E617" i="5"/>
  <c r="C617" i="5"/>
  <c r="A617" i="5"/>
  <c r="E616" i="5"/>
  <c r="C616" i="5"/>
  <c r="A616" i="5"/>
  <c r="S398" i="5"/>
  <c r="S456" i="5"/>
  <c r="S457" i="5"/>
  <c r="S449" i="5"/>
  <c r="S458" i="5"/>
  <c r="S454" i="5"/>
  <c r="S389" i="5"/>
  <c r="S390" i="5"/>
  <c r="S447" i="5"/>
  <c r="S455" i="5"/>
  <c r="S399" i="5"/>
  <c r="S445" i="5"/>
  <c r="S446" i="5"/>
  <c r="S448" i="5"/>
  <c r="S559" i="5"/>
  <c r="S460" i="5"/>
  <c r="S439" i="5"/>
  <c r="S421" i="5"/>
  <c r="S437" i="5"/>
  <c r="S558" i="5"/>
  <c r="S461" i="5"/>
  <c r="S557" i="5"/>
  <c r="S459" i="5"/>
  <c r="S463" i="5"/>
  <c r="S436" i="5"/>
  <c r="S417" i="5"/>
  <c r="S419" i="5"/>
  <c r="S422" i="5"/>
  <c r="S560" i="5"/>
  <c r="S117" i="5"/>
  <c r="S418" i="5"/>
  <c r="S438" i="5"/>
  <c r="S423" i="5"/>
  <c r="S425" i="5"/>
  <c r="S424" i="5"/>
  <c r="S420" i="5"/>
  <c r="S556" i="5"/>
  <c r="S435" i="5"/>
  <c r="S462" i="5"/>
  <c r="S120" i="5"/>
  <c r="O615" i="5" l="1"/>
  <c r="E615" i="5"/>
  <c r="C615" i="5"/>
  <c r="A615" i="5"/>
  <c r="O614" i="5"/>
  <c r="E614" i="5"/>
  <c r="C614" i="5"/>
  <c r="A614" i="5"/>
  <c r="O613" i="5"/>
  <c r="E613" i="5"/>
  <c r="C613" i="5"/>
  <c r="A613" i="5"/>
  <c r="O612" i="5"/>
  <c r="E612" i="5"/>
  <c r="C612" i="5"/>
  <c r="A612" i="5"/>
  <c r="O610" i="5"/>
  <c r="E610" i="5"/>
  <c r="C610" i="5"/>
  <c r="A610" i="5"/>
  <c r="C263" i="1"/>
  <c r="C262" i="1"/>
  <c r="C267" i="1"/>
  <c r="C266" i="1"/>
  <c r="O555" i="5" l="1"/>
  <c r="E555" i="5"/>
  <c r="C555" i="5"/>
  <c r="A555" i="5"/>
  <c r="O554" i="5"/>
  <c r="E554" i="5"/>
  <c r="C554" i="5"/>
  <c r="A554" i="5"/>
  <c r="O553" i="5"/>
  <c r="E553" i="5"/>
  <c r="C553" i="5"/>
  <c r="A553" i="5"/>
  <c r="O541" i="5"/>
  <c r="E541" i="5"/>
  <c r="C541" i="5"/>
  <c r="A541" i="5"/>
  <c r="O540" i="5"/>
  <c r="E540" i="5"/>
  <c r="C540" i="5"/>
  <c r="A540" i="5"/>
  <c r="O539" i="5"/>
  <c r="E539" i="5"/>
  <c r="C539" i="5"/>
  <c r="A539" i="5"/>
  <c r="O550" i="5"/>
  <c r="E550" i="5"/>
  <c r="C550" i="5"/>
  <c r="A550" i="5"/>
  <c r="O549" i="5"/>
  <c r="E549" i="5"/>
  <c r="C549" i="5"/>
  <c r="A549" i="5"/>
  <c r="O548" i="5"/>
  <c r="E548" i="5"/>
  <c r="C548" i="5"/>
  <c r="A548" i="5"/>
  <c r="O547" i="5"/>
  <c r="E547" i="5"/>
  <c r="C547" i="5"/>
  <c r="A547" i="5"/>
  <c r="O522" i="5"/>
  <c r="E522" i="5"/>
  <c r="C522" i="5"/>
  <c r="A522" i="5"/>
  <c r="O608" i="5"/>
  <c r="E608" i="5"/>
  <c r="C608" i="5"/>
  <c r="A608" i="5"/>
  <c r="O607" i="5"/>
  <c r="E607" i="5"/>
  <c r="C607" i="5"/>
  <c r="A607" i="5"/>
  <c r="O606" i="5"/>
  <c r="E606" i="5"/>
  <c r="C606" i="5"/>
  <c r="A606" i="5"/>
  <c r="O605" i="5"/>
  <c r="E605" i="5"/>
  <c r="C605" i="5"/>
  <c r="A605" i="5"/>
  <c r="O604" i="5"/>
  <c r="E604" i="5"/>
  <c r="C604" i="5"/>
  <c r="A604" i="5"/>
  <c r="E598" i="5" l="1"/>
  <c r="C598" i="5"/>
  <c r="A598" i="5"/>
  <c r="E597" i="5"/>
  <c r="C597" i="5"/>
  <c r="A597" i="5"/>
  <c r="E596" i="5"/>
  <c r="C596" i="5"/>
  <c r="A596" i="5"/>
  <c r="E595" i="5"/>
  <c r="C595" i="5"/>
  <c r="A595" i="5"/>
  <c r="E594" i="5"/>
  <c r="C594" i="5"/>
  <c r="A594" i="5"/>
  <c r="E565" i="5"/>
  <c r="C565" i="5"/>
  <c r="A565" i="5"/>
  <c r="E564" i="5"/>
  <c r="C564" i="5"/>
  <c r="A564" i="5"/>
  <c r="E563" i="5"/>
  <c r="C563" i="5"/>
  <c r="A563" i="5"/>
  <c r="E562" i="5"/>
  <c r="C562" i="5"/>
  <c r="A562" i="5"/>
  <c r="E561" i="5"/>
  <c r="C561" i="5"/>
  <c r="A561" i="5"/>
  <c r="O560" i="5"/>
  <c r="E560" i="5"/>
  <c r="C560" i="5"/>
  <c r="A560" i="5"/>
  <c r="O559" i="5"/>
  <c r="E559" i="5"/>
  <c r="C559" i="5"/>
  <c r="A559" i="5"/>
  <c r="O558" i="5"/>
  <c r="E558" i="5"/>
  <c r="C558" i="5"/>
  <c r="A558" i="5"/>
  <c r="O557" i="5"/>
  <c r="E557" i="5"/>
  <c r="C557" i="5"/>
  <c r="A557" i="5"/>
  <c r="O556" i="5"/>
  <c r="E556" i="5"/>
  <c r="C556" i="5"/>
  <c r="A556" i="5"/>
  <c r="O552" i="5"/>
  <c r="E552" i="5"/>
  <c r="C552" i="5"/>
  <c r="A552" i="5"/>
  <c r="O551" i="5"/>
  <c r="E551" i="5"/>
  <c r="C551" i="5"/>
  <c r="A551" i="5"/>
  <c r="O546" i="5"/>
  <c r="E546" i="5"/>
  <c r="C546" i="5"/>
  <c r="A546" i="5"/>
  <c r="O545" i="5"/>
  <c r="E545" i="5"/>
  <c r="C545" i="5"/>
  <c r="A545" i="5"/>
  <c r="O544" i="5"/>
  <c r="E544" i="5"/>
  <c r="C544" i="5"/>
  <c r="A544" i="5"/>
  <c r="O543" i="5"/>
  <c r="E543" i="5"/>
  <c r="C543" i="5"/>
  <c r="A543" i="5"/>
  <c r="O542" i="5"/>
  <c r="E542" i="5"/>
  <c r="C542" i="5"/>
  <c r="A542" i="5"/>
  <c r="O538" i="5"/>
  <c r="E538" i="5"/>
  <c r="C538" i="5"/>
  <c r="A538" i="5"/>
  <c r="O537" i="5"/>
  <c r="E537" i="5"/>
  <c r="C537" i="5"/>
  <c r="A537" i="5"/>
  <c r="O536" i="5"/>
  <c r="E536" i="5"/>
  <c r="C536" i="5"/>
  <c r="A536" i="5"/>
  <c r="O535" i="5"/>
  <c r="E535" i="5"/>
  <c r="C535" i="5"/>
  <c r="A535" i="5"/>
  <c r="O534" i="5"/>
  <c r="E534" i="5"/>
  <c r="C534" i="5"/>
  <c r="A534" i="5"/>
  <c r="O533" i="5"/>
  <c r="E533" i="5"/>
  <c r="C533" i="5"/>
  <c r="A533" i="5"/>
  <c r="O532" i="5"/>
  <c r="E532" i="5"/>
  <c r="C532" i="5"/>
  <c r="A532" i="5"/>
  <c r="O531" i="5"/>
  <c r="E531" i="5"/>
  <c r="C531" i="5"/>
  <c r="A531" i="5"/>
  <c r="O530" i="5"/>
  <c r="E530" i="5"/>
  <c r="C530" i="5"/>
  <c r="A530" i="5"/>
  <c r="O529" i="5"/>
  <c r="E529" i="5"/>
  <c r="C529" i="5"/>
  <c r="A529" i="5"/>
  <c r="O528" i="5"/>
  <c r="E528" i="5"/>
  <c r="C528" i="5"/>
  <c r="A528" i="5"/>
  <c r="O525" i="5"/>
  <c r="E525" i="5"/>
  <c r="C525" i="5"/>
  <c r="A525" i="5"/>
  <c r="O521" i="5"/>
  <c r="E521" i="5"/>
  <c r="C521" i="5"/>
  <c r="A521" i="5"/>
  <c r="O520" i="5"/>
  <c r="E520" i="5"/>
  <c r="C520" i="5"/>
  <c r="A520" i="5"/>
  <c r="O488" i="5"/>
  <c r="E488" i="5"/>
  <c r="C488" i="5"/>
  <c r="A488" i="5"/>
  <c r="O487" i="5"/>
  <c r="E487" i="5"/>
  <c r="C487" i="5"/>
  <c r="A487" i="5"/>
  <c r="O486" i="5"/>
  <c r="E486" i="5"/>
  <c r="C486" i="5"/>
  <c r="A486" i="5"/>
  <c r="O481" i="5"/>
  <c r="E481" i="5"/>
  <c r="C481" i="5"/>
  <c r="A481" i="5"/>
  <c r="O480" i="5"/>
  <c r="E480" i="5"/>
  <c r="C480" i="5"/>
  <c r="A480" i="5"/>
  <c r="O479" i="5"/>
  <c r="E479" i="5"/>
  <c r="C479" i="5"/>
  <c r="A479" i="5"/>
  <c r="O478" i="5"/>
  <c r="E478" i="5"/>
  <c r="C478" i="5"/>
  <c r="A478" i="5"/>
  <c r="O477" i="5"/>
  <c r="E477" i="5"/>
  <c r="C477" i="5"/>
  <c r="A477" i="5"/>
  <c r="O476" i="5"/>
  <c r="E476" i="5"/>
  <c r="C476" i="5"/>
  <c r="A476" i="5"/>
  <c r="O475" i="5"/>
  <c r="E475" i="5"/>
  <c r="C475" i="5"/>
  <c r="A475" i="5"/>
  <c r="O474" i="5"/>
  <c r="E474" i="5"/>
  <c r="C474" i="5"/>
  <c r="A474" i="5"/>
  <c r="O473" i="5"/>
  <c r="E473" i="5"/>
  <c r="C473" i="5"/>
  <c r="A473" i="5"/>
  <c r="O472" i="5"/>
  <c r="E472" i="5"/>
  <c r="C472" i="5"/>
  <c r="A472" i="5"/>
  <c r="O471" i="5"/>
  <c r="E471" i="5"/>
  <c r="C471" i="5"/>
  <c r="A471" i="5"/>
  <c r="O470" i="5"/>
  <c r="E470" i="5"/>
  <c r="C470" i="5"/>
  <c r="A470" i="5"/>
  <c r="O469" i="5"/>
  <c r="E469" i="5"/>
  <c r="C469" i="5"/>
  <c r="A469" i="5"/>
  <c r="O598" i="5"/>
  <c r="O596" i="5"/>
  <c r="O594" i="5"/>
  <c r="O597" i="5"/>
  <c r="O595" i="5"/>
  <c r="O565" i="5"/>
  <c r="O563" i="5"/>
  <c r="O561" i="5"/>
  <c r="O562" i="5"/>
  <c r="O564" i="5"/>
  <c r="C249" i="1"/>
  <c r="C244" i="1"/>
  <c r="C239" i="1"/>
  <c r="C264" i="1"/>
  <c r="C248" i="1"/>
  <c r="C254" i="1"/>
  <c r="C238" i="1"/>
  <c r="C236" i="1"/>
  <c r="C265" i="1"/>
  <c r="C260" i="1"/>
  <c r="C237" i="1"/>
  <c r="C246" i="1"/>
  <c r="C247" i="1"/>
  <c r="C255" i="1"/>
  <c r="C245" i="1"/>
  <c r="O468" i="5" l="1"/>
  <c r="E468" i="5"/>
  <c r="C468" i="5"/>
  <c r="A468" i="5"/>
  <c r="O467" i="5"/>
  <c r="E467" i="5"/>
  <c r="C467" i="5"/>
  <c r="A467" i="5"/>
  <c r="O466" i="5"/>
  <c r="E466" i="5"/>
  <c r="C466" i="5"/>
  <c r="A466" i="5"/>
  <c r="O465" i="5"/>
  <c r="E465" i="5"/>
  <c r="C465" i="5"/>
  <c r="A465" i="5"/>
  <c r="O464" i="5"/>
  <c r="E464" i="5"/>
  <c r="C464" i="5"/>
  <c r="A464" i="5"/>
  <c r="O463" i="5"/>
  <c r="E463" i="5"/>
  <c r="C463" i="5"/>
  <c r="A463" i="5"/>
  <c r="O462" i="5"/>
  <c r="E462" i="5"/>
  <c r="C462" i="5"/>
  <c r="A462" i="5"/>
  <c r="O461" i="5"/>
  <c r="E461" i="5"/>
  <c r="C461" i="5"/>
  <c r="A461" i="5"/>
  <c r="O460" i="5"/>
  <c r="E460" i="5"/>
  <c r="C460" i="5"/>
  <c r="A460" i="5"/>
  <c r="O459" i="5"/>
  <c r="E459" i="5"/>
  <c r="C459" i="5"/>
  <c r="A459" i="5"/>
  <c r="O458" i="5"/>
  <c r="E458" i="5"/>
  <c r="C458" i="5"/>
  <c r="A458" i="5"/>
  <c r="O457" i="5"/>
  <c r="E457" i="5"/>
  <c r="C457" i="5"/>
  <c r="A457" i="5"/>
  <c r="O456" i="5"/>
  <c r="E456" i="5"/>
  <c r="C456" i="5"/>
  <c r="A456" i="5"/>
  <c r="O455" i="5"/>
  <c r="E455" i="5"/>
  <c r="C455" i="5"/>
  <c r="A455" i="5"/>
  <c r="O454" i="5"/>
  <c r="E454" i="5"/>
  <c r="C454" i="5"/>
  <c r="A454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399" i="5"/>
  <c r="C398" i="5"/>
  <c r="C390" i="5"/>
  <c r="C389" i="5"/>
  <c r="C235" i="1"/>
  <c r="C234" i="1"/>
  <c r="C233" i="1"/>
  <c r="E449" i="5" l="1"/>
  <c r="A449" i="5"/>
  <c r="E448" i="5"/>
  <c r="A448" i="5"/>
  <c r="E447" i="5"/>
  <c r="A447" i="5"/>
  <c r="E446" i="5"/>
  <c r="A446" i="5"/>
  <c r="E445" i="5"/>
  <c r="A445" i="5"/>
  <c r="A444" i="5"/>
  <c r="E444" i="5"/>
  <c r="O449" i="5"/>
  <c r="O447" i="5"/>
  <c r="O445" i="5"/>
  <c r="O446" i="5"/>
  <c r="O448" i="5"/>
  <c r="E443" i="5"/>
  <c r="A443" i="5"/>
  <c r="E442" i="5"/>
  <c r="A442" i="5"/>
  <c r="O439" i="5"/>
  <c r="E439" i="5"/>
  <c r="A439" i="5"/>
  <c r="O438" i="5"/>
  <c r="E438" i="5"/>
  <c r="A438" i="5"/>
  <c r="O437" i="5"/>
  <c r="E437" i="5"/>
  <c r="A437" i="5"/>
  <c r="E434" i="5"/>
  <c r="A434" i="5"/>
  <c r="E433" i="5"/>
  <c r="A433" i="5"/>
  <c r="E432" i="5"/>
  <c r="A432" i="5"/>
  <c r="E431" i="5"/>
  <c r="A431" i="5"/>
  <c r="E430" i="5"/>
  <c r="A430" i="5"/>
  <c r="E429" i="5"/>
  <c r="A429" i="5"/>
  <c r="E428" i="5"/>
  <c r="A428" i="5"/>
  <c r="O425" i="5"/>
  <c r="E425" i="5"/>
  <c r="A425" i="5"/>
  <c r="O424" i="5"/>
  <c r="E424" i="5"/>
  <c r="A424" i="5"/>
  <c r="O423" i="5"/>
  <c r="E423" i="5"/>
  <c r="A423" i="5"/>
  <c r="O422" i="5"/>
  <c r="E422" i="5"/>
  <c r="A422" i="5"/>
  <c r="O421" i="5"/>
  <c r="E421" i="5"/>
  <c r="A421" i="5"/>
  <c r="O420" i="5"/>
  <c r="E420" i="5"/>
  <c r="A420" i="5"/>
  <c r="O419" i="5"/>
  <c r="E419" i="5"/>
  <c r="A419" i="5"/>
  <c r="O321" i="5"/>
  <c r="O320" i="5"/>
  <c r="O319" i="5"/>
  <c r="O318" i="5"/>
  <c r="O317" i="5"/>
  <c r="O316" i="5"/>
  <c r="O315" i="5"/>
  <c r="O314" i="5"/>
  <c r="O313" i="5"/>
  <c r="O285" i="5"/>
  <c r="O284" i="5"/>
  <c r="O283" i="5"/>
  <c r="O282" i="5"/>
  <c r="O281" i="5"/>
  <c r="O280" i="5"/>
  <c r="O279" i="5"/>
  <c r="O278" i="5"/>
  <c r="O277" i="5"/>
  <c r="O436" i="5"/>
  <c r="O435" i="5"/>
  <c r="O418" i="5"/>
  <c r="O417" i="5"/>
  <c r="O399" i="5"/>
  <c r="O398" i="5"/>
  <c r="O390" i="5"/>
  <c r="E441" i="5"/>
  <c r="A441" i="5"/>
  <c r="E440" i="5"/>
  <c r="A440" i="5"/>
  <c r="E436" i="5"/>
  <c r="A436" i="5"/>
  <c r="E435" i="5"/>
  <c r="A435" i="5"/>
  <c r="E427" i="5"/>
  <c r="A427" i="5"/>
  <c r="E426" i="5"/>
  <c r="A426" i="5"/>
  <c r="E418" i="5"/>
  <c r="A418" i="5"/>
  <c r="E417" i="5"/>
  <c r="A417" i="5"/>
  <c r="O443" i="5"/>
  <c r="O430" i="5"/>
  <c r="O442" i="5"/>
  <c r="O434" i="5"/>
  <c r="O426" i="5"/>
  <c r="C232" i="1"/>
  <c r="O431" i="5"/>
  <c r="O444" i="5"/>
  <c r="O440" i="5"/>
  <c r="O441" i="5"/>
  <c r="O428" i="5"/>
  <c r="O432" i="5"/>
  <c r="O433" i="5"/>
  <c r="O427" i="5"/>
  <c r="O429" i="5"/>
  <c r="E399" i="5" l="1"/>
  <c r="A399" i="5"/>
  <c r="E398" i="5"/>
  <c r="A398" i="5"/>
  <c r="E390" i="5"/>
  <c r="A390" i="5"/>
  <c r="O389" i="5"/>
  <c r="O388" i="5"/>
  <c r="E389" i="5"/>
  <c r="C388" i="5"/>
  <c r="A389" i="5"/>
  <c r="C228" i="1"/>
  <c r="C225" i="1"/>
  <c r="C231" i="1"/>
  <c r="C230" i="1"/>
  <c r="C229" i="1"/>
  <c r="E321" i="5" l="1"/>
  <c r="C321" i="5"/>
  <c r="A321" i="5"/>
  <c r="E320" i="5"/>
  <c r="C320" i="5"/>
  <c r="A320" i="5"/>
  <c r="E319" i="5"/>
  <c r="C319" i="5"/>
  <c r="A319" i="5"/>
  <c r="E318" i="5"/>
  <c r="C318" i="5"/>
  <c r="A318" i="5"/>
  <c r="E317" i="5"/>
  <c r="C317" i="5"/>
  <c r="A317" i="5"/>
  <c r="E285" i="5"/>
  <c r="C285" i="5"/>
  <c r="A285" i="5"/>
  <c r="E284" i="5"/>
  <c r="C284" i="5"/>
  <c r="A284" i="5"/>
  <c r="E283" i="5"/>
  <c r="C283" i="5"/>
  <c r="A283" i="5"/>
  <c r="E282" i="5"/>
  <c r="C282" i="5"/>
  <c r="A282" i="5"/>
  <c r="E281" i="5"/>
  <c r="C281" i="5"/>
  <c r="A281" i="5"/>
  <c r="E316" i="5"/>
  <c r="E315" i="5"/>
  <c r="E314" i="5"/>
  <c r="E313" i="5"/>
  <c r="E280" i="5"/>
  <c r="E279" i="5"/>
  <c r="E278" i="5"/>
  <c r="E277" i="5"/>
  <c r="C316" i="5"/>
  <c r="C315" i="5"/>
  <c r="C314" i="5"/>
  <c r="C313" i="5"/>
  <c r="C280" i="5"/>
  <c r="C279" i="5"/>
  <c r="C278" i="5"/>
  <c r="C277" i="5"/>
  <c r="A279" i="5"/>
  <c r="A280" i="5"/>
  <c r="A314" i="5"/>
  <c r="A316" i="5"/>
  <c r="A315" i="5"/>
  <c r="A313" i="5"/>
  <c r="A278" i="5"/>
  <c r="A277" i="5"/>
  <c r="E203" i="5"/>
  <c r="C203" i="5"/>
  <c r="A203" i="5"/>
  <c r="E202" i="5"/>
  <c r="C202" i="5"/>
  <c r="A202" i="5"/>
  <c r="C200" i="1"/>
  <c r="C204" i="1"/>
  <c r="C224" i="1"/>
  <c r="O202" i="5"/>
  <c r="O203" i="5"/>
  <c r="S29" i="5" l="1"/>
  <c r="S3" i="5"/>
  <c r="O387" i="5"/>
  <c r="O386" i="5"/>
  <c r="O385" i="5"/>
  <c r="O384" i="5"/>
  <c r="O383" i="5"/>
  <c r="O382" i="5"/>
  <c r="O381" i="5"/>
  <c r="O380" i="5"/>
  <c r="O379" i="5"/>
  <c r="O378" i="5"/>
  <c r="O377" i="5"/>
  <c r="O376" i="5"/>
  <c r="O375" i="5"/>
  <c r="O374" i="5"/>
  <c r="O373" i="5"/>
  <c r="O367" i="5"/>
  <c r="O361" i="5"/>
  <c r="O355" i="5"/>
  <c r="O121" i="5"/>
  <c r="O120" i="5"/>
  <c r="O119" i="5"/>
  <c r="O118" i="5"/>
  <c r="O117" i="5"/>
  <c r="O35" i="5"/>
  <c r="O33" i="5"/>
  <c r="O29" i="5"/>
  <c r="O3" i="5"/>
  <c r="O224" i="5"/>
  <c r="C181" i="1"/>
  <c r="C198" i="1"/>
  <c r="O229" i="5"/>
  <c r="O222" i="5"/>
  <c r="O209" i="5"/>
  <c r="O195" i="5"/>
  <c r="O254" i="5"/>
  <c r="C32" i="1"/>
  <c r="O252" i="5"/>
  <c r="C119" i="1"/>
  <c r="O267" i="5"/>
  <c r="O239" i="5"/>
  <c r="C223" i="1"/>
  <c r="O194" i="5"/>
  <c r="O205" i="5"/>
  <c r="O232" i="5"/>
  <c r="O230" i="5"/>
  <c r="C120" i="1"/>
  <c r="O251" i="5"/>
  <c r="C214" i="1"/>
  <c r="O187" i="5"/>
  <c r="O201" i="5"/>
  <c r="O266" i="5"/>
  <c r="C116" i="1"/>
  <c r="C212" i="1"/>
  <c r="O237" i="5"/>
  <c r="O228" i="5"/>
  <c r="O215" i="5"/>
  <c r="O189" i="5"/>
  <c r="O219" i="5"/>
  <c r="O208" i="5"/>
  <c r="O257" i="5"/>
  <c r="O262" i="5"/>
  <c r="O220" i="5"/>
  <c r="C187" i="1"/>
  <c r="O256" i="5"/>
  <c r="C186" i="1"/>
  <c r="O212" i="5"/>
  <c r="O192" i="5"/>
  <c r="O183" i="5"/>
  <c r="O218" i="5"/>
  <c r="O247" i="5"/>
  <c r="O263" i="5"/>
  <c r="O199" i="5"/>
  <c r="O211" i="5"/>
  <c r="O207" i="5"/>
  <c r="C217" i="1"/>
  <c r="C185" i="1"/>
  <c r="C197" i="1"/>
  <c r="O216" i="5"/>
  <c r="O269" i="5"/>
  <c r="C196" i="1"/>
  <c r="C183" i="1"/>
  <c r="C184" i="1"/>
  <c r="O268" i="5"/>
  <c r="O259" i="5"/>
  <c r="C189" i="1"/>
  <c r="O188" i="5"/>
  <c r="O193" i="5"/>
  <c r="C210" i="1"/>
  <c r="C118" i="1"/>
  <c r="O264" i="5"/>
  <c r="O190" i="5"/>
  <c r="C216" i="1"/>
  <c r="O270" i="5"/>
  <c r="O214" i="5"/>
  <c r="C222" i="1"/>
  <c r="O191" i="5"/>
  <c r="O184" i="5"/>
  <c r="O210" i="5"/>
  <c r="O197" i="5"/>
  <c r="O221" i="5"/>
  <c r="O253" i="5"/>
  <c r="O258" i="5"/>
  <c r="O238" i="5"/>
  <c r="O261" i="5"/>
  <c r="C219" i="1"/>
  <c r="O206" i="5"/>
  <c r="O243" i="5"/>
  <c r="C34" i="1"/>
  <c r="O185" i="5"/>
  <c r="C182" i="1"/>
  <c r="O217" i="5"/>
  <c r="O249" i="5"/>
  <c r="O255" i="5"/>
  <c r="O250" i="5"/>
  <c r="O182" i="5"/>
  <c r="C117" i="1"/>
  <c r="C188" i="1"/>
  <c r="O260" i="5"/>
  <c r="O213" i="5"/>
  <c r="O196" i="5"/>
  <c r="C220" i="1"/>
  <c r="O248" i="5"/>
  <c r="C218" i="1"/>
  <c r="O231" i="5"/>
  <c r="C221" i="1"/>
  <c r="O198" i="5"/>
  <c r="Q2" i="5" l="1"/>
  <c r="M2" i="5"/>
  <c r="E6" i="6"/>
  <c r="O186" i="5"/>
  <c r="C6" i="6"/>
  <c r="E388" i="5" l="1"/>
  <c r="A388" i="5"/>
  <c r="E387" i="5"/>
  <c r="C387" i="5"/>
  <c r="A387" i="5"/>
  <c r="E386" i="5"/>
  <c r="C386" i="5"/>
  <c r="A386" i="5"/>
  <c r="E385" i="5"/>
  <c r="C385" i="5"/>
  <c r="A385" i="5"/>
  <c r="E384" i="5"/>
  <c r="C384" i="5"/>
  <c r="A384" i="5"/>
  <c r="E383" i="5"/>
  <c r="C383" i="5"/>
  <c r="A383" i="5"/>
  <c r="E382" i="5"/>
  <c r="C382" i="5"/>
  <c r="A382" i="5"/>
  <c r="E381" i="5"/>
  <c r="C381" i="5"/>
  <c r="A381" i="5"/>
  <c r="E380" i="5"/>
  <c r="C380" i="5"/>
  <c r="A380" i="5"/>
  <c r="E379" i="5"/>
  <c r="C379" i="5"/>
  <c r="A379" i="5"/>
  <c r="E378" i="5"/>
  <c r="C378" i="5"/>
  <c r="A378" i="5"/>
  <c r="E377" i="5"/>
  <c r="C377" i="5"/>
  <c r="A377" i="5"/>
  <c r="E376" i="5"/>
  <c r="C376" i="5"/>
  <c r="A376" i="5"/>
  <c r="E375" i="5"/>
  <c r="C375" i="5"/>
  <c r="A375" i="5"/>
  <c r="E374" i="5"/>
  <c r="C374" i="5"/>
  <c r="A374" i="5"/>
  <c r="E373" i="5"/>
  <c r="C373" i="5"/>
  <c r="A373" i="5"/>
  <c r="E367" i="5"/>
  <c r="C367" i="5"/>
  <c r="A367" i="5"/>
  <c r="E361" i="5"/>
  <c r="C361" i="5"/>
  <c r="A361" i="5"/>
  <c r="E355" i="5"/>
  <c r="C355" i="5"/>
  <c r="A355" i="5"/>
  <c r="E8" i="6"/>
  <c r="C8" i="6"/>
  <c r="C7" i="6"/>
  <c r="E7" i="6"/>
  <c r="F2" i="5" l="1"/>
  <c r="I2" i="5"/>
  <c r="J2" i="5"/>
  <c r="K2" i="5"/>
  <c r="L2" i="5"/>
  <c r="O2" i="5"/>
  <c r="N2" i="5" s="1"/>
  <c r="A3" i="5"/>
  <c r="C3" i="5"/>
  <c r="E3" i="5"/>
  <c r="H3" i="5"/>
  <c r="A29" i="5"/>
  <c r="C29" i="5"/>
  <c r="E29" i="5"/>
  <c r="A33" i="5"/>
  <c r="C33" i="5"/>
  <c r="E33" i="5"/>
  <c r="A35" i="5"/>
  <c r="C35" i="5"/>
  <c r="E35" i="5"/>
  <c r="A117" i="5"/>
  <c r="C117" i="5"/>
  <c r="E117" i="5"/>
  <c r="A118" i="5"/>
  <c r="C118" i="5"/>
  <c r="E118" i="5"/>
  <c r="A119" i="5"/>
  <c r="C119" i="5"/>
  <c r="E119" i="5"/>
  <c r="A120" i="5"/>
  <c r="C120" i="5"/>
  <c r="E120" i="5"/>
  <c r="A121" i="5"/>
  <c r="C121" i="5"/>
  <c r="E121" i="5"/>
  <c r="A182" i="5"/>
  <c r="C182" i="5"/>
  <c r="E182" i="5"/>
  <c r="A183" i="5"/>
  <c r="C183" i="5"/>
  <c r="E183" i="5"/>
  <c r="A184" i="5"/>
  <c r="C184" i="5"/>
  <c r="E184" i="5"/>
  <c r="A185" i="5"/>
  <c r="C185" i="5"/>
  <c r="E185" i="5"/>
  <c r="A186" i="5"/>
  <c r="C186" i="5"/>
  <c r="E186" i="5"/>
  <c r="A187" i="5"/>
  <c r="C187" i="5"/>
  <c r="E187" i="5"/>
  <c r="A188" i="5"/>
  <c r="C188" i="5"/>
  <c r="E188" i="5"/>
  <c r="A189" i="5"/>
  <c r="C189" i="5"/>
  <c r="E189" i="5"/>
  <c r="A190" i="5"/>
  <c r="C190" i="5"/>
  <c r="E190" i="5"/>
  <c r="A191" i="5"/>
  <c r="C191" i="5"/>
  <c r="E191" i="5"/>
  <c r="A192" i="5"/>
  <c r="C192" i="5"/>
  <c r="E192" i="5"/>
  <c r="A193" i="5"/>
  <c r="C193" i="5"/>
  <c r="E193" i="5"/>
  <c r="A194" i="5"/>
  <c r="C194" i="5"/>
  <c r="E194" i="5"/>
  <c r="A195" i="5"/>
  <c r="C195" i="5"/>
  <c r="E195" i="5"/>
  <c r="A196" i="5"/>
  <c r="C196" i="5"/>
  <c r="E196" i="5"/>
  <c r="A197" i="5"/>
  <c r="C197" i="5"/>
  <c r="E197" i="5"/>
  <c r="A198" i="5"/>
  <c r="C198" i="5"/>
  <c r="E198" i="5"/>
  <c r="A199" i="5"/>
  <c r="C199" i="5"/>
  <c r="E199" i="5"/>
  <c r="A201" i="5"/>
  <c r="C201" i="5"/>
  <c r="E201" i="5"/>
  <c r="A205" i="5"/>
  <c r="C205" i="5"/>
  <c r="E205" i="5"/>
  <c r="A206" i="5"/>
  <c r="C206" i="5"/>
  <c r="E206" i="5"/>
  <c r="A207" i="5"/>
  <c r="C207" i="5"/>
  <c r="E207" i="5"/>
  <c r="A208" i="5"/>
  <c r="C208" i="5"/>
  <c r="E208" i="5"/>
  <c r="A209" i="5"/>
  <c r="C209" i="5"/>
  <c r="E209" i="5"/>
  <c r="A210" i="5"/>
  <c r="C210" i="5"/>
  <c r="E210" i="5"/>
  <c r="A211" i="5"/>
  <c r="C211" i="5"/>
  <c r="E211" i="5"/>
  <c r="A212" i="5"/>
  <c r="C212" i="5"/>
  <c r="E212" i="5"/>
  <c r="A213" i="5"/>
  <c r="C213" i="5"/>
  <c r="E213" i="5"/>
  <c r="A214" i="5"/>
  <c r="C214" i="5"/>
  <c r="E214" i="5"/>
  <c r="A215" i="5"/>
  <c r="C215" i="5"/>
  <c r="E215" i="5"/>
  <c r="A216" i="5"/>
  <c r="C216" i="5"/>
  <c r="E216" i="5"/>
  <c r="A217" i="5"/>
  <c r="C217" i="5"/>
  <c r="E217" i="5"/>
  <c r="A218" i="5"/>
  <c r="C218" i="5"/>
  <c r="E218" i="5"/>
  <c r="A219" i="5"/>
  <c r="C219" i="5"/>
  <c r="E219" i="5"/>
  <c r="A220" i="5"/>
  <c r="C220" i="5"/>
  <c r="E220" i="5"/>
  <c r="A221" i="5"/>
  <c r="C221" i="5"/>
  <c r="E221" i="5"/>
  <c r="A222" i="5"/>
  <c r="C222" i="5"/>
  <c r="E222" i="5"/>
  <c r="A224" i="5"/>
  <c r="C224" i="5"/>
  <c r="E224" i="5"/>
  <c r="A228" i="5"/>
  <c r="C228" i="5"/>
  <c r="E228" i="5"/>
  <c r="A229" i="5"/>
  <c r="C229" i="5"/>
  <c r="E229" i="5"/>
  <c r="A230" i="5"/>
  <c r="C230" i="5"/>
  <c r="E230" i="5"/>
  <c r="A231" i="5"/>
  <c r="C231" i="5"/>
  <c r="E231" i="5"/>
  <c r="A232" i="5"/>
  <c r="C232" i="5"/>
  <c r="E232" i="5"/>
  <c r="A237" i="5"/>
  <c r="C237" i="5"/>
  <c r="E237" i="5"/>
  <c r="A238" i="5"/>
  <c r="C238" i="5"/>
  <c r="E238" i="5"/>
  <c r="A239" i="5"/>
  <c r="C239" i="5"/>
  <c r="E239" i="5"/>
  <c r="A243" i="5"/>
  <c r="C243" i="5"/>
  <c r="E243" i="5"/>
  <c r="A247" i="5"/>
  <c r="C247" i="5"/>
  <c r="E247" i="5"/>
  <c r="A248" i="5"/>
  <c r="C248" i="5"/>
  <c r="E248" i="5"/>
  <c r="A249" i="5"/>
  <c r="C249" i="5"/>
  <c r="E249" i="5"/>
  <c r="A250" i="5"/>
  <c r="C250" i="5"/>
  <c r="E250" i="5"/>
  <c r="A251" i="5"/>
  <c r="C251" i="5"/>
  <c r="E251" i="5"/>
  <c r="A252" i="5"/>
  <c r="C252" i="5"/>
  <c r="E252" i="5"/>
  <c r="A253" i="5"/>
  <c r="C253" i="5"/>
  <c r="E253" i="5"/>
  <c r="A254" i="5"/>
  <c r="C254" i="5"/>
  <c r="E254" i="5"/>
  <c r="A255" i="5"/>
  <c r="C255" i="5"/>
  <c r="E255" i="5"/>
  <c r="A256" i="5"/>
  <c r="C256" i="5"/>
  <c r="E256" i="5"/>
  <c r="A257" i="5"/>
  <c r="C257" i="5"/>
  <c r="E257" i="5"/>
  <c r="A258" i="5"/>
  <c r="C258" i="5"/>
  <c r="E258" i="5"/>
  <c r="A259" i="5"/>
  <c r="C259" i="5"/>
  <c r="E259" i="5"/>
  <c r="A260" i="5"/>
  <c r="C260" i="5"/>
  <c r="E260" i="5"/>
  <c r="A261" i="5"/>
  <c r="C261" i="5"/>
  <c r="E261" i="5"/>
  <c r="A262" i="5"/>
  <c r="C262" i="5"/>
  <c r="E262" i="5"/>
  <c r="A263" i="5"/>
  <c r="C263" i="5"/>
  <c r="E263" i="5"/>
  <c r="A264" i="5"/>
  <c r="C264" i="5"/>
  <c r="E264" i="5"/>
  <c r="A266" i="5"/>
  <c r="C266" i="5"/>
  <c r="E266" i="5"/>
  <c r="A267" i="5"/>
  <c r="C267" i="5"/>
  <c r="E267" i="5"/>
  <c r="A268" i="5"/>
  <c r="C268" i="5"/>
  <c r="E268" i="5"/>
  <c r="A269" i="5"/>
  <c r="C269" i="5"/>
  <c r="E269" i="5"/>
  <c r="E270" i="5" l="1"/>
  <c r="C270" i="5"/>
  <c r="A270" i="5"/>
  <c r="W2" i="5" l="1"/>
  <c r="V2" i="5"/>
  <c r="U2" i="5"/>
  <c r="T2" i="5"/>
  <c r="S2" i="5"/>
  <c r="R2" i="5" s="1"/>
  <c r="P2" i="5" l="1"/>
  <c r="G6" i="6" l="1"/>
  <c r="A501" i="5" l="1"/>
  <c r="C501" i="5"/>
  <c r="E501" i="5"/>
  <c r="A502" i="5"/>
  <c r="C502" i="5"/>
  <c r="E502" i="5"/>
  <c r="A503" i="5"/>
  <c r="C503" i="5"/>
  <c r="E503" i="5"/>
  <c r="A504" i="5"/>
  <c r="C504" i="5"/>
  <c r="E504" i="5"/>
  <c r="A505" i="5"/>
  <c r="C505" i="5"/>
  <c r="E50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<sst xmlns="http://schemas.openxmlformats.org/spreadsheetml/2006/main" count="2277" uniqueCount="1070">
  <si>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</si>
  <si>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</si>
  <si>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</si>
  <si>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</si>
  <si>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</si>
  <si>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</si>
  <si>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</si>
  <si>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</si>
  <si>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</si>
  <si>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</si>
  <si>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</si>
  <si>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</si>
  <si>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</si>
  <si>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</si>
  <si>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</si>
  <si>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</si>
  <si>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</si>
  <si>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</si>
  <si>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</si>
  <si>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</si>
  <si>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</si>
  <si>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</si>
  <si>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</si>
  <si>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</si>
  <si>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</si>
  <si>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</si>
  <si>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</si>
  <si>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</si>
  <si>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</si>
  <si>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</si>
  <si>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</si>
  <si>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</si>
  <si>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</si>
  <si>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</si>
  <si>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</si>
  <si>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</si>
  <si>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</si>
  <si>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</si>
  <si>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</si>
  <si>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</si>
  <si>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</si>
  <si>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</si>
  <si>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</si>
  <si>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</si>
  <si>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</si>
  <si>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</si>
  <si>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</si>
  <si>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</si>
  <si>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</si>
  <si>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</si>
  <si>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</si>
  <si>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</si>
  <si>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</si>
  <si>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</si>
  <si>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</si>
  <si>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</si>
  <si>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</si>
  <si>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</si>
  <si>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</si>
  <si>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</si>
  <si>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</si>
  <si>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</si>
  <si>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</si>
  <si>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</si>
  <si>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</si>
  <si>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</si>
  <si>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</si>
  <si>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</si>
  <si>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</si>
  <si>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</si>
  <si>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</si>
  <si>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</si>
  <si>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</si>
  <si>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</si>
  <si>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</si>
  <si>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</si>
  <si>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</si>
  <si>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</si>
  <si>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</si>
  <si>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</si>
  <si>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</si>
  <si>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</si>
  <si>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</si>
  <si>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</si>
  <si>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</si>
  <si>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</si>
  <si>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</si>
  <si>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</si>
  <si>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</si>
  <si>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</si>
  <si>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</si>
  <si>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</si>
  <si>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</si>
  <si>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</si>
  <si>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</si>
  <si>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</si>
  <si>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</si>
  <si>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</si>
  <si>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</si>
  <si>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</si>
  <si>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</si>
  <si>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</si>
  <si>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</si>
  <si>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</si>
  <si>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</si>
  <si>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</si>
  <si>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</si>
  <si>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</si>
  <si>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</si>
  <si>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</si>
  <si>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</si>
  <si>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</si>
  <si>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</si>
  <si>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</si>
  <si>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</si>
  <si>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</si>
  <si>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</si>
  <si>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</si>
  <si>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</si>
  <si>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</si>
  <si>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</si>
  <si>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</si>
  <si>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</si>
  <si>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</si>
  <si>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</si>
  <si>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</si>
  <si>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</si>
  <si>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</si>
  <si>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</si>
  <si>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</si>
  <si>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</si>
  <si>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</si>
  <si>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</si>
  <si>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</si>
  <si>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</si>
  <si>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</si>
  <si>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</si>
  <si>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</si>
  <si>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</si>
  <si>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</si>
  <si>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</si>
  <si>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</si>
  <si>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</si>
  <si>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</si>
  <si>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</si>
  <si>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</si>
  <si>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</si>
  <si>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</si>
  <si>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</si>
  <si>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</si>
  <si>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</si>
  <si>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</si>
  <si>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</si>
  <si>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</si>
  <si>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</si>
  <si>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</si>
  <si>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</si>
  <si>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</si>
  <si>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</si>
  <si>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</si>
  <si>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</si>
  <si>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</si>
  <si>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</si>
  <si>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</si>
  <si>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</si>
  <si>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</si>
  <si>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</si>
  <si>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</si>
  <si>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</si>
  <si>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</si>
  <si>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</si>
  <si>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</si>
  <si>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</si>
  <si>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</si>
  <si>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</si>
  <si>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</si>
  <si>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</si>
  <si>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</si>
  <si>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</si>
  <si>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</si>
  <si>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</si>
  <si>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</si>
  <si>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</si>
  <si>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</si>
  <si>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</si>
  <si>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</si>
  <si>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</si>
  <si>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</si>
  <si>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</si>
  <si>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</si>
  <si>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</si>
  <si>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</si>
  <si>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</si>
  <si>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</si>
  <si>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</si>
  <si>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</si>
  <si>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</si>
  <si>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</si>
  <si>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</si>
  <si>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</si>
  <si>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</si>
  <si>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</si>
  <si>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</si>
  <si>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</si>
  <si>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</si>
  <si>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</si>
  <si>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</si>
  <si>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</si>
  <si>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</si>
  <si>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</si>
  <si>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</si>
  <si>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</si>
  <si>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</si>
  <si>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</si>
  <si>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</si>
  <si>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</si>
  <si>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</si>
  <si>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</si>
  <si>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</si>
  <si>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</si>
  <si>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</si>
  <si>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</si>
  <si>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</si>
  <si>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</si>
  <si>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</si>
  <si>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</si>
  <si>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</si>
  <si>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</si>
  <si>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</si>
  <si>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</si>
  <si>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</si>
  <si>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</si>
  <si>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</si>
  <si>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</si>
  <si>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</si>
  <si>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</si>
  <si>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</si>
  <si>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</si>
  <si>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</si>
  <si>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</si>
  <si>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</si>
  <si>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</si>
  <si>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</si>
  <si>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</si>
  <si>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</si>
  <si>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</si>
  <si>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</si>
  <si>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</si>
  <si>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</si>
  <si>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</si>
  <si>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</si>
  <si>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</si>
  <si>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</si>
  <si>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</si>
  <si>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</si>
  <si>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</si>
  <si>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</si>
  <si>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</si>
  <si>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</si>
  <si>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</si>
  <si>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</si>
  <si>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</si>
  <si>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</si>
  <si>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</si>
  <si>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</si>
  <si>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</si>
  <si>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</si>
  <si>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</si>
  <si>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</si>
  <si>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</si>
  <si>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</si>
  <si>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</si>
  <si>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</si>
  <si>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</si>
  <si>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</si>
  <si>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</si>
  <si>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</si>
  <si>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</si>
  <si>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</si>
  <si>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</si>
  <si>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</si>
  <si>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</si>
  <si>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</si>
  <si>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</si>
  <si>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</si>
  <si>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</si>
  <si>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</si>
  <si>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</si>
  <si>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</si>
  <si>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</si>
  <si>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</si>
  <si>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</si>
  <si>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</si>
  <si>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</si>
  <si>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</si>
  <si>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</si>
  <si>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</si>
  <si>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</si>
  <si>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</si>
  <si>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</si>
  <si>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</si>
  <si>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</si>
  <si>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</si>
  <si>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</si>
  <si>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</si>
  <si>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</si>
  <si>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</si>
  <si>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</si>
  <si>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</si>
  <si>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</si>
  <si>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</si>
  <si>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</si>
  <si>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</si>
  <si>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</si>
  <si>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</si>
  <si>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</si>
  <si>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</si>
  <si>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</si>
  <si>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</si>
  <si>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</si>
  <si>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</si>
  <si>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</si>
  <si>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</si>
  <si>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</si>
  <si>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</si>
  <si>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</si>
  <si>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</si>
  <si>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</si>
  <si>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</si>
  <si>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</si>
  <si>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</si>
  <si>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</si>
  <si>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</si>
  <si>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</si>
  <si>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</si>
  <si>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</si>
  <si>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</si>
  <si>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</si>
  <si>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</si>
  <si>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</si>
  <si>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</si>
  <si>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</si>
  <si>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</si>
  <si>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</si>
  <si>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</si>
  <si>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</si>
  <si>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</si>
  <si>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</si>
  <si>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</si>
  <si>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</si>
  <si>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</si>
  <si>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</si>
  <si>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</si>
  <si>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</si>
  <si>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</si>
  <si>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</si>
  <si>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</si>
  <si>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</si>
  <si>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</si>
  <si>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</si>
  <si>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</si>
  <si>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</si>
  <si>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</si>
  <si>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</si>
  <si>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</si>
  <si>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</si>
  <si>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</si>
  <si>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</si>
  <si>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</si>
  <si>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</si>
  <si>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</si>
  <si>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</si>
  <si>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</si>
  <si>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</si>
  <si>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</si>
  <si>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</si>
  <si>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</si>
  <si>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</si>
  <si>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</si>
  <si>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</si>
  <si>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</si>
  <si>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</si>
  <si>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</si>
  <si>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</si>
  <si>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</si>
  <si>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</si>
  <si>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</si>
  <si>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</si>
  <si>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</si>
  <si>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</si>
  <si>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</si>
  <si>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</si>
  <si>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</si>
  <si>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</si>
  <si>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</si>
  <si>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</si>
  <si>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</si>
  <si>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</si>
  <si>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</si>
  <si>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</si>
  <si>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</si>
  <si>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</si>
  <si>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</si>
  <si>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</si>
  <si>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</si>
  <si>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</si>
  <si>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</si>
  <si>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</si>
  <si>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</si>
  <si>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</si>
  <si>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</si>
  <si>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</si>
  <si>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</si>
  <si>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</si>
  <si>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</si>
  <si>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</si>
  <si>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</si>
  <si>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</si>
  <si>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</si>
  <si>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</si>
  <si>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</si>
  <si>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</si>
  <si>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</si>
  <si>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</si>
  <si>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</si>
  <si>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</si>
  <si>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</si>
  <si>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</si>
  <si>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</si>
  <si>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</si>
  <si>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</si>
  <si>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</si>
  <si>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</si>
  <si>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</si>
  <si>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</si>
  <si>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</si>
  <si>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</si>
  <si>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</si>
  <si>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</si>
  <si>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</si>
  <si>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</si>
  <si>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</si>
  <si>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</si>
  <si>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</si>
  <si>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</si>
  <si>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</si>
  <si>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</si>
  <si>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</si>
  <si>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</si>
  <si>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</si>
  <si>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</si>
  <si>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</si>
  <si>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</si>
  <si>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</si>
  <si>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</si>
  <si>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</si>
  <si>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</si>
  <si>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</si>
  <si>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</si>
  <si>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</si>
  <si>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</si>
  <si>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</si>
  <si>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</si>
  <si>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</si>
  <si>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</si>
  <si>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</si>
  <si>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</si>
  <si>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</si>
  <si>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</si>
  <si>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</si>
  <si>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</si>
  <si>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</si>
  <si>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</si>
  <si>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</si>
  <si>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</si>
  <si>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</si>
  <si>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</si>
  <si>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</si>
  <si>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</si>
  <si>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</si>
  <si>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</si>
  <si>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</si>
  <si>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</si>
  <si>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</si>
  <si>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</si>
  <si>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</si>
  <si>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</si>
  <si>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</si>
  <si>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</si>
  <si>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</si>
  <si>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</si>
  <si>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</si>
  <si>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</si>
  <si>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</si>
  <si>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</si>
  <si>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</si>
  <si>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</si>
  <si>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</si>
  <si>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</si>
  <si>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</si>
  <si>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</si>
  <si>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</si>
  <si>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</si>
  <si>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</si>
  <si>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</si>
  <si>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</si>
  <si>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</si>
  <si>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</si>
  <si>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</si>
  <si>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</si>
  <si>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</si>
  <si>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</si>
  <si>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</si>
  <si>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</si>
  <si>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</si>
  <si>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</si>
  <si>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</si>
  <si>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</si>
  <si>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</si>
  <si>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</si>
  <si>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</si>
  <si>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</si>
  <si>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</si>
  <si>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</si>
  <si>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</si>
  <si>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</si>
  <si>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</si>
  <si>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</si>
  <si>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</si>
  <si>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</si>
  <si>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</si>
  <si>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</si>
  <si>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</si>
  <si>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</si>
  <si>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</si>
  <si>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</si>
  <si>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</si>
  <si>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</si>
  <si>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</si>
  <si>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</si>
  <si>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</si>
  <si>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</si>
  <si>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</si>
  <si>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</si>
  <si>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</si>
  <si>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</si>
  <si>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</si>
  <si>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</si>
  <si>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</si>
  <si>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</si>
  <si>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</si>
  <si>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</si>
  <si>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</si>
  <si>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</si>
  <si>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</si>
  <si>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</si>
  <si>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</si>
  <si>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</si>
  <si>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</si>
  <si>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</si>
  <si>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</si>
  <si>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</si>
  <si>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</si>
  <si>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</si>
  <si>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</si>
  <si>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</si>
  <si>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</si>
  <si>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</si>
  <si>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</si>
  <si>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</si>
  <si>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</si>
  <si>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</si>
  <si>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</si>
  <si>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</si>
  <si>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</si>
  <si>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</si>
  <si>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</si>
  <si>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</si>
  <si>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</si>
  <si>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</si>
  <si>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</si>
  <si>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</si>
  <si>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</si>
  <si>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</si>
  <si>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</si>
  <si>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</si>
  <si>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</si>
  <si>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</si>
  <si>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</si>
  <si>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</si>
  <si>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</si>
  <si>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</si>
  <si>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</si>
  <si>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</si>
  <si>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</si>
  <si>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</si>
  <si>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</si>
  <si>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</si>
  <si>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</si>
  <si>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</si>
  <si>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</si>
  <si>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</si>
  <si>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</si>
  <si>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</si>
  <si>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</si>
  <si>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</si>
  <si>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</si>
  <si>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</si>
  <si>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</si>
  <si>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</si>
  <si>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</si>
  <si>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</si>
  <si>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</si>
  <si>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</si>
  <si>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</si>
  <si>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</si>
  <si>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</si>
  <si>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</si>
  <si>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</si>
  <si>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</si>
  <si>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</si>
  <si>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</si>
  <si>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</si>
  <si>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</si>
  <si>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</si>
  <si>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</si>
  <si>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</si>
  <si>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</si>
  <si>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</si>
  <si>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</si>
  <si>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</si>
  <si>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</si>
  <si>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</si>
  <si>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</si>
  <si>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</si>
  <si>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</si>
  <si>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</si>
  <si>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</si>
  <si>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</si>
  <si>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</si>
  <si>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</si>
  <si>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</si>
  <si>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</si>
  <si>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</si>
  <si>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</si>
  <si>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</si>
  <si>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</si>
  <si>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</si>
  <si>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</si>
  <si>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</si>
  <si>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</si>
  <si>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</si>
  <si>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</si>
  <si>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</si>
  <si>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</si>
  <si>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</si>
  <si>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</si>
  <si>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</si>
  <si>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</si>
  <si>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</si>
  <si>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</si>
  <si>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</si>
  <si>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</si>
  <si>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</si>
  <si>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</si>
  <si>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</si>
  <si>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</si>
  <si>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</si>
  <si>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</si>
  <si>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</si>
  <si>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</si>
  <si>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</si>
  <si>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</si>
  <si>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</si>
  <si>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</si>
  <si>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</si>
  <si>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</si>
  <si>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</si>
  <si>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</si>
  <si>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</si>
  <si>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</si>
  <si>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</si>
  <si>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</si>
  <si>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</si>
  <si>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</si>
  <si>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</si>
  <si>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</si>
  <si>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</si>
  <si>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</si>
  <si>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</si>
  <si>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</si>
  <si>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</si>
  <si>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</si>
  <si>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</si>
  <si>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</si>
  <si>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</si>
  <si>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</si>
  <si>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</si>
  <si>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</si>
  <si>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</si>
  <si>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</si>
  <si>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</si>
  <si>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</si>
  <si>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</si>
  <si>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</si>
  <si>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</si>
  <si>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</si>
  <si>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</si>
  <si>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</si>
  <si>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</si>
  <si>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</si>
  <si>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</si>
  <si>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</si>
  <si>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</si>
  <si>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</si>
  <si>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</si>
  <si>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</si>
  <si>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</si>
  <si>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</si>
  <si>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</si>
  <si>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</si>
  <si>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</si>
  <si>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</si>
  <si>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</si>
  <si>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</si>
  <si>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</si>
  <si>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</si>
  <si>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</si>
  <si>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</si>
  <si>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</si>
  <si>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</si>
  <si>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</si>
  <si>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</si>
  <si>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</si>
  <si>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</si>
  <si>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</si>
  <si>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</si>
  <si>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</si>
  <si>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</si>
  <si>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</si>
  <si>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</si>
  <si>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</si>
  <si>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</si>
  <si>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</si>
  <si>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</si>
  <si>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</si>
  <si>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</si>
  <si>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</si>
  <si>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</si>
  <si>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</si>
  <si>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</si>
  <si>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</si>
  <si>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</si>
  <si>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</si>
  <si>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</si>
  <si>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</si>
  <si>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</si>
  <si>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</si>
  <si>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</si>
  <si>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</si>
  <si>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</si>
  <si>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</si>
  <si>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</si>
  <si>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</si>
  <si>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</si>
  <si>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</si>
  <si>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</si>
  <si>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</si>
  <si>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</si>
  <si>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</si>
  <si>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</si>
  <si>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</si>
  <si>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</si>
  <si>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</si>
  <si>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</si>
  <si>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</si>
  <si>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</si>
  <si>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</si>
  <si>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</si>
  <si>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</si>
  <si>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</si>
  <si>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</si>
  <si>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</si>
  <si>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</si>
  <si>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</si>
  <si>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</si>
  <si>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</si>
  <si>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</si>
  <si>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</si>
  <si>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</si>
  <si>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</si>
  <si>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</si>
  <si>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</si>
  <si>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</si>
  <si>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</si>
  <si>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</si>
  <si>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</si>
  <si>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</si>
  <si>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</si>
  <si>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</si>
  <si>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</si>
  <si>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</si>
  <si>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</si>
  <si>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</si>
  <si>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</si>
  <si>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</si>
  <si>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</si>
  <si>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</si>
  <si>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</si>
  <si>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</si>
  <si>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</si>
  <si>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</si>
  <si>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</si>
  <si>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</si>
  <si>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</si>
  <si>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</si>
  <si>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</si>
  <si>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</si>
  <si>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</si>
  <si>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</si>
  <si>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</si>
  <si>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</si>
  <si>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</si>
  <si>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</si>
  <si>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</si>
  <si>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</si>
  <si>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</si>
  <si>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</si>
  <si>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</si>
  <si>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</si>
  <si>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</si>
  <si>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</si>
  <si>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</si>
  <si>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</si>
  <si>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</si>
  <si>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</si>
  <si>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</si>
  <si>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</si>
  <si>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</si>
  <si>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</si>
  <si>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</si>
  <si>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</si>
  <si>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</si>
  <si>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</si>
  <si>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</si>
  <si>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</si>
  <si>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</si>
  <si>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</si>
  <si>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</si>
  <si>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</si>
  <si>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</si>
  <si>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</si>
  <si>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</si>
  <si>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</si>
  <si>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</si>
  <si>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</si>
  <si>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</si>
  <si>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</si>
  <si>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</si>
  <si>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</si>
  <si>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</si>
  <si>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</si>
  <si>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</si>
  <si>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</si>
  <si>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</si>
  <si>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</si>
  <si>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</si>
  <si>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</si>
  <si>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</si>
  <si>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</si>
  <si>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</si>
  <si>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</si>
  <si>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</si>
  <si>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</si>
  <si>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</si>
  <si>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</si>
  <si>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</si>
  <si>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</si>
  <si>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</si>
  <si>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</si>
  <si>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</si>
  <si>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</si>
  <si>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</si>
  <si>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</si>
  <si>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</si>
  <si>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</si>
  <si>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</si>
  <si>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</si>
  <si>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</si>
  <si>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</si>
  <si>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</si>
  <si>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</si>
  <si>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</si>
  <si>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</si>
  <si>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</si>
  <si>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</si>
  <si>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</si>
  <si>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</si>
  <si>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</si>
  <si>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</si>
  <si>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</si>
  <si>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</si>
  <si>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</si>
  <si>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</si>
  <si>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</si>
  <si>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</si>
  <si>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</si>
  <si>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</si>
  <si>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</si>
  <si>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</si>
  <si>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</si>
  <si>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</si>
  <si>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</si>
  <si>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</si>
  <si>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</si>
  <si>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</si>
  <si>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</si>
  <si>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</si>
  <si>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</si>
  <si>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</si>
  <si>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</si>
  <si>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</si>
  <si>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</si>
  <si>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</si>
  <si>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</si>
  <si>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</si>
  <si>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</si>
  <si>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</si>
  <si>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</si>
  <si>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</si>
  <si>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</si>
  <si>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</si>
  <si>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</si>
  <si>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</si>
  <si>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</si>
  <si>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</si>
  <si>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</si>
  <si>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</si>
  <si>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</si>
  <si>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</si>
  <si>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</si>
  <si>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</si>
  <si>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</si>
  <si>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</si>
  <si>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</si>
  <si>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</si>
  <si>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</si>
  <si>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</si>
  <si>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1: 지속밀기
(틱은 하드코딩
0.4초 고정)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</si>
  <si>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</si>
  <si>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</si>
  <si>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</si>
  <si>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</si>
  <si>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</si>
  <si>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</si>
  <si>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</si>
  <si>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</si>
  <si>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</si>
  <si>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</si>
  <si>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</si>
  <si>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</si>
  <si>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</si>
  <si>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</si>
  <si>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</si>
  <si>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</si>
  <si>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</si>
  <si>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</si>
  <si>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</si>
  <si>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</si>
  <si>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</si>
  <si>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</si>
  <si>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</si>
  <si>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</si>
  <si>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</si>
  <si>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</si>
  <si>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</si>
  <si>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</si>
  <si>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</si>
  <si>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</si>
  <si>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</si>
  <si>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</si>
  <si>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</si>
  <si>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</si>
  <si>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</si>
  <si>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</si>
  <si>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</si>
  <si>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</si>
  <si>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</si>
  <si>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</si>
  <si>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</si>
  <si>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</si>
  <si>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</si>
  <si>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</si>
  <si>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</si>
  <si>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</si>
  <si>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</si>
  <si>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</si>
  <si>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</si>
  <si>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</si>
  <si>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</si>
  <si>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</si>
  <si>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</si>
  <si>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</si>
  <si>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</si>
  <si>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</si>
  <si>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</si>
  <si>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</si>
  <si>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</si>
  <si>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</si>
  <si>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</si>
  <si>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</si>
  <si>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</si>
  <si>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</si>
  <si>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OnMove</t>
  </si>
  <si>
    <t>OnMove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</si>
  <si>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</si>
  <si>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</si>
  <si>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</si>
  <si>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</si>
  <si>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</si>
  <si>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</si>
  <si>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</si>
  <si>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</si>
  <si>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</si>
  <si>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</si>
  <si>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</si>
  <si>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</si>
  <si>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</si>
  <si>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</si>
  <si>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</si>
  <si>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</si>
  <si>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</si>
  <si>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</si>
  <si>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</si>
  <si>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</si>
  <si>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</si>
  <si>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</si>
  <si>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</si>
  <si>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</si>
  <si>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</si>
  <si>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</si>
  <si>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</si>
  <si>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</si>
  <si>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</si>
  <si>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</si>
  <si>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</si>
  <si>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</si>
  <si>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</si>
  <si>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</si>
  <si>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</si>
  <si>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</si>
  <si>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</si>
  <si>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</si>
  <si>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</si>
  <si>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</si>
  <si>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</si>
  <si>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</si>
  <si>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</si>
  <si>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</si>
  <si>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</si>
  <si>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</si>
  <si>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  <phoneticPr fontId="1" type="noConversion"/>
  </si>
  <si>
    <t>CannotAction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</si>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</sst>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86"/>
  <sheetViews>
    <sheetView workbookViewId="0">
      <pane ySplit="1" topLeftCell="A96" activePane="bottomLeft" state="frozen"/>
      <selection pane="bottomLeft" activeCell="A103" sqref="A103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756</v>
      </c>
      <c r="B2" t="s">
        <v>13</v>
      </c>
      <c r="C2" s="6">
        <f t="shared" ref="C2:C28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755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570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544</v>
      </c>
      <c r="B6" s="10" t="s">
        <v>13</v>
      </c>
      <c r="C6" s="6">
        <f t="shared" ca="1" si="2"/>
        <v>2</v>
      </c>
      <c r="D6" s="10"/>
      <c r="F6" t="s">
        <v>560</v>
      </c>
      <c r="G6">
        <v>5</v>
      </c>
      <c r="H6">
        <v>1</v>
      </c>
    </row>
    <row r="7" spans="1:8" x14ac:dyDescent="0.3">
      <c r="A7" s="10" t="s">
        <v>545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566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567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1007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571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535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546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547</v>
      </c>
      <c r="B14" s="10" t="s">
        <v>13</v>
      </c>
      <c r="C14" s="6">
        <f t="shared" ca="1" si="5"/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568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569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870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871</v>
      </c>
      <c r="B18" s="10" t="s">
        <v>25</v>
      </c>
      <c r="C18" s="6">
        <f t="shared" ca="1" si="7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630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631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632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633</v>
      </c>
      <c r="B22" s="10" t="s">
        <v>13</v>
      </c>
      <c r="C22" s="6">
        <f t="shared" ca="1" si="6"/>
        <v>2</v>
      </c>
      <c r="D22" s="10"/>
      <c r="F22" t="s">
        <v>338</v>
      </c>
      <c r="G22">
        <v>21</v>
      </c>
    </row>
    <row r="23" spans="1:8" x14ac:dyDescent="0.3">
      <c r="A23" s="10" t="s">
        <v>634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384</v>
      </c>
      <c r="G23">
        <v>22</v>
      </c>
      <c r="H23">
        <v>1</v>
      </c>
    </row>
    <row r="24" spans="1:8" x14ac:dyDescent="0.3">
      <c r="A24" s="10" t="s">
        <v>635</v>
      </c>
      <c r="B24" s="10" t="s">
        <v>13</v>
      </c>
      <c r="C24" s="6">
        <f t="shared" ca="1" si="8"/>
        <v>2</v>
      </c>
      <c r="D24" s="10"/>
      <c r="F24" t="s">
        <v>929</v>
      </c>
      <c r="G24">
        <v>23</v>
      </c>
      <c r="H24">
        <v>1</v>
      </c>
    </row>
    <row r="25" spans="1:8" x14ac:dyDescent="0.3">
      <c r="A25" t="s">
        <v>415</v>
      </c>
      <c r="B25" t="s">
        <v>25</v>
      </c>
      <c r="C25" s="6">
        <f t="shared" ca="1" si="0"/>
        <v>2</v>
      </c>
      <c r="F25" s="10" t="s">
        <v>665</v>
      </c>
      <c r="G25" s="10">
        <v>24</v>
      </c>
      <c r="H25" s="10">
        <v>1</v>
      </c>
    </row>
    <row r="26" spans="1:8" x14ac:dyDescent="0.3">
      <c r="A26" t="s">
        <v>417</v>
      </c>
      <c r="B26" t="s">
        <v>418</v>
      </c>
      <c r="C26" s="6">
        <f t="shared" ca="1" si="0"/>
        <v>63</v>
      </c>
      <c r="F26" s="10" t="s">
        <v>778</v>
      </c>
      <c r="G26" s="10">
        <v>25</v>
      </c>
      <c r="H26" s="10">
        <v>1</v>
      </c>
    </row>
    <row r="27" spans="1:8" x14ac:dyDescent="0.3">
      <c r="A27" t="s">
        <v>362</v>
      </c>
      <c r="B27" t="s">
        <v>25</v>
      </c>
      <c r="C27" s="6">
        <f t="shared" ca="1" si="0"/>
        <v>2</v>
      </c>
      <c r="F27" s="10" t="s">
        <v>972</v>
      </c>
      <c r="G27" s="10">
        <v>26</v>
      </c>
      <c r="H27" s="10">
        <v>1</v>
      </c>
    </row>
    <row r="28" spans="1:8" x14ac:dyDescent="0.3">
      <c r="A28" t="s">
        <v>758</v>
      </c>
      <c r="B28" t="s">
        <v>13</v>
      </c>
      <c r="C28" s="6">
        <f t="shared" ca="1" si="0"/>
        <v>2</v>
      </c>
      <c r="F28" s="10" t="s">
        <v>710</v>
      </c>
      <c r="G28" s="10">
        <v>27</v>
      </c>
      <c r="H28" s="10">
        <v>1</v>
      </c>
    </row>
    <row r="29" spans="1:8" x14ac:dyDescent="0.3">
      <c r="A29" t="s">
        <v>759</v>
      </c>
      <c r="B29" t="s">
        <v>930</v>
      </c>
      <c r="C29" s="6">
        <f t="shared" ref="C29" ca="1" si="9">VLOOKUP(B29,OFFSET(INDIRECT("$A:$B"),0,MATCH(B$1&amp;"_Verify",INDIRECT("$1:$1"),0)-1),2,0)</f>
        <v>23</v>
      </c>
      <c r="F29" s="10" t="s">
        <v>794</v>
      </c>
      <c r="G29" s="10">
        <v>28</v>
      </c>
      <c r="H29" s="10">
        <v>1</v>
      </c>
    </row>
    <row r="30" spans="1:8" x14ac:dyDescent="0.3">
      <c r="A30" t="s">
        <v>760</v>
      </c>
      <c r="B30" t="s">
        <v>338</v>
      </c>
      <c r="C30" s="6">
        <f t="shared" ref="C30:C31" ca="1" si="10">VLOOKUP(B30,OFFSET(INDIRECT("$A:$B"),0,MATCH(B$1&amp;"_Verify",INDIRECT("$1:$1"),0)-1),2,0)</f>
        <v>21</v>
      </c>
      <c r="F30" t="s">
        <v>184</v>
      </c>
      <c r="G30">
        <v>31</v>
      </c>
      <c r="H30">
        <v>1</v>
      </c>
    </row>
    <row r="31" spans="1:8" x14ac:dyDescent="0.3">
      <c r="A31" t="s">
        <v>761</v>
      </c>
      <c r="B31" t="s">
        <v>25</v>
      </c>
      <c r="C31" s="6">
        <f t="shared" ca="1" si="10"/>
        <v>2</v>
      </c>
      <c r="F31" s="10" t="s">
        <v>782</v>
      </c>
      <c r="G31" s="10">
        <v>32</v>
      </c>
      <c r="H31" s="10">
        <v>1</v>
      </c>
    </row>
    <row r="32" spans="1:8" x14ac:dyDescent="0.3">
      <c r="A32" t="s">
        <v>118</v>
      </c>
      <c r="B32" t="s">
        <v>13</v>
      </c>
      <c r="C32" s="6">
        <f t="shared" ref="C32:C223" ca="1" si="11">VLOOKUP(B32,OFFSET(INDIRECT("$A:$B"),0,MATCH(B$1&amp;"_Verify",INDIRECT("$1:$1"),0)-1),2,0)</f>
        <v>2</v>
      </c>
      <c r="F32" t="s">
        <v>182</v>
      </c>
      <c r="G32" s="10">
        <v>33</v>
      </c>
      <c r="H32">
        <v>1</v>
      </c>
    </row>
    <row r="33" spans="1:8" x14ac:dyDescent="0.3">
      <c r="A33" s="10" t="s">
        <v>573</v>
      </c>
      <c r="B33" s="10" t="s">
        <v>25</v>
      </c>
      <c r="C33" s="6">
        <f t="shared" ca="1" si="11"/>
        <v>2</v>
      </c>
      <c r="D33" s="10"/>
      <c r="F33" t="s">
        <v>185</v>
      </c>
      <c r="G33" s="10">
        <v>34</v>
      </c>
      <c r="H33">
        <v>1</v>
      </c>
    </row>
    <row r="34" spans="1:8" x14ac:dyDescent="0.3">
      <c r="A34" t="s">
        <v>133</v>
      </c>
      <c r="B34" t="s">
        <v>25</v>
      </c>
      <c r="C34" s="6">
        <f t="shared" ca="1" si="11"/>
        <v>2</v>
      </c>
      <c r="F34" t="s">
        <v>186</v>
      </c>
      <c r="G34" s="10">
        <v>35</v>
      </c>
      <c r="H34">
        <v>1</v>
      </c>
    </row>
    <row r="35" spans="1:8" x14ac:dyDescent="0.3">
      <c r="A35" s="10" t="s">
        <v>433</v>
      </c>
      <c r="B35" s="10" t="s">
        <v>25</v>
      </c>
      <c r="C35" s="6">
        <f t="shared" ref="C35" ca="1" si="12">VLOOKUP(B35,OFFSET(INDIRECT("$A:$B"),0,MATCH(B$1&amp;"_Verify",INDIRECT("$1:$1"),0)-1),2,0)</f>
        <v>2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435</v>
      </c>
      <c r="B36" s="10" t="s">
        <v>25</v>
      </c>
      <c r="C36" s="6">
        <f t="shared" ref="C36:C37" ca="1" si="13">VLOOKUP(B36,OFFSET(INDIRECT("$A:$B"),0,MATCH(B$1&amp;"_Verify",INDIRECT("$1:$1"),0)-1),2,0)</f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437</v>
      </c>
      <c r="B37" s="10" t="s">
        <v>25</v>
      </c>
      <c r="C37" s="6">
        <f t="shared" ca="1" si="13"/>
        <v>2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1043</v>
      </c>
      <c r="B38" s="10" t="s">
        <v>1037</v>
      </c>
      <c r="C38" s="6">
        <f t="shared" ref="C38" ca="1" si="14">VLOOKUP(B38,OFFSET(INDIRECT("$A:$B"),0,MATCH(B$1&amp;"_Verify",INDIRECT("$1:$1"),0)-1),2,0)</f>
        <v>88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776</v>
      </c>
      <c r="B39" s="10" t="s">
        <v>25</v>
      </c>
      <c r="C39" s="6">
        <f t="shared" ref="C39:C54" ca="1" si="15">VLOOKUP(B39,OFFSET(INDIRECT("$A:$B"),0,MATCH(B$1&amp;"_Verify",INDIRECT("$1:$1"),0)-1),2,0)</f>
        <v>2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438</v>
      </c>
      <c r="B40" s="10" t="s">
        <v>25</v>
      </c>
      <c r="C40" s="6">
        <f t="shared" ref="C40:C41" ca="1" si="16">VLOOKUP(B40,OFFSET(INDIRECT("$A:$B"),0,MATCH(B$1&amp;"_Verify",INDIRECT("$1:$1"),0)-1),2,0)</f>
        <v>2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975</v>
      </c>
      <c r="B41" s="10" t="s">
        <v>664</v>
      </c>
      <c r="C41" s="6">
        <f t="shared" ca="1" si="16"/>
        <v>24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980</v>
      </c>
      <c r="B42" s="10" t="s">
        <v>976</v>
      </c>
      <c r="C42" s="6">
        <f t="shared" ref="C42" ca="1" si="17">VLOOKUP(B42,OFFSET(INDIRECT("$A:$B"),0,MATCH(B$1&amp;"_Verify",INDIRECT("$1:$1"),0)-1),2,0)</f>
        <v>10</v>
      </c>
      <c r="D42" s="10"/>
      <c r="F42" t="s">
        <v>413</v>
      </c>
      <c r="G42" s="10">
        <v>43</v>
      </c>
      <c r="H42">
        <v>1</v>
      </c>
    </row>
    <row r="43" spans="1:8" x14ac:dyDescent="0.3">
      <c r="A43" s="10" t="s">
        <v>439</v>
      </c>
      <c r="B43" s="10" t="s">
        <v>25</v>
      </c>
      <c r="C43" s="6">
        <f t="shared" ca="1" si="15"/>
        <v>2</v>
      </c>
      <c r="D43" s="10"/>
      <c r="F43" s="10" t="s">
        <v>657</v>
      </c>
      <c r="G43" s="10">
        <v>44</v>
      </c>
      <c r="H43" s="10">
        <v>1</v>
      </c>
    </row>
    <row r="44" spans="1:8" x14ac:dyDescent="0.3">
      <c r="A44" s="10" t="s">
        <v>653</v>
      </c>
      <c r="B44" s="10" t="s">
        <v>25</v>
      </c>
      <c r="C44" s="6">
        <f t="shared" ref="C44:C46" ca="1" si="18">VLOOKUP(B44,OFFSET(INDIRECT("$A:$B"),0,MATCH(B$1&amp;"_Verify",INDIRECT("$1:$1"),0)-1),2,0)</f>
        <v>2</v>
      </c>
      <c r="D44" s="10"/>
      <c r="F44" s="10" t="s">
        <v>1046</v>
      </c>
      <c r="G44" s="10">
        <v>45</v>
      </c>
      <c r="H44" s="10">
        <v>1</v>
      </c>
    </row>
    <row r="45" spans="1:8" x14ac:dyDescent="0.3">
      <c r="A45" s="10" t="s">
        <v>1026</v>
      </c>
      <c r="B45" s="10" t="s">
        <v>995</v>
      </c>
      <c r="C45" s="6">
        <f t="shared" ca="1" si="18"/>
        <v>86</v>
      </c>
      <c r="D45" s="10"/>
      <c r="F45" t="s">
        <v>22</v>
      </c>
      <c r="G45">
        <v>51</v>
      </c>
    </row>
    <row r="46" spans="1:8" x14ac:dyDescent="0.3">
      <c r="A46" s="10" t="s">
        <v>1032</v>
      </c>
      <c r="B46" s="10" t="s">
        <v>25</v>
      </c>
      <c r="C46" s="6">
        <f t="shared" ca="1" si="18"/>
        <v>2</v>
      </c>
      <c r="D46" s="10"/>
      <c r="F46" t="s">
        <v>168</v>
      </c>
      <c r="G46">
        <v>52</v>
      </c>
      <c r="H46">
        <v>1</v>
      </c>
    </row>
    <row r="47" spans="1:8" x14ac:dyDescent="0.3">
      <c r="A47" s="10" t="s">
        <v>440</v>
      </c>
      <c r="B47" s="10" t="s">
        <v>25</v>
      </c>
      <c r="C47" s="6">
        <f t="shared" ca="1" si="15"/>
        <v>2</v>
      </c>
      <c r="D47" s="10"/>
      <c r="F47" t="s">
        <v>112</v>
      </c>
      <c r="G47">
        <v>53</v>
      </c>
      <c r="H47">
        <v>1</v>
      </c>
    </row>
    <row r="48" spans="1:8" x14ac:dyDescent="0.3">
      <c r="A48" s="10" t="s">
        <v>441</v>
      </c>
      <c r="B48" s="10" t="s">
        <v>25</v>
      </c>
      <c r="C48" s="6">
        <f t="shared" ca="1" si="15"/>
        <v>2</v>
      </c>
      <c r="D48" s="10"/>
      <c r="F48" t="s">
        <v>105</v>
      </c>
      <c r="G48">
        <v>54</v>
      </c>
      <c r="H48">
        <v>1</v>
      </c>
    </row>
    <row r="49" spans="1:8" x14ac:dyDescent="0.3">
      <c r="A49" s="10" t="s">
        <v>804</v>
      </c>
      <c r="B49" s="10" t="s">
        <v>795</v>
      </c>
      <c r="C49" s="6">
        <f t="shared" ref="C49" ca="1" si="19">VLOOKUP(B49,OFFSET(INDIRECT("$A:$B"),0,MATCH(B$1&amp;"_Verify",INDIRECT("$1:$1"),0)-1),2,0)</f>
        <v>78</v>
      </c>
      <c r="D49" s="10"/>
      <c r="F49" t="s">
        <v>169</v>
      </c>
      <c r="G49">
        <v>55</v>
      </c>
      <c r="H49">
        <v>1</v>
      </c>
    </row>
    <row r="50" spans="1:8" x14ac:dyDescent="0.3">
      <c r="A50" s="10" t="s">
        <v>714</v>
      </c>
      <c r="B50" s="10" t="s">
        <v>711</v>
      </c>
      <c r="C50" s="6">
        <f t="shared" ref="C50" ca="1" si="20">VLOOKUP(B50,OFFSET(INDIRECT("$A:$B"),0,MATCH(B$1&amp;"_Verify",INDIRECT("$1:$1"),0)-1),2,0)</f>
        <v>27</v>
      </c>
      <c r="D50" s="10"/>
      <c r="F50" t="s">
        <v>170</v>
      </c>
      <c r="G50">
        <v>56</v>
      </c>
      <c r="H50">
        <v>1</v>
      </c>
    </row>
    <row r="51" spans="1:8" x14ac:dyDescent="0.3">
      <c r="A51" s="10" t="s">
        <v>716</v>
      </c>
      <c r="B51" s="10" t="s">
        <v>717</v>
      </c>
      <c r="C51" s="6">
        <f t="shared" ref="C51" ca="1" si="21">VLOOKUP(B51,OFFSET(INDIRECT("$A:$B"),0,MATCH(B$1&amp;"_Verify",INDIRECT("$1:$1"),0)-1),2,0)</f>
        <v>7</v>
      </c>
      <c r="D51" s="10"/>
      <c r="F51" t="s">
        <v>165</v>
      </c>
      <c r="G51">
        <v>57</v>
      </c>
      <c r="H51">
        <v>1</v>
      </c>
    </row>
    <row r="52" spans="1:8" x14ac:dyDescent="0.3">
      <c r="A52" s="10" t="s">
        <v>792</v>
      </c>
      <c r="B52" s="10" t="s">
        <v>229</v>
      </c>
      <c r="C52" s="6">
        <f t="shared" ref="C52" ca="1" si="22">VLOOKUP(B52,OFFSET(INDIRECT("$A:$B"),0,MATCH(B$1&amp;"_Verify",INDIRECT("$1:$1"),0)-1),2,0)</f>
        <v>17</v>
      </c>
      <c r="D52" s="10"/>
      <c r="F52" t="s">
        <v>240</v>
      </c>
      <c r="G52">
        <v>58</v>
      </c>
      <c r="H52">
        <v>1</v>
      </c>
    </row>
    <row r="53" spans="1:8" x14ac:dyDescent="0.3">
      <c r="A53" s="10" t="s">
        <v>442</v>
      </c>
      <c r="B53" s="10" t="s">
        <v>25</v>
      </c>
      <c r="C53" s="6">
        <f t="shared" ca="1" si="15"/>
        <v>2</v>
      </c>
      <c r="D53" s="10"/>
      <c r="F53" t="s">
        <v>346</v>
      </c>
      <c r="G53">
        <v>59</v>
      </c>
      <c r="H53">
        <v>1</v>
      </c>
    </row>
    <row r="54" spans="1:8" x14ac:dyDescent="0.3">
      <c r="A54" s="10" t="s">
        <v>970</v>
      </c>
      <c r="B54" s="10" t="s">
        <v>170</v>
      </c>
      <c r="C54" s="6">
        <f t="shared" ca="1" si="15"/>
        <v>56</v>
      </c>
      <c r="D54" s="10"/>
      <c r="F54" t="s">
        <v>284</v>
      </c>
      <c r="G54">
        <v>60</v>
      </c>
      <c r="H54">
        <v>1</v>
      </c>
    </row>
    <row r="55" spans="1:8" x14ac:dyDescent="0.3">
      <c r="A55" s="10" t="s">
        <v>1036</v>
      </c>
      <c r="B55" s="10" t="s">
        <v>1034</v>
      </c>
      <c r="C55" s="6">
        <f t="shared" ref="C55" ca="1" si="23">VLOOKUP(B55,OFFSET(INDIRECT("$A:$B"),0,MATCH(B$1&amp;"_Verify",INDIRECT("$1:$1"),0)-1),2,0)</f>
        <v>20</v>
      </c>
      <c r="D55" s="10"/>
      <c r="F55" t="s">
        <v>342</v>
      </c>
      <c r="G55">
        <v>61</v>
      </c>
      <c r="H55">
        <v>1</v>
      </c>
    </row>
    <row r="56" spans="1:8" x14ac:dyDescent="0.3">
      <c r="A56" s="10" t="s">
        <v>448</v>
      </c>
      <c r="B56" s="10" t="s">
        <v>25</v>
      </c>
      <c r="C56" s="6">
        <f t="shared" ref="C56:C59" ca="1" si="24">VLOOKUP(B56,OFFSET(INDIRECT("$A:$B"),0,MATCH(B$1&amp;"_Verify",INDIRECT("$1:$1"),0)-1),2,0)</f>
        <v>2</v>
      </c>
      <c r="D56" s="10"/>
      <c r="F56" t="s">
        <v>378</v>
      </c>
      <c r="G56">
        <v>62</v>
      </c>
      <c r="H56">
        <v>1</v>
      </c>
    </row>
    <row r="57" spans="1:8" s="10" customFormat="1" x14ac:dyDescent="0.3">
      <c r="A57" s="10" t="s">
        <v>662</v>
      </c>
      <c r="B57" s="10" t="s">
        <v>656</v>
      </c>
      <c r="C57" s="6">
        <f t="shared" ca="1" si="24"/>
        <v>44</v>
      </c>
      <c r="F57" t="s">
        <v>409</v>
      </c>
      <c r="G57">
        <v>63</v>
      </c>
      <c r="H57">
        <v>1</v>
      </c>
    </row>
    <row r="58" spans="1:8" x14ac:dyDescent="0.3">
      <c r="A58" s="10" t="s">
        <v>450</v>
      </c>
      <c r="B58" s="10" t="s">
        <v>25</v>
      </c>
      <c r="C58" s="6">
        <f t="shared" ca="1" si="24"/>
        <v>2</v>
      </c>
      <c r="D58" s="10"/>
      <c r="F58" s="10" t="s">
        <v>478</v>
      </c>
      <c r="G58">
        <v>64</v>
      </c>
      <c r="H58">
        <v>1</v>
      </c>
    </row>
    <row r="59" spans="1:8" x14ac:dyDescent="0.3">
      <c r="A59" s="10" t="s">
        <v>452</v>
      </c>
      <c r="B59" s="10" t="s">
        <v>25</v>
      </c>
      <c r="C59" s="6">
        <f t="shared" ca="1" si="24"/>
        <v>2</v>
      </c>
      <c r="D59" s="10"/>
      <c r="F59" s="10" t="s">
        <v>480</v>
      </c>
      <c r="G59">
        <v>65</v>
      </c>
      <c r="H59">
        <v>1</v>
      </c>
    </row>
    <row r="60" spans="1:8" x14ac:dyDescent="0.3">
      <c r="A60" s="10" t="s">
        <v>690</v>
      </c>
      <c r="B60" s="10" t="s">
        <v>688</v>
      </c>
      <c r="C60" s="6">
        <f t="shared" ref="C60:C61" ca="1" si="25">VLOOKUP(B60,OFFSET(INDIRECT("$A:$B"),0,MATCH(B$1&amp;"_Verify",INDIRECT("$1:$1"),0)-1),2,0)</f>
        <v>13</v>
      </c>
      <c r="D60" s="10"/>
      <c r="F60" t="s">
        <v>515</v>
      </c>
      <c r="G60">
        <v>66</v>
      </c>
      <c r="H60">
        <v>1</v>
      </c>
    </row>
    <row r="61" spans="1:8" x14ac:dyDescent="0.3">
      <c r="A61" s="10" t="s">
        <v>693</v>
      </c>
      <c r="B61" s="10" t="s">
        <v>694</v>
      </c>
      <c r="C61" s="6">
        <f t="shared" ca="1" si="25"/>
        <v>11</v>
      </c>
      <c r="D61" s="10"/>
      <c r="F61" s="10" t="s">
        <v>525</v>
      </c>
      <c r="G61">
        <v>67</v>
      </c>
      <c r="H61">
        <v>1</v>
      </c>
    </row>
    <row r="62" spans="1:8" x14ac:dyDescent="0.3">
      <c r="A62" s="10" t="s">
        <v>453</v>
      </c>
      <c r="B62" s="10" t="s">
        <v>25</v>
      </c>
      <c r="C62" s="6">
        <f t="shared" ref="C62:C111" ca="1" si="26">VLOOKUP(B62,OFFSET(INDIRECT("$A:$B"),0,MATCH(B$1&amp;"_Verify",INDIRECT("$1:$1"),0)-1),2,0)</f>
        <v>2</v>
      </c>
      <c r="D62" s="10"/>
      <c r="F62" s="10" t="s">
        <v>529</v>
      </c>
      <c r="G62">
        <v>68</v>
      </c>
      <c r="H62">
        <v>1</v>
      </c>
    </row>
    <row r="63" spans="1:8" x14ac:dyDescent="0.3">
      <c r="A63" s="10" t="s">
        <v>1050</v>
      </c>
      <c r="B63" s="10" t="s">
        <v>1046</v>
      </c>
      <c r="C63" s="6">
        <f t="shared" ref="C63" ca="1" si="27">VLOOKUP(B63,OFFSET(INDIRECT("$A:$B"),0,MATCH(B$1&amp;"_Verify",INDIRECT("$1:$1"),0)-1),2,0)</f>
        <v>45</v>
      </c>
      <c r="D63" s="10"/>
      <c r="F63" t="s">
        <v>538</v>
      </c>
      <c r="G63">
        <v>69</v>
      </c>
      <c r="H63">
        <v>1</v>
      </c>
    </row>
    <row r="64" spans="1:8" x14ac:dyDescent="0.3">
      <c r="A64" s="10" t="s">
        <v>454</v>
      </c>
      <c r="B64" s="10" t="s">
        <v>25</v>
      </c>
      <c r="C64" s="6">
        <f t="shared" ca="1" si="26"/>
        <v>2</v>
      </c>
      <c r="D64" s="10"/>
      <c r="F64" t="s">
        <v>578</v>
      </c>
      <c r="G64">
        <v>70</v>
      </c>
      <c r="H64">
        <v>1</v>
      </c>
    </row>
    <row r="65" spans="1:8" x14ac:dyDescent="0.3">
      <c r="A65" s="10" t="s">
        <v>455</v>
      </c>
      <c r="B65" s="10" t="s">
        <v>25</v>
      </c>
      <c r="C65" s="6">
        <f t="shared" ca="1" si="26"/>
        <v>2</v>
      </c>
      <c r="D65" s="10"/>
      <c r="F65" s="10" t="s">
        <v>591</v>
      </c>
      <c r="G65" s="10">
        <v>71</v>
      </c>
      <c r="H65" s="10">
        <v>1</v>
      </c>
    </row>
    <row r="66" spans="1:8" x14ac:dyDescent="0.3">
      <c r="A66" s="10" t="s">
        <v>456</v>
      </c>
      <c r="B66" s="10" t="s">
        <v>25</v>
      </c>
      <c r="C66" s="6">
        <f t="shared" ca="1" si="26"/>
        <v>2</v>
      </c>
      <c r="D66" s="10"/>
      <c r="F66" t="s">
        <v>640</v>
      </c>
      <c r="G66">
        <v>72</v>
      </c>
      <c r="H66">
        <v>1</v>
      </c>
    </row>
    <row r="67" spans="1:8" x14ac:dyDescent="0.3">
      <c r="A67" s="10" t="s">
        <v>967</v>
      </c>
      <c r="B67" s="10" t="s">
        <v>971</v>
      </c>
      <c r="C67" s="6">
        <f t="shared" ca="1" si="26"/>
        <v>26</v>
      </c>
      <c r="D67" s="10"/>
      <c r="F67" t="s">
        <v>647</v>
      </c>
      <c r="G67">
        <v>73</v>
      </c>
      <c r="H67">
        <v>1</v>
      </c>
    </row>
    <row r="68" spans="1:8" x14ac:dyDescent="0.3">
      <c r="A68" s="10" t="s">
        <v>457</v>
      </c>
      <c r="B68" s="10" t="s">
        <v>25</v>
      </c>
      <c r="C68" s="6">
        <f t="shared" ref="C68" ca="1" si="28">VLOOKUP(B68,OFFSET(INDIRECT("$A:$B"),0,MATCH(B$1&amp;"_Verify",INDIRECT("$1:$1"),0)-1),2,0)</f>
        <v>2</v>
      </c>
      <c r="D68" s="10"/>
      <c r="F68" t="s">
        <v>697</v>
      </c>
      <c r="G68">
        <v>74</v>
      </c>
      <c r="H68">
        <v>1</v>
      </c>
    </row>
    <row r="69" spans="1:8" x14ac:dyDescent="0.3">
      <c r="A69" s="10" t="s">
        <v>1017</v>
      </c>
      <c r="B69" s="10" t="s">
        <v>1013</v>
      </c>
      <c r="C69" s="6">
        <f t="shared" ref="C69" ca="1" si="29">VLOOKUP(B69,OFFSET(INDIRECT("$A:$B"),0,MATCH(B$1&amp;"_Verify",INDIRECT("$1:$1"),0)-1),2,0)</f>
        <v>87</v>
      </c>
      <c r="D69" s="10"/>
      <c r="F69" t="s">
        <v>722</v>
      </c>
      <c r="G69">
        <v>75</v>
      </c>
      <c r="H69">
        <v>1</v>
      </c>
    </row>
    <row r="70" spans="1:8" x14ac:dyDescent="0.3">
      <c r="A70" s="10" t="s">
        <v>458</v>
      </c>
      <c r="B70" s="10" t="s">
        <v>25</v>
      </c>
      <c r="C70" s="6">
        <f t="shared" ca="1" si="26"/>
        <v>2</v>
      </c>
      <c r="D70" s="10"/>
      <c r="F70" t="s">
        <v>736</v>
      </c>
      <c r="G70">
        <v>76</v>
      </c>
      <c r="H70">
        <v>1</v>
      </c>
    </row>
    <row r="71" spans="1:8" s="10" customFormat="1" x14ac:dyDescent="0.3">
      <c r="A71" s="10" t="s">
        <v>1011</v>
      </c>
      <c r="B71" s="10" t="s">
        <v>418</v>
      </c>
      <c r="C71" s="6">
        <f t="shared" ca="1" si="26"/>
        <v>63</v>
      </c>
      <c r="F71" t="s">
        <v>746</v>
      </c>
      <c r="G71">
        <v>77</v>
      </c>
      <c r="H71">
        <v>1</v>
      </c>
    </row>
    <row r="72" spans="1:8" x14ac:dyDescent="0.3">
      <c r="A72" s="10" t="s">
        <v>654</v>
      </c>
      <c r="B72" s="10" t="s">
        <v>25</v>
      </c>
      <c r="C72" s="6">
        <f t="shared" ca="1" si="26"/>
        <v>2</v>
      </c>
      <c r="D72" s="10"/>
      <c r="F72" t="s">
        <v>796</v>
      </c>
      <c r="G72">
        <v>78</v>
      </c>
      <c r="H72">
        <v>1</v>
      </c>
    </row>
    <row r="73" spans="1:8" x14ac:dyDescent="0.3">
      <c r="A73" s="10" t="s">
        <v>655</v>
      </c>
      <c r="B73" s="10" t="s">
        <v>25</v>
      </c>
      <c r="C73" s="6">
        <f t="shared" ref="C73" ca="1" si="30">VLOOKUP(B73,OFFSET(INDIRECT("$A:$B"),0,MATCH(B$1&amp;"_Verify",INDIRECT("$1:$1"),0)-1),2,0)</f>
        <v>2</v>
      </c>
      <c r="D73" s="10"/>
      <c r="F73" t="s">
        <v>824</v>
      </c>
      <c r="G73">
        <v>79</v>
      </c>
    </row>
    <row r="74" spans="1:8" x14ac:dyDescent="0.3">
      <c r="A74" s="10" t="s">
        <v>1063</v>
      </c>
      <c r="B74" s="10" t="s">
        <v>25</v>
      </c>
      <c r="C74" s="6">
        <f t="shared" ref="C74" ca="1" si="31">VLOOKUP(B74,OFFSET(INDIRECT("$A:$B"),0,MATCH(B$1&amp;"_Verify",INDIRECT("$1:$1"),0)-1),2,0)</f>
        <v>2</v>
      </c>
      <c r="D74" s="10"/>
      <c r="F74" t="s">
        <v>848</v>
      </c>
      <c r="G74">
        <v>80</v>
      </c>
      <c r="H74">
        <v>1</v>
      </c>
    </row>
    <row r="75" spans="1:8" x14ac:dyDescent="0.3">
      <c r="A75" s="10" t="s">
        <v>459</v>
      </c>
      <c r="B75" s="10" t="s">
        <v>25</v>
      </c>
      <c r="C75" s="6">
        <f t="shared" ca="1" si="26"/>
        <v>2</v>
      </c>
      <c r="D75" s="10"/>
      <c r="F75" t="s">
        <v>890</v>
      </c>
      <c r="G75" s="10">
        <v>81</v>
      </c>
      <c r="H75">
        <v>1</v>
      </c>
    </row>
    <row r="76" spans="1:8" s="10" customFormat="1" x14ac:dyDescent="0.3">
      <c r="A76" s="10" t="s">
        <v>672</v>
      </c>
      <c r="B76" s="10" t="s">
        <v>338</v>
      </c>
      <c r="C76" s="6">
        <f t="shared" ref="C76:C78" ca="1" si="32">VLOOKUP(B76,OFFSET(INDIRECT("$A:$B"),0,MATCH(B$1&amp;"_Verify",INDIRECT("$1:$1"),0)-1),2,0)</f>
        <v>21</v>
      </c>
      <c r="F76" t="s">
        <v>918</v>
      </c>
      <c r="G76">
        <v>82</v>
      </c>
      <c r="H76">
        <v>1</v>
      </c>
    </row>
    <row r="77" spans="1:8" x14ac:dyDescent="0.3">
      <c r="A77" s="10" t="s">
        <v>671</v>
      </c>
      <c r="B77" s="10" t="s">
        <v>25</v>
      </c>
      <c r="C77" s="6">
        <f t="shared" ca="1" si="32"/>
        <v>2</v>
      </c>
      <c r="D77" s="10"/>
      <c r="F77" t="s">
        <v>922</v>
      </c>
      <c r="G77">
        <v>83</v>
      </c>
      <c r="H77">
        <v>1</v>
      </c>
    </row>
    <row r="78" spans="1:8" x14ac:dyDescent="0.3">
      <c r="A78" s="10" t="s">
        <v>1008</v>
      </c>
      <c r="B78" s="10" t="s">
        <v>928</v>
      </c>
      <c r="C78" s="6">
        <f t="shared" ca="1" si="32"/>
        <v>23</v>
      </c>
      <c r="D78" s="10"/>
      <c r="F78" s="10" t="s">
        <v>926</v>
      </c>
      <c r="G78" s="10">
        <v>84</v>
      </c>
      <c r="H78" s="10">
        <v>1</v>
      </c>
    </row>
    <row r="79" spans="1:8" s="10" customFormat="1" x14ac:dyDescent="0.3">
      <c r="A79" s="10" t="s">
        <v>460</v>
      </c>
      <c r="B79" s="10" t="s">
        <v>25</v>
      </c>
      <c r="C79" s="6">
        <f t="shared" ca="1" si="26"/>
        <v>2</v>
      </c>
      <c r="F79" t="s">
        <v>989</v>
      </c>
      <c r="G79">
        <v>85</v>
      </c>
      <c r="H79">
        <v>1</v>
      </c>
    </row>
    <row r="80" spans="1:8" s="10" customFormat="1" x14ac:dyDescent="0.3">
      <c r="A80" s="10" t="s">
        <v>687</v>
      </c>
      <c r="B80" s="10" t="s">
        <v>25</v>
      </c>
      <c r="C80" s="6">
        <f t="shared" ca="1" si="26"/>
        <v>2</v>
      </c>
      <c r="F80" s="10" t="s">
        <v>996</v>
      </c>
      <c r="G80" s="10">
        <v>86</v>
      </c>
      <c r="H80" s="10">
        <v>1</v>
      </c>
    </row>
    <row r="81" spans="1:8" x14ac:dyDescent="0.3">
      <c r="A81" s="10" t="s">
        <v>461</v>
      </c>
      <c r="B81" s="10" t="s">
        <v>25</v>
      </c>
      <c r="C81" s="6">
        <f t="shared" ca="1" si="26"/>
        <v>2</v>
      </c>
      <c r="D81" s="10"/>
      <c r="F81" t="s">
        <v>1013</v>
      </c>
      <c r="G81">
        <v>87</v>
      </c>
      <c r="H81">
        <v>1</v>
      </c>
    </row>
    <row r="82" spans="1:8" x14ac:dyDescent="0.3">
      <c r="A82" s="10" t="s">
        <v>663</v>
      </c>
      <c r="B82" s="10" t="s">
        <v>182</v>
      </c>
      <c r="C82" s="6">
        <f t="shared" ca="1" si="26"/>
        <v>33</v>
      </c>
      <c r="D82" s="10"/>
      <c r="F82" s="10" t="s">
        <v>1040</v>
      </c>
      <c r="G82" s="10">
        <v>88</v>
      </c>
      <c r="H82" s="10">
        <v>1</v>
      </c>
    </row>
    <row r="83" spans="1:8" x14ac:dyDescent="0.3">
      <c r="A83" s="10" t="s">
        <v>462</v>
      </c>
      <c r="B83" s="10" t="s">
        <v>25</v>
      </c>
      <c r="C83" s="6">
        <f t="shared" ca="1" si="26"/>
        <v>2</v>
      </c>
      <c r="D83" s="10"/>
      <c r="F83" s="10" t="s">
        <v>1053</v>
      </c>
      <c r="G83" s="10">
        <v>89</v>
      </c>
      <c r="H83" s="10">
        <v>1</v>
      </c>
    </row>
    <row r="84" spans="1:8" x14ac:dyDescent="0.3">
      <c r="A84" s="10" t="s">
        <v>463</v>
      </c>
      <c r="B84" s="10" t="s">
        <v>25</v>
      </c>
      <c r="C84" s="6">
        <f t="shared" ca="1" si="26"/>
        <v>2</v>
      </c>
      <c r="D84" s="10"/>
    </row>
    <row r="85" spans="1:8" x14ac:dyDescent="0.3">
      <c r="A85" s="10" t="s">
        <v>684</v>
      </c>
      <c r="B85" s="10" t="s">
        <v>25</v>
      </c>
      <c r="C85" s="6">
        <f t="shared" ca="1" si="26"/>
        <v>2</v>
      </c>
      <c r="D85" s="10"/>
    </row>
    <row r="86" spans="1:8" x14ac:dyDescent="0.3">
      <c r="A86" s="10" t="s">
        <v>464</v>
      </c>
      <c r="B86" s="10" t="s">
        <v>25</v>
      </c>
      <c r="C86" s="6">
        <f t="shared" ref="C86:C87" ca="1" si="33">VLOOKUP(B86,OFFSET(INDIRECT("$A:$B"),0,MATCH(B$1&amp;"_Verify",INDIRECT("$1:$1"),0)-1),2,0)</f>
        <v>2</v>
      </c>
      <c r="D86" s="10"/>
    </row>
    <row r="87" spans="1:8" x14ac:dyDescent="0.3">
      <c r="A87" s="10" t="s">
        <v>685</v>
      </c>
      <c r="B87" s="10" t="s">
        <v>777</v>
      </c>
      <c r="C87" s="6">
        <f t="shared" ca="1" si="33"/>
        <v>25</v>
      </c>
      <c r="D87" s="10"/>
    </row>
    <row r="88" spans="1:8" s="10" customFormat="1" x14ac:dyDescent="0.3">
      <c r="A88" s="10" t="s">
        <v>719</v>
      </c>
      <c r="B88" s="10" t="s">
        <v>25</v>
      </c>
      <c r="C88" s="6">
        <f t="shared" ca="1" si="26"/>
        <v>2</v>
      </c>
      <c r="F88"/>
      <c r="G88"/>
      <c r="H88"/>
    </row>
    <row r="89" spans="1:8" x14ac:dyDescent="0.3">
      <c r="A89" s="10" t="s">
        <v>675</v>
      </c>
      <c r="B89" s="10" t="s">
        <v>928</v>
      </c>
      <c r="C89" s="6">
        <f t="shared" ref="C89:C90" ca="1" si="34">VLOOKUP(B89,OFFSET(INDIRECT("$A:$B"),0,MATCH(B$1&amp;"_Verify",INDIRECT("$1:$1"),0)-1),2,0)</f>
        <v>23</v>
      </c>
      <c r="D89" s="10"/>
    </row>
    <row r="90" spans="1:8" x14ac:dyDescent="0.3">
      <c r="A90" s="10" t="s">
        <v>465</v>
      </c>
      <c r="B90" s="10" t="s">
        <v>25</v>
      </c>
      <c r="C90" s="6">
        <f t="shared" ca="1" si="34"/>
        <v>2</v>
      </c>
      <c r="D90" s="10"/>
    </row>
    <row r="91" spans="1:8" x14ac:dyDescent="0.3">
      <c r="A91" s="10" t="s">
        <v>802</v>
      </c>
      <c r="B91" s="10" t="s">
        <v>793</v>
      </c>
      <c r="C91" s="6">
        <f t="shared" ref="C91:C94" ca="1" si="35">VLOOKUP(B91,OFFSET(INDIRECT("$A:$B"),0,MATCH(B$1&amp;"_Verify",INDIRECT("$1:$1"),0)-1),2,0)</f>
        <v>28</v>
      </c>
      <c r="D91" s="10"/>
    </row>
    <row r="92" spans="1:8" x14ac:dyDescent="0.3">
      <c r="A92" s="10" t="s">
        <v>1056</v>
      </c>
      <c r="B92" s="10" t="s">
        <v>168</v>
      </c>
      <c r="C92" s="6">
        <f t="shared" ca="1" si="35"/>
        <v>52</v>
      </c>
      <c r="D92" s="10"/>
    </row>
    <row r="93" spans="1:8" x14ac:dyDescent="0.3">
      <c r="A93" s="10" t="s">
        <v>1058</v>
      </c>
      <c r="B93" s="10" t="s">
        <v>1052</v>
      </c>
      <c r="C93" s="6">
        <f t="shared" ca="1" si="35"/>
        <v>89</v>
      </c>
      <c r="D93" s="10"/>
    </row>
    <row r="94" spans="1:8" x14ac:dyDescent="0.3">
      <c r="A94" s="10" t="s">
        <v>1060</v>
      </c>
      <c r="B94" s="10" t="s">
        <v>54</v>
      </c>
      <c r="C94" s="6">
        <f t="shared" ca="1" si="35"/>
        <v>8</v>
      </c>
      <c r="D94" s="10"/>
    </row>
    <row r="95" spans="1:8" x14ac:dyDescent="0.3">
      <c r="A95" s="10" t="s">
        <v>466</v>
      </c>
      <c r="B95" s="10" t="s">
        <v>25</v>
      </c>
      <c r="C95" s="6">
        <f t="shared" ca="1" si="26"/>
        <v>2</v>
      </c>
      <c r="D95" s="10"/>
    </row>
    <row r="96" spans="1:8" x14ac:dyDescent="0.3">
      <c r="A96" s="10" t="s">
        <v>683</v>
      </c>
      <c r="B96" s="10" t="s">
        <v>170</v>
      </c>
      <c r="C96" s="6">
        <f t="shared" ca="1" si="26"/>
        <v>56</v>
      </c>
      <c r="D96" s="10"/>
      <c r="F96" s="10"/>
      <c r="G96" s="10"/>
      <c r="H96" s="10"/>
    </row>
    <row r="97" spans="1:8" x14ac:dyDescent="0.3">
      <c r="A97" s="10" t="s">
        <v>789</v>
      </c>
      <c r="B97" s="10" t="s">
        <v>186</v>
      </c>
      <c r="C97" s="6">
        <f t="shared" ca="1" si="26"/>
        <v>35</v>
      </c>
      <c r="D97" s="10"/>
    </row>
    <row r="98" spans="1:8" x14ac:dyDescent="0.3">
      <c r="A98" s="10" t="s">
        <v>788</v>
      </c>
      <c r="B98" s="10" t="s">
        <v>783</v>
      </c>
      <c r="C98" s="6">
        <f t="shared" ref="C98" ca="1" si="36">VLOOKUP(B98,OFFSET(INDIRECT("$A:$B"),0,MATCH(B$1&amp;"_Verify",INDIRECT("$1:$1"),0)-1),2,0)</f>
        <v>32</v>
      </c>
      <c r="D98" s="10"/>
    </row>
    <row r="99" spans="1:8" x14ac:dyDescent="0.3">
      <c r="A99" s="10" t="s">
        <v>467</v>
      </c>
      <c r="B99" s="10" t="s">
        <v>25</v>
      </c>
      <c r="C99" s="6">
        <f t="shared" ca="1" si="26"/>
        <v>2</v>
      </c>
      <c r="D99" s="10"/>
    </row>
    <row r="100" spans="1:8" x14ac:dyDescent="0.3">
      <c r="A100" s="10" t="s">
        <v>709</v>
      </c>
      <c r="B100" s="10" t="s">
        <v>25</v>
      </c>
      <c r="C100" s="6">
        <f t="shared" ref="C100" ca="1" si="37">VLOOKUP(B100,OFFSET(INDIRECT("$A:$B"),0,MATCH(B$1&amp;"_Verify",INDIRECT("$1:$1"),0)-1),2,0)</f>
        <v>2</v>
      </c>
      <c r="D100" s="10"/>
    </row>
    <row r="101" spans="1:8" x14ac:dyDescent="0.3">
      <c r="A101" s="10" t="s">
        <v>703</v>
      </c>
      <c r="B101" s="10" t="s">
        <v>697</v>
      </c>
      <c r="C101" s="6">
        <f t="shared" ref="C101" ca="1" si="38">VLOOKUP(B101,OFFSET(INDIRECT("$A:$B"),0,MATCH(B$1&amp;"_Verify",INDIRECT("$1:$1"),0)-1),2,0)</f>
        <v>74</v>
      </c>
      <c r="D101" s="10"/>
    </row>
    <row r="102" spans="1:8" x14ac:dyDescent="0.3">
      <c r="A102" s="10" t="s">
        <v>468</v>
      </c>
      <c r="B102" s="10" t="s">
        <v>25</v>
      </c>
      <c r="C102" s="6">
        <f t="shared" ca="1" si="26"/>
        <v>2</v>
      </c>
      <c r="D102" s="10"/>
    </row>
    <row r="103" spans="1:8" x14ac:dyDescent="0.3">
      <c r="A103" s="10" t="s">
        <v>1068</v>
      </c>
      <c r="B103" s="10" t="s">
        <v>25</v>
      </c>
      <c r="C103" s="6">
        <f t="shared" ref="C103" ca="1" si="39">VLOOKUP(B103,OFFSET(INDIRECT("$A:$B"),0,MATCH(B$1&amp;"_Verify",INDIRECT("$1:$1"),0)-1),2,0)</f>
        <v>2</v>
      </c>
      <c r="D103" s="10"/>
    </row>
    <row r="104" spans="1:8" x14ac:dyDescent="0.3">
      <c r="A104" s="10" t="s">
        <v>677</v>
      </c>
      <c r="B104" s="10" t="s">
        <v>25</v>
      </c>
      <c r="C104" s="6">
        <f t="shared" ref="C104" ca="1" si="40">VLOOKUP(B104,OFFSET(INDIRECT("$A:$B"),0,MATCH(B$1&amp;"_Verify",INDIRECT("$1:$1"),0)-1),2,0)</f>
        <v>2</v>
      </c>
      <c r="D104" s="10"/>
    </row>
    <row r="105" spans="1:8" x14ac:dyDescent="0.3">
      <c r="A105" s="10" t="s">
        <v>469</v>
      </c>
      <c r="B105" s="10" t="s">
        <v>25</v>
      </c>
      <c r="C105" s="6">
        <f t="shared" ca="1" si="26"/>
        <v>2</v>
      </c>
      <c r="D105" s="10"/>
    </row>
    <row r="106" spans="1:8" x14ac:dyDescent="0.3">
      <c r="A106" s="10" t="s">
        <v>678</v>
      </c>
      <c r="B106" s="10" t="s">
        <v>413</v>
      </c>
      <c r="C106" s="6">
        <f t="shared" ca="1" si="26"/>
        <v>43</v>
      </c>
      <c r="D106" s="10"/>
    </row>
    <row r="107" spans="1:8" x14ac:dyDescent="0.3">
      <c r="A107" s="10" t="s">
        <v>651</v>
      </c>
      <c r="B107" s="10" t="s">
        <v>25</v>
      </c>
      <c r="C107" s="6">
        <f t="shared" ref="C107" ca="1" si="41">VLOOKUP(B107,OFFSET(INDIRECT("$A:$B"),0,MATCH(B$1&amp;"_Verify",INDIRECT("$1:$1"),0)-1),2,0)</f>
        <v>2</v>
      </c>
      <c r="D107" s="10"/>
    </row>
    <row r="108" spans="1:8" x14ac:dyDescent="0.3">
      <c r="A108" s="10" t="s">
        <v>470</v>
      </c>
      <c r="B108" s="10" t="s">
        <v>646</v>
      </c>
      <c r="C108" s="6">
        <f t="shared" ca="1" si="26"/>
        <v>73</v>
      </c>
      <c r="D108" s="10"/>
    </row>
    <row r="109" spans="1:8" x14ac:dyDescent="0.3">
      <c r="A109" s="10" t="s">
        <v>969</v>
      </c>
      <c r="B109" s="10" t="s">
        <v>170</v>
      </c>
      <c r="C109" s="6">
        <f t="shared" ca="1" si="26"/>
        <v>56</v>
      </c>
      <c r="D109" s="10"/>
    </row>
    <row r="110" spans="1:8" x14ac:dyDescent="0.3">
      <c r="A110" s="10" t="s">
        <v>1065</v>
      </c>
      <c r="B110" s="10" t="s">
        <v>25</v>
      </c>
      <c r="C110" s="6">
        <f t="shared" ca="1" si="26"/>
        <v>2</v>
      </c>
      <c r="D110" s="10"/>
    </row>
    <row r="111" spans="1:8" s="10" customFormat="1" x14ac:dyDescent="0.3">
      <c r="A111" s="10" t="s">
        <v>471</v>
      </c>
      <c r="B111" s="10" t="s">
        <v>25</v>
      </c>
      <c r="C111" s="6">
        <f t="shared" ca="1" si="26"/>
        <v>2</v>
      </c>
      <c r="F111"/>
      <c r="G111"/>
      <c r="H111"/>
    </row>
    <row r="112" spans="1:8" s="10" customFormat="1" x14ac:dyDescent="0.3">
      <c r="A112" s="10" t="s">
        <v>473</v>
      </c>
      <c r="B112" s="10" t="s">
        <v>25</v>
      </c>
      <c r="C112" s="6">
        <f t="shared" ref="C112" ca="1" si="42">VLOOKUP(B112,OFFSET(INDIRECT("$A:$B"),0,MATCH(B$1&amp;"_Verify",INDIRECT("$1:$1"),0)-1),2,0)</f>
        <v>2</v>
      </c>
      <c r="F112"/>
      <c r="G112"/>
      <c r="H112"/>
    </row>
    <row r="113" spans="1:8" s="10" customFormat="1" x14ac:dyDescent="0.3">
      <c r="A113" s="10" t="s">
        <v>680</v>
      </c>
      <c r="B113" s="10" t="s">
        <v>25</v>
      </c>
      <c r="C113" s="6">
        <f t="shared" ref="C113:C114" ca="1" si="43">VLOOKUP(B113,OFFSET(INDIRECT("$A:$B"),0,MATCH(B$1&amp;"_Verify",INDIRECT("$1:$1"),0)-1),2,0)</f>
        <v>2</v>
      </c>
    </row>
    <row r="114" spans="1:8" x14ac:dyDescent="0.3">
      <c r="A114" s="10" t="s">
        <v>117</v>
      </c>
      <c r="B114" s="10" t="s">
        <v>13</v>
      </c>
      <c r="C114" s="6">
        <f t="shared" ca="1" si="43"/>
        <v>2</v>
      </c>
      <c r="D114" s="10"/>
    </row>
    <row r="115" spans="1:8" x14ac:dyDescent="0.3">
      <c r="A115" s="10" t="s">
        <v>757</v>
      </c>
      <c r="B115" s="10" t="s">
        <v>13</v>
      </c>
      <c r="C115" s="6">
        <f t="shared" ref="C115" ca="1" si="44">VLOOKUP(B115,OFFSET(INDIRECT("$A:$B"),0,MATCH(B$1&amp;"_Verify",INDIRECT("$1:$1"),0)-1),2,0)</f>
        <v>2</v>
      </c>
      <c r="D115" s="10"/>
    </row>
    <row r="116" spans="1:8" x14ac:dyDescent="0.3">
      <c r="A116" t="s">
        <v>107</v>
      </c>
      <c r="B116" t="s">
        <v>93</v>
      </c>
      <c r="C116" s="6">
        <f t="shared" ca="1" si="11"/>
        <v>13</v>
      </c>
    </row>
    <row r="117" spans="1:8" x14ac:dyDescent="0.3">
      <c r="A117" t="s">
        <v>106</v>
      </c>
      <c r="B117" t="s">
        <v>105</v>
      </c>
      <c r="C117" s="6">
        <f t="shared" ca="1" si="11"/>
        <v>54</v>
      </c>
      <c r="F117" s="10"/>
      <c r="G117" s="10"/>
      <c r="H117" s="10"/>
    </row>
    <row r="118" spans="1:8" x14ac:dyDescent="0.3">
      <c r="A118" t="s">
        <v>113</v>
      </c>
      <c r="B118" t="s">
        <v>112</v>
      </c>
      <c r="C118" s="6">
        <f t="shared" ca="1" si="11"/>
        <v>53</v>
      </c>
      <c r="F118" s="10"/>
      <c r="G118" s="10"/>
      <c r="H118" s="10"/>
    </row>
    <row r="119" spans="1:8" x14ac:dyDescent="0.3">
      <c r="A119" t="s">
        <v>119</v>
      </c>
      <c r="B119" t="s">
        <v>93</v>
      </c>
      <c r="C119" s="6">
        <f t="shared" ca="1" si="11"/>
        <v>13</v>
      </c>
    </row>
    <row r="120" spans="1:8" x14ac:dyDescent="0.3">
      <c r="A120" t="s">
        <v>116</v>
      </c>
      <c r="B120" t="s">
        <v>136</v>
      </c>
      <c r="C120" s="6">
        <f t="shared" ca="1" si="11"/>
        <v>55</v>
      </c>
    </row>
    <row r="121" spans="1:8" x14ac:dyDescent="0.3">
      <c r="A121" s="10" t="s">
        <v>542</v>
      </c>
      <c r="B121" s="10" t="s">
        <v>537</v>
      </c>
      <c r="C121" s="6">
        <f t="shared" ref="C121:C123" ca="1" si="45">VLOOKUP(B121,OFFSET(INDIRECT("$A:$B"),0,MATCH(B$1&amp;"_Verify",INDIRECT("$1:$1"),0)-1),2,0)</f>
        <v>69</v>
      </c>
      <c r="D121" s="10"/>
    </row>
    <row r="122" spans="1:8" x14ac:dyDescent="0.3">
      <c r="A122" s="10" t="s">
        <v>588</v>
      </c>
      <c r="B122" s="10" t="s">
        <v>537</v>
      </c>
      <c r="C122" s="6">
        <f t="shared" ref="C122" ca="1" si="46">VLOOKUP(B122,OFFSET(INDIRECT("$A:$B"),0,MATCH(B$1&amp;"_Verify",INDIRECT("$1:$1"),0)-1),2,0)</f>
        <v>69</v>
      </c>
      <c r="D122" s="10"/>
    </row>
    <row r="123" spans="1:8" x14ac:dyDescent="0.3">
      <c r="A123" s="10" t="s">
        <v>559</v>
      </c>
      <c r="B123" s="10" t="s">
        <v>537</v>
      </c>
      <c r="C123" s="6">
        <f t="shared" ca="1" si="45"/>
        <v>69</v>
      </c>
      <c r="D123" s="10"/>
    </row>
    <row r="124" spans="1:8" x14ac:dyDescent="0.3">
      <c r="A124" s="10" t="s">
        <v>554</v>
      </c>
      <c r="B124" s="10" t="s">
        <v>537</v>
      </c>
      <c r="C124" s="6">
        <f t="shared" ref="C124" ca="1" si="47">VLOOKUP(B124,OFFSET(INDIRECT("$A:$B"),0,MATCH(B$1&amp;"_Verify",INDIRECT("$1:$1"),0)-1),2,0)</f>
        <v>69</v>
      </c>
      <c r="D124" s="10"/>
    </row>
    <row r="125" spans="1:8" x14ac:dyDescent="0.3">
      <c r="A125" s="10" t="s">
        <v>556</v>
      </c>
      <c r="B125" s="10" t="s">
        <v>537</v>
      </c>
      <c r="C125" s="6">
        <f t="shared" ref="C125" ca="1" si="48">VLOOKUP(B125,OFFSET(INDIRECT("$A:$B"),0,MATCH(B$1&amp;"_Verify",INDIRECT("$1:$1"),0)-1),2,0)</f>
        <v>69</v>
      </c>
      <c r="D125" s="10"/>
    </row>
    <row r="126" spans="1:8" x14ac:dyDescent="0.3">
      <c r="A126" s="10" t="s">
        <v>575</v>
      </c>
      <c r="B126" s="10" t="s">
        <v>26</v>
      </c>
      <c r="C126" s="6">
        <f t="shared" ca="1" si="11"/>
        <v>6</v>
      </c>
      <c r="D126" s="10"/>
    </row>
    <row r="127" spans="1:8" s="10" customFormat="1" x14ac:dyDescent="0.3">
      <c r="A127" s="10" t="s">
        <v>577</v>
      </c>
      <c r="B127" s="10" t="s">
        <v>21</v>
      </c>
      <c r="C127" s="6">
        <f t="shared" ca="1" si="11"/>
        <v>7</v>
      </c>
      <c r="F127"/>
      <c r="G127"/>
      <c r="H127"/>
    </row>
    <row r="128" spans="1:8" s="10" customFormat="1" x14ac:dyDescent="0.3">
      <c r="A128" s="10" t="s">
        <v>584</v>
      </c>
      <c r="B128" s="10" t="s">
        <v>578</v>
      </c>
      <c r="C128" s="6">
        <f t="shared" ref="C128" ca="1" si="49">VLOOKUP(B128,OFFSET(INDIRECT("$A:$B"),0,MATCH(B$1&amp;"_Verify",INDIRECT("$1:$1"),0)-1),2,0)</f>
        <v>70</v>
      </c>
      <c r="F128"/>
      <c r="G128"/>
      <c r="H128"/>
    </row>
    <row r="129" spans="1:8" s="10" customFormat="1" x14ac:dyDescent="0.3">
      <c r="A129" s="10" t="s">
        <v>904</v>
      </c>
      <c r="B129" s="10" t="s">
        <v>578</v>
      </c>
      <c r="C129" s="6">
        <f t="shared" ref="C129" ca="1" si="50">VLOOKUP(B129,OFFSET(INDIRECT("$A:$B"),0,MATCH(B$1&amp;"_Verify",INDIRECT("$1:$1"),0)-1),2,0)</f>
        <v>70</v>
      </c>
    </row>
    <row r="130" spans="1:8" s="10" customFormat="1" x14ac:dyDescent="0.3">
      <c r="A130" s="10" t="s">
        <v>907</v>
      </c>
      <c r="B130" s="10" t="s">
        <v>578</v>
      </c>
      <c r="C130" s="6">
        <f t="shared" ref="C130" ca="1" si="51">VLOOKUP(B130,OFFSET(INDIRECT("$A:$B"),0,MATCH(B$1&amp;"_Verify",INDIRECT("$1:$1"),0)-1),2,0)</f>
        <v>70</v>
      </c>
    </row>
    <row r="131" spans="1:8" s="10" customFormat="1" x14ac:dyDescent="0.3">
      <c r="A131" s="10" t="s">
        <v>909</v>
      </c>
      <c r="B131" s="10" t="s">
        <v>578</v>
      </c>
      <c r="C131" s="6">
        <f t="shared" ref="C131" ca="1" si="52">VLOOKUP(B131,OFFSET(INDIRECT("$A:$B"),0,MATCH(B$1&amp;"_Verify",INDIRECT("$1:$1"),0)-1),2,0)</f>
        <v>70</v>
      </c>
    </row>
    <row r="132" spans="1:8" s="10" customFormat="1" x14ac:dyDescent="0.3">
      <c r="A132" s="10" t="s">
        <v>597</v>
      </c>
      <c r="B132" s="10" t="s">
        <v>578</v>
      </c>
      <c r="C132" s="6">
        <f t="shared" ref="C132" ca="1" si="53">VLOOKUP(B132,OFFSET(INDIRECT("$A:$B"),0,MATCH(B$1&amp;"_Verify",INDIRECT("$1:$1"),0)-1),2,0)</f>
        <v>70</v>
      </c>
    </row>
    <row r="133" spans="1:8" s="10" customFormat="1" x14ac:dyDescent="0.3">
      <c r="A133" s="10" t="s">
        <v>599</v>
      </c>
      <c r="B133" s="10" t="s">
        <v>590</v>
      </c>
      <c r="C133" s="6">
        <f t="shared" ref="C133:C135" ca="1" si="54">VLOOKUP(B133,OFFSET(INDIRECT("$A:$B"),0,MATCH(B$1&amp;"_Verify",INDIRECT("$1:$1"),0)-1),2,0)</f>
        <v>71</v>
      </c>
    </row>
    <row r="134" spans="1:8" s="10" customFormat="1" x14ac:dyDescent="0.3">
      <c r="A134" s="10" t="s">
        <v>754</v>
      </c>
      <c r="B134" s="10" t="s">
        <v>590</v>
      </c>
      <c r="C134" s="6">
        <f t="shared" ref="C134" ca="1" si="55">VLOOKUP(B134,OFFSET(INDIRECT("$A:$B"),0,MATCH(B$1&amp;"_Verify",INDIRECT("$1:$1"),0)-1),2,0)</f>
        <v>71</v>
      </c>
    </row>
    <row r="135" spans="1:8" x14ac:dyDescent="0.3">
      <c r="A135" s="10" t="s">
        <v>602</v>
      </c>
      <c r="B135" s="10" t="s">
        <v>578</v>
      </c>
      <c r="C135" s="6">
        <f t="shared" ca="1" si="54"/>
        <v>70</v>
      </c>
      <c r="D135" s="10"/>
      <c r="F135" s="10"/>
      <c r="G135" s="10"/>
      <c r="H135" s="10"/>
    </row>
    <row r="136" spans="1:8" x14ac:dyDescent="0.3">
      <c r="A136" s="10" t="s">
        <v>603</v>
      </c>
      <c r="B136" s="10" t="s">
        <v>578</v>
      </c>
      <c r="C136" s="6">
        <f t="shared" ref="C136:C139" ca="1" si="56">VLOOKUP(B136,OFFSET(INDIRECT("$A:$B"),0,MATCH(B$1&amp;"_Verify",INDIRECT("$1:$1"),0)-1),2,0)</f>
        <v>70</v>
      </c>
      <c r="D136" s="10"/>
      <c r="F136" s="10"/>
      <c r="G136" s="10"/>
      <c r="H136" s="10"/>
    </row>
    <row r="137" spans="1:8" s="10" customFormat="1" x14ac:dyDescent="0.3">
      <c r="A137" s="10" t="s">
        <v>900</v>
      </c>
      <c r="B137" s="10" t="s">
        <v>578</v>
      </c>
      <c r="C137" s="6">
        <f t="shared" ca="1" si="56"/>
        <v>70</v>
      </c>
      <c r="F137"/>
      <c r="G137"/>
      <c r="H137"/>
    </row>
    <row r="138" spans="1:8" x14ac:dyDescent="0.3">
      <c r="A138" s="10" t="s">
        <v>901</v>
      </c>
      <c r="B138" s="10" t="s">
        <v>578</v>
      </c>
      <c r="C138" s="6">
        <f t="shared" ref="C138" ca="1" si="57">VLOOKUP(B138,OFFSET(INDIRECT("$A:$B"),0,MATCH(B$1&amp;"_Verify",INDIRECT("$1:$1"),0)-1),2,0)</f>
        <v>70</v>
      </c>
      <c r="D138" s="10"/>
    </row>
    <row r="139" spans="1:8" s="10" customFormat="1" x14ac:dyDescent="0.3">
      <c r="A139" s="10" t="s">
        <v>610</v>
      </c>
      <c r="B139" s="10" t="s">
        <v>537</v>
      </c>
      <c r="C139" s="6">
        <f t="shared" ca="1" si="56"/>
        <v>69</v>
      </c>
    </row>
    <row r="140" spans="1:8" x14ac:dyDescent="0.3">
      <c r="A140" s="10" t="s">
        <v>611</v>
      </c>
      <c r="B140" s="10" t="s">
        <v>537</v>
      </c>
      <c r="C140" s="6">
        <f t="shared" ref="C140" ca="1" si="58">VLOOKUP(B140,OFFSET(INDIRECT("$A:$B"),0,MATCH(B$1&amp;"_Verify",INDIRECT("$1:$1"),0)-1),2,0)</f>
        <v>69</v>
      </c>
      <c r="D140" s="10"/>
    </row>
    <row r="141" spans="1:8" x14ac:dyDescent="0.3">
      <c r="A141" s="10" t="s">
        <v>612</v>
      </c>
      <c r="B141" s="10" t="s">
        <v>537</v>
      </c>
      <c r="C141" s="6">
        <f t="shared" ref="C141" ca="1" si="59">VLOOKUP(B141,OFFSET(INDIRECT("$A:$B"),0,MATCH(B$1&amp;"_Verify",INDIRECT("$1:$1"),0)-1),2,0)</f>
        <v>69</v>
      </c>
      <c r="D141" s="10"/>
      <c r="F141" s="10"/>
      <c r="G141" s="10"/>
      <c r="H141" s="10"/>
    </row>
    <row r="142" spans="1:8" s="10" customFormat="1" x14ac:dyDescent="0.3">
      <c r="A142" s="10" t="s">
        <v>644</v>
      </c>
      <c r="B142" s="10" t="s">
        <v>639</v>
      </c>
      <c r="C142" s="6">
        <f ca="1">VLOOKUP(B142,OFFSET(INDIRECT("$A:$B"),0,MATCH(B$1&amp;"_Verify",INDIRECT("$1:$1"),0)-1),2,0)</f>
        <v>72</v>
      </c>
      <c r="F142"/>
      <c r="G142"/>
      <c r="H142"/>
    </row>
    <row r="143" spans="1:8" s="10" customFormat="1" x14ac:dyDescent="0.3">
      <c r="A143" s="10" t="s">
        <v>730</v>
      </c>
      <c r="B143" s="10" t="s">
        <v>722</v>
      </c>
      <c r="C143" s="6">
        <f ca="1">VLOOKUP(B143,OFFSET(INDIRECT("$A:$B"),0,MATCH(B$1&amp;"_Verify",INDIRECT("$1:$1"),0)-1),2,0)</f>
        <v>75</v>
      </c>
      <c r="F143"/>
      <c r="G143"/>
      <c r="H143"/>
    </row>
    <row r="144" spans="1:8" x14ac:dyDescent="0.3">
      <c r="A144" s="10" t="s">
        <v>734</v>
      </c>
      <c r="B144" s="10" t="s">
        <v>735</v>
      </c>
      <c r="C144" s="6">
        <f ca="1">VLOOKUP(B144,OFFSET(INDIRECT("$A:$B"),0,MATCH(B$1&amp;"_Verify",INDIRECT("$1:$1"),0)-1),2,0)</f>
        <v>4</v>
      </c>
      <c r="D144" s="10"/>
      <c r="F144" s="10"/>
      <c r="G144" s="10"/>
      <c r="H144" s="10"/>
    </row>
    <row r="145" spans="1:8" x14ac:dyDescent="0.3">
      <c r="A145" s="10" t="s">
        <v>737</v>
      </c>
      <c r="B145" s="10" t="s">
        <v>736</v>
      </c>
      <c r="C145" s="6">
        <f ca="1">VLOOKUP(B145,OFFSET(INDIRECT("$A:$B"),0,MATCH(B$1&amp;"_Verify",INDIRECT("$1:$1"),0)-1),2,0)</f>
        <v>76</v>
      </c>
      <c r="D145" s="10"/>
      <c r="F145" s="10"/>
      <c r="G145" s="10"/>
      <c r="H145" s="10"/>
    </row>
    <row r="146" spans="1:8" s="10" customFormat="1" x14ac:dyDescent="0.3">
      <c r="A146" s="10" t="s">
        <v>749</v>
      </c>
      <c r="B146" s="10" t="s">
        <v>747</v>
      </c>
      <c r="C146" s="6">
        <f t="shared" ref="C146:C150" ca="1" si="60">VLOOKUP(B146,OFFSET(INDIRECT("$A:$B"),0,MATCH(B$1&amp;"_Verify",INDIRECT("$1:$1"),0)-1),2,0)</f>
        <v>77</v>
      </c>
      <c r="F146"/>
      <c r="G146"/>
      <c r="H146"/>
    </row>
    <row r="147" spans="1:8" s="10" customFormat="1" x14ac:dyDescent="0.3">
      <c r="A147" s="10" t="s">
        <v>751</v>
      </c>
      <c r="B147" s="10" t="s">
        <v>747</v>
      </c>
      <c r="C147" s="6">
        <f t="shared" ca="1" si="60"/>
        <v>77</v>
      </c>
      <c r="F147"/>
      <c r="G147"/>
      <c r="H147"/>
    </row>
    <row r="148" spans="1:8" s="10" customFormat="1" x14ac:dyDescent="0.3">
      <c r="A148" s="10" t="s">
        <v>770</v>
      </c>
      <c r="B148" s="10" t="s">
        <v>578</v>
      </c>
      <c r="C148" s="6">
        <f t="shared" ca="1" si="60"/>
        <v>70</v>
      </c>
    </row>
    <row r="149" spans="1:8" s="10" customFormat="1" x14ac:dyDescent="0.3">
      <c r="A149" s="10" t="s">
        <v>772</v>
      </c>
      <c r="B149" s="10" t="s">
        <v>578</v>
      </c>
      <c r="C149" s="6">
        <f t="shared" ca="1" si="60"/>
        <v>70</v>
      </c>
    </row>
    <row r="150" spans="1:8" s="10" customFormat="1" x14ac:dyDescent="0.3">
      <c r="A150" s="10" t="s">
        <v>775</v>
      </c>
      <c r="B150" s="10" t="s">
        <v>590</v>
      </c>
      <c r="C150" s="6">
        <f t="shared" ca="1" si="60"/>
        <v>71</v>
      </c>
    </row>
    <row r="151" spans="1:8" s="10" customFormat="1" x14ac:dyDescent="0.3">
      <c r="A151" s="10" t="s">
        <v>830</v>
      </c>
      <c r="B151" s="10" t="s">
        <v>824</v>
      </c>
      <c r="C151" s="6">
        <f t="shared" ref="C151:C153" ca="1" si="61">VLOOKUP(B151,OFFSET(INDIRECT("$A:$B"),0,MATCH(B$1&amp;"_Verify",INDIRECT("$1:$1"),0)-1),2,0)</f>
        <v>79</v>
      </c>
    </row>
    <row r="152" spans="1:8" x14ac:dyDescent="0.3">
      <c r="A152" s="10" t="s">
        <v>856</v>
      </c>
      <c r="B152" s="10" t="s">
        <v>828</v>
      </c>
      <c r="C152" s="6">
        <f t="shared" ca="1" si="61"/>
        <v>7</v>
      </c>
      <c r="D152" s="10"/>
      <c r="F152" s="10"/>
      <c r="G152" s="10"/>
      <c r="H152" s="10"/>
    </row>
    <row r="153" spans="1:8" x14ac:dyDescent="0.3">
      <c r="A153" s="10" t="s">
        <v>839</v>
      </c>
      <c r="B153" s="10" t="s">
        <v>578</v>
      </c>
      <c r="C153" s="6">
        <f t="shared" ca="1" si="61"/>
        <v>70</v>
      </c>
      <c r="D153" s="10"/>
      <c r="F153" s="10"/>
      <c r="G153" s="10"/>
      <c r="H153" s="10"/>
    </row>
    <row r="154" spans="1:8" x14ac:dyDescent="0.3">
      <c r="A154" s="10" t="s">
        <v>841</v>
      </c>
      <c r="B154" s="10" t="s">
        <v>578</v>
      </c>
      <c r="C154" s="6">
        <f t="shared" ref="C154:C155" ca="1" si="62">VLOOKUP(B154,OFFSET(INDIRECT("$A:$B"),0,MATCH(B$1&amp;"_Verify",INDIRECT("$1:$1"),0)-1),2,0)</f>
        <v>70</v>
      </c>
      <c r="D154" s="10"/>
    </row>
    <row r="155" spans="1:8" s="10" customFormat="1" x14ac:dyDescent="0.3">
      <c r="A155" s="10" t="s">
        <v>847</v>
      </c>
      <c r="B155" s="10" t="s">
        <v>845</v>
      </c>
      <c r="C155" s="6">
        <f t="shared" ca="1" si="62"/>
        <v>80</v>
      </c>
      <c r="F155"/>
      <c r="G155"/>
      <c r="H155"/>
    </row>
    <row r="156" spans="1:8" s="10" customFormat="1" x14ac:dyDescent="0.3">
      <c r="A156" s="10" t="s">
        <v>859</v>
      </c>
      <c r="B156" s="10" t="s">
        <v>538</v>
      </c>
      <c r="C156" s="6">
        <f t="shared" ref="C156" ca="1" si="63">VLOOKUP(B156,OFFSET(INDIRECT("$A:$B"),0,MATCH(B$1&amp;"_Verify",INDIRECT("$1:$1"),0)-1),2,0)</f>
        <v>69</v>
      </c>
    </row>
    <row r="157" spans="1:8" s="10" customFormat="1" x14ac:dyDescent="0.3">
      <c r="A157" s="10" t="s">
        <v>863</v>
      </c>
      <c r="B157" s="10" t="s">
        <v>538</v>
      </c>
      <c r="C157" s="6">
        <f t="shared" ref="C157" ca="1" si="64">VLOOKUP(B157,OFFSET(INDIRECT("$A:$B"),0,MATCH(B$1&amp;"_Verify",INDIRECT("$1:$1"),0)-1),2,0)</f>
        <v>69</v>
      </c>
    </row>
    <row r="158" spans="1:8" s="10" customFormat="1" x14ac:dyDescent="0.3">
      <c r="A158" s="10" t="s">
        <v>868</v>
      </c>
      <c r="B158" s="10" t="s">
        <v>226</v>
      </c>
      <c r="C158" s="6">
        <f t="shared" ref="C158:C161" ca="1" si="65">VLOOKUP(B158,OFFSET(INDIRECT("$A:$B"),0,MATCH(B$1&amp;"_Verify",INDIRECT("$1:$1"),0)-1),2,0)</f>
        <v>15</v>
      </c>
    </row>
    <row r="159" spans="1:8" x14ac:dyDescent="0.3">
      <c r="A159" s="10" t="s">
        <v>880</v>
      </c>
      <c r="B159" s="10" t="s">
        <v>26</v>
      </c>
      <c r="C159" s="6">
        <f t="shared" ca="1" si="65"/>
        <v>6</v>
      </c>
      <c r="D159" s="10"/>
      <c r="F159" s="10"/>
      <c r="G159" s="10"/>
      <c r="H159" s="10"/>
    </row>
    <row r="160" spans="1:8" x14ac:dyDescent="0.3">
      <c r="A160" s="10" t="s">
        <v>887</v>
      </c>
      <c r="B160" s="10" t="s">
        <v>824</v>
      </c>
      <c r="C160" s="6">
        <f t="shared" ca="1" si="65"/>
        <v>79</v>
      </c>
      <c r="D160" s="10"/>
    </row>
    <row r="161" spans="1:8" x14ac:dyDescent="0.3">
      <c r="A161" s="10" t="s">
        <v>884</v>
      </c>
      <c r="B161" s="10" t="s">
        <v>717</v>
      </c>
      <c r="C161" s="6">
        <f t="shared" ca="1" si="65"/>
        <v>7</v>
      </c>
      <c r="D161" s="10"/>
    </row>
    <row r="162" spans="1:8" s="10" customFormat="1" x14ac:dyDescent="0.3">
      <c r="A162" s="10" t="s">
        <v>897</v>
      </c>
      <c r="B162" s="10" t="s">
        <v>890</v>
      </c>
      <c r="C162" s="6">
        <f t="shared" ref="C162" ca="1" si="66">VLOOKUP(B162,OFFSET(INDIRECT("$A:$B"),0,MATCH(B$1&amp;"_Verify",INDIRECT("$1:$1"),0)-1),2,0)</f>
        <v>81</v>
      </c>
      <c r="F162"/>
      <c r="G162"/>
      <c r="H162"/>
    </row>
    <row r="163" spans="1:8" x14ac:dyDescent="0.3">
      <c r="A163" s="10" t="s">
        <v>910</v>
      </c>
      <c r="B163" s="10" t="s">
        <v>911</v>
      </c>
      <c r="C163" s="6">
        <f t="shared" ref="C163" ca="1" si="67">VLOOKUP(B163,OFFSET(INDIRECT("$A:$B"),0,MATCH(B$1&amp;"_Verify",INDIRECT("$1:$1"),0)-1),2,0)</f>
        <v>69</v>
      </c>
      <c r="D163" s="10"/>
      <c r="F163" s="10"/>
      <c r="G163" s="10"/>
      <c r="H163" s="10"/>
    </row>
    <row r="164" spans="1:8" x14ac:dyDescent="0.3">
      <c r="A164" s="10" t="s">
        <v>945</v>
      </c>
      <c r="B164" s="10" t="s">
        <v>537</v>
      </c>
      <c r="C164" s="6">
        <f t="shared" ref="C164" ca="1" si="68">VLOOKUP(B164,OFFSET(INDIRECT("$A:$B"),0,MATCH(B$1&amp;"_Verify",INDIRECT("$1:$1"),0)-1),2,0)</f>
        <v>69</v>
      </c>
      <c r="D164" s="10"/>
    </row>
    <row r="165" spans="1:8" x14ac:dyDescent="0.3">
      <c r="A165" s="10" t="s">
        <v>946</v>
      </c>
      <c r="B165" s="10" t="s">
        <v>24</v>
      </c>
      <c r="C165" s="6">
        <f ca="1">VLOOKUP(B165,OFFSET(INDIRECT("$A:$B"),0,MATCH(B$1&amp;"_Verify",INDIRECT("$1:$1"),0)-1),2,0)</f>
        <v>4</v>
      </c>
      <c r="D165" s="10"/>
    </row>
    <row r="166" spans="1:8" x14ac:dyDescent="0.3">
      <c r="A166" s="10" t="s">
        <v>949</v>
      </c>
      <c r="B166" s="10" t="s">
        <v>578</v>
      </c>
      <c r="C166" s="6">
        <f t="shared" ref="C166" ca="1" si="69">VLOOKUP(B166,OFFSET(INDIRECT("$A:$B"),0,MATCH(B$1&amp;"_Verify",INDIRECT("$1:$1"),0)-1),2,0)</f>
        <v>70</v>
      </c>
      <c r="D166" s="10"/>
    </row>
    <row r="167" spans="1:8" x14ac:dyDescent="0.3">
      <c r="A167" s="10" t="s">
        <v>954</v>
      </c>
      <c r="B167" s="10" t="s">
        <v>956</v>
      </c>
      <c r="C167" s="6">
        <f t="shared" ref="C167:C170" ca="1" si="70">VLOOKUP(B167,OFFSET(INDIRECT("$A:$B"),0,MATCH(B$1&amp;"_Verify",INDIRECT("$1:$1"),0)-1),2,0)</f>
        <v>52</v>
      </c>
      <c r="D167" s="10"/>
    </row>
    <row r="168" spans="1:8" x14ac:dyDescent="0.3">
      <c r="A168" s="10" t="s">
        <v>961</v>
      </c>
      <c r="B168" s="10" t="s">
        <v>93</v>
      </c>
      <c r="C168" s="6">
        <f t="shared" ca="1" si="70"/>
        <v>13</v>
      </c>
      <c r="D168" s="10"/>
    </row>
    <row r="169" spans="1:8" x14ac:dyDescent="0.3">
      <c r="A169" s="10" t="s">
        <v>963</v>
      </c>
      <c r="B169" s="10" t="s">
        <v>169</v>
      </c>
      <c r="C169" s="6">
        <f t="shared" ca="1" si="70"/>
        <v>55</v>
      </c>
      <c r="D169" s="10"/>
    </row>
    <row r="170" spans="1:8" x14ac:dyDescent="0.3">
      <c r="A170" s="10" t="s">
        <v>982</v>
      </c>
      <c r="B170" s="10" t="s">
        <v>590</v>
      </c>
      <c r="C170" s="6">
        <f t="shared" ca="1" si="70"/>
        <v>71</v>
      </c>
      <c r="D170" s="10"/>
    </row>
    <row r="171" spans="1:8" x14ac:dyDescent="0.3">
      <c r="A171" s="10" t="s">
        <v>984</v>
      </c>
      <c r="B171" s="10" t="s">
        <v>590</v>
      </c>
      <c r="C171" s="6">
        <f t="shared" ref="C171" ca="1" si="71">VLOOKUP(B171,OFFSET(INDIRECT("$A:$B"),0,MATCH(B$1&amp;"_Verify",INDIRECT("$1:$1"),0)-1),2,0)</f>
        <v>71</v>
      </c>
      <c r="D171" s="10"/>
    </row>
    <row r="172" spans="1:8" x14ac:dyDescent="0.3">
      <c r="A172" s="10" t="s">
        <v>993</v>
      </c>
      <c r="B172" s="10" t="s">
        <v>988</v>
      </c>
      <c r="C172" s="6">
        <f t="shared" ref="C172" ca="1" si="72">VLOOKUP(B172,OFFSET(INDIRECT("$A:$B"),0,MATCH(B$1&amp;"_Verify",INDIRECT("$1:$1"),0)-1),2,0)</f>
        <v>85</v>
      </c>
      <c r="D172" s="10"/>
    </row>
    <row r="173" spans="1:8" x14ac:dyDescent="0.3">
      <c r="A173" s="10" t="s">
        <v>1004</v>
      </c>
      <c r="B173" s="10" t="s">
        <v>995</v>
      </c>
      <c r="C173" s="6">
        <f t="shared" ref="C173" ca="1" si="73">VLOOKUP(B173,OFFSET(INDIRECT("$A:$B"),0,MATCH(B$1&amp;"_Verify",INDIRECT("$1:$1"),0)-1),2,0)</f>
        <v>86</v>
      </c>
      <c r="D173" s="10"/>
    </row>
    <row r="174" spans="1:8" x14ac:dyDescent="0.3">
      <c r="A174" s="10" t="s">
        <v>622</v>
      </c>
      <c r="B174" s="10" t="s">
        <v>24</v>
      </c>
      <c r="C174" s="6">
        <f t="shared" ref="C174" ca="1" si="74">VLOOKUP(B174,OFFSET(INDIRECT("$A:$B"),0,MATCH(B$1&amp;"_Verify",INDIRECT("$1:$1"),0)-1),2,0)</f>
        <v>4</v>
      </c>
      <c r="D174" s="10"/>
    </row>
    <row r="175" spans="1:8" x14ac:dyDescent="0.3">
      <c r="A175" s="10" t="s">
        <v>626</v>
      </c>
      <c r="B175" s="10" t="s">
        <v>24</v>
      </c>
      <c r="C175" s="6">
        <f t="shared" ref="C175" ca="1" si="75">VLOOKUP(B175,OFFSET(INDIRECT("$A:$B"),0,MATCH(B$1&amp;"_Verify",INDIRECT("$1:$1"),0)-1),2,0)</f>
        <v>4</v>
      </c>
      <c r="D175" s="10"/>
    </row>
    <row r="176" spans="1:8" x14ac:dyDescent="0.3">
      <c r="A176" s="10" t="s">
        <v>628</v>
      </c>
      <c r="B176" s="10" t="s">
        <v>24</v>
      </c>
      <c r="C176" s="6">
        <f t="shared" ref="C176:C178" ca="1" si="76">VLOOKUP(B176,OFFSET(INDIRECT("$A:$B"),0,MATCH(B$1&amp;"_Verify",INDIRECT("$1:$1"),0)-1),2,0)</f>
        <v>4</v>
      </c>
      <c r="D176" s="10"/>
    </row>
    <row r="177" spans="1:4" x14ac:dyDescent="0.3">
      <c r="A177" s="10" t="s">
        <v>987</v>
      </c>
      <c r="B177" s="10" t="s">
        <v>338</v>
      </c>
      <c r="C177" s="6">
        <f t="shared" ca="1" si="76"/>
        <v>21</v>
      </c>
      <c r="D177" s="10"/>
    </row>
    <row r="178" spans="1:4" x14ac:dyDescent="0.3">
      <c r="A178" s="10" t="s">
        <v>862</v>
      </c>
      <c r="B178" s="10" t="s">
        <v>54</v>
      </c>
      <c r="C178" s="6">
        <f t="shared" ca="1" si="76"/>
        <v>8</v>
      </c>
      <c r="D178" s="10"/>
    </row>
    <row r="179" spans="1:4" x14ac:dyDescent="0.3">
      <c r="A179" s="10" t="s">
        <v>872</v>
      </c>
      <c r="B179" s="10" t="s">
        <v>54</v>
      </c>
      <c r="C179" s="6">
        <f t="shared" ref="C179:C180" ca="1" si="77">VLOOKUP(B179,OFFSET(INDIRECT("$A:$B"),0,MATCH(B$1&amp;"_Verify",INDIRECT("$1:$1"),0)-1),2,0)</f>
        <v>8</v>
      </c>
      <c r="D179" s="10"/>
    </row>
    <row r="180" spans="1:4" x14ac:dyDescent="0.3">
      <c r="A180" s="10" t="s">
        <v>873</v>
      </c>
      <c r="B180" s="10" t="s">
        <v>54</v>
      </c>
      <c r="C180" s="6">
        <f t="shared" ca="1" si="77"/>
        <v>8</v>
      </c>
      <c r="D180" s="10"/>
    </row>
    <row r="181" spans="1:4" x14ac:dyDescent="0.3">
      <c r="A181" t="s">
        <v>242</v>
      </c>
      <c r="B181" t="s">
        <v>21</v>
      </c>
      <c r="C181" s="6">
        <f t="shared" ca="1" si="11"/>
        <v>7</v>
      </c>
    </row>
    <row r="182" spans="1:4" x14ac:dyDescent="0.3">
      <c r="A182" t="s">
        <v>243</v>
      </c>
      <c r="B182" t="s">
        <v>21</v>
      </c>
      <c r="C182" s="6">
        <f t="shared" ca="1" si="11"/>
        <v>7</v>
      </c>
    </row>
    <row r="183" spans="1:4" x14ac:dyDescent="0.3">
      <c r="A183" t="s">
        <v>244</v>
      </c>
      <c r="B183" t="s">
        <v>21</v>
      </c>
      <c r="C183" s="6">
        <f t="shared" ca="1" si="11"/>
        <v>7</v>
      </c>
    </row>
    <row r="184" spans="1:4" x14ac:dyDescent="0.3">
      <c r="A184" t="s">
        <v>245</v>
      </c>
      <c r="B184" t="s">
        <v>21</v>
      </c>
      <c r="C184" s="6">
        <f t="shared" ca="1" si="11"/>
        <v>7</v>
      </c>
    </row>
    <row r="185" spans="1:4" x14ac:dyDescent="0.3">
      <c r="A185" t="s">
        <v>246</v>
      </c>
      <c r="B185" t="s">
        <v>21</v>
      </c>
      <c r="C185" s="6">
        <f t="shared" ca="1" si="11"/>
        <v>7</v>
      </c>
    </row>
    <row r="186" spans="1:4" x14ac:dyDescent="0.3">
      <c r="A186" t="s">
        <v>247</v>
      </c>
      <c r="B186" t="s">
        <v>21</v>
      </c>
      <c r="C186" s="6">
        <f t="shared" ca="1" si="11"/>
        <v>7</v>
      </c>
    </row>
    <row r="187" spans="1:4" x14ac:dyDescent="0.3">
      <c r="A187" t="s">
        <v>248</v>
      </c>
      <c r="B187" t="s">
        <v>21</v>
      </c>
      <c r="C187" s="6">
        <f t="shared" ca="1" si="11"/>
        <v>7</v>
      </c>
    </row>
    <row r="188" spans="1:4" x14ac:dyDescent="0.3">
      <c r="A188" t="s">
        <v>249</v>
      </c>
      <c r="B188" t="s">
        <v>21</v>
      </c>
      <c r="C188" s="6">
        <f t="shared" ca="1" si="11"/>
        <v>7</v>
      </c>
    </row>
    <row r="189" spans="1:4" x14ac:dyDescent="0.3">
      <c r="A189" t="s">
        <v>250</v>
      </c>
      <c r="B189" t="s">
        <v>21</v>
      </c>
      <c r="C189" s="6">
        <f t="shared" ca="1" si="11"/>
        <v>7</v>
      </c>
    </row>
    <row r="190" spans="1:4" x14ac:dyDescent="0.3">
      <c r="A190" s="10" t="s">
        <v>486</v>
      </c>
      <c r="B190" s="10" t="s">
        <v>21</v>
      </c>
      <c r="C190" s="6">
        <f t="shared" ref="C190:C194" ca="1" si="78">VLOOKUP(B190,OFFSET(INDIRECT("$A:$B"),0,MATCH(B$1&amp;"_Verify",INDIRECT("$1:$1"),0)-1),2,0)</f>
        <v>7</v>
      </c>
      <c r="D190" s="10"/>
    </row>
    <row r="191" spans="1:4" x14ac:dyDescent="0.3">
      <c r="A191" s="10" t="s">
        <v>489</v>
      </c>
      <c r="B191" s="10" t="s">
        <v>21</v>
      </c>
      <c r="C191" s="6">
        <f t="shared" ref="C191" ca="1" si="79">VLOOKUP(B191,OFFSET(INDIRECT("$A:$B"),0,MATCH(B$1&amp;"_Verify",INDIRECT("$1:$1"),0)-1),2,0)</f>
        <v>7</v>
      </c>
      <c r="D191" s="10"/>
    </row>
    <row r="192" spans="1:4" x14ac:dyDescent="0.3">
      <c r="A192" s="10" t="s">
        <v>487</v>
      </c>
      <c r="B192" s="10" t="s">
        <v>21</v>
      </c>
      <c r="C192" s="6">
        <f t="shared" ca="1" si="78"/>
        <v>7</v>
      </c>
      <c r="D192" s="10"/>
    </row>
    <row r="193" spans="1:4" x14ac:dyDescent="0.3">
      <c r="A193" s="10" t="s">
        <v>490</v>
      </c>
      <c r="B193" s="10" t="s">
        <v>21</v>
      </c>
      <c r="C193" s="6">
        <f t="shared" ref="C193" ca="1" si="80">VLOOKUP(B193,OFFSET(INDIRECT("$A:$B"),0,MATCH(B$1&amp;"_Verify",INDIRECT("$1:$1"),0)-1),2,0)</f>
        <v>7</v>
      </c>
      <c r="D193" s="10"/>
    </row>
    <row r="194" spans="1:4" x14ac:dyDescent="0.3">
      <c r="A194" s="10" t="s">
        <v>488</v>
      </c>
      <c r="B194" s="10" t="s">
        <v>21</v>
      </c>
      <c r="C194" s="6">
        <f t="shared" ca="1" si="78"/>
        <v>7</v>
      </c>
      <c r="D194" s="10"/>
    </row>
    <row r="195" spans="1:4" x14ac:dyDescent="0.3">
      <c r="A195" s="10" t="s">
        <v>491</v>
      </c>
      <c r="B195" s="10" t="s">
        <v>21</v>
      </c>
      <c r="C195" s="6">
        <f t="shared" ref="C195" ca="1" si="81">VLOOKUP(B195,OFFSET(INDIRECT("$A:$B"),0,MATCH(B$1&amp;"_Verify",INDIRECT("$1:$1"),0)-1),2,0)</f>
        <v>7</v>
      </c>
      <c r="D195" s="10"/>
    </row>
    <row r="196" spans="1:4" x14ac:dyDescent="0.3">
      <c r="A196" t="s">
        <v>251</v>
      </c>
      <c r="B196" t="s">
        <v>21</v>
      </c>
      <c r="C196" s="6">
        <f t="shared" ca="1" si="11"/>
        <v>7</v>
      </c>
    </row>
    <row r="197" spans="1:4" x14ac:dyDescent="0.3">
      <c r="A197" t="s">
        <v>252</v>
      </c>
      <c r="B197" t="s">
        <v>21</v>
      </c>
      <c r="C197" s="6">
        <f t="shared" ca="1" si="11"/>
        <v>7</v>
      </c>
    </row>
    <row r="198" spans="1:4" x14ac:dyDescent="0.3">
      <c r="A198" t="s">
        <v>253</v>
      </c>
      <c r="B198" t="s">
        <v>21</v>
      </c>
      <c r="C198" s="6">
        <f t="shared" ca="1" si="11"/>
        <v>7</v>
      </c>
    </row>
    <row r="199" spans="1:4" x14ac:dyDescent="0.3">
      <c r="A199" s="10" t="s">
        <v>917</v>
      </c>
      <c r="B199" s="10" t="s">
        <v>21</v>
      </c>
      <c r="C199" s="6">
        <f t="shared" ref="C199" ca="1" si="82">VLOOKUP(B199,OFFSET(INDIRECT("$A:$B"),0,MATCH(B$1&amp;"_Verify",INDIRECT("$1:$1"),0)-1),2,0)</f>
        <v>7</v>
      </c>
      <c r="D199" s="10"/>
    </row>
    <row r="200" spans="1:4" x14ac:dyDescent="0.3">
      <c r="A200" t="s">
        <v>266</v>
      </c>
      <c r="B200" t="s">
        <v>268</v>
      </c>
      <c r="C200" s="6">
        <f t="shared" ca="1" si="11"/>
        <v>14</v>
      </c>
    </row>
    <row r="201" spans="1:4" x14ac:dyDescent="0.3">
      <c r="A201" s="10" t="s">
        <v>492</v>
      </c>
      <c r="B201" s="10" t="s">
        <v>268</v>
      </c>
      <c r="C201" s="6">
        <f t="shared" ref="C201:C202" ca="1" si="83">VLOOKUP(B201,OFFSET(INDIRECT("$A:$B"),0,MATCH(B$1&amp;"_Verify",INDIRECT("$1:$1"),0)-1),2,0)</f>
        <v>14</v>
      </c>
      <c r="D201" s="10"/>
    </row>
    <row r="202" spans="1:4" x14ac:dyDescent="0.3">
      <c r="A202" s="10" t="s">
        <v>494</v>
      </c>
      <c r="B202" s="10" t="s">
        <v>268</v>
      </c>
      <c r="C202" s="6">
        <f t="shared" ca="1" si="83"/>
        <v>14</v>
      </c>
      <c r="D202" s="10"/>
    </row>
    <row r="203" spans="1:4" x14ac:dyDescent="0.3">
      <c r="A203" s="10" t="s">
        <v>496</v>
      </c>
      <c r="B203" s="10" t="s">
        <v>268</v>
      </c>
      <c r="C203" s="6">
        <f t="shared" ref="C203" ca="1" si="84">VLOOKUP(B203,OFFSET(INDIRECT("$A:$B"),0,MATCH(B$1&amp;"_Verify",INDIRECT("$1:$1"),0)-1),2,0)</f>
        <v>14</v>
      </c>
      <c r="D203" s="10"/>
    </row>
    <row r="204" spans="1:4" x14ac:dyDescent="0.3">
      <c r="A204" t="s">
        <v>267</v>
      </c>
      <c r="B204" t="s">
        <v>268</v>
      </c>
      <c r="C204" s="6">
        <f t="shared" ca="1" si="11"/>
        <v>14</v>
      </c>
    </row>
    <row r="205" spans="1:4" x14ac:dyDescent="0.3">
      <c r="A205" s="10" t="s">
        <v>497</v>
      </c>
      <c r="B205" s="10" t="s">
        <v>268</v>
      </c>
      <c r="C205" s="6">
        <f t="shared" ref="C205:C206" ca="1" si="85">VLOOKUP(B205,OFFSET(INDIRECT("$A:$B"),0,MATCH(B$1&amp;"_Verify",INDIRECT("$1:$1"),0)-1),2,0)</f>
        <v>14</v>
      </c>
      <c r="D205" s="10"/>
    </row>
    <row r="206" spans="1:4" x14ac:dyDescent="0.3">
      <c r="A206" s="10" t="s">
        <v>498</v>
      </c>
      <c r="B206" s="10" t="s">
        <v>268</v>
      </c>
      <c r="C206" s="6">
        <f t="shared" ca="1" si="85"/>
        <v>14</v>
      </c>
      <c r="D206" s="10"/>
    </row>
    <row r="207" spans="1:4" x14ac:dyDescent="0.3">
      <c r="A207" s="10" t="s">
        <v>499</v>
      </c>
      <c r="B207" s="10" t="s">
        <v>268</v>
      </c>
      <c r="C207" s="6">
        <f t="shared" ref="C207" ca="1" si="86">VLOOKUP(B207,OFFSET(INDIRECT("$A:$B"),0,MATCH(B$1&amp;"_Verify",INDIRECT("$1:$1"),0)-1),2,0)</f>
        <v>14</v>
      </c>
      <c r="D207" s="10"/>
    </row>
    <row r="208" spans="1:4" x14ac:dyDescent="0.3">
      <c r="A208" s="10" t="s">
        <v>500</v>
      </c>
      <c r="B208" s="10" t="s">
        <v>477</v>
      </c>
      <c r="C208" s="6">
        <f t="shared" ref="C208:C209" ca="1" si="87">VLOOKUP(B208,OFFSET(INDIRECT("$A:$B"),0,MATCH(B$1&amp;"_Verify",INDIRECT("$1:$1"),0)-1),2,0)</f>
        <v>64</v>
      </c>
      <c r="D208" s="10"/>
    </row>
    <row r="209" spans="1:4" x14ac:dyDescent="0.3">
      <c r="A209" s="10" t="s">
        <v>501</v>
      </c>
      <c r="B209" s="10" t="s">
        <v>479</v>
      </c>
      <c r="C209" s="6">
        <f t="shared" ca="1" si="87"/>
        <v>65</v>
      </c>
      <c r="D209" s="10"/>
    </row>
    <row r="210" spans="1:4" x14ac:dyDescent="0.3">
      <c r="A210" t="s">
        <v>171</v>
      </c>
      <c r="B210" t="s">
        <v>165</v>
      </c>
      <c r="C210" s="6">
        <f t="shared" ca="1" si="11"/>
        <v>57</v>
      </c>
    </row>
    <row r="211" spans="1:4" x14ac:dyDescent="0.3">
      <c r="A211" s="10" t="s">
        <v>504</v>
      </c>
      <c r="B211" s="10" t="s">
        <v>165</v>
      </c>
      <c r="C211" s="6">
        <f t="shared" ref="C211" ca="1" si="88">VLOOKUP(B211,OFFSET(INDIRECT("$A:$B"),0,MATCH(B$1&amp;"_Verify",INDIRECT("$1:$1"),0)-1),2,0)</f>
        <v>57</v>
      </c>
      <c r="D211" s="10"/>
    </row>
    <row r="212" spans="1:4" x14ac:dyDescent="0.3">
      <c r="A212" t="s">
        <v>172</v>
      </c>
      <c r="B212" t="s">
        <v>165</v>
      </c>
      <c r="C212" s="6">
        <f t="shared" ca="1" si="11"/>
        <v>57</v>
      </c>
    </row>
    <row r="213" spans="1:4" x14ac:dyDescent="0.3">
      <c r="A213" s="10" t="s">
        <v>505</v>
      </c>
      <c r="B213" s="10" t="s">
        <v>165</v>
      </c>
      <c r="C213" s="6">
        <f t="shared" ref="C213" ca="1" si="89">VLOOKUP(B213,OFFSET(INDIRECT("$A:$B"),0,MATCH(B$1&amp;"_Verify",INDIRECT("$1:$1"),0)-1),2,0)</f>
        <v>57</v>
      </c>
      <c r="D213" s="10"/>
    </row>
    <row r="214" spans="1:4" x14ac:dyDescent="0.3">
      <c r="A214" t="s">
        <v>173</v>
      </c>
      <c r="B214" t="s">
        <v>165</v>
      </c>
      <c r="C214" s="6">
        <f t="shared" ca="1" si="11"/>
        <v>57</v>
      </c>
    </row>
    <row r="215" spans="1:4" x14ac:dyDescent="0.3">
      <c r="A215" s="10" t="s">
        <v>506</v>
      </c>
      <c r="B215" s="10" t="s">
        <v>165</v>
      </c>
      <c r="C215" s="6">
        <f t="shared" ref="C215" ca="1" si="90">VLOOKUP(B215,OFFSET(INDIRECT("$A:$B"),0,MATCH(B$1&amp;"_Verify",INDIRECT("$1:$1"),0)-1),2,0)</f>
        <v>57</v>
      </c>
      <c r="D215" s="10"/>
    </row>
    <row r="216" spans="1:4" x14ac:dyDescent="0.3">
      <c r="A216" t="s">
        <v>174</v>
      </c>
      <c r="B216" t="s">
        <v>184</v>
      </c>
      <c r="C216" s="6">
        <f t="shared" ca="1" si="11"/>
        <v>31</v>
      </c>
    </row>
    <row r="217" spans="1:4" x14ac:dyDescent="0.3">
      <c r="A217" t="s">
        <v>175</v>
      </c>
      <c r="B217" t="s">
        <v>182</v>
      </c>
      <c r="C217" s="6">
        <f t="shared" ca="1" si="11"/>
        <v>33</v>
      </c>
    </row>
    <row r="218" spans="1:4" x14ac:dyDescent="0.3">
      <c r="A218" t="s">
        <v>176</v>
      </c>
      <c r="B218" t="s">
        <v>185</v>
      </c>
      <c r="C218" s="6">
        <f t="shared" ca="1" si="11"/>
        <v>34</v>
      </c>
    </row>
    <row r="219" spans="1:4" x14ac:dyDescent="0.3">
      <c r="A219" t="s">
        <v>177</v>
      </c>
      <c r="B219" t="s">
        <v>186</v>
      </c>
      <c r="C219" s="6">
        <f t="shared" ca="1" si="11"/>
        <v>35</v>
      </c>
    </row>
    <row r="220" spans="1:4" x14ac:dyDescent="0.3">
      <c r="A220" t="s">
        <v>178</v>
      </c>
      <c r="B220" t="s">
        <v>187</v>
      </c>
      <c r="C220" s="6">
        <f t="shared" ca="1" si="11"/>
        <v>36</v>
      </c>
    </row>
    <row r="221" spans="1:4" x14ac:dyDescent="0.3">
      <c r="A221" t="s">
        <v>179</v>
      </c>
      <c r="B221" t="s">
        <v>188</v>
      </c>
      <c r="C221" s="6">
        <f t="shared" ca="1" si="11"/>
        <v>37</v>
      </c>
    </row>
    <row r="222" spans="1:4" x14ac:dyDescent="0.3">
      <c r="A222" t="s">
        <v>180</v>
      </c>
      <c r="B222" t="s">
        <v>189</v>
      </c>
      <c r="C222" s="6">
        <f t="shared" ca="1" si="11"/>
        <v>38</v>
      </c>
    </row>
    <row r="223" spans="1:4" x14ac:dyDescent="0.3">
      <c r="A223" t="s">
        <v>181</v>
      </c>
      <c r="B223" t="s">
        <v>190</v>
      </c>
      <c r="C223" s="6">
        <f t="shared" ca="1" si="11"/>
        <v>39</v>
      </c>
    </row>
    <row r="224" spans="1:4" x14ac:dyDescent="0.3">
      <c r="A224" t="s">
        <v>269</v>
      </c>
      <c r="B224" t="s">
        <v>528</v>
      </c>
      <c r="C224" s="6">
        <f t="shared" ref="C224" ca="1" si="91">VLOOKUP(B224,OFFSET(INDIRECT("$A:$B"),0,MATCH(B$1&amp;"_Verify",INDIRECT("$1:$1"),0)-1),2,0)</f>
        <v>68</v>
      </c>
    </row>
    <row r="225" spans="1:8" x14ac:dyDescent="0.3">
      <c r="A225" t="s">
        <v>270</v>
      </c>
      <c r="B225" t="s">
        <v>528</v>
      </c>
      <c r="C225" s="6">
        <f t="shared" ref="C225:C226" ca="1" si="92">VLOOKUP(B225,OFFSET(INDIRECT("$A:$B"),0,MATCH(B$1&amp;"_Verify",INDIRECT("$1:$1"),0)-1),2,0)</f>
        <v>68</v>
      </c>
    </row>
    <row r="226" spans="1:8" x14ac:dyDescent="0.3">
      <c r="A226" s="10" t="s">
        <v>934</v>
      </c>
      <c r="B226" s="10" t="s">
        <v>528</v>
      </c>
      <c r="C226" s="6">
        <f t="shared" ca="1" si="92"/>
        <v>68</v>
      </c>
      <c r="D226" s="10"/>
    </row>
    <row r="227" spans="1:8" x14ac:dyDescent="0.3">
      <c r="A227" s="10" t="s">
        <v>935</v>
      </c>
      <c r="B227" s="10" t="s">
        <v>528</v>
      </c>
      <c r="C227" s="6">
        <f t="shared" ref="C227" ca="1" si="93">VLOOKUP(B227,OFFSET(INDIRECT("$A:$B"),0,MATCH(B$1&amp;"_Verify",INDIRECT("$1:$1"),0)-1),2,0)</f>
        <v>68</v>
      </c>
      <c r="D227" s="10"/>
    </row>
    <row r="228" spans="1:8" x14ac:dyDescent="0.3">
      <c r="A228" t="s">
        <v>290</v>
      </c>
      <c r="B228" t="s">
        <v>93</v>
      </c>
      <c r="C228" s="6">
        <f t="shared" ref="C228:C231" ca="1" si="94">VLOOKUP(B228,OFFSET(INDIRECT("$A:$B"),0,MATCH(B$1&amp;"_Verify",INDIRECT("$1:$1"),0)-1),2,0)</f>
        <v>13</v>
      </c>
    </row>
    <row r="229" spans="1:8" x14ac:dyDescent="0.3">
      <c r="A229" t="s">
        <v>292</v>
      </c>
      <c r="B229" t="s">
        <v>21</v>
      </c>
      <c r="C229" s="6">
        <f t="shared" ca="1" si="94"/>
        <v>7</v>
      </c>
    </row>
    <row r="230" spans="1:8" x14ac:dyDescent="0.3">
      <c r="A230" t="s">
        <v>291</v>
      </c>
      <c r="B230" t="s">
        <v>93</v>
      </c>
      <c r="C230" s="6">
        <f t="shared" ca="1" si="94"/>
        <v>13</v>
      </c>
    </row>
    <row r="231" spans="1:8" x14ac:dyDescent="0.3">
      <c r="A231" t="s">
        <v>294</v>
      </c>
      <c r="B231" t="s">
        <v>21</v>
      </c>
      <c r="C231" s="6">
        <f t="shared" ca="1" si="94"/>
        <v>7</v>
      </c>
    </row>
    <row r="232" spans="1:8" x14ac:dyDescent="0.3">
      <c r="A232" t="s">
        <v>298</v>
      </c>
      <c r="B232" s="10" t="s">
        <v>528</v>
      </c>
      <c r="C232" s="6">
        <f t="shared" ref="C232" ca="1" si="95">VLOOKUP(B232,OFFSET(INDIRECT("$A:$B"),0,MATCH(B$1&amp;"_Verify",INDIRECT("$1:$1"),0)-1),2,0)</f>
        <v>68</v>
      </c>
    </row>
    <row r="233" spans="1:8" x14ac:dyDescent="0.3">
      <c r="A233" t="s">
        <v>299</v>
      </c>
      <c r="B233" s="10" t="s">
        <v>528</v>
      </c>
      <c r="C233" s="6">
        <f t="shared" ref="C233:C235" ca="1" si="96">VLOOKUP(B233,OFFSET(INDIRECT("$A:$B"),0,MATCH(B$1&amp;"_Verify",INDIRECT("$1:$1"),0)-1),2,0)</f>
        <v>68</v>
      </c>
    </row>
    <row r="234" spans="1:8" x14ac:dyDescent="0.3">
      <c r="A234" t="s">
        <v>300</v>
      </c>
      <c r="B234" t="s">
        <v>93</v>
      </c>
      <c r="C234" s="6">
        <f t="shared" ca="1" si="96"/>
        <v>13</v>
      </c>
    </row>
    <row r="235" spans="1:8" x14ac:dyDescent="0.3">
      <c r="A235" t="s">
        <v>301</v>
      </c>
      <c r="B235" t="s">
        <v>225</v>
      </c>
      <c r="C235" s="6">
        <f t="shared" ca="1" si="96"/>
        <v>15</v>
      </c>
    </row>
    <row r="236" spans="1:8" s="10" customFormat="1" x14ac:dyDescent="0.3">
      <c r="A236" t="s">
        <v>302</v>
      </c>
      <c r="B236" t="s">
        <v>228</v>
      </c>
      <c r="C236" s="6">
        <f t="shared" ref="C236" ca="1" si="97">VLOOKUP(B236,OFFSET(INDIRECT("$A:$B"),0,MATCH(B$1&amp;"_Verify",INDIRECT("$1:$1"),0)-1),2,0)</f>
        <v>16</v>
      </c>
      <c r="D236"/>
      <c r="F236"/>
      <c r="G236"/>
      <c r="H236"/>
    </row>
    <row r="237" spans="1:8" s="10" customFormat="1" x14ac:dyDescent="0.3">
      <c r="A237" t="s">
        <v>303</v>
      </c>
      <c r="B237" t="s">
        <v>228</v>
      </c>
      <c r="C237" s="6">
        <f t="shared" ref="C237" ca="1" si="98">VLOOKUP(B237,OFFSET(INDIRECT("$A:$B"),0,MATCH(B$1&amp;"_Verify",INDIRECT("$1:$1"),0)-1),2,0)</f>
        <v>16</v>
      </c>
      <c r="D237"/>
      <c r="F237"/>
      <c r="G237"/>
      <c r="H237"/>
    </row>
    <row r="238" spans="1:8" s="10" customFormat="1" x14ac:dyDescent="0.3">
      <c r="A238" t="s">
        <v>306</v>
      </c>
      <c r="B238" t="s">
        <v>229</v>
      </c>
      <c r="C238" s="6">
        <f t="shared" ref="C238" ca="1" si="99">VLOOKUP(B238,OFFSET(INDIRECT("$A:$B"),0,MATCH(B$1&amp;"_Verify",INDIRECT("$1:$1"),0)-1),2,0)</f>
        <v>17</v>
      </c>
      <c r="D238"/>
    </row>
    <row r="239" spans="1:8" s="10" customFormat="1" x14ac:dyDescent="0.3">
      <c r="A239" t="s">
        <v>307</v>
      </c>
      <c r="B239" t="s">
        <v>229</v>
      </c>
      <c r="C239" s="6">
        <f t="shared" ref="C239" ca="1" si="100">VLOOKUP(B239,OFFSET(INDIRECT("$A:$B"),0,MATCH(B$1&amp;"_Verify",INDIRECT("$1:$1"),0)-1),2,0)</f>
        <v>17</v>
      </c>
      <c r="D239"/>
    </row>
    <row r="240" spans="1:8" x14ac:dyDescent="0.3">
      <c r="A240" s="10" t="s">
        <v>936</v>
      </c>
      <c r="B240" s="10" t="s">
        <v>229</v>
      </c>
      <c r="C240" s="6">
        <f t="shared" ref="C240:C241" ca="1" si="101">VLOOKUP(B240,OFFSET(INDIRECT("$A:$B"),0,MATCH(B$1&amp;"_Verify",INDIRECT("$1:$1"),0)-1),2,0)</f>
        <v>17</v>
      </c>
      <c r="D240" s="10"/>
      <c r="F240" s="10"/>
      <c r="G240" s="10"/>
      <c r="H240" s="10"/>
    </row>
    <row r="241" spans="1:8" x14ac:dyDescent="0.3">
      <c r="A241" s="10" t="s">
        <v>937</v>
      </c>
      <c r="B241" s="10" t="s">
        <v>229</v>
      </c>
      <c r="C241" s="6">
        <f t="shared" ca="1" si="101"/>
        <v>17</v>
      </c>
      <c r="D241" s="10"/>
      <c r="F241" s="10"/>
      <c r="G241" s="10"/>
      <c r="H241" s="10"/>
    </row>
    <row r="242" spans="1:8" x14ac:dyDescent="0.3">
      <c r="A242" s="10" t="s">
        <v>938</v>
      </c>
      <c r="B242" s="10" t="s">
        <v>926</v>
      </c>
      <c r="C242" s="6">
        <f t="shared" ref="C242:C243" ca="1" si="102">VLOOKUP(B242,OFFSET(INDIRECT("$A:$B"),0,MATCH(B$1&amp;"_Verify",INDIRECT("$1:$1"),0)-1),2,0)</f>
        <v>84</v>
      </c>
      <c r="D242" s="10"/>
    </row>
    <row r="243" spans="1:8" x14ac:dyDescent="0.3">
      <c r="A243" s="10" t="s">
        <v>939</v>
      </c>
      <c r="B243" s="10" t="s">
        <v>926</v>
      </c>
      <c r="C243" s="6">
        <f t="shared" ca="1" si="102"/>
        <v>84</v>
      </c>
      <c r="D243" s="10"/>
    </row>
    <row r="244" spans="1:8" x14ac:dyDescent="0.3">
      <c r="A244" t="s">
        <v>308</v>
      </c>
      <c r="B244" t="s">
        <v>230</v>
      </c>
      <c r="C244" s="6">
        <f t="shared" ref="C244" ca="1" si="103">VLOOKUP(B244,OFFSET(INDIRECT("$A:$B"),0,MATCH(B$1&amp;"_Verify",INDIRECT("$1:$1"),0)-1),2,0)</f>
        <v>18</v>
      </c>
    </row>
    <row r="245" spans="1:8" x14ac:dyDescent="0.3">
      <c r="A245" t="s">
        <v>309</v>
      </c>
      <c r="B245" t="s">
        <v>230</v>
      </c>
      <c r="C245" s="6">
        <f t="shared" ref="C245" ca="1" si="104">VLOOKUP(B245,OFFSET(INDIRECT("$A:$B"),0,MATCH(B$1&amp;"_Verify",INDIRECT("$1:$1"),0)-1),2,0)</f>
        <v>18</v>
      </c>
    </row>
    <row r="246" spans="1:8" x14ac:dyDescent="0.3">
      <c r="A246" t="s">
        <v>310</v>
      </c>
      <c r="B246" t="s">
        <v>231</v>
      </c>
      <c r="C246" s="6">
        <f t="shared" ref="C246" ca="1" si="105">VLOOKUP(B246,OFFSET(INDIRECT("$A:$B"),0,MATCH(B$1&amp;"_Verify",INDIRECT("$1:$1"),0)-1),2,0)</f>
        <v>19</v>
      </c>
    </row>
    <row r="247" spans="1:8" x14ac:dyDescent="0.3">
      <c r="A247" t="s">
        <v>311</v>
      </c>
      <c r="B247" t="s">
        <v>231</v>
      </c>
      <c r="C247" s="6">
        <f t="shared" ref="C247" ca="1" si="106">VLOOKUP(B247,OFFSET(INDIRECT("$A:$B"),0,MATCH(B$1&amp;"_Verify",INDIRECT("$1:$1"),0)-1),2,0)</f>
        <v>19</v>
      </c>
    </row>
    <row r="248" spans="1:8" x14ac:dyDescent="0.3">
      <c r="A248" t="s">
        <v>313</v>
      </c>
      <c r="B248" t="s">
        <v>239</v>
      </c>
      <c r="C248" s="6">
        <f t="shared" ref="C248:C259" ca="1" si="107">VLOOKUP(B248,OFFSET(INDIRECT("$A:$B"),0,MATCH(B$1&amp;"_Verify",INDIRECT("$1:$1"),0)-1),2,0)</f>
        <v>20</v>
      </c>
    </row>
    <row r="249" spans="1:8" x14ac:dyDescent="0.3">
      <c r="A249" t="s">
        <v>314</v>
      </c>
      <c r="B249" t="s">
        <v>239</v>
      </c>
      <c r="C249" s="6">
        <f t="shared" ca="1" si="107"/>
        <v>20</v>
      </c>
    </row>
    <row r="250" spans="1:8" x14ac:dyDescent="0.3">
      <c r="A250" t="s">
        <v>365</v>
      </c>
      <c r="B250" t="s">
        <v>93</v>
      </c>
      <c r="C250" s="6">
        <f t="shared" ref="C250:C253" ca="1" si="108">VLOOKUP(B250,OFFSET(INDIRECT("$A:$B"),0,MATCH(B$1&amp;"_Verify",INDIRECT("$1:$1"),0)-1),2,0)</f>
        <v>13</v>
      </c>
      <c r="D250" s="6"/>
    </row>
    <row r="251" spans="1:8" x14ac:dyDescent="0.3">
      <c r="A251" t="s">
        <v>367</v>
      </c>
      <c r="B251" t="s">
        <v>338</v>
      </c>
      <c r="C251" s="6">
        <f t="shared" ca="1" si="108"/>
        <v>21</v>
      </c>
    </row>
    <row r="252" spans="1:8" x14ac:dyDescent="0.3">
      <c r="A252" t="s">
        <v>371</v>
      </c>
      <c r="B252" t="s">
        <v>57</v>
      </c>
      <c r="C252" s="6">
        <f t="shared" ca="1" si="108"/>
        <v>11</v>
      </c>
    </row>
    <row r="253" spans="1:8" x14ac:dyDescent="0.3">
      <c r="A253" s="10" t="s">
        <v>940</v>
      </c>
      <c r="B253" s="10" t="s">
        <v>21</v>
      </c>
      <c r="C253" s="6">
        <f t="shared" ca="1" si="108"/>
        <v>7</v>
      </c>
      <c r="D253" s="10"/>
    </row>
    <row r="254" spans="1:8" x14ac:dyDescent="0.3">
      <c r="A254" t="s">
        <v>315</v>
      </c>
      <c r="B254" t="s">
        <v>93</v>
      </c>
      <c r="C254" s="6">
        <f t="shared" ca="1" si="107"/>
        <v>13</v>
      </c>
    </row>
    <row r="255" spans="1:8" x14ac:dyDescent="0.3">
      <c r="A255" t="s">
        <v>317</v>
      </c>
      <c r="B255" t="s">
        <v>21</v>
      </c>
      <c r="C255" s="6">
        <f t="shared" ca="1" si="107"/>
        <v>7</v>
      </c>
    </row>
    <row r="256" spans="1:8" x14ac:dyDescent="0.3">
      <c r="A256" s="10" t="s">
        <v>508</v>
      </c>
      <c r="B256" s="10" t="s">
        <v>93</v>
      </c>
      <c r="C256" s="6">
        <f t="shared" ca="1" si="107"/>
        <v>13</v>
      </c>
      <c r="D256" s="10"/>
    </row>
    <row r="257" spans="1:4" x14ac:dyDescent="0.3">
      <c r="A257" s="10" t="s">
        <v>510</v>
      </c>
      <c r="B257" s="10" t="s">
        <v>21</v>
      </c>
      <c r="C257" s="6">
        <f t="shared" ca="1" si="107"/>
        <v>7</v>
      </c>
      <c r="D257" s="10"/>
    </row>
    <row r="258" spans="1:4" x14ac:dyDescent="0.3">
      <c r="A258" t="s">
        <v>372</v>
      </c>
      <c r="B258" t="s">
        <v>342</v>
      </c>
      <c r="C258" s="6">
        <f t="shared" ca="1" si="107"/>
        <v>61</v>
      </c>
    </row>
    <row r="259" spans="1:4" x14ac:dyDescent="0.3">
      <c r="A259" t="s">
        <v>373</v>
      </c>
      <c r="B259" t="s">
        <v>346</v>
      </c>
      <c r="C259" s="6">
        <f t="shared" ca="1" si="107"/>
        <v>59</v>
      </c>
    </row>
    <row r="260" spans="1:4" x14ac:dyDescent="0.3">
      <c r="A260" t="s">
        <v>318</v>
      </c>
      <c r="B260" t="s">
        <v>240</v>
      </c>
      <c r="C260" s="6">
        <f t="shared" ref="C260:C263" ca="1" si="109">VLOOKUP(B260,OFFSET(INDIRECT("$A:$B"),0,MATCH(B$1&amp;"_Verify",INDIRECT("$1:$1"),0)-1),2,0)</f>
        <v>58</v>
      </c>
    </row>
    <row r="261" spans="1:4" x14ac:dyDescent="0.3">
      <c r="A261" s="10" t="s">
        <v>512</v>
      </c>
      <c r="B261" s="10" t="s">
        <v>240</v>
      </c>
      <c r="C261" s="6">
        <f t="shared" ref="C261" ca="1" si="110">VLOOKUP(B261,OFFSET(INDIRECT("$A:$B"),0,MATCH(B$1&amp;"_Verify",INDIRECT("$1:$1"),0)-1),2,0)</f>
        <v>58</v>
      </c>
      <c r="D261" s="10"/>
    </row>
    <row r="262" spans="1:4" x14ac:dyDescent="0.3">
      <c r="A262" t="s">
        <v>329</v>
      </c>
      <c r="B262" t="s">
        <v>273</v>
      </c>
      <c r="C262" s="6">
        <f t="shared" ca="1" si="109"/>
        <v>41</v>
      </c>
    </row>
    <row r="263" spans="1:4" x14ac:dyDescent="0.3">
      <c r="A263" t="s">
        <v>331</v>
      </c>
      <c r="B263" t="s">
        <v>54</v>
      </c>
      <c r="C263" s="6">
        <f t="shared" ca="1" si="109"/>
        <v>8</v>
      </c>
    </row>
    <row r="264" spans="1:4" x14ac:dyDescent="0.3">
      <c r="A264" t="s">
        <v>320</v>
      </c>
      <c r="B264" t="s">
        <v>274</v>
      </c>
      <c r="C264" s="6">
        <f t="shared" ref="C264" ca="1" si="111">VLOOKUP(B264,OFFSET(INDIRECT("$A:$B"),0,MATCH(B$1&amp;"_Verify",INDIRECT("$1:$1"),0)-1),2,0)</f>
        <v>40</v>
      </c>
    </row>
    <row r="265" spans="1:4" x14ac:dyDescent="0.3">
      <c r="A265" t="s">
        <v>322</v>
      </c>
      <c r="B265" t="s">
        <v>55</v>
      </c>
      <c r="C265" s="6">
        <f t="shared" ref="C265" ca="1" si="112">VLOOKUP(B265,OFFSET(INDIRECT("$A:$B"),0,MATCH(B$1&amp;"_Verify",INDIRECT("$1:$1"),0)-1),2,0)</f>
        <v>9</v>
      </c>
    </row>
    <row r="266" spans="1:4" x14ac:dyDescent="0.3">
      <c r="A266" t="s">
        <v>352</v>
      </c>
      <c r="B266" t="s">
        <v>345</v>
      </c>
      <c r="C266" s="6">
        <f t="shared" ref="C266" ca="1" si="113">VLOOKUP(B266,OFFSET(INDIRECT("$A:$B"),0,MATCH(B$1&amp;"_Verify",INDIRECT("$1:$1"),0)-1),2,0)</f>
        <v>42</v>
      </c>
    </row>
    <row r="267" spans="1:4" x14ac:dyDescent="0.3">
      <c r="A267" t="s">
        <v>353</v>
      </c>
      <c r="B267" t="s">
        <v>284</v>
      </c>
      <c r="C267" s="6">
        <f t="shared" ref="C267" ca="1" si="114">VLOOKUP(B267,OFFSET(INDIRECT("$A:$B"),0,MATCH(B$1&amp;"_Verify",INDIRECT("$1:$1"),0)-1),2,0)</f>
        <v>60</v>
      </c>
    </row>
    <row r="268" spans="1:4" x14ac:dyDescent="0.3">
      <c r="A268" t="s">
        <v>377</v>
      </c>
      <c r="B268" t="s">
        <v>378</v>
      </c>
      <c r="C268" s="6">
        <f t="shared" ref="C268:C270" ca="1" si="115">VLOOKUP(B268,OFFSET(INDIRECT("$A:$B"),0,MATCH(B$1&amp;"_Verify",INDIRECT("$1:$1"),0)-1),2,0)</f>
        <v>62</v>
      </c>
    </row>
    <row r="269" spans="1:4" x14ac:dyDescent="0.3">
      <c r="A269" s="10" t="s">
        <v>518</v>
      </c>
      <c r="B269" s="10" t="s">
        <v>521</v>
      </c>
      <c r="C269" s="6">
        <f t="shared" ca="1" si="115"/>
        <v>66</v>
      </c>
      <c r="D269" s="10"/>
    </row>
    <row r="270" spans="1:4" x14ac:dyDescent="0.3">
      <c r="A270" s="10" t="s">
        <v>520</v>
      </c>
      <c r="B270" s="10" t="s">
        <v>521</v>
      </c>
      <c r="C270" s="6">
        <f t="shared" ca="1" si="115"/>
        <v>66</v>
      </c>
      <c r="D270" s="10"/>
    </row>
    <row r="271" spans="1:4" x14ac:dyDescent="0.3">
      <c r="A271" s="10" t="s">
        <v>534</v>
      </c>
      <c r="B271" s="10" t="s">
        <v>524</v>
      </c>
      <c r="C271" s="6">
        <f t="shared" ref="C271:C278" ca="1" si="116">VLOOKUP(B271,OFFSET(INDIRECT("$A:$B"),0,MATCH(B$1&amp;"_Verify",INDIRECT("$1:$1"),0)-1),2,0)</f>
        <v>67</v>
      </c>
      <c r="D271" s="10"/>
    </row>
    <row r="272" spans="1:4" x14ac:dyDescent="0.3">
      <c r="A272" s="10" t="s">
        <v>943</v>
      </c>
      <c r="B272" s="10" t="s">
        <v>941</v>
      </c>
      <c r="C272" s="6">
        <f t="shared" ref="C272:C274" ca="1" si="117">VLOOKUP(B272,OFFSET(INDIRECT("$A:$B"),0,MATCH(B$1&amp;"_Verify",INDIRECT("$1:$1"),0)-1),2,0)</f>
        <v>82</v>
      </c>
      <c r="D272" s="10"/>
    </row>
    <row r="273" spans="1:4" x14ac:dyDescent="0.3">
      <c r="A273" s="10" t="s">
        <v>944</v>
      </c>
      <c r="B273" s="10" t="s">
        <v>941</v>
      </c>
      <c r="C273" s="6">
        <f t="shared" ca="1" si="117"/>
        <v>82</v>
      </c>
      <c r="D273" s="10"/>
    </row>
    <row r="274" spans="1:4" x14ac:dyDescent="0.3">
      <c r="A274" s="10" t="s">
        <v>942</v>
      </c>
      <c r="B274" s="10" t="s">
        <v>922</v>
      </c>
      <c r="C274" s="6">
        <f t="shared" ca="1" si="117"/>
        <v>83</v>
      </c>
      <c r="D274" s="10"/>
    </row>
    <row r="275" spans="1:4" x14ac:dyDescent="0.3">
      <c r="A275" s="10" t="s">
        <v>811</v>
      </c>
      <c r="B275" s="10" t="s">
        <v>383</v>
      </c>
      <c r="C275" s="6">
        <f t="shared" ca="1" si="116"/>
        <v>22</v>
      </c>
      <c r="D275" s="10"/>
    </row>
    <row r="276" spans="1:4" x14ac:dyDescent="0.3">
      <c r="A276" s="10" t="s">
        <v>812</v>
      </c>
      <c r="B276" s="10" t="s">
        <v>383</v>
      </c>
      <c r="C276" s="6">
        <f t="shared" ca="1" si="116"/>
        <v>22</v>
      </c>
      <c r="D276" s="10"/>
    </row>
    <row r="277" spans="1:4" x14ac:dyDescent="0.3">
      <c r="A277" s="10" t="s">
        <v>814</v>
      </c>
      <c r="B277" s="10" t="s">
        <v>383</v>
      </c>
      <c r="C277" s="6">
        <f t="shared" ca="1" si="116"/>
        <v>22</v>
      </c>
      <c r="D277" s="10"/>
    </row>
    <row r="278" spans="1:4" x14ac:dyDescent="0.3">
      <c r="A278" s="10" t="s">
        <v>816</v>
      </c>
      <c r="B278" s="10" t="s">
        <v>383</v>
      </c>
      <c r="C278" s="6">
        <f t="shared" ca="1" si="116"/>
        <v>22</v>
      </c>
      <c r="D278" s="10"/>
    </row>
    <row r="279" spans="1:4" x14ac:dyDescent="0.3">
      <c r="A279" t="s">
        <v>386</v>
      </c>
      <c r="B279" t="s">
        <v>383</v>
      </c>
      <c r="C279" s="6">
        <f t="shared" ref="C279" ca="1" si="118">VLOOKUP(B279,OFFSET(INDIRECT("$A:$B"),0,MATCH(B$1&amp;"_Verify",INDIRECT("$1:$1"),0)-1),2,0)</f>
        <v>22</v>
      </c>
    </row>
    <row r="280" spans="1:4" x14ac:dyDescent="0.3">
      <c r="A280" t="s">
        <v>400</v>
      </c>
      <c r="B280" t="s">
        <v>383</v>
      </c>
      <c r="C280" s="6">
        <f t="shared" ref="C280" ca="1" si="119">VLOOKUP(B280,OFFSET(INDIRECT("$A:$B"),0,MATCH(B$1&amp;"_Verify",INDIRECT("$1:$1"),0)-1),2,0)</f>
        <v>22</v>
      </c>
    </row>
    <row r="281" spans="1:4" x14ac:dyDescent="0.3">
      <c r="A281" t="s">
        <v>388</v>
      </c>
      <c r="B281" t="s">
        <v>383</v>
      </c>
      <c r="C281" s="6">
        <f t="shared" ref="C281:C284" ca="1" si="120">VLOOKUP(B281,OFFSET(INDIRECT("$A:$B"),0,MATCH(B$1&amp;"_Verify",INDIRECT("$1:$1"),0)-1),2,0)</f>
        <v>22</v>
      </c>
    </row>
    <row r="282" spans="1:4" x14ac:dyDescent="0.3">
      <c r="A282" t="s">
        <v>401</v>
      </c>
      <c r="B282" t="s">
        <v>383</v>
      </c>
      <c r="C282" s="6">
        <f t="shared" ca="1" si="120"/>
        <v>22</v>
      </c>
    </row>
    <row r="283" spans="1:4" x14ac:dyDescent="0.3">
      <c r="A283" s="10" t="s">
        <v>764</v>
      </c>
      <c r="B283" s="10" t="s">
        <v>383</v>
      </c>
      <c r="C283" s="6">
        <f t="shared" ca="1" si="120"/>
        <v>22</v>
      </c>
      <c r="D283" s="10"/>
    </row>
    <row r="284" spans="1:4" x14ac:dyDescent="0.3">
      <c r="A284" s="10" t="s">
        <v>765</v>
      </c>
      <c r="B284" s="10" t="s">
        <v>383</v>
      </c>
      <c r="C284" s="6">
        <f t="shared" ca="1" si="120"/>
        <v>22</v>
      </c>
      <c r="D284" s="10"/>
    </row>
    <row r="285" spans="1:4" x14ac:dyDescent="0.3">
      <c r="A285" s="10" t="s">
        <v>766</v>
      </c>
      <c r="B285" s="10" t="s">
        <v>383</v>
      </c>
      <c r="C285" s="6">
        <f t="shared" ref="C285:C286" ca="1" si="121">VLOOKUP(B285,OFFSET(INDIRECT("$A:$B"),0,MATCH(B$1&amp;"_Verify",INDIRECT("$1:$1"),0)-1),2,0)</f>
        <v>22</v>
      </c>
      <c r="D285" s="10"/>
    </row>
    <row r="286" spans="1:4" x14ac:dyDescent="0.3">
      <c r="A286" s="10" t="s">
        <v>767</v>
      </c>
      <c r="B286" s="10" t="s">
        <v>383</v>
      </c>
      <c r="C286" s="6">
        <f t="shared" ca="1" si="121"/>
        <v>22</v>
      </c>
      <c r="D286" s="10"/>
    </row>
  </sheetData>
  <phoneticPr fontId="1" type="noConversion"/>
  <dataValidations count="1">
    <dataValidation type="list" allowBlank="1" showInputMessage="1" showErrorMessage="1" sqref="B2:B286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669"/>
  <sheetViews>
    <sheetView tabSelected="1" workbookViewId="0">
      <pane xSplit="2" ySplit="2" topLeftCell="C95" activePane="bottomRight" state="frozen"/>
      <selection pane="topRight" activeCell="C1" sqref="C1"/>
      <selection pane="bottomLeft" activeCell="A3" sqref="A3"/>
      <selection pane="bottomRight" activeCell="B104" sqref="B104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1062</v>
      </c>
      <c r="F2" s="4" t="str">
        <f>IF(ISBLANK(VLOOKUP($E2,어펙터인자!$1:$1048576,MATCH(F$1,어펙터인자!$1:$1,0),0)),"",VLOOKUP($E2,어펙터인자!$1:$1048576,MATCH(F$1,어펙터인자!$1:$1,0),0))</f>
        <v>액션 불가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>루프 지속 이펙트</v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183" si="0">B3&amp;"_"&amp;TEXT(D3,"00")</f>
        <v>NormalAttack0.4_01</v>
      </c>
      <c r="B3" s="1" t="s">
        <v>756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85" ca="1" si="1">IF(NOT(ISBLANK(N3)),N3,
IF(ISBLANK(M3),"",
VLOOKUP(M3,OFFSET(INDIRECT("$A:$B"),0,MATCH(M$1&amp;"_Verify",INDIRECT("$1:$1"),0)-1),2,0)
))</f>
        <v/>
      </c>
      <c r="S3" s="7" t="str">
        <f t="shared" ref="S3:S243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755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570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544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545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566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567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1007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154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571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535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546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547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158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568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569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870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161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871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636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630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631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632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536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633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634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415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419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638</v>
      </c>
    </row>
    <row r="28" spans="1:26" x14ac:dyDescent="0.3">
      <c r="A28" s="1" t="str">
        <f t="shared" ref="A28" si="30">B28&amp;"_"&amp;TEXT(D28,"00")</f>
        <v>UltimateAttackGanfaul_01</v>
      </c>
      <c r="B28" s="1" t="s">
        <v>363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4</v>
      </c>
      <c r="O28" s="7" t="str">
        <f t="shared" ref="O28" ca="1" si="31">IF(NOT(ISBLANK(N28)),N28,
IF(ISBLANK(M28),"",
VLOOKUP(M28,OFFSET(INDIRECT("$A:$B"),0,MATCH(M$1&amp;"_Verify",INDIRECT("$1:$1"),0)-1),2,0)
))</f>
        <v/>
      </c>
      <c r="S28" s="7" t="str">
        <f t="shared" ref="S28" ca="1" si="32">IF(NOT(ISBLANK(R28)),R28,
IF(ISBLANK(Q28),"",
VLOOKUP(Q28,OFFSET(INDIRECT("$A:$B"),0,MATCH(Q$1&amp;"_Verify",INDIRECT("$1:$1"),0)-1),2,0)
))</f>
        <v/>
      </c>
    </row>
    <row r="29" spans="1:26" x14ac:dyDescent="0.3">
      <c r="A29" s="1" t="str">
        <f t="shared" si="0"/>
        <v>NormalAttackYuki_01</v>
      </c>
      <c r="B29" t="s">
        <v>758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(1/0.8)*0.45</f>
        <v>0.5625</v>
      </c>
      <c r="O29" s="7" t="str">
        <f t="shared" ca="1" si="1"/>
        <v/>
      </c>
      <c r="S29" s="7" t="str">
        <f t="shared" ca="1" si="2"/>
        <v/>
      </c>
    </row>
    <row r="30" spans="1:26" x14ac:dyDescent="0.3">
      <c r="A30" s="1" t="str">
        <f t="shared" ref="A30:A31" si="33">B30&amp;"_"&amp;TEXT(D30,"00")</f>
        <v>UltimateRemoveYuki_01</v>
      </c>
      <c r="B30" t="s">
        <v>759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RemoveColliderHitObject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0.9</v>
      </c>
      <c r="J30" s="1">
        <v>2.2000000000000002</v>
      </c>
      <c r="O30" s="7" t="str">
        <f t="shared" ref="O30:O31" ca="1" si="34">IF(NOT(ISBLANK(N30)),N30,
IF(ISBLANK(M30),"",
VLOOKUP(M30,OFFSET(INDIRECT("$A:$B"),0,MATCH(M$1&amp;"_Verify",INDIRECT("$1:$1"),0)-1),2,0)
))</f>
        <v/>
      </c>
      <c r="R30" s="1">
        <v>0</v>
      </c>
      <c r="S30" s="7">
        <f t="shared" ref="S30:S31" ca="1" si="35">IF(NOT(ISBLANK(R30)),R30,
IF(ISBLANK(Q30),"",
VLOOKUP(Q30,OFFSET(INDIRECT("$A:$B"),0,MATCH(Q$1&amp;"_Verify",INDIRECT("$1:$1"),0)-1),2,0)
))</f>
        <v>0</v>
      </c>
      <c r="W30" s="1" t="s">
        <v>422</v>
      </c>
    </row>
    <row r="31" spans="1:26" x14ac:dyDescent="0.3">
      <c r="A31" s="1" t="str">
        <f t="shared" si="33"/>
        <v>UltimateCreateYuki_01</v>
      </c>
      <c r="B31" t="s">
        <v>760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CreateHitObject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O31" s="7" t="str">
        <f t="shared" ca="1" si="34"/>
        <v/>
      </c>
      <c r="S31" s="7" t="str">
        <f t="shared" ca="1" si="35"/>
        <v/>
      </c>
      <c r="T31" s="1" t="s">
        <v>423</v>
      </c>
    </row>
    <row r="32" spans="1:26" x14ac:dyDescent="0.3">
      <c r="A32" s="1" t="str">
        <f t="shared" ref="A32" si="36">B32&amp;"_"&amp;TEXT(D32,"00")</f>
        <v>UltimateAttackYuki_01</v>
      </c>
      <c r="B32" t="s">
        <v>761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f>(1/0.8)*0.45*1.5</f>
        <v>0.84375</v>
      </c>
      <c r="O32" s="7" t="str">
        <f t="shared" ref="O32" ca="1" si="37">IF(NOT(ISBLANK(N32)),N32,
IF(ISBLANK(M32),"",
VLOOKUP(M32,OFFSET(INDIRECT("$A:$B"),0,MATCH(M$1&amp;"_Verify",INDIRECT("$1:$1"),0)-1),2,0)
))</f>
        <v/>
      </c>
      <c r="S32" s="7" t="str">
        <f t="shared" ref="S32" ca="1" si="38">IF(NOT(ISBLANK(R32)),R32,
IF(ISBLANK(Q32),"",
VLOOKUP(Q32,OFFSET(INDIRECT("$A:$B"),0,MATCH(Q$1&amp;"_Verify",INDIRECT("$1:$1"),0)-1),2,0)
))</f>
        <v/>
      </c>
    </row>
    <row r="33" spans="1:23" x14ac:dyDescent="0.3">
      <c r="A33" s="1" t="str">
        <f t="shared" si="0"/>
        <v>NormalAttackBigBatSuccubus_01</v>
      </c>
      <c r="B33" t="s">
        <v>118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0.23</v>
      </c>
      <c r="O33" s="7" t="str">
        <f t="shared" ca="1" si="1"/>
        <v/>
      </c>
      <c r="S33" s="7" t="str">
        <f t="shared" ca="1" si="2"/>
        <v/>
      </c>
    </row>
    <row r="34" spans="1:23" x14ac:dyDescent="0.3">
      <c r="A34" s="1" t="str">
        <f t="shared" si="0"/>
        <v>UltimateAttackBigBatSuccubus_01</v>
      </c>
      <c r="B34" s="10" t="s">
        <v>573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f>0.23*5*1.4</f>
        <v>1.61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NormalAttackBei_01</v>
      </c>
      <c r="B35" t="s">
        <v>134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0.35499999999999998</v>
      </c>
      <c r="O35" s="7" t="str">
        <f t="shared" ca="1" si="1"/>
        <v/>
      </c>
      <c r="S35" s="7" t="str">
        <f t="shared" ca="1" si="2"/>
        <v/>
      </c>
    </row>
    <row r="36" spans="1:23" x14ac:dyDescent="0.3">
      <c r="A36" s="1" t="str">
        <f t="shared" ref="A36" si="39">B36&amp;"_"&amp;TEXT(D36,"00")</f>
        <v>NormalAttackJellyFishGirl_01</v>
      </c>
      <c r="B36" s="10" t="s">
        <v>433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0.47</v>
      </c>
      <c r="O36" s="7" t="str">
        <f t="shared" ref="O36" ca="1" si="40">IF(NOT(ISBLANK(N36)),N36,
IF(ISBLANK(M36),"",
VLOOKUP(M36,OFFSET(INDIRECT("$A:$B"),0,MATCH(M$1&amp;"_Verify",INDIRECT("$1:$1"),0)-1),2,0)
))</f>
        <v/>
      </c>
      <c r="S36" s="7" t="str">
        <f t="shared" ref="S36" ca="1" si="41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ref="A37:A38" si="42">B37&amp;"_"&amp;TEXT(D37,"00")</f>
        <v>NormalAttackEarthMage_01</v>
      </c>
      <c r="B37" s="10" t="s">
        <v>434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0.42499999999999999</v>
      </c>
      <c r="O37" s="7" t="str">
        <f t="shared" ref="O37:O38" ca="1" si="43">IF(NOT(ISBLANK(N37)),N37,
IF(ISBLANK(M37),"",
VLOOKUP(M37,OFFSET(INDIRECT("$A:$B"),0,MATCH(M$1&amp;"_Verify",INDIRECT("$1:$1"),0)-1),2,0)
))</f>
        <v/>
      </c>
      <c r="S37" s="7" t="str">
        <f t="shared" ref="S37:S38" ca="1" si="44">IF(NOT(ISBLANK(R37)),R37,
IF(ISBLANK(Q37),"",
VLOOKUP(Q37,OFFSET(INDIRECT("$A:$B"),0,MATCH(Q$1&amp;"_Verify",INDIRECT("$1:$1"),0)-1),2,0)
))</f>
        <v/>
      </c>
    </row>
    <row r="38" spans="1:23" x14ac:dyDescent="0.3">
      <c r="A38" s="1" t="str">
        <f t="shared" si="42"/>
        <v>NormalAttackDynaMob_01</v>
      </c>
      <c r="B38" s="10" t="s">
        <v>436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0.60299999999999998</v>
      </c>
      <c r="O38" s="7" t="str">
        <f t="shared" ca="1" si="43"/>
        <v/>
      </c>
      <c r="S38" s="7" t="str">
        <f t="shared" ca="1" si="44"/>
        <v/>
      </c>
    </row>
    <row r="39" spans="1:23" x14ac:dyDescent="0.3">
      <c r="A39" s="1" t="str">
        <f t="shared" ref="A39" si="45">B39&amp;"_"&amp;TEXT(D39,"00")</f>
        <v>UltimateRangeDynaMob_01</v>
      </c>
      <c r="B39" s="10" t="s">
        <v>1042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AddAttackRange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5.6</v>
      </c>
      <c r="J39" s="1">
        <v>1.7</v>
      </c>
      <c r="O39" s="7" t="str">
        <f t="shared" ref="O39" ca="1" si="46">IF(NOT(ISBLANK(N39)),N39,
IF(ISBLANK(M39),"",
VLOOKUP(M39,OFFSET(INDIRECT("$A:$B"),0,MATCH(M$1&amp;"_Verify",INDIRECT("$1:$1"),0)-1),2,0)
))</f>
        <v/>
      </c>
      <c r="S39" s="7" t="str">
        <f t="shared" ref="S39" ca="1" si="47">IF(NOT(ISBLANK(R39)),R39,
IF(ISBLANK(Q39),"",
VLOOKUP(Q39,OFFSET(INDIRECT("$A:$B"),0,MATCH(Q$1&amp;"_Verify",INDIRECT("$1:$1"),0)-1),2,0)
))</f>
        <v/>
      </c>
      <c r="W39" s="1" t="s">
        <v>1044</v>
      </c>
    </row>
    <row r="40" spans="1:23" x14ac:dyDescent="0.3">
      <c r="A40" s="1" t="str">
        <f t="shared" ref="A40:A56" si="48">B40&amp;"_"&amp;TEXT(D40,"00")</f>
        <v>NormalAttackPreSciFiWarrior_01</v>
      </c>
      <c r="B40" s="10" t="s">
        <v>776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0.79500000000000004</v>
      </c>
      <c r="O40" s="7" t="str">
        <f t="shared" ref="O40:O56" ca="1" si="49">IF(NOT(ISBLANK(N40)),N40,
IF(ISBLANK(M40),"",
VLOOKUP(M40,OFFSET(INDIRECT("$A:$B"),0,MATCH(M$1&amp;"_Verify",INDIRECT("$1:$1"),0)-1),2,0)
))</f>
        <v/>
      </c>
      <c r="S40" s="7" t="str">
        <f t="shared" ref="S40:S56" ca="1" si="50">IF(NOT(ISBLANK(R40)),R40,
IF(ISBLANK(Q40),"",
VLOOKUP(Q40,OFFSET(INDIRECT("$A:$B"),0,MATCH(Q$1&amp;"_Verify",INDIRECT("$1:$1"),0)-1),2,0)
))</f>
        <v/>
      </c>
    </row>
    <row r="41" spans="1:23" x14ac:dyDescent="0.3">
      <c r="A41" s="1" t="str">
        <f t="shared" ref="A41:A42" si="51">B41&amp;"_"&amp;TEXT(D41,"00")</f>
        <v>NormalAttackSciFiWarrior_01</v>
      </c>
      <c r="B41" s="10" t="s">
        <v>438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1.45</v>
      </c>
      <c r="O41" s="7" t="str">
        <f t="shared" ref="O41:O42" ca="1" si="52">IF(NOT(ISBLANK(N41)),N41,
IF(ISBLANK(M41),"",
VLOOKUP(M41,OFFSET(INDIRECT("$A:$B"),0,MATCH(M$1&amp;"_Verify",INDIRECT("$1:$1"),0)-1),2,0)
))</f>
        <v/>
      </c>
      <c r="S41" s="7" t="str">
        <f t="shared" ref="S41:S42" ca="1" si="53">IF(NOT(ISBLANK(R41)),R41,
IF(ISBLANK(Q41),"",
VLOOKUP(Q41,OFFSET(INDIRECT("$A:$B"),0,MATCH(Q$1&amp;"_Verify",INDIRECT("$1:$1"),0)-1),2,0)
))</f>
        <v/>
      </c>
    </row>
    <row r="42" spans="1:23" x14ac:dyDescent="0.3">
      <c r="A42" s="1" t="str">
        <f t="shared" si="51"/>
        <v>ChangeAttackStateSciFiWarrior_01</v>
      </c>
      <c r="B42" s="10" t="s">
        <v>975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ChangeAttackState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N42" s="1">
        <v>3</v>
      </c>
      <c r="O42" s="7">
        <f t="shared" ca="1" si="52"/>
        <v>3</v>
      </c>
      <c r="R42" s="1">
        <v>1</v>
      </c>
      <c r="S42" s="7">
        <f t="shared" ca="1" si="53"/>
        <v>1</v>
      </c>
      <c r="T42" s="1" t="s">
        <v>968</v>
      </c>
      <c r="U42" s="1" t="s">
        <v>977</v>
      </c>
    </row>
    <row r="43" spans="1:23" x14ac:dyDescent="0.3">
      <c r="A43" s="1" t="str">
        <f t="shared" ref="A43" si="54">B43&amp;"_"&amp;TEXT(D43,"00")</f>
        <v>LP_ContainerSciFiWarriorCharging_01</v>
      </c>
      <c r="B43" s="10" t="s">
        <v>980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DefaultContainer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-1</v>
      </c>
      <c r="O43" s="7" t="str">
        <f t="shared" ref="O43" ca="1" si="55">IF(NOT(ISBLANK(N43)),N43,
IF(ISBLANK(M43),"",
VLOOKUP(M43,OFFSET(INDIRECT("$A:$B"),0,MATCH(M$1&amp;"_Verify",INDIRECT("$1:$1"),0)-1),2,0)
))</f>
        <v/>
      </c>
      <c r="S43" s="7" t="str">
        <f t="shared" ref="S43" ca="1" si="56">IF(NOT(ISBLANK(R43)),R43,
IF(ISBLANK(Q43),"",
VLOOKUP(Q43,OFFSET(INDIRECT("$A:$B"),0,MATCH(Q$1&amp;"_Verify",INDIRECT("$1:$1"),0)-1),2,0)
))</f>
        <v/>
      </c>
      <c r="T43" s="1" t="s">
        <v>977</v>
      </c>
    </row>
    <row r="44" spans="1:23" x14ac:dyDescent="0.3">
      <c r="A44" s="1" t="str">
        <f t="shared" si="48"/>
        <v>NormalAttackChaosElemental_01</v>
      </c>
      <c r="B44" s="10" t="s">
        <v>443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0.88800000000000001</v>
      </c>
      <c r="O44" s="7" t="str">
        <f t="shared" ca="1" si="49"/>
        <v/>
      </c>
      <c r="S44" s="7" t="str">
        <f t="shared" ca="1" si="50"/>
        <v/>
      </c>
    </row>
    <row r="45" spans="1:23" x14ac:dyDescent="0.3">
      <c r="A45" s="1" t="str">
        <f t="shared" ref="A45:A47" si="57">B45&amp;"_"&amp;TEXT(D45,"00")</f>
        <v>NormalAttackSecondChaosElemental_01</v>
      </c>
      <c r="B45" s="10" t="s">
        <v>653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0.57499999999999996</v>
      </c>
      <c r="O45" s="7" t="str">
        <f t="shared" ref="O45:O47" ca="1" si="58">IF(NOT(ISBLANK(N45)),N45,
IF(ISBLANK(M45),"",
VLOOKUP(M45,OFFSET(INDIRECT("$A:$B"),0,MATCH(M$1&amp;"_Verify",INDIRECT("$1:$1"),0)-1),2,0)
))</f>
        <v/>
      </c>
      <c r="S45" s="7" t="str">
        <f t="shared" ref="S45:S47" ca="1" si="59">IF(NOT(ISBLANK(R45)),R45,
IF(ISBLANK(Q45),"",
VLOOKUP(Q45,OFFSET(INDIRECT("$A:$B"),0,MATCH(Q$1&amp;"_Verify",INDIRECT("$1:$1"),0)-1),2,0)
))</f>
        <v/>
      </c>
    </row>
    <row r="46" spans="1:23" x14ac:dyDescent="0.3">
      <c r="A46" s="1" t="str">
        <f t="shared" si="57"/>
        <v>UltimateChargingChaosElemental_01</v>
      </c>
      <c r="B46" s="10" t="s">
        <v>1027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ChargingAction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1.8</v>
      </c>
      <c r="N46" s="1">
        <v>1</v>
      </c>
      <c r="O46" s="7">
        <f t="shared" ca="1" si="58"/>
        <v>1</v>
      </c>
      <c r="S46" s="7" t="str">
        <f t="shared" ca="1" si="59"/>
        <v/>
      </c>
      <c r="T46" s="1" t="s">
        <v>1028</v>
      </c>
      <c r="V46" s="1" t="s">
        <v>1030</v>
      </c>
    </row>
    <row r="47" spans="1:23" x14ac:dyDescent="0.3">
      <c r="A47" s="1" t="str">
        <f t="shared" si="57"/>
        <v>UltimateAttackChaosElemental_01</v>
      </c>
      <c r="B47" s="10" t="s">
        <v>1031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3.12</v>
      </c>
      <c r="O47" s="7" t="str">
        <f t="shared" ca="1" si="58"/>
        <v/>
      </c>
      <c r="S47" s="7" t="str">
        <f t="shared" ca="1" si="59"/>
        <v/>
      </c>
    </row>
    <row r="48" spans="1:23" x14ac:dyDescent="0.3">
      <c r="A48" s="1" t="str">
        <f t="shared" si="48"/>
        <v>NormalAttackSuperHero_01</v>
      </c>
      <c r="B48" s="10" t="s">
        <v>444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0.35199999999999998</v>
      </c>
      <c r="O48" s="7" t="str">
        <f t="shared" ca="1" si="49"/>
        <v/>
      </c>
      <c r="S48" s="7" t="str">
        <f t="shared" ca="1" si="50"/>
        <v/>
      </c>
    </row>
    <row r="49" spans="1:23" x14ac:dyDescent="0.3">
      <c r="A49" s="1" t="str">
        <f t="shared" si="48"/>
        <v>NormalAttackMeryl_01</v>
      </c>
      <c r="B49" s="10" t="s">
        <v>445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1.03</v>
      </c>
      <c r="O49" s="7" t="str">
        <f t="shared" ca="1" si="49"/>
        <v/>
      </c>
      <c r="S49" s="7" t="str">
        <f t="shared" ca="1" si="50"/>
        <v/>
      </c>
    </row>
    <row r="50" spans="1:23" x14ac:dyDescent="0.3">
      <c r="A50" s="1" t="str">
        <f t="shared" ref="A50" si="60">B50&amp;"_"&amp;TEXT(D50,"00")</f>
        <v>HealSpOnDamageMeryl_01</v>
      </c>
      <c r="B50" s="10" t="s">
        <v>803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HealSpOnDamage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-1</v>
      </c>
      <c r="J50" s="1">
        <v>1</v>
      </c>
      <c r="N50" s="1">
        <v>1</v>
      </c>
      <c r="O50" s="7">
        <f t="shared" ref="O50" ca="1" si="61">IF(NOT(ISBLANK(N50)),N50,
IF(ISBLANK(M50),"",
VLOOKUP(M50,OFFSET(INDIRECT("$A:$B"),0,MATCH(M$1&amp;"_Verify",INDIRECT("$1:$1"),0)-1),2,0)
))</f>
        <v>1</v>
      </c>
      <c r="S50" s="7" t="str">
        <f t="shared" ref="S50" ca="1" si="62">IF(NOT(ISBLANK(R50)),R50,
IF(ISBLANK(Q50),"",
VLOOKUP(Q50,OFFSET(INDIRECT("$A:$B"),0,MATCH(Q$1&amp;"_Verify",INDIRECT("$1:$1"),0)-1),2,0)
))</f>
        <v/>
      </c>
    </row>
    <row r="51" spans="1:23" x14ac:dyDescent="0.3">
      <c r="A51" s="1" t="str">
        <f t="shared" ref="A51:A52" si="63">B51&amp;"_"&amp;TEXT(D51,"00")</f>
        <v>TimeSlowMeryl_01</v>
      </c>
      <c r="B51" s="10" t="s">
        <v>714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TimeSlow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4.7</v>
      </c>
      <c r="J51" s="1">
        <v>0.4</v>
      </c>
      <c r="O51" s="7" t="str">
        <f t="shared" ref="O51:O52" ca="1" si="64">IF(NOT(ISBLANK(N51)),N51,
IF(ISBLANK(M51),"",
VLOOKUP(M51,OFFSET(INDIRECT("$A:$B"),0,MATCH(M$1&amp;"_Verify",INDIRECT("$1:$1"),0)-1),2,0)
))</f>
        <v/>
      </c>
      <c r="S51" s="7" t="str">
        <f t="shared" ref="S51:S52" ca="1" si="65">IF(NOT(ISBLANK(R51)),R51,
IF(ISBLANK(Q51),"",
VLOOKUP(Q51,OFFSET(INDIRECT("$A:$B"),0,MATCH(Q$1&amp;"_Verify",INDIRECT("$1:$1"),0)-1),2,0)
))</f>
        <v/>
      </c>
    </row>
    <row r="52" spans="1:23" x14ac:dyDescent="0.3">
      <c r="A52" s="1" t="str">
        <f t="shared" si="63"/>
        <v>MoveSpeedUpMeryl_01</v>
      </c>
      <c r="B52" s="1" t="s">
        <v>715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ChangeActorStatus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f>I51*J51</f>
        <v>1.8800000000000001</v>
      </c>
      <c r="J52" s="1">
        <v>1</v>
      </c>
      <c r="M52" s="1" t="s">
        <v>548</v>
      </c>
      <c r="O52" s="7">
        <f t="shared" ca="1" si="64"/>
        <v>5</v>
      </c>
      <c r="S52" s="7" t="str">
        <f t="shared" ca="1" si="65"/>
        <v/>
      </c>
      <c r="W52" s="1" t="s">
        <v>718</v>
      </c>
    </row>
    <row r="53" spans="1:23" x14ac:dyDescent="0.3">
      <c r="A53" s="1" t="str">
        <f t="shared" ref="A53" si="66">B53&amp;"_"&amp;TEXT(D53,"00")</f>
        <v>LP_AtkUpOnFoeMaxHpMeryl_01</v>
      </c>
      <c r="B53" s="1" t="s">
        <v>792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AddAttackByHp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-1</v>
      </c>
      <c r="J53" s="1">
        <v>0.65</v>
      </c>
      <c r="N53" s="1">
        <v>2</v>
      </c>
      <c r="O53" s="7">
        <f t="shared" ref="O53" ca="1" si="67">IF(NOT(ISBLANK(N53)),N53,
IF(ISBLANK(M53),"",
VLOOKUP(M53,OFFSET(INDIRECT("$A:$B"),0,MATCH(M$1&amp;"_Verify",INDIRECT("$1:$1"),0)-1),2,0)
))</f>
        <v>2</v>
      </c>
      <c r="S53" s="7" t="str">
        <f t="shared" ref="S53" ca="1" si="68">IF(NOT(ISBLANK(R53)),R53,
IF(ISBLANK(Q53),"",
VLOOKUP(Q53,OFFSET(INDIRECT("$A:$B"),0,MATCH(Q$1&amp;"_Verify",INDIRECT("$1:$1"),0)-1),2,0)
))</f>
        <v/>
      </c>
    </row>
    <row r="54" spans="1:23" x14ac:dyDescent="0.3">
      <c r="A54" s="1" t="str">
        <f t="shared" si="48"/>
        <v>NormalAttackGreekWarrior_01</v>
      </c>
      <c r="B54" s="10" t="s">
        <v>446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1.1000000000000001</v>
      </c>
      <c r="O54" s="7" t="str">
        <f t="shared" ca="1" si="49"/>
        <v/>
      </c>
      <c r="R54" s="1">
        <v>1</v>
      </c>
      <c r="S54" s="7">
        <f t="shared" ca="1" si="50"/>
        <v>1</v>
      </c>
    </row>
    <row r="55" spans="1:23" x14ac:dyDescent="0.3">
      <c r="A55" s="1" t="str">
        <f t="shared" si="48"/>
        <v>IgnoreEvadeVisualGreekWarrior_01</v>
      </c>
      <c r="B55" s="10" t="s">
        <v>970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IgnoreEvadeVisual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K55" s="1">
        <v>0.56999999999999995</v>
      </c>
      <c r="O55" s="7" t="str">
        <f t="shared" ca="1" si="49"/>
        <v/>
      </c>
      <c r="S55" s="7" t="str">
        <f t="shared" ca="1" si="50"/>
        <v/>
      </c>
    </row>
    <row r="56" spans="1:23" x14ac:dyDescent="0.3">
      <c r="A56" s="1" t="str">
        <f t="shared" si="48"/>
        <v>UltimateImmortalGreekWarrior_01</v>
      </c>
      <c r="B56" s="10" t="s">
        <v>1035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ImmortalWill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7.2</v>
      </c>
      <c r="N56" s="1">
        <v>1</v>
      </c>
      <c r="O56" s="7">
        <f t="shared" ca="1" si="49"/>
        <v>1</v>
      </c>
      <c r="S56" s="7" t="str">
        <f t="shared" ca="1" si="50"/>
        <v/>
      </c>
    </row>
    <row r="57" spans="1:23" x14ac:dyDescent="0.3">
      <c r="A57" s="1" t="str">
        <f t="shared" ref="A57:A60" si="69">B57&amp;"_"&amp;TEXT(D57,"00")</f>
        <v>NormalAttackAkai_01</v>
      </c>
      <c r="B57" s="10" t="s">
        <v>447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0.39500000000000002</v>
      </c>
      <c r="O57" s="7" t="str">
        <f t="shared" ref="O57:O60" ca="1" si="70">IF(NOT(ISBLANK(N57)),N57,
IF(ISBLANK(M57),"",
VLOOKUP(M57,OFFSET(INDIRECT("$A:$B"),0,MATCH(M$1&amp;"_Verify",INDIRECT("$1:$1"),0)-1),2,0)
))</f>
        <v/>
      </c>
      <c r="S57" s="7" t="str">
        <f t="shared" ref="S57:S60" ca="1" si="71">IF(NOT(ISBLANK(R57)),R57,
IF(ISBLANK(Q57),"",
VLOOKUP(Q57,OFFSET(INDIRECT("$A:$B"),0,MATCH(Q$1&amp;"_Verify",INDIRECT("$1:$1"),0)-1),2,0)
))</f>
        <v/>
      </c>
    </row>
    <row r="58" spans="1:23" x14ac:dyDescent="0.3">
      <c r="A58" s="1" t="str">
        <f t="shared" ref="A58" si="72">B58&amp;"_"&amp;TEXT(D58,"00")</f>
        <v>LP_ArcFormAkai_01</v>
      </c>
      <c r="B58" s="10" t="s">
        <v>662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ArcFormHitObject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0.1</v>
      </c>
      <c r="N58" s="1">
        <v>4</v>
      </c>
      <c r="O58" s="7">
        <f t="shared" ref="O58" ca="1" si="73">IF(NOT(ISBLANK(N58)),N58,
IF(ISBLANK(M58),"",
VLOOKUP(M58,OFFSET(INDIRECT("$A:$B"),0,MATCH(M$1&amp;"_Verify",INDIRECT("$1:$1"),0)-1),2,0)
))</f>
        <v>4</v>
      </c>
      <c r="S58" s="7" t="str">
        <f t="shared" ref="S58" ca="1" si="74">IF(NOT(ISBLANK(R58)),R58,
IF(ISBLANK(Q58),"",
VLOOKUP(Q58,OFFSET(INDIRECT("$A:$B"),0,MATCH(Q$1&amp;"_Verify",INDIRECT("$1:$1"),0)-1),2,0)
))</f>
        <v/>
      </c>
    </row>
    <row r="59" spans="1:23" x14ac:dyDescent="0.3">
      <c r="A59" s="1" t="str">
        <f t="shared" si="69"/>
        <v>NormalAttackYuka_01</v>
      </c>
      <c r="B59" s="10" t="s">
        <v>449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0.57999999999999996</v>
      </c>
      <c r="O59" s="7" t="str">
        <f t="shared" ca="1" si="70"/>
        <v/>
      </c>
      <c r="S59" s="7" t="str">
        <f t="shared" ca="1" si="71"/>
        <v/>
      </c>
    </row>
    <row r="60" spans="1:23" x14ac:dyDescent="0.3">
      <c r="A60" s="1" t="str">
        <f t="shared" si="69"/>
        <v>NormalAttackSteampunkRobot_01</v>
      </c>
      <c r="B60" s="10" t="s">
        <v>451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0.38200000000000001</v>
      </c>
      <c r="O60" s="7" t="str">
        <f t="shared" ca="1" si="70"/>
        <v/>
      </c>
      <c r="S60" s="7" t="str">
        <f t="shared" ca="1" si="71"/>
        <v/>
      </c>
    </row>
    <row r="61" spans="1:23" x14ac:dyDescent="0.3">
      <c r="A61" s="1" t="str">
        <f t="shared" ref="A61" si="75">B61&amp;"_"&amp;TEXT(D61,"00")</f>
        <v>CallHealSpSteampunkRobot_01</v>
      </c>
      <c r="B61" s="10" t="s">
        <v>689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CallAffectorValue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O61" s="7" t="str">
        <f t="shared" ref="O61" ca="1" si="76">IF(NOT(ISBLANK(N61)),N61,
IF(ISBLANK(M61),"",
VLOOKUP(M61,OFFSET(INDIRECT("$A:$B"),0,MATCH(M$1&amp;"_Verify",INDIRECT("$1:$1"),0)-1),2,0)
))</f>
        <v/>
      </c>
      <c r="R61" s="1">
        <v>1</v>
      </c>
      <c r="S61" s="7">
        <f t="shared" ref="S61" ca="1" si="77">IF(NOT(ISBLANK(R61)),R61,
IF(ISBLANK(Q61),"",
VLOOKUP(Q61,OFFSET(INDIRECT("$A:$B"),0,MATCH(Q$1&amp;"_Verify",INDIRECT("$1:$1"),0)-1),2,0)
))</f>
        <v>1</v>
      </c>
      <c r="U61" s="1" t="s">
        <v>695</v>
      </c>
    </row>
    <row r="62" spans="1:23" x14ac:dyDescent="0.3">
      <c r="A62" s="1" t="str">
        <f t="shared" ref="A62" si="78">B62&amp;"_"&amp;TEXT(D62,"00")</f>
        <v>CallHealSpSteampunkRobot_HealSp_01</v>
      </c>
      <c r="B62" s="10" t="s">
        <v>692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Heal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K62" s="1">
        <v>1</v>
      </c>
      <c r="N62" s="1">
        <v>1</v>
      </c>
      <c r="O62" s="7">
        <f t="shared" ref="O62" ca="1" si="79">IF(NOT(ISBLANK(N62)),N62,
IF(ISBLANK(M62),"",
VLOOKUP(M62,OFFSET(INDIRECT("$A:$B"),0,MATCH(M$1&amp;"_Verify",INDIRECT("$1:$1"),0)-1),2,0)
))</f>
        <v>1</v>
      </c>
      <c r="S62" s="7" t="str">
        <f t="shared" ref="S62" ca="1" si="80">IF(NOT(ISBLANK(R62)),R62,
IF(ISBLANK(Q62),"",
VLOOKUP(Q62,OFFSET(INDIRECT("$A:$B"),0,MATCH(Q$1&amp;"_Verify",INDIRECT("$1:$1"),0)-1),2,0)
))</f>
        <v/>
      </c>
    </row>
    <row r="63" spans="1:23" x14ac:dyDescent="0.3">
      <c r="A63" s="1" t="str">
        <f t="shared" ref="A63:A112" si="81">B63&amp;"_"&amp;TEXT(D63,"00")</f>
        <v>NormalAttackKachujin_01</v>
      </c>
      <c r="B63" s="10" t="s">
        <v>453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0.82499999999999996</v>
      </c>
      <c r="O63" s="7" t="str">
        <f t="shared" ref="O63:O112" ca="1" si="82">IF(NOT(ISBLANK(N63)),N63,
IF(ISBLANK(M63),"",
VLOOKUP(M63,OFFSET(INDIRECT("$A:$B"),0,MATCH(M$1&amp;"_Verify",INDIRECT("$1:$1"),0)-1),2,0)
))</f>
        <v/>
      </c>
      <c r="S63" s="7" t="str">
        <f t="shared" ref="S63:S112" ca="1" si="83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ref="A64" si="84">B64&amp;"_"&amp;TEXT(D64,"00")</f>
        <v>UltimateLifeTimeKachujin_01</v>
      </c>
      <c r="B64" s="10" t="s">
        <v>1049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LifeTimeHitObject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3.9</v>
      </c>
      <c r="J64" s="1">
        <v>2.6</v>
      </c>
      <c r="O64" s="7" t="str">
        <f t="shared" ref="O64" ca="1" si="85">IF(NOT(ISBLANK(N64)),N64,
IF(ISBLANK(M64),"",
VLOOKUP(M64,OFFSET(INDIRECT("$A:$B"),0,MATCH(M$1&amp;"_Verify",INDIRECT("$1:$1"),0)-1),2,0)
))</f>
        <v/>
      </c>
      <c r="S64" s="7" t="str">
        <f t="shared" ref="S64" ca="1" si="86">IF(NOT(ISBLANK(R64)),R64,
IF(ISBLANK(Q64),"",
VLOOKUP(Q64,OFFSET(INDIRECT("$A:$B"),0,MATCH(Q$1&amp;"_Verify",INDIRECT("$1:$1"),0)-1),2,0)
))</f>
        <v/>
      </c>
      <c r="W64" s="1" t="s">
        <v>1051</v>
      </c>
    </row>
    <row r="65" spans="1:23" x14ac:dyDescent="0.3">
      <c r="A65" s="1" t="str">
        <f t="shared" si="81"/>
        <v>NormalAttackMedea_01</v>
      </c>
      <c r="B65" s="10" t="s">
        <v>454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0.46899999999999997</v>
      </c>
      <c r="O65" s="7" t="str">
        <f t="shared" ca="1" si="82"/>
        <v/>
      </c>
      <c r="S65" s="7" t="str">
        <f t="shared" ca="1" si="83"/>
        <v/>
      </c>
    </row>
    <row r="66" spans="1:23" x14ac:dyDescent="0.3">
      <c r="A66" s="1" t="str">
        <f t="shared" si="81"/>
        <v>NormalAttackLola_01</v>
      </c>
      <c r="B66" s="10" t="s">
        <v>455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0.57499999999999996</v>
      </c>
      <c r="O66" s="7" t="str">
        <f t="shared" ca="1" si="82"/>
        <v/>
      </c>
      <c r="S66" s="7" t="str">
        <f t="shared" ca="1" si="83"/>
        <v/>
      </c>
    </row>
    <row r="67" spans="1:23" x14ac:dyDescent="0.3">
      <c r="A67" s="1" t="str">
        <f t="shared" si="81"/>
        <v>NormalAttackRockElemental_01</v>
      </c>
      <c r="B67" s="10" t="s">
        <v>456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0.88500000000000001</v>
      </c>
      <c r="O67" s="7" t="str">
        <f t="shared" ca="1" si="82"/>
        <v/>
      </c>
      <c r="S67" s="7" t="str">
        <f t="shared" ca="1" si="83"/>
        <v/>
      </c>
    </row>
    <row r="68" spans="1:23" x14ac:dyDescent="0.3">
      <c r="A68" s="1" t="str">
        <f t="shared" si="81"/>
        <v>ChangeAttackStateRockElemental_01</v>
      </c>
      <c r="B68" s="10" t="s">
        <v>967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ChangeAttackStateByTime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J68" s="1">
        <v>1.2</v>
      </c>
      <c r="O68" s="7" t="str">
        <f t="shared" ca="1" si="82"/>
        <v/>
      </c>
      <c r="S68" s="7" t="str">
        <f t="shared" ca="1" si="83"/>
        <v/>
      </c>
      <c r="T68" s="1" t="s">
        <v>968</v>
      </c>
    </row>
    <row r="69" spans="1:23" x14ac:dyDescent="0.3">
      <c r="A69" s="1" t="str">
        <f t="shared" si="81"/>
        <v>NormalAttackSoldier_01</v>
      </c>
      <c r="B69" s="10" t="s">
        <v>457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0.71499999999999997</v>
      </c>
      <c r="O69" s="7" t="str">
        <f t="shared" ca="1" si="82"/>
        <v/>
      </c>
      <c r="S69" s="7" t="str">
        <f t="shared" ca="1" si="83"/>
        <v/>
      </c>
    </row>
    <row r="70" spans="1:23" x14ac:dyDescent="0.3">
      <c r="A70" s="1" t="str">
        <f t="shared" ref="A70" si="87">B70&amp;"_"&amp;TEXT(D70,"00")</f>
        <v>UltimateOnMoveBuffSoldier_01</v>
      </c>
      <c r="B70" s="10" t="s">
        <v>1016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OnMove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9.5</v>
      </c>
      <c r="L70" s="1">
        <v>0.8</v>
      </c>
      <c r="O70" s="7" t="str">
        <f t="shared" ref="O70" ca="1" si="88">IF(NOT(ISBLANK(N70)),N70,
IF(ISBLANK(M70),"",
VLOOKUP(M70,OFFSET(INDIRECT("$A:$B"),0,MATCH(M$1&amp;"_Verify",INDIRECT("$1:$1"),0)-1),2,0)
))</f>
        <v/>
      </c>
      <c r="S70" s="7" t="str">
        <f t="shared" ref="S70" ca="1" si="89">IF(NOT(ISBLANK(R70)),R70,
IF(ISBLANK(Q70),"",
VLOOKUP(Q70,OFFSET(INDIRECT("$A:$B"),0,MATCH(Q$1&amp;"_Verify",INDIRECT("$1:$1"),0)-1),2,0)
))</f>
        <v/>
      </c>
      <c r="U70" s="1" t="s">
        <v>1021</v>
      </c>
      <c r="V70" s="1" t="s">
        <v>1018</v>
      </c>
      <c r="W70" s="1" t="s">
        <v>1019</v>
      </c>
    </row>
    <row r="71" spans="1:23" x14ac:dyDescent="0.3">
      <c r="A71" s="1" t="str">
        <f t="shared" si="81"/>
        <v>NormalAttackDualWarrior_01</v>
      </c>
      <c r="B71" s="10" t="s">
        <v>458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0.753</v>
      </c>
      <c r="O71" s="7" t="str">
        <f t="shared" ca="1" si="82"/>
        <v/>
      </c>
      <c r="S71" s="7" t="str">
        <f t="shared" ca="1" si="83"/>
        <v/>
      </c>
    </row>
    <row r="72" spans="1:23" x14ac:dyDescent="0.3">
      <c r="A72" s="1" t="str">
        <f t="shared" si="81"/>
        <v>UltimatePositionBuffDualWarrior_01</v>
      </c>
      <c r="B72" s="10" t="s">
        <v>1011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PositionBuff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7.2</v>
      </c>
      <c r="J72" s="1">
        <v>4.5</v>
      </c>
      <c r="L72" s="1">
        <v>0.5</v>
      </c>
      <c r="O72" s="7" t="str">
        <f t="shared" ca="1" si="82"/>
        <v/>
      </c>
      <c r="P72" s="1">
        <v>3</v>
      </c>
      <c r="S72" s="7" t="str">
        <f t="shared" ca="1" si="83"/>
        <v/>
      </c>
      <c r="V72" s="1" t="s">
        <v>1012</v>
      </c>
    </row>
    <row r="73" spans="1:23" x14ac:dyDescent="0.3">
      <c r="A73" s="1" t="str">
        <f t="shared" si="81"/>
        <v>NormalAttackPreGloryArmor_01</v>
      </c>
      <c r="B73" s="10" t="s">
        <v>654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0.48</v>
      </c>
      <c r="O73" s="7" t="str">
        <f t="shared" ca="1" si="82"/>
        <v/>
      </c>
      <c r="S73" s="7" t="str">
        <f t="shared" ca="1" si="83"/>
        <v/>
      </c>
    </row>
    <row r="74" spans="1:23" x14ac:dyDescent="0.3">
      <c r="A74" s="1" t="str">
        <f t="shared" ref="A74:A75" si="90">B74&amp;"_"&amp;TEXT(D74,"00")</f>
        <v>NormalAttackGloryArmor_01</v>
      </c>
      <c r="B74" s="10" t="s">
        <v>655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BaseDamage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1.385</v>
      </c>
      <c r="O74" s="7" t="str">
        <f t="shared" ref="O74:O75" ca="1" si="91">IF(NOT(ISBLANK(N74)),N74,
IF(ISBLANK(M74),"",
VLOOKUP(M74,OFFSET(INDIRECT("$A:$B"),0,MATCH(M$1&amp;"_Verify",INDIRECT("$1:$1"),0)-1),2,0)
))</f>
        <v/>
      </c>
      <c r="S74" s="7" t="str">
        <f t="shared" ref="S74:S75" ca="1" si="92">IF(NOT(ISBLANK(R74)),R74,
IF(ISBLANK(Q74),"",
VLOOKUP(Q74,OFFSET(INDIRECT("$A:$B"),0,MATCH(Q$1&amp;"_Verify",INDIRECT("$1:$1"),0)-1),2,0)
))</f>
        <v/>
      </c>
    </row>
    <row r="75" spans="1:23" x14ac:dyDescent="0.3">
      <c r="A75" s="1" t="str">
        <f t="shared" si="90"/>
        <v>UltimateAttackGloryArmor_01</v>
      </c>
      <c r="B75" s="10" t="s">
        <v>1064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0.82</v>
      </c>
      <c r="O75" s="7" t="str">
        <f t="shared" ca="1" si="91"/>
        <v/>
      </c>
      <c r="S75" s="7" t="str">
        <f t="shared" ca="1" si="92"/>
        <v/>
      </c>
    </row>
    <row r="76" spans="1:23" x14ac:dyDescent="0.3">
      <c r="A76" s="1" t="str">
        <f t="shared" si="81"/>
        <v>NormalAttackRpgKnight_01</v>
      </c>
      <c r="B76" s="10" t="s">
        <v>459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BaseDamage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1.024</v>
      </c>
      <c r="O76" s="7" t="str">
        <f t="shared" ca="1" si="82"/>
        <v/>
      </c>
      <c r="S76" s="7" t="str">
        <f t="shared" ca="1" si="83"/>
        <v/>
      </c>
    </row>
    <row r="77" spans="1:23" x14ac:dyDescent="0.3">
      <c r="A77" s="1" t="str">
        <f t="shared" ref="A77" si="93">B77&amp;"_"&amp;TEXT(D77,"00")</f>
        <v>NormalAttackCreateRpgKnight_01</v>
      </c>
      <c r="B77" s="10" t="s">
        <v>672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CreateHitObject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N77" s="1">
        <v>1</v>
      </c>
      <c r="O77" s="7">
        <f t="shared" ref="O77" ca="1" si="94">IF(NOT(ISBLANK(N77)),N77,
IF(ISBLANK(M77),"",
VLOOKUP(M77,OFFSET(INDIRECT("$A:$B"),0,MATCH(M$1&amp;"_Verify",INDIRECT("$1:$1"),0)-1),2,0)
))</f>
        <v>1</v>
      </c>
      <c r="P77" s="1">
        <v>1</v>
      </c>
      <c r="S77" s="7" t="str">
        <f t="shared" ref="S77" ca="1" si="95">IF(NOT(ISBLANK(R77)),R77,
IF(ISBLANK(Q77),"",
VLOOKUP(Q77,OFFSET(INDIRECT("$A:$B"),0,MATCH(Q$1&amp;"_Verify",INDIRECT("$1:$1"),0)-1),2,0)
))</f>
        <v/>
      </c>
      <c r="T77" s="1" t="s">
        <v>673</v>
      </c>
    </row>
    <row r="78" spans="1:23" x14ac:dyDescent="0.3">
      <c r="A78" s="1" t="str">
        <f t="shared" ref="A78:A79" si="96">B78&amp;"_"&amp;TEXT(D78,"00")</f>
        <v>NormalAttackPostRpgKnight_01</v>
      </c>
      <c r="B78" s="10" t="s">
        <v>671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BaseDamage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0.38</v>
      </c>
      <c r="O78" s="7" t="str">
        <f t="shared" ref="O78:O79" ca="1" si="97">IF(NOT(ISBLANK(N78)),N78,
IF(ISBLANK(M78),"",
VLOOKUP(M78,OFFSET(INDIRECT("$A:$B"),0,MATCH(M$1&amp;"_Verify",INDIRECT("$1:$1"),0)-1),2,0)
))</f>
        <v/>
      </c>
      <c r="S78" s="7" t="str">
        <f t="shared" ref="S78:S79" ca="1" si="98">IF(NOT(ISBLANK(R78)),R78,
IF(ISBLANK(Q78),"",
VLOOKUP(Q78,OFFSET(INDIRECT("$A:$B"),0,MATCH(Q$1&amp;"_Verify",INDIRECT("$1:$1"),0)-1),2,0)
))</f>
        <v/>
      </c>
    </row>
    <row r="79" spans="1:23" x14ac:dyDescent="0.3">
      <c r="A79" s="1" t="str">
        <f t="shared" si="96"/>
        <v>UltimateRemoveRpgKnight_01</v>
      </c>
      <c r="B79" s="10" t="s">
        <v>1008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RemoveColliderHitObject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10</v>
      </c>
      <c r="J79" s="1">
        <v>2</v>
      </c>
      <c r="O79" s="7" t="str">
        <f t="shared" ca="1" si="97"/>
        <v/>
      </c>
      <c r="P79" s="1">
        <v>1</v>
      </c>
      <c r="R79" s="1">
        <v>1</v>
      </c>
      <c r="S79" s="7">
        <f t="shared" ca="1" si="98"/>
        <v>1</v>
      </c>
      <c r="W79" s="1" t="s">
        <v>1009</v>
      </c>
    </row>
    <row r="80" spans="1:23" x14ac:dyDescent="0.3">
      <c r="A80" s="1" t="str">
        <f t="shared" si="81"/>
        <v>NormalAttackDemonHuntress_01</v>
      </c>
      <c r="B80" s="10" t="s">
        <v>460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0.45500000000000002</v>
      </c>
      <c r="O80" s="7" t="str">
        <f t="shared" ca="1" si="82"/>
        <v/>
      </c>
      <c r="S80" s="7" t="str">
        <f t="shared" ca="1" si="83"/>
        <v/>
      </c>
    </row>
    <row r="81" spans="1:20" x14ac:dyDescent="0.3">
      <c r="A81" s="1" t="str">
        <f t="shared" si="81"/>
        <v>UltimateAttackDemonHuntress_01</v>
      </c>
      <c r="B81" s="10" t="s">
        <v>687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4.25</v>
      </c>
      <c r="O81" s="7" t="str">
        <f t="shared" ca="1" si="82"/>
        <v/>
      </c>
      <c r="S81" s="7" t="str">
        <f t="shared" ca="1" si="83"/>
        <v/>
      </c>
    </row>
    <row r="82" spans="1:20" x14ac:dyDescent="0.3">
      <c r="A82" s="1" t="str">
        <f t="shared" si="81"/>
        <v>NormalAttackMobileFemale_01</v>
      </c>
      <c r="B82" s="10" t="s">
        <v>461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0.85499999999999998</v>
      </c>
      <c r="O82" s="7" t="str">
        <f t="shared" ca="1" si="82"/>
        <v/>
      </c>
      <c r="S82" s="7" t="str">
        <f t="shared" ca="1" si="83"/>
        <v/>
      </c>
    </row>
    <row r="83" spans="1:20" x14ac:dyDescent="0.3">
      <c r="A83" s="1" t="str">
        <f t="shared" ref="A83" si="99">B83&amp;"_"&amp;TEXT(D83,"00")</f>
        <v>LP_RicochetBetterMobileFemale_01</v>
      </c>
      <c r="B83" s="10" t="s">
        <v>663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RicochetHitObject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N83" s="1">
        <v>2</v>
      </c>
      <c r="O83" s="7">
        <f t="shared" ref="O83" ca="1" si="100">IF(NOT(ISBLANK(N83)),N83,
IF(ISBLANK(M83),"",
VLOOKUP(M83,OFFSET(INDIRECT("$A:$B"),0,MATCH(M$1&amp;"_Verify",INDIRECT("$1:$1"),0)-1),2,0)
))</f>
        <v>2</v>
      </c>
      <c r="S83" s="7" t="str">
        <f t="shared" ref="S83" ca="1" si="101">IF(NOT(ISBLANK(R83)),R83,
IF(ISBLANK(Q83),"",
VLOOKUP(Q83,OFFSET(INDIRECT("$A:$B"),0,MATCH(Q$1&amp;"_Verify",INDIRECT("$1:$1"),0)-1),2,0)
))</f>
        <v/>
      </c>
    </row>
    <row r="84" spans="1:20" x14ac:dyDescent="0.3">
      <c r="A84" s="1" t="str">
        <f t="shared" si="81"/>
        <v>NormalAttackCyborgCharacter_01</v>
      </c>
      <c r="B84" s="10" t="s">
        <v>462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0.65</v>
      </c>
      <c r="O84" s="7" t="str">
        <f t="shared" ca="1" si="82"/>
        <v/>
      </c>
      <c r="S84" s="7" t="str">
        <f t="shared" ca="1" si="83"/>
        <v/>
      </c>
    </row>
    <row r="85" spans="1:20" x14ac:dyDescent="0.3">
      <c r="A85" s="1" t="str">
        <f t="shared" si="81"/>
        <v>NormalAttackSandWarrior_01</v>
      </c>
      <c r="B85" s="10" t="s">
        <v>463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BaseDamage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1.125</v>
      </c>
      <c r="O85" s="7" t="str">
        <f t="shared" ca="1" si="82"/>
        <v/>
      </c>
      <c r="S85" s="7" t="str">
        <f t="shared" ca="1" si="83"/>
        <v/>
      </c>
    </row>
    <row r="86" spans="1:20" x14ac:dyDescent="0.3">
      <c r="A86" s="1" t="str">
        <f t="shared" ref="A86" si="102">B86&amp;"_"&amp;TEXT(D86,"00")</f>
        <v>NormalAttackPreBladeFanDancer_01</v>
      </c>
      <c r="B86" s="10" t="s">
        <v>684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0.65500000000000003</v>
      </c>
      <c r="O86" s="7" t="str">
        <f t="shared" ref="O86" ca="1" si="103">IF(NOT(ISBLANK(N86)),N86,
IF(ISBLANK(M86),"",
VLOOKUP(M86,OFFSET(INDIRECT("$A:$B"),0,MATCH(M$1&amp;"_Verify",INDIRECT("$1:$1"),0)-1),2,0)
))</f>
        <v/>
      </c>
      <c r="S86" s="7" t="str">
        <f t="shared" ref="S86" ca="1" si="104">IF(NOT(ISBLANK(R86)),R86,
IF(ISBLANK(Q86),"",
VLOOKUP(Q86,OFFSET(INDIRECT("$A:$B"),0,MATCH(Q$1&amp;"_Verify",INDIRECT("$1:$1"),0)-1),2,0)
))</f>
        <v/>
      </c>
    </row>
    <row r="87" spans="1:20" x14ac:dyDescent="0.3">
      <c r="A87" s="1" t="str">
        <f t="shared" si="81"/>
        <v>NormalAttackBladeFanDancer_01</v>
      </c>
      <c r="B87" s="10" t="s">
        <v>464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1.4</v>
      </c>
      <c r="O87" s="7" t="str">
        <f t="shared" ca="1" si="82"/>
        <v/>
      </c>
      <c r="S87" s="7" t="str">
        <f t="shared" ca="1" si="83"/>
        <v/>
      </c>
    </row>
    <row r="88" spans="1:20" x14ac:dyDescent="0.3">
      <c r="A88" s="1" t="str">
        <f t="shared" si="81"/>
        <v>ChangeAttackStateBladeFanDancer_01</v>
      </c>
      <c r="B88" s="10" t="s">
        <v>686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ChangeAttackStateByDistance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2.5</v>
      </c>
      <c r="N88" s="1">
        <v>1</v>
      </c>
      <c r="O88" s="7">
        <f t="shared" ca="1" si="82"/>
        <v>1</v>
      </c>
      <c r="S88" s="7" t="str">
        <f t="shared" ca="1" si="83"/>
        <v/>
      </c>
      <c r="T88" s="1" t="s">
        <v>668</v>
      </c>
    </row>
    <row r="89" spans="1:20" x14ac:dyDescent="0.3">
      <c r="A89" s="1" t="str">
        <f t="shared" si="81"/>
        <v>NormalAttackPreSyria_01</v>
      </c>
      <c r="B89" s="10" t="s">
        <v>719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0.41499999999999998</v>
      </c>
      <c r="O89" s="7" t="str">
        <f t="shared" ca="1" si="82"/>
        <v/>
      </c>
      <c r="S89" s="7" t="str">
        <f t="shared" ca="1" si="83"/>
        <v/>
      </c>
    </row>
    <row r="90" spans="1:20" x14ac:dyDescent="0.3">
      <c r="A90" s="1" t="str">
        <f t="shared" ref="A90:A91" si="105">B90&amp;"_"&amp;TEXT(D90,"00")</f>
        <v>NormalAttackRemoveSyria_01</v>
      </c>
      <c r="B90" s="10" t="s">
        <v>675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RemoveColliderHitObject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0.17</v>
      </c>
      <c r="J90" s="1">
        <v>1.9</v>
      </c>
      <c r="K90" s="1">
        <v>160</v>
      </c>
      <c r="O90" s="7" t="str">
        <f t="shared" ref="O90:O91" ca="1" si="106">IF(NOT(ISBLANK(N90)),N90,
IF(ISBLANK(M90),"",
VLOOKUP(M90,OFFSET(INDIRECT("$A:$B"),0,MATCH(M$1&amp;"_Verify",INDIRECT("$1:$1"),0)-1),2,0)
))</f>
        <v/>
      </c>
      <c r="S90" s="7" t="str">
        <f t="shared" ref="S90:S91" ca="1" si="107">IF(NOT(ISBLANK(R90)),R90,
IF(ISBLANK(Q90),"",
VLOOKUP(Q90,OFFSET(INDIRECT("$A:$B"),0,MATCH(Q$1&amp;"_Verify",INDIRECT("$1:$1"),0)-1),2,0)
))</f>
        <v/>
      </c>
      <c r="T90" s="1" t="s">
        <v>721</v>
      </c>
    </row>
    <row r="91" spans="1:20" x14ac:dyDescent="0.3">
      <c r="A91" s="1" t="str">
        <f t="shared" si="105"/>
        <v>NormalAttackSyria_01</v>
      </c>
      <c r="B91" s="10" t="s">
        <v>465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2.57</v>
      </c>
      <c r="O91" s="7" t="str">
        <f t="shared" ca="1" si="106"/>
        <v/>
      </c>
      <c r="S91" s="7" t="str">
        <f t="shared" ca="1" si="107"/>
        <v/>
      </c>
    </row>
    <row r="92" spans="1:20" x14ac:dyDescent="0.3">
      <c r="A92" s="1" t="str">
        <f t="shared" ref="A92:A93" si="108">B92&amp;"_"&amp;TEXT(D92,"00")</f>
        <v>HitFlagSyria_01</v>
      </c>
      <c r="B92" s="10" t="s">
        <v>801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HitFlag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N92" s="1">
        <v>2</v>
      </c>
      <c r="O92" s="7">
        <f t="shared" ref="O92:O93" ca="1" si="109">IF(NOT(ISBLANK(N92)),N92,
IF(ISBLANK(M92),"",
VLOOKUP(M92,OFFSET(INDIRECT("$A:$B"),0,MATCH(M$1&amp;"_Verify",INDIRECT("$1:$1"),0)-1),2,0)
))</f>
        <v>2</v>
      </c>
      <c r="P92" s="1">
        <v>1</v>
      </c>
      <c r="S92" s="7" t="str">
        <f t="shared" ref="S92:S93" ca="1" si="110">IF(NOT(ISBLANK(R92)),R92,
IF(ISBLANK(Q92),"",
VLOOKUP(Q92,OFFSET(INDIRECT("$A:$B"),0,MATCH(Q$1&amp;"_Verify",INDIRECT("$1:$1"),0)-1),2,0)
))</f>
        <v/>
      </c>
    </row>
    <row r="93" spans="1:20" x14ac:dyDescent="0.3">
      <c r="A93" s="1" t="str">
        <f t="shared" si="108"/>
        <v>InvincibleSyria_01</v>
      </c>
      <c r="B93" s="10" t="s">
        <v>1055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Invincible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4.9000000000000004</v>
      </c>
      <c r="O93" s="7" t="str">
        <f t="shared" ca="1" si="109"/>
        <v/>
      </c>
      <c r="S93" s="7" t="str">
        <f t="shared" ca="1" si="110"/>
        <v/>
      </c>
    </row>
    <row r="94" spans="1:20" x14ac:dyDescent="0.3">
      <c r="A94" s="1" t="str">
        <f t="shared" ref="A94:A95" si="111">B94&amp;"_"&amp;TEXT(D94,"00")</f>
        <v>DelayedCreateSyria_01</v>
      </c>
      <c r="B94" s="10" t="s">
        <v>1057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DelayedCreateHitObject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4.5</v>
      </c>
      <c r="O94" s="7" t="str">
        <f t="shared" ref="O94:O95" ca="1" si="112">IF(NOT(ISBLANK(N94)),N94,
IF(ISBLANK(M94),"",
VLOOKUP(M94,OFFSET(INDIRECT("$A:$B"),0,MATCH(M$1&amp;"_Verify",INDIRECT("$1:$1"),0)-1),2,0)
))</f>
        <v/>
      </c>
      <c r="S94" s="7" t="str">
        <f t="shared" ref="S94:S95" ca="1" si="113">IF(NOT(ISBLANK(R94)),R94,
IF(ISBLANK(Q94),"",
VLOOKUP(Q94,OFFSET(INDIRECT("$A:$B"),0,MATCH(Q$1&amp;"_Verify",INDIRECT("$1:$1"),0)-1),2,0)
))</f>
        <v/>
      </c>
      <c r="T94" s="1" t="s">
        <v>1061</v>
      </c>
    </row>
    <row r="95" spans="1:20" x14ac:dyDescent="0.3">
      <c r="A95" s="1" t="str">
        <f t="shared" si="111"/>
        <v>CannotActionSyria_01</v>
      </c>
      <c r="B95" s="10" t="s">
        <v>1059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CannotAction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5.9</v>
      </c>
      <c r="O95" s="7" t="str">
        <f t="shared" ca="1" si="112"/>
        <v/>
      </c>
      <c r="S95" s="7" t="str">
        <f t="shared" ca="1" si="113"/>
        <v/>
      </c>
    </row>
    <row r="96" spans="1:20" x14ac:dyDescent="0.3">
      <c r="A96" s="1" t="str">
        <f t="shared" si="81"/>
        <v>NormalAttackLinhi_01</v>
      </c>
      <c r="B96" s="10" t="s">
        <v>466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0.82499999999999996</v>
      </c>
      <c r="O96" s="7" t="str">
        <f t="shared" ca="1" si="82"/>
        <v/>
      </c>
      <c r="R96" s="1">
        <v>1</v>
      </c>
      <c r="S96" s="7">
        <f t="shared" ca="1" si="83"/>
        <v>1</v>
      </c>
    </row>
    <row r="97" spans="1:23" x14ac:dyDescent="0.3">
      <c r="A97" s="1" t="str">
        <f t="shared" si="81"/>
        <v>IgnoreEvadeVisualLinhi_01</v>
      </c>
      <c r="B97" s="10" t="s">
        <v>682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IgnoreEvadeVisual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K97" s="1">
        <v>0.28000000000000003</v>
      </c>
      <c r="O97" s="7" t="str">
        <f t="shared" ca="1" si="82"/>
        <v/>
      </c>
      <c r="S97" s="7" t="str">
        <f t="shared" ca="1" si="83"/>
        <v/>
      </c>
    </row>
    <row r="98" spans="1:23" x14ac:dyDescent="0.3">
      <c r="A98" s="1" t="str">
        <f t="shared" si="81"/>
        <v>LP_ParallelBetterLinhi_01</v>
      </c>
      <c r="B98" s="10" t="s">
        <v>789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ParallelHitObject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N98" s="1">
        <v>2</v>
      </c>
      <c r="O98" s="7">
        <f t="shared" ca="1" si="82"/>
        <v>2</v>
      </c>
      <c r="S98" s="7" t="str">
        <f t="shared" ca="1" si="83"/>
        <v/>
      </c>
    </row>
    <row r="99" spans="1:23" x14ac:dyDescent="0.3">
      <c r="A99" s="1" t="str">
        <f t="shared" ref="A99" si="114">B99&amp;"_"&amp;TEXT(D99,"00")</f>
        <v>LP_WallThroughLinhi_01</v>
      </c>
      <c r="B99" s="10" t="s">
        <v>788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WallThroughHitObject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1</v>
      </c>
      <c r="J99" s="1">
        <v>0</v>
      </c>
      <c r="K99" s="1">
        <v>1</v>
      </c>
      <c r="L99" s="1">
        <v>0</v>
      </c>
      <c r="N99" s="1">
        <v>1</v>
      </c>
      <c r="O99" s="7">
        <f t="shared" ref="O99" ca="1" si="115">IF(NOT(ISBLANK(N99)),N99,
IF(ISBLANK(M99),"",
VLOOKUP(M99,OFFSET(INDIRECT("$A:$B"),0,MATCH(M$1&amp;"_Verify",INDIRECT("$1:$1"),0)-1),2,0)
))</f>
        <v>1</v>
      </c>
      <c r="P99" s="1">
        <v>1</v>
      </c>
      <c r="S99" s="7" t="str">
        <f t="shared" ref="S99" ca="1" si="116">IF(NOT(ISBLANK(R99)),R99,
IF(ISBLANK(Q99),"",
VLOOKUP(Q99,OFFSET(INDIRECT("$A:$B"),0,MATCH(Q$1&amp;"_Verify",INDIRECT("$1:$1"),0)-1),2,0)
))</f>
        <v/>
      </c>
    </row>
    <row r="100" spans="1:23" x14ac:dyDescent="0.3">
      <c r="A100" s="1" t="str">
        <f t="shared" si="81"/>
        <v>NormalAttackNecromancerFour_01</v>
      </c>
      <c r="B100" s="10" t="s">
        <v>467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BaseDamage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1.05</v>
      </c>
      <c r="O100" s="7" t="str">
        <f t="shared" ca="1" si="82"/>
        <v/>
      </c>
      <c r="S100" s="7" t="str">
        <f t="shared" ca="1" si="83"/>
        <v/>
      </c>
    </row>
    <row r="101" spans="1:23" x14ac:dyDescent="0.3">
      <c r="A101" s="1" t="str">
        <f t="shared" ref="A101" si="117">B101&amp;"_"&amp;TEXT(D101,"00")</f>
        <v>NormalAttackMovingNecromancerFour_01</v>
      </c>
      <c r="B101" s="10" t="s">
        <v>709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BaseDamage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f>0.675*K102</f>
        <v>0.40500000000000003</v>
      </c>
      <c r="O101" s="7" t="str">
        <f t="shared" ref="O101" ca="1" si="118">IF(NOT(ISBLANK(N101)),N101,
IF(ISBLANK(M101),"",
VLOOKUP(M101,OFFSET(INDIRECT("$A:$B"),0,MATCH(M$1&amp;"_Verify",INDIRECT("$1:$1"),0)-1),2,0)
))</f>
        <v/>
      </c>
      <c r="S101" s="7" t="str">
        <f t="shared" ref="S101" ca="1" si="119">IF(NOT(ISBLANK(R101)),R101,
IF(ISBLANK(Q101),"",
VLOOKUP(Q101,OFFSET(INDIRECT("$A:$B"),0,MATCH(Q$1&amp;"_Verify",INDIRECT("$1:$1"),0)-1),2,0)
))</f>
        <v/>
      </c>
    </row>
    <row r="102" spans="1:23" x14ac:dyDescent="0.3">
      <c r="A102" s="1" t="str">
        <f t="shared" ref="A102" si="120">B102&amp;"_"&amp;TEXT(D102,"00")</f>
        <v>AttackOnMovingNecromancerFour_01</v>
      </c>
      <c r="B102" s="10" t="s">
        <v>702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AttackOnMoving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v>0.31</v>
      </c>
      <c r="K102" s="1">
        <v>0.6</v>
      </c>
      <c r="O102" s="7" t="str">
        <f t="shared" ref="O102" ca="1" si="121">IF(NOT(ISBLANK(N102)),N102,
IF(ISBLANK(M102),"",
VLOOKUP(M102,OFFSET(INDIRECT("$A:$B"),0,MATCH(M$1&amp;"_Verify",INDIRECT("$1:$1"),0)-1),2,0)
))</f>
        <v/>
      </c>
      <c r="S102" s="7" t="str">
        <f t="shared" ref="S102" ca="1" si="122">IF(NOT(ISBLANK(R102)),R102,
IF(ISBLANK(Q102),"",
VLOOKUP(Q102,OFFSET(INDIRECT("$A:$B"),0,MATCH(Q$1&amp;"_Verify",INDIRECT("$1:$1"),0)-1),2,0)
))</f>
        <v/>
      </c>
      <c r="T102" s="1" t="s">
        <v>704</v>
      </c>
      <c r="U102" s="1" t="s">
        <v>708</v>
      </c>
      <c r="V102" s="1" t="s">
        <v>706</v>
      </c>
      <c r="W102" s="1" t="s">
        <v>705</v>
      </c>
    </row>
    <row r="103" spans="1:23" x14ac:dyDescent="0.3">
      <c r="A103" s="1" t="str">
        <f t="shared" si="81"/>
        <v>NormalAttackGirlWarrior_01</v>
      </c>
      <c r="B103" s="10" t="s">
        <v>468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BaseDamage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0.81499999999999995</v>
      </c>
      <c r="O103" s="7" t="str">
        <f t="shared" ca="1" si="82"/>
        <v/>
      </c>
      <c r="S103" s="7" t="str">
        <f t="shared" ca="1" si="83"/>
        <v/>
      </c>
    </row>
    <row r="104" spans="1:23" x14ac:dyDescent="0.3">
      <c r="A104" s="1" t="str">
        <f t="shared" ref="A104" si="123">B104&amp;"_"&amp;TEXT(D104,"00")</f>
        <v>UltimateAttackGirlWarrior_01</v>
      </c>
      <c r="B104" s="10" t="s">
        <v>1069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BaseDamage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1.1000000000000001</v>
      </c>
      <c r="O104" s="7" t="str">
        <f t="shared" ref="O104" ca="1" si="124">IF(NOT(ISBLANK(N104)),N104,
IF(ISBLANK(M104),"",
VLOOKUP(M104,OFFSET(INDIRECT("$A:$B"),0,MATCH(M$1&amp;"_Verify",INDIRECT("$1:$1"),0)-1),2,0)
))</f>
        <v/>
      </c>
      <c r="S104" s="7" t="str">
        <f t="shared" ref="S104" ca="1" si="125">IF(NOT(ISBLANK(R104)),R104,
IF(ISBLANK(Q104),"",
VLOOKUP(Q104,OFFSET(INDIRECT("$A:$B"),0,MATCH(Q$1&amp;"_Verify",INDIRECT("$1:$1"),0)-1),2,0)
))</f>
        <v/>
      </c>
      <c r="W104" s="1">
        <v>1</v>
      </c>
    </row>
    <row r="105" spans="1:23" x14ac:dyDescent="0.3">
      <c r="A105" s="1" t="str">
        <f t="shared" si="81"/>
        <v>NormalAttackPreGirlArcher_01</v>
      </c>
      <c r="B105" s="10" t="s">
        <v>677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0.76300000000000001</v>
      </c>
      <c r="O105" s="7" t="str">
        <f t="shared" ca="1" si="82"/>
        <v/>
      </c>
      <c r="S105" s="7" t="str">
        <f t="shared" ca="1" si="83"/>
        <v/>
      </c>
    </row>
    <row r="106" spans="1:23" x14ac:dyDescent="0.3">
      <c r="A106" s="1" t="str">
        <f t="shared" ref="A106:A107" si="126">B106&amp;"_"&amp;TEXT(D106,"00")</f>
        <v>NormalAttackGirlArcher_01</v>
      </c>
      <c r="B106" s="10" t="s">
        <v>469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BaseDamage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0.52500000000000002</v>
      </c>
      <c r="O106" s="7" t="str">
        <f t="shared" ref="O106:O107" ca="1" si="127">IF(NOT(ISBLANK(N106)),N106,
IF(ISBLANK(M106),"",
VLOOKUP(M106,OFFSET(INDIRECT("$A:$B"),0,MATCH(M$1&amp;"_Verify",INDIRECT("$1:$1"),0)-1),2,0)
))</f>
        <v/>
      </c>
      <c r="S106" s="7" t="str">
        <f t="shared" ref="S106" ca="1" si="128">IF(NOT(ISBLANK(R106)),R106,
IF(ISBLANK(Q106),"",
VLOOKUP(Q106,OFFSET(INDIRECT("$A:$B"),0,MATCH(Q$1&amp;"_Verify",INDIRECT("$1:$1"),0)-1),2,0)
))</f>
        <v/>
      </c>
    </row>
    <row r="107" spans="1:23" x14ac:dyDescent="0.3">
      <c r="A107" s="1" t="str">
        <f t="shared" si="126"/>
        <v>LP_AddGeneratorCreateCountGirlArcher_01</v>
      </c>
      <c r="B107" s="10" t="s">
        <v>679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AddGeneratorCreateCount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N107" s="1">
        <v>2</v>
      </c>
      <c r="O107" s="7">
        <f t="shared" ca="1" si="127"/>
        <v>2</v>
      </c>
      <c r="S107" s="7" t="str">
        <f t="shared" ref="S107:S108" ca="1" si="129">IF(NOT(ISBLANK(R107)),R107,
IF(ISBLANK(Q107),"",
VLOOKUP(Q107,OFFSET(INDIRECT("$A:$B"),0,MATCH(Q$1&amp;"_Verify",INDIRECT("$1:$1"),0)-1),2,0)
))</f>
        <v/>
      </c>
    </row>
    <row r="108" spans="1:23" x14ac:dyDescent="0.3">
      <c r="A108" s="1" t="str">
        <f t="shared" ref="A108" si="130">B108&amp;"_"&amp;TEXT(D108,"00")</f>
        <v>NormalAttackWeakEnergyShieldRobot_01</v>
      </c>
      <c r="B108" s="10" t="s">
        <v>651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BaseDamage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0.1</v>
      </c>
      <c r="O108" s="7" t="str">
        <f t="shared" ref="O108" ca="1" si="131">IF(NOT(ISBLANK(N108)),N108,
IF(ISBLANK(M108),"",
VLOOKUP(M108,OFFSET(INDIRECT("$A:$B"),0,MATCH(M$1&amp;"_Verify",INDIRECT("$1:$1"),0)-1),2,0)
))</f>
        <v/>
      </c>
      <c r="R108" s="1">
        <v>1</v>
      </c>
      <c r="S108" s="7">
        <f t="shared" ca="1" si="129"/>
        <v>1</v>
      </c>
    </row>
    <row r="109" spans="1:23" x14ac:dyDescent="0.3">
      <c r="A109" s="1" t="str">
        <f t="shared" si="81"/>
        <v>NormalAttackEnergyShieldRobot_01</v>
      </c>
      <c r="B109" s="10" t="s">
        <v>470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DelayedBasedDamage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1.3</v>
      </c>
      <c r="J109" s="1">
        <v>2.8</v>
      </c>
      <c r="O109" s="7" t="str">
        <f t="shared" ca="1" si="82"/>
        <v/>
      </c>
      <c r="R109" s="1">
        <v>1</v>
      </c>
      <c r="S109" s="7">
        <f t="shared" ca="1" si="83"/>
        <v>1</v>
      </c>
      <c r="W109" s="1" t="s">
        <v>652</v>
      </c>
    </row>
    <row r="110" spans="1:23" x14ac:dyDescent="0.3">
      <c r="A110" s="1" t="str">
        <f t="shared" si="81"/>
        <v>IgnoreEvadeVisualEnergyShieldRobot_01</v>
      </c>
      <c r="B110" s="10" t="s">
        <v>969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IgnoreEvadeVisual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K110" s="1">
        <v>0.36</v>
      </c>
      <c r="O110" s="7" t="str">
        <f t="shared" ca="1" si="82"/>
        <v/>
      </c>
      <c r="S110" s="7" t="str">
        <f t="shared" ca="1" si="83"/>
        <v/>
      </c>
    </row>
    <row r="111" spans="1:23" x14ac:dyDescent="0.3">
      <c r="A111" s="1" t="str">
        <f t="shared" si="81"/>
        <v>UltimateAttackEnergyShieldRobot_01</v>
      </c>
      <c r="B111" s="10" t="s">
        <v>1066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BaseDamage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0.33</v>
      </c>
      <c r="O111" s="7" t="str">
        <f t="shared" ca="1" si="82"/>
        <v/>
      </c>
      <c r="S111" s="7" t="str">
        <f t="shared" ca="1" si="83"/>
        <v/>
      </c>
    </row>
    <row r="112" spans="1:23" x14ac:dyDescent="0.3">
      <c r="A112" s="1" t="str">
        <f t="shared" si="81"/>
        <v>NormalAttackIceMagician_01</v>
      </c>
      <c r="B112" s="10" t="s">
        <v>471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BaseDamage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0.224</v>
      </c>
      <c r="O112" s="7" t="str">
        <f t="shared" ca="1" si="82"/>
        <v/>
      </c>
      <c r="S112" s="7" t="str">
        <f t="shared" ca="1" si="83"/>
        <v/>
      </c>
    </row>
    <row r="113" spans="1:23" x14ac:dyDescent="0.3">
      <c r="A113" s="1" t="str">
        <f t="shared" ref="A113" si="132">B113&amp;"_"&amp;TEXT(D113,"00")</f>
        <v>NormalAttackAngelicWarrior_01</v>
      </c>
      <c r="B113" s="10" t="s">
        <v>472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BaseDamage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0.495</v>
      </c>
      <c r="O113" s="7" t="str">
        <f t="shared" ref="O113" ca="1" si="133">IF(NOT(ISBLANK(N113)),N113,
IF(ISBLANK(M113),"",
VLOOKUP(M113,OFFSET(INDIRECT("$A:$B"),0,MATCH(M$1&amp;"_Verify",INDIRECT("$1:$1"),0)-1),2,0)
))</f>
        <v/>
      </c>
      <c r="S113" s="7" t="str">
        <f t="shared" ref="S113" ca="1" si="134">IF(NOT(ISBLANK(R113)),R113,
IF(ISBLANK(Q113),"",
VLOOKUP(Q113,OFFSET(INDIRECT("$A:$B"),0,MATCH(Q$1&amp;"_Verify",INDIRECT("$1:$1"),0)-1),2,0)
))</f>
        <v/>
      </c>
    </row>
    <row r="114" spans="1:23" x14ac:dyDescent="0.3">
      <c r="A114" s="1" t="str">
        <f t="shared" ref="A114:A115" si="135">B114&amp;"_"&amp;TEXT(D114,"00")</f>
        <v>NormalAttackUnicornCharacter_01</v>
      </c>
      <c r="B114" s="10" t="s">
        <v>681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BaseDamage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0.54500000000000004</v>
      </c>
      <c r="K114" s="1">
        <v>1</v>
      </c>
      <c r="O114" s="7" t="str">
        <f t="shared" ref="O114:O115" ca="1" si="136">IF(NOT(ISBLANK(N114)),N114,
IF(ISBLANK(M114),"",
VLOOKUP(M114,OFFSET(INDIRECT("$A:$B"),0,MATCH(M$1&amp;"_Verify",INDIRECT("$1:$1"),0)-1),2,0)
))</f>
        <v/>
      </c>
      <c r="S114" s="7" t="str">
        <f t="shared" ref="S114:S115" ca="1" si="137">IF(NOT(ISBLANK(R114)),R114,
IF(ISBLANK(Q114),"",
VLOOKUP(Q114,OFFSET(INDIRECT("$A:$B"),0,MATCH(Q$1&amp;"_Verify",INDIRECT("$1:$1"),0)-1),2,0)
))</f>
        <v/>
      </c>
    </row>
    <row r="115" spans="1:23" x14ac:dyDescent="0.3">
      <c r="A115" s="1" t="str">
        <f t="shared" si="135"/>
        <v>NormalAttackKeepSeries_01</v>
      </c>
      <c r="B115" s="10" t="s">
        <v>762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BaseDamage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f>(1/0.8)*0.45</f>
        <v>0.5625</v>
      </c>
      <c r="O115" s="7" t="str">
        <f t="shared" ca="1" si="136"/>
        <v/>
      </c>
      <c r="S115" s="7" t="str">
        <f t="shared" ca="1" si="137"/>
        <v/>
      </c>
    </row>
    <row r="116" spans="1:23" x14ac:dyDescent="0.3">
      <c r="A116" s="1" t="str">
        <f t="shared" ref="A116" si="138">B116&amp;"_"&amp;TEXT(D116,"00")</f>
        <v>NormalAttackAyuko_01</v>
      </c>
      <c r="B116" s="10" t="s">
        <v>763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BaseDamage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f>(1/0.8)*0.45</f>
        <v>0.5625</v>
      </c>
      <c r="O116" s="7" t="str">
        <f t="shared" ref="O116" ca="1" si="139">IF(NOT(ISBLANK(N116)),N116,
IF(ISBLANK(M116),"",
VLOOKUP(M116,OFFSET(INDIRECT("$A:$B"),0,MATCH(M$1&amp;"_Verify",INDIRECT("$1:$1"),0)-1),2,0)
))</f>
        <v/>
      </c>
      <c r="S116" s="7" t="str">
        <f t="shared" ref="S116" ca="1" si="140">IF(NOT(ISBLANK(R116)),R116,
IF(ISBLANK(Q116),"",
VLOOKUP(Q116,OFFSET(INDIRECT("$A:$B"),0,MATCH(Q$1&amp;"_Verify",INDIRECT("$1:$1"),0)-1),2,0)
))</f>
        <v/>
      </c>
    </row>
    <row r="117" spans="1:23" x14ac:dyDescent="0.3">
      <c r="A117" s="1" t="str">
        <f t="shared" si="0"/>
        <v>CallInvincibleTortoise_01</v>
      </c>
      <c r="B117" t="s">
        <v>107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CallAffectorValue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O117" s="7" t="str">
        <f t="shared" ca="1" si="1"/>
        <v/>
      </c>
      <c r="Q117" s="1" t="s">
        <v>224</v>
      </c>
      <c r="S117" s="7">
        <f t="shared" ca="1" si="2"/>
        <v>4</v>
      </c>
      <c r="U117" s="1" t="s">
        <v>106</v>
      </c>
    </row>
    <row r="118" spans="1:23" x14ac:dyDescent="0.3">
      <c r="A118" s="1" t="str">
        <f t="shared" si="0"/>
        <v>InvincibleTortoise_01</v>
      </c>
      <c r="B118" t="s">
        <v>106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InvincibleTortoise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3</v>
      </c>
      <c r="O118" s="7" t="str">
        <f t="shared" ca="1" si="1"/>
        <v/>
      </c>
      <c r="S118" s="7" t="str">
        <f t="shared" ca="1" si="2"/>
        <v/>
      </c>
      <c r="T118" s="1" t="s">
        <v>108</v>
      </c>
      <c r="U118" s="1" t="s">
        <v>109</v>
      </c>
    </row>
    <row r="119" spans="1:23" x14ac:dyDescent="0.3">
      <c r="A119" s="1" t="str">
        <f t="shared" si="0"/>
        <v>CountBarrier5Times_01</v>
      </c>
      <c r="B119" t="s">
        <v>114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CountBarrier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O119" s="7" t="str">
        <f t="shared" ca="1" si="1"/>
        <v/>
      </c>
      <c r="P119" s="1">
        <v>5</v>
      </c>
      <c r="S119" s="7" t="str">
        <f t="shared" ca="1" si="2"/>
        <v/>
      </c>
      <c r="V119" s="1" t="s">
        <v>115</v>
      </c>
    </row>
    <row r="120" spans="1:23" x14ac:dyDescent="0.3">
      <c r="A120" s="1" t="str">
        <f t="shared" si="0"/>
        <v>CallBurrowNinjaAssassin_01</v>
      </c>
      <c r="B120" t="s">
        <v>119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CallAffectorValue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O120" s="7" t="str">
        <f t="shared" ca="1" si="1"/>
        <v/>
      </c>
      <c r="Q120" s="1" t="s">
        <v>224</v>
      </c>
      <c r="S120" s="7">
        <f t="shared" ca="1" si="2"/>
        <v>4</v>
      </c>
      <c r="U120" s="1" t="s">
        <v>116</v>
      </c>
    </row>
    <row r="121" spans="1:23" x14ac:dyDescent="0.3">
      <c r="A121" s="1" t="str">
        <f t="shared" si="0"/>
        <v>BurrowNinjaAssassin_01</v>
      </c>
      <c r="B121" t="s">
        <v>116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Burrow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3</v>
      </c>
      <c r="K121" s="1">
        <v>0.5</v>
      </c>
      <c r="L121" s="1">
        <v>1</v>
      </c>
      <c r="O121" s="7" t="str">
        <f t="shared" ca="1" si="1"/>
        <v/>
      </c>
      <c r="P121" s="1">
        <v>2</v>
      </c>
      <c r="S121" s="7" t="str">
        <f t="shared" ca="1" si="2"/>
        <v/>
      </c>
      <c r="T121" s="1" t="s">
        <v>129</v>
      </c>
      <c r="U121" s="1" t="s">
        <v>130</v>
      </c>
      <c r="V121" s="1" t="s">
        <v>131</v>
      </c>
      <c r="W121" s="1" t="s">
        <v>132</v>
      </c>
    </row>
    <row r="122" spans="1:23" x14ac:dyDescent="0.3">
      <c r="A122" s="1" t="str">
        <f t="shared" si="0"/>
        <v>RushPigPet_01</v>
      </c>
      <c r="B122" s="10" t="s">
        <v>542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Rush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5</v>
      </c>
      <c r="J122" s="1">
        <v>1.5</v>
      </c>
      <c r="K122" s="1">
        <v>-1</v>
      </c>
      <c r="L122" s="1">
        <v>0</v>
      </c>
      <c r="N122" s="1">
        <v>1</v>
      </c>
      <c r="O122" s="7">
        <f t="shared" ca="1" si="1"/>
        <v>1</v>
      </c>
      <c r="P122" s="1">
        <v>-1</v>
      </c>
      <c r="S122" s="7" t="str">
        <f t="shared" ca="1" si="2"/>
        <v/>
      </c>
      <c r="T122" s="1" t="s">
        <v>543</v>
      </c>
      <c r="U122" s="1">
        <f>1/1.25*(3/2)*1.25</f>
        <v>1.5000000000000002</v>
      </c>
    </row>
    <row r="123" spans="1:23" x14ac:dyDescent="0.3">
      <c r="A123" s="1" t="str">
        <f t="shared" ref="A123" si="141">B123&amp;"_"&amp;TEXT(D123,"00")</f>
        <v>RushPigPet_Purple_01</v>
      </c>
      <c r="B123" s="10" t="s">
        <v>588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Rush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5</v>
      </c>
      <c r="J123" s="1">
        <v>1.5</v>
      </c>
      <c r="K123" s="1">
        <v>-1</v>
      </c>
      <c r="L123" s="1">
        <v>100</v>
      </c>
      <c r="N123" s="1">
        <v>3</v>
      </c>
      <c r="O123" s="7">
        <f t="shared" ref="O123" ca="1" si="142">IF(NOT(ISBLANK(N123)),N123,
IF(ISBLANK(M123),"",
VLOOKUP(M123,OFFSET(INDIRECT("$A:$B"),0,MATCH(M$1&amp;"_Verify",INDIRECT("$1:$1"),0)-1),2,0)
))</f>
        <v>3</v>
      </c>
      <c r="P123" s="1">
        <v>-1</v>
      </c>
      <c r="S123" s="7" t="str">
        <f t="shared" ref="S123" ca="1" si="143">IF(NOT(ISBLANK(R123)),R123,
IF(ISBLANK(Q123),"",
VLOOKUP(Q123,OFFSET(INDIRECT("$A:$B"),0,MATCH(Q$1&amp;"_Verify",INDIRECT("$1:$1"),0)-1),2,0)
))</f>
        <v/>
      </c>
      <c r="T123" s="1" t="s">
        <v>543</v>
      </c>
      <c r="U123" s="1">
        <f>1/1.25*(3/2)*1.25</f>
        <v>1.5000000000000002</v>
      </c>
    </row>
    <row r="124" spans="1:23" x14ac:dyDescent="0.3">
      <c r="A124" s="1" t="str">
        <f t="shared" ref="A124" si="144">B124&amp;"_"&amp;TEXT(D124,"00")</f>
        <v>RushPolygonalMetalon_Green_01</v>
      </c>
      <c r="B124" s="10" t="s">
        <v>558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Rush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8</v>
      </c>
      <c r="J124" s="1">
        <v>1</v>
      </c>
      <c r="K124" s="1">
        <v>0</v>
      </c>
      <c r="L124" s="1">
        <v>0</v>
      </c>
      <c r="N124" s="1">
        <v>1</v>
      </c>
      <c r="O124" s="7">
        <f t="shared" ref="O124" ca="1" si="145">IF(NOT(ISBLANK(N124)),N124,
IF(ISBLANK(M124),"",
VLOOKUP(M124,OFFSET(INDIRECT("$A:$B"),0,MATCH(M$1&amp;"_Verify",INDIRECT("$1:$1"),0)-1),2,0)
))</f>
        <v>1</v>
      </c>
      <c r="P124" s="1">
        <v>250</v>
      </c>
      <c r="S124" s="7" t="str">
        <f t="shared" ref="S124" ca="1" si="146">IF(NOT(ISBLANK(R124)),R124,
IF(ISBLANK(Q124),"",
VLOOKUP(Q124,OFFSET(INDIRECT("$A:$B"),0,MATCH(Q$1&amp;"_Verify",INDIRECT("$1:$1"),0)-1),2,0)
))</f>
        <v/>
      </c>
      <c r="T124" s="1" t="s">
        <v>543</v>
      </c>
      <c r="U124" s="1">
        <f>1/1.25*(6/5)*1.25</f>
        <v>1.2</v>
      </c>
    </row>
    <row r="125" spans="1:23" x14ac:dyDescent="0.3">
      <c r="A125" s="1" t="str">
        <f t="shared" ref="A125" si="147">B125&amp;"_"&amp;TEXT(D125,"00")</f>
        <v>RushCuteUniq_01</v>
      </c>
      <c r="B125" s="10" t="s">
        <v>555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Rush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6.5</v>
      </c>
      <c r="J125" s="1">
        <v>2.5</v>
      </c>
      <c r="K125" s="1">
        <v>1</v>
      </c>
      <c r="L125" s="1">
        <v>0</v>
      </c>
      <c r="N125" s="1">
        <v>0</v>
      </c>
      <c r="O125" s="7">
        <f t="shared" ref="O125" ca="1" si="148">IF(NOT(ISBLANK(N125)),N125,
IF(ISBLANK(M125),"",
VLOOKUP(M125,OFFSET(INDIRECT("$A:$B"),0,MATCH(M$1&amp;"_Verify",INDIRECT("$1:$1"),0)-1),2,0)
))</f>
        <v>0</v>
      </c>
      <c r="P125" s="1">
        <v>-1</v>
      </c>
      <c r="S125" s="7" t="str">
        <f t="shared" ref="S125" ca="1" si="149">IF(NOT(ISBLANK(R125)),R125,
IF(ISBLANK(Q125),"",
VLOOKUP(Q125,OFFSET(INDIRECT("$A:$B"),0,MATCH(Q$1&amp;"_Verify",INDIRECT("$1:$1"),0)-1),2,0)
))</f>
        <v/>
      </c>
      <c r="T125" s="1" t="s">
        <v>543</v>
      </c>
      <c r="U125" s="1">
        <f>1/1.25*(6/5)*1.25</f>
        <v>1.2</v>
      </c>
    </row>
    <row r="126" spans="1:23" x14ac:dyDescent="0.3">
      <c r="A126" s="1" t="str">
        <f t="shared" ref="A126:A128" si="150">B126&amp;"_"&amp;TEXT(D126,"00")</f>
        <v>RushRobotSphere_01</v>
      </c>
      <c r="B126" s="10" t="s">
        <v>556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Rush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8</v>
      </c>
      <c r="J126" s="1">
        <v>2</v>
      </c>
      <c r="K126" s="1">
        <v>5</v>
      </c>
      <c r="L126" s="1">
        <v>0</v>
      </c>
      <c r="N126" s="1">
        <v>0</v>
      </c>
      <c r="O126" s="7">
        <f t="shared" ref="O126:O128" ca="1" si="151">IF(NOT(ISBLANK(N126)),N126,
IF(ISBLANK(M126),"",
VLOOKUP(M126,OFFSET(INDIRECT("$A:$B"),0,MATCH(M$1&amp;"_Verify",INDIRECT("$1:$1"),0)-1),2,0)
))</f>
        <v>0</v>
      </c>
      <c r="P126" s="1">
        <v>-1</v>
      </c>
      <c r="S126" s="7" t="str">
        <f t="shared" ref="S126:S128" ca="1" si="152">IF(NOT(ISBLANK(R126)),R126,
IF(ISBLANK(Q126),"",
VLOOKUP(Q126,OFFSET(INDIRECT("$A:$B"),0,MATCH(Q$1&amp;"_Verify",INDIRECT("$1:$1"),0)-1),2,0)
))</f>
        <v/>
      </c>
      <c r="T126" s="1" t="s">
        <v>543</v>
      </c>
      <c r="U126" s="1">
        <f>1/1.25*(6/5)*1.25</f>
        <v>1.2</v>
      </c>
    </row>
    <row r="127" spans="1:23" x14ac:dyDescent="0.3">
      <c r="A127" s="1" t="str">
        <f t="shared" si="150"/>
        <v>SlowDebuffCyc_01</v>
      </c>
      <c r="B127" s="10" t="s">
        <v>575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AddActorState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O127" s="7" t="str">
        <f t="shared" ca="1" si="151"/>
        <v/>
      </c>
      <c r="S127" s="7" t="str">
        <f t="shared" ca="1" si="152"/>
        <v/>
      </c>
      <c r="T127" s="1" t="s">
        <v>576</v>
      </c>
    </row>
    <row r="128" spans="1:23" x14ac:dyDescent="0.3">
      <c r="A128" s="1" t="str">
        <f t="shared" si="150"/>
        <v>AS_SlowCyc_01</v>
      </c>
      <c r="B128" s="1" t="s">
        <v>577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5</v>
      </c>
      <c r="J128" s="1">
        <v>-0.5</v>
      </c>
      <c r="M128" s="1" t="s">
        <v>155</v>
      </c>
      <c r="O128" s="7">
        <f t="shared" ca="1" si="151"/>
        <v>10</v>
      </c>
      <c r="R128" s="1">
        <v>1</v>
      </c>
      <c r="S128" s="7">
        <f t="shared" ca="1" si="152"/>
        <v>1</v>
      </c>
      <c r="W128" s="1" t="s">
        <v>586</v>
      </c>
    </row>
    <row r="129" spans="1:23" x14ac:dyDescent="0.3">
      <c r="A129" s="1" t="str">
        <f t="shared" ref="A129" si="153">B129&amp;"_"&amp;TEXT(D129,"00")</f>
        <v>TeleportWarAssassin_01</v>
      </c>
      <c r="B129" s="1" t="s">
        <v>583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TeleportTargetPosition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0.8</v>
      </c>
      <c r="J129" s="1">
        <v>1.5</v>
      </c>
      <c r="N129" s="1">
        <v>0</v>
      </c>
      <c r="O129" s="7">
        <f t="shared" ref="O129" ca="1" si="154">IF(NOT(ISBLANK(N129)),N129,
IF(ISBLANK(M129),"",
VLOOKUP(M129,OFFSET(INDIRECT("$A:$B"),0,MATCH(M$1&amp;"_Verify",INDIRECT("$1:$1"),0)-1),2,0)
))</f>
        <v>0</v>
      </c>
      <c r="S129" s="7" t="str">
        <f t="shared" ref="S129" ca="1" si="155">IF(NOT(ISBLANK(R129)),R129,
IF(ISBLANK(Q129),"",
VLOOKUP(Q129,OFFSET(INDIRECT("$A:$B"),0,MATCH(Q$1&amp;"_Verify",INDIRECT("$1:$1"),0)-1),2,0)
))</f>
        <v/>
      </c>
      <c r="T129" s="1" t="s">
        <v>580</v>
      </c>
      <c r="W129" s="1" t="s">
        <v>585</v>
      </c>
    </row>
    <row r="130" spans="1:23" x14ac:dyDescent="0.3">
      <c r="A130" s="1" t="str">
        <f t="shared" ref="A130" si="156">B130&amp;"_"&amp;TEXT(D130,"00")</f>
        <v>TeleportWarAssassin_Red_01</v>
      </c>
      <c r="B130" s="1" t="s">
        <v>904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TeleportTargetPosition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0.3</v>
      </c>
      <c r="J130" s="1">
        <v>1.5</v>
      </c>
      <c r="N130" s="1">
        <v>0</v>
      </c>
      <c r="O130" s="7">
        <f t="shared" ref="O130" ca="1" si="157">IF(NOT(ISBLANK(N130)),N130,
IF(ISBLANK(M130),"",
VLOOKUP(M130,OFFSET(INDIRECT("$A:$B"),0,MATCH(M$1&amp;"_Verify",INDIRECT("$1:$1"),0)-1),2,0)
))</f>
        <v>0</v>
      </c>
      <c r="S130" s="7" t="str">
        <f t="shared" ref="S130" ca="1" si="158">IF(NOT(ISBLANK(R130)),R130,
IF(ISBLANK(Q130),"",
VLOOKUP(Q130,OFFSET(INDIRECT("$A:$B"),0,MATCH(Q$1&amp;"_Verify",INDIRECT("$1:$1"),0)-1),2,0)
))</f>
        <v/>
      </c>
      <c r="T130" s="1" t="s">
        <v>905</v>
      </c>
      <c r="W130" s="1" t="s">
        <v>842</v>
      </c>
    </row>
    <row r="131" spans="1:23" x14ac:dyDescent="0.3">
      <c r="A131" s="1" t="str">
        <f t="shared" ref="A131" si="159">B131&amp;"_"&amp;TEXT(D131,"00")</f>
        <v>TeleportWarAssassin_RedRandom_01</v>
      </c>
      <c r="B131" s="1" t="s">
        <v>907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TeleportTargetPosition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0.3</v>
      </c>
      <c r="J131" s="1">
        <v>2.2000000000000002</v>
      </c>
      <c r="N131" s="1">
        <v>4</v>
      </c>
      <c r="O131" s="7">
        <f t="shared" ref="O131" ca="1" si="160">IF(NOT(ISBLANK(N131)),N131,
IF(ISBLANK(M131),"",
VLOOKUP(M131,OFFSET(INDIRECT("$A:$B"),0,MATCH(M$1&amp;"_Verify",INDIRECT("$1:$1"),0)-1),2,0)
))</f>
        <v>4</v>
      </c>
      <c r="S131" s="7" t="str">
        <f t="shared" ref="S131" ca="1" si="161">IF(NOT(ISBLANK(R131)),R131,
IF(ISBLANK(Q131),"",
VLOOKUP(Q131,OFFSET(INDIRECT("$A:$B"),0,MATCH(Q$1&amp;"_Verify",INDIRECT("$1:$1"),0)-1),2,0)
))</f>
        <v/>
      </c>
      <c r="T131" s="1" t="s">
        <v>906</v>
      </c>
      <c r="W131" s="1" t="s">
        <v>842</v>
      </c>
    </row>
    <row r="132" spans="1:23" x14ac:dyDescent="0.3">
      <c r="A132" s="1" t="str">
        <f t="shared" ref="A132" si="162">B132&amp;"_"&amp;TEXT(D132,"00")</f>
        <v>TeleportWarAssassin_RedRandom2_01</v>
      </c>
      <c r="B132" s="1" t="s">
        <v>909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TeleportTargetPosition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0.3</v>
      </c>
      <c r="J132" s="1">
        <v>2.2000000000000002</v>
      </c>
      <c r="N132" s="1">
        <v>4</v>
      </c>
      <c r="O132" s="7">
        <f t="shared" ref="O132" ca="1" si="163">IF(NOT(ISBLANK(N132)),N132,
IF(ISBLANK(M132),"",
VLOOKUP(M132,OFFSET(INDIRECT("$A:$B"),0,MATCH(M$1&amp;"_Verify",INDIRECT("$1:$1"),0)-1),2,0)
))</f>
        <v>4</v>
      </c>
      <c r="S132" s="7" t="str">
        <f t="shared" ref="S132" ca="1" si="164">IF(NOT(ISBLANK(R132)),R132,
IF(ISBLANK(Q132),"",
VLOOKUP(Q132,OFFSET(INDIRECT("$A:$B"),0,MATCH(Q$1&amp;"_Verify",INDIRECT("$1:$1"),0)-1),2,0)
))</f>
        <v/>
      </c>
      <c r="T132" s="1" t="s">
        <v>908</v>
      </c>
      <c r="W132" s="1" t="s">
        <v>842</v>
      </c>
    </row>
    <row r="133" spans="1:23" x14ac:dyDescent="0.3">
      <c r="A133" s="1" t="str">
        <f t="shared" ref="A133" si="165">B133&amp;"_"&amp;TEXT(D133,"00")</f>
        <v>TeleportZippermouth_Green_01</v>
      </c>
      <c r="B133" s="1" t="s">
        <v>596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TeleportTargetPosition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0.8</v>
      </c>
      <c r="K133" s="1">
        <v>0</v>
      </c>
      <c r="L133" s="1">
        <v>0</v>
      </c>
      <c r="N133" s="1">
        <v>1</v>
      </c>
      <c r="O133" s="7">
        <f t="shared" ref="O133" ca="1" si="166">IF(NOT(ISBLANK(N133)),N133,
IF(ISBLANK(M133),"",
VLOOKUP(M133,OFFSET(INDIRECT("$A:$B"),0,MATCH(M$1&amp;"_Verify",INDIRECT("$1:$1"),0)-1),2,0)
))</f>
        <v>1</v>
      </c>
      <c r="S133" s="7" t="str">
        <f t="shared" ref="S133" ca="1" si="167">IF(NOT(ISBLANK(R133)),R133,
IF(ISBLANK(Q133),"",
VLOOKUP(Q133,OFFSET(INDIRECT("$A:$B"),0,MATCH(Q$1&amp;"_Verify",INDIRECT("$1:$1"),0)-1),2,0)
))</f>
        <v/>
      </c>
      <c r="T133" s="1" t="s">
        <v>580</v>
      </c>
      <c r="W133" s="1" t="s">
        <v>585</v>
      </c>
    </row>
    <row r="134" spans="1:23" x14ac:dyDescent="0.3">
      <c r="A134" s="1" t="str">
        <f t="shared" ref="A134:A136" si="168">B134&amp;"_"&amp;TEXT(D134,"00")</f>
        <v>RotateZippermouth_Green_01</v>
      </c>
      <c r="B134" s="1" t="s">
        <v>598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Rotate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6</v>
      </c>
      <c r="J134" s="1">
        <v>360</v>
      </c>
      <c r="O134" s="7" t="str">
        <f t="shared" ref="O134:O136" ca="1" si="169">IF(NOT(ISBLANK(N134)),N134,
IF(ISBLANK(M134),"",
VLOOKUP(M134,OFFSET(INDIRECT("$A:$B"),0,MATCH(M$1&amp;"_Verify",INDIRECT("$1:$1"),0)-1),2,0)
))</f>
        <v/>
      </c>
      <c r="S134" s="7" t="str">
        <f t="shared" ref="S134" ca="1" si="170">IF(NOT(ISBLANK(R134)),R134,
IF(ISBLANK(Q134),"",
VLOOKUP(Q134,OFFSET(INDIRECT("$A:$B"),0,MATCH(Q$1&amp;"_Verify",INDIRECT("$1:$1"),0)-1),2,0)
))</f>
        <v/>
      </c>
      <c r="T134" s="1" t="s">
        <v>600</v>
      </c>
    </row>
    <row r="135" spans="1:23" x14ac:dyDescent="0.3">
      <c r="A135" s="1" t="str">
        <f t="shared" ref="A135" si="171">B135&amp;"_"&amp;TEXT(D135,"00")</f>
        <v>RotateZippermouth_Black_01</v>
      </c>
      <c r="B135" s="1" t="s">
        <v>753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Rotate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5</v>
      </c>
      <c r="J135" s="1">
        <v>360</v>
      </c>
      <c r="O135" s="7" t="str">
        <f t="shared" ref="O135" ca="1" si="172">IF(NOT(ISBLANK(N135)),N135,
IF(ISBLANK(M135),"",
VLOOKUP(M135,OFFSET(INDIRECT("$A:$B"),0,MATCH(M$1&amp;"_Verify",INDIRECT("$1:$1"),0)-1),2,0)
))</f>
        <v/>
      </c>
      <c r="S135" s="7" t="str">
        <f t="shared" ref="S135" ca="1" si="173">IF(NOT(ISBLANK(R135)),R135,
IF(ISBLANK(Q135),"",
VLOOKUP(Q135,OFFSET(INDIRECT("$A:$B"),0,MATCH(Q$1&amp;"_Verify",INDIRECT("$1:$1"),0)-1),2,0)
))</f>
        <v/>
      </c>
      <c r="T135" s="1" t="s">
        <v>600</v>
      </c>
    </row>
    <row r="136" spans="1:23" x14ac:dyDescent="0.3">
      <c r="A136" s="1" t="str">
        <f t="shared" si="168"/>
        <v>TeleportOneEyedWizard_BlueClose_01</v>
      </c>
      <c r="B136" s="1" t="s">
        <v>604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TeleportTargetPosition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0.3</v>
      </c>
      <c r="J136" s="1">
        <v>1</v>
      </c>
      <c r="N136" s="1">
        <v>2</v>
      </c>
      <c r="O136" s="7">
        <f t="shared" ca="1" si="169"/>
        <v>2</v>
      </c>
      <c r="S136" s="7" t="str">
        <f t="shared" ca="1" si="2"/>
        <v/>
      </c>
      <c r="T136" s="1" t="s">
        <v>606</v>
      </c>
      <c r="U136" s="1" t="s">
        <v>617</v>
      </c>
      <c r="W136" s="1" t="s">
        <v>585</v>
      </c>
    </row>
    <row r="137" spans="1:23" x14ac:dyDescent="0.3">
      <c r="A137" s="1" t="str">
        <f t="shared" ref="A137:A140" si="174">B137&amp;"_"&amp;TEXT(D137,"00")</f>
        <v>TeleportOneEyedWizard_BlueFar_01</v>
      </c>
      <c r="B137" s="1" t="s">
        <v>605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TeleportTargetPosition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0.3</v>
      </c>
      <c r="J137" s="1">
        <v>1</v>
      </c>
      <c r="N137" s="1">
        <v>3</v>
      </c>
      <c r="O137" s="7">
        <f t="shared" ref="O137:O140" ca="1" si="175">IF(NOT(ISBLANK(N137)),N137,
IF(ISBLANK(M137),"",
VLOOKUP(M137,OFFSET(INDIRECT("$A:$B"),0,MATCH(M$1&amp;"_Verify",INDIRECT("$1:$1"),0)-1),2,0)
))</f>
        <v>3</v>
      </c>
      <c r="S137" s="7" t="str">
        <f t="shared" ca="1" si="2"/>
        <v/>
      </c>
      <c r="T137" s="1" t="s">
        <v>607</v>
      </c>
      <c r="U137" s="1" t="s">
        <v>617</v>
      </c>
      <c r="W137" s="1" t="s">
        <v>585</v>
      </c>
    </row>
    <row r="138" spans="1:23" x14ac:dyDescent="0.3">
      <c r="A138" s="1" t="str">
        <f t="shared" si="174"/>
        <v>TeleportOneEyedWizard_GreenClose_01</v>
      </c>
      <c r="B138" s="1" t="s">
        <v>900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TeleportTargetPosition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0.3</v>
      </c>
      <c r="J138" s="1">
        <v>1</v>
      </c>
      <c r="N138" s="1">
        <v>2</v>
      </c>
      <c r="O138" s="7">
        <f t="shared" ca="1" si="175"/>
        <v>2</v>
      </c>
      <c r="S138" s="7" t="str">
        <f t="shared" ref="S138:S139" ca="1" si="176">IF(NOT(ISBLANK(R138)),R138,
IF(ISBLANK(Q138),"",
VLOOKUP(Q138,OFFSET(INDIRECT("$A:$B"),0,MATCH(Q$1&amp;"_Verify",INDIRECT("$1:$1"),0)-1),2,0)
))</f>
        <v/>
      </c>
      <c r="T138" s="1" t="s">
        <v>898</v>
      </c>
      <c r="U138" s="1" t="s">
        <v>902</v>
      </c>
      <c r="W138" s="1" t="s">
        <v>842</v>
      </c>
    </row>
    <row r="139" spans="1:23" x14ac:dyDescent="0.3">
      <c r="A139" s="1" t="str">
        <f t="shared" ref="A139" si="177">B139&amp;"_"&amp;TEXT(D139,"00")</f>
        <v>TeleportOneEyedWizard_GreenFar_01</v>
      </c>
      <c r="B139" s="1" t="s">
        <v>901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TeleportTargetPosition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0.3</v>
      </c>
      <c r="J139" s="1">
        <v>1</v>
      </c>
      <c r="N139" s="1">
        <v>3</v>
      </c>
      <c r="O139" s="7">
        <f t="shared" ref="O139" ca="1" si="178">IF(NOT(ISBLANK(N139)),N139,
IF(ISBLANK(M139),"",
VLOOKUP(M139,OFFSET(INDIRECT("$A:$B"),0,MATCH(M$1&amp;"_Verify",INDIRECT("$1:$1"),0)-1),2,0)
))</f>
        <v>3</v>
      </c>
      <c r="S139" s="7" t="str">
        <f t="shared" ca="1" si="176"/>
        <v/>
      </c>
      <c r="T139" s="1" t="s">
        <v>899</v>
      </c>
      <c r="U139" s="1" t="s">
        <v>902</v>
      </c>
      <c r="W139" s="1" t="s">
        <v>842</v>
      </c>
    </row>
    <row r="140" spans="1:23" x14ac:dyDescent="0.3">
      <c r="A140" s="1" t="str">
        <f t="shared" si="174"/>
        <v>RushHeavyKnight_YellowFirst_01</v>
      </c>
      <c r="B140" s="10" t="s">
        <v>609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Rush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4.2</v>
      </c>
      <c r="J140" s="1">
        <v>1.5</v>
      </c>
      <c r="K140" s="1">
        <v>2</v>
      </c>
      <c r="L140" s="1">
        <v>0</v>
      </c>
      <c r="N140" s="1">
        <v>1</v>
      </c>
      <c r="O140" s="7">
        <f t="shared" ca="1" si="175"/>
        <v>1</v>
      </c>
      <c r="P140" s="1">
        <v>-1</v>
      </c>
      <c r="S140" s="7" t="str">
        <f t="shared" ca="1" si="2"/>
        <v/>
      </c>
      <c r="T140" s="1" t="s">
        <v>615</v>
      </c>
      <c r="U140" s="1">
        <f>1/1.25*(6/5)*1.5625</f>
        <v>1.5</v>
      </c>
    </row>
    <row r="141" spans="1:23" x14ac:dyDescent="0.3">
      <c r="A141" s="1" t="str">
        <f t="shared" ref="A141:A175" si="179">B141&amp;"_"&amp;TEXT(D141,"00")</f>
        <v>RushHeavyKnight_YellowSecond_01</v>
      </c>
      <c r="B141" s="10" t="s">
        <v>613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Rush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4.2</v>
      </c>
      <c r="J141" s="1">
        <v>1.5</v>
      </c>
      <c r="K141" s="1">
        <v>1</v>
      </c>
      <c r="L141" s="1">
        <v>0</v>
      </c>
      <c r="N141" s="1">
        <v>1</v>
      </c>
      <c r="O141" s="7">
        <f t="shared" ref="O141:O175" ca="1" si="180">IF(NOT(ISBLANK(N141)),N141,
IF(ISBLANK(M141),"",
VLOOKUP(M141,OFFSET(INDIRECT("$A:$B"),0,MATCH(M$1&amp;"_Verify",INDIRECT("$1:$1"),0)-1),2,0)
))</f>
        <v>1</v>
      </c>
      <c r="P141" s="1">
        <v>-1</v>
      </c>
      <c r="S141" s="7" t="str">
        <f t="shared" ca="1" si="2"/>
        <v/>
      </c>
      <c r="T141" s="1" t="s">
        <v>616</v>
      </c>
      <c r="U141" s="1">
        <f t="shared" ref="U141:U142" si="181">1/1.25*(6/5)*1.5625</f>
        <v>1.5</v>
      </c>
    </row>
    <row r="142" spans="1:23" x14ac:dyDescent="0.3">
      <c r="A142" s="1" t="str">
        <f t="shared" si="179"/>
        <v>RushHeavyKnight_YellowThird_01</v>
      </c>
      <c r="B142" s="10" t="s">
        <v>614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Rush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4.2</v>
      </c>
      <c r="J142" s="1">
        <v>0.2</v>
      </c>
      <c r="K142" s="1">
        <v>-3</v>
      </c>
      <c r="L142" s="1">
        <v>0</v>
      </c>
      <c r="N142" s="1">
        <v>1</v>
      </c>
      <c r="O142" s="7">
        <f t="shared" ca="1" si="180"/>
        <v>1</v>
      </c>
      <c r="P142" s="1">
        <v>200</v>
      </c>
      <c r="S142" s="7" t="str">
        <f t="shared" ca="1" si="2"/>
        <v/>
      </c>
      <c r="T142" s="1" t="s">
        <v>543</v>
      </c>
      <c r="U142" s="1">
        <f t="shared" si="181"/>
        <v>1.5</v>
      </c>
    </row>
    <row r="143" spans="1:23" x14ac:dyDescent="0.3">
      <c r="A143" s="1" t="str">
        <f>B143&amp;"_"&amp;TEXT(D143,"00")</f>
        <v>SuicidePolygonalMagma_Blue_01</v>
      </c>
      <c r="B143" s="10" t="s">
        <v>644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Suicide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N143" s="1">
        <v>1</v>
      </c>
      <c r="O143" s="7">
        <f ca="1">IF(NOT(ISBLANK(N143)),N143,
IF(ISBLANK(M143),"",
VLOOKUP(M143,OFFSET(INDIRECT("$A:$B"),0,MATCH(M$1&amp;"_Verify",INDIRECT("$1:$1"),0)-1),2,0)
))</f>
        <v>1</v>
      </c>
      <c r="S143" s="7" t="str">
        <f t="shared" ca="1" si="2"/>
        <v/>
      </c>
      <c r="T143" s="1" t="s">
        <v>640</v>
      </c>
    </row>
    <row r="144" spans="1:23" x14ac:dyDescent="0.3">
      <c r="A144" s="1" t="str">
        <f>B144&amp;"_"&amp;TEXT(D144,"00")</f>
        <v>SleepingDragonTerrorBringer_Red_01</v>
      </c>
      <c r="B144" s="10" t="s">
        <v>729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MonsterSleeping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v>3</v>
      </c>
      <c r="O144" s="7" t="str">
        <f ca="1">IF(NOT(ISBLANK(N144)),N144,
IF(ISBLANK(M144),"",
VLOOKUP(M144,OFFSET(INDIRECT("$A:$B"),0,MATCH(M$1&amp;"_Verify",INDIRECT("$1:$1"),0)-1),2,0)
))</f>
        <v/>
      </c>
      <c r="S144" s="7" t="str">
        <f t="shared" ca="1" si="2"/>
        <v/>
      </c>
      <c r="T144" s="1" t="s">
        <v>731</v>
      </c>
      <c r="U144" s="1" t="s">
        <v>732</v>
      </c>
    </row>
    <row r="145" spans="1:23" x14ac:dyDescent="0.3">
      <c r="A145" s="1" t="str">
        <f>B145&amp;"_"&amp;TEXT(D145,"00")</f>
        <v>BurrowOnStartRtsTurret_01</v>
      </c>
      <c r="B145" s="10" t="s">
        <v>737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BurrowOnStart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O145" s="7" t="str">
        <f ca="1">IF(NOT(ISBLANK(N145)),N145,
IF(ISBLANK(M145),"",
VLOOKUP(M145,OFFSET(INDIRECT("$A:$B"),0,MATCH(M$1&amp;"_Verify",INDIRECT("$1:$1"),0)-1),2,0)
))</f>
        <v/>
      </c>
      <c r="S145" s="7" t="str">
        <f t="shared" ca="1" si="2"/>
        <v/>
      </c>
    </row>
    <row r="146" spans="1:23" x14ac:dyDescent="0.3">
      <c r="A146" s="1" t="str">
        <f t="shared" ref="A146" si="182">B146&amp;"_"&amp;TEXT(D146,"00")</f>
        <v>AddForceDragonTerrorBringer_Red_01</v>
      </c>
      <c r="B146" s="10" t="s">
        <v>733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AddForce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8</v>
      </c>
      <c r="N146" s="1">
        <v>0</v>
      </c>
      <c r="O146" s="7">
        <f t="shared" ref="O146" ca="1" si="183">IF(NOT(ISBLANK(N146)),N146,
IF(ISBLANK(M146),"",
VLOOKUP(M146,OFFSET(INDIRECT("$A:$B"),0,MATCH(M$1&amp;"_Verify",INDIRECT("$1:$1"),0)-1),2,0)
))</f>
        <v>0</v>
      </c>
      <c r="S146" s="7" t="str">
        <f t="shared" ca="1" si="2"/>
        <v/>
      </c>
    </row>
    <row r="147" spans="1:23" x14ac:dyDescent="0.3">
      <c r="A147" s="1" t="str">
        <f t="shared" ref="A147:A151" si="184">B147&amp;"_"&amp;TEXT(D147,"00")</f>
        <v>JumpAttackRobotTwo_01</v>
      </c>
      <c r="B147" s="10" t="s">
        <v>748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Jump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6.5</v>
      </c>
      <c r="J147" s="1">
        <v>2</v>
      </c>
      <c r="L147" s="1">
        <v>0.4</v>
      </c>
      <c r="N147" s="1">
        <v>1</v>
      </c>
      <c r="O147" s="7">
        <f t="shared" ref="O147:O151" ca="1" si="185">IF(NOT(ISBLANK(N147)),N147,
IF(ISBLANK(M147),"",
VLOOKUP(M147,OFFSET(INDIRECT("$A:$B"),0,MATCH(M$1&amp;"_Verify",INDIRECT("$1:$1"),0)-1),2,0)
))</f>
        <v>1</v>
      </c>
      <c r="S147" s="7" t="str">
        <f t="shared" ref="S147:S151" ca="1" si="186">IF(NOT(ISBLANK(R147)),R147,
IF(ISBLANK(Q147),"",
VLOOKUP(Q147,OFFSET(INDIRECT("$A:$B"),0,MATCH(Q$1&amp;"_Verify",INDIRECT("$1:$1"),0)-1),2,0)
))</f>
        <v/>
      </c>
      <c r="T147" s="1" t="s">
        <v>752</v>
      </c>
    </row>
    <row r="148" spans="1:23" x14ac:dyDescent="0.3">
      <c r="A148" s="1" t="str">
        <f t="shared" si="184"/>
        <v>JumpRunRobotTwo_01</v>
      </c>
      <c r="B148" s="10" t="s">
        <v>750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Jump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6.5</v>
      </c>
      <c r="J148" s="1">
        <v>2</v>
      </c>
      <c r="L148" s="1">
        <v>8</v>
      </c>
      <c r="N148" s="1">
        <v>2</v>
      </c>
      <c r="O148" s="7">
        <f t="shared" ca="1" si="185"/>
        <v>2</v>
      </c>
      <c r="S148" s="7" t="str">
        <f t="shared" ca="1" si="186"/>
        <v/>
      </c>
      <c r="T148" s="1" t="s">
        <v>752</v>
      </c>
    </row>
    <row r="149" spans="1:23" x14ac:dyDescent="0.3">
      <c r="A149" s="1" t="str">
        <f t="shared" si="184"/>
        <v>TeleportArcherySamuraiUp_01</v>
      </c>
      <c r="B149" s="1" t="s">
        <v>771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TeleportTargetPosition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0.5</v>
      </c>
      <c r="K149" s="1">
        <v>0</v>
      </c>
      <c r="L149" s="1">
        <v>6</v>
      </c>
      <c r="N149" s="1">
        <v>1</v>
      </c>
      <c r="O149" s="7">
        <f t="shared" ca="1" si="185"/>
        <v>1</v>
      </c>
      <c r="S149" s="7" t="str">
        <f t="shared" ca="1" si="186"/>
        <v/>
      </c>
      <c r="T149" s="1" t="s">
        <v>580</v>
      </c>
      <c r="W149" s="1" t="s">
        <v>585</v>
      </c>
    </row>
    <row r="150" spans="1:23" x14ac:dyDescent="0.3">
      <c r="A150" s="1" t="str">
        <f t="shared" si="184"/>
        <v>TeleportArcherySamuraiDown_01</v>
      </c>
      <c r="B150" s="1" t="s">
        <v>773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TeleportTargetPosition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0.5</v>
      </c>
      <c r="K150" s="1">
        <v>0</v>
      </c>
      <c r="L150" s="1">
        <v>-7</v>
      </c>
      <c r="N150" s="1">
        <v>1</v>
      </c>
      <c r="O150" s="7">
        <f t="shared" ca="1" si="185"/>
        <v>1</v>
      </c>
      <c r="S150" s="7" t="str">
        <f t="shared" ca="1" si="186"/>
        <v/>
      </c>
      <c r="T150" s="1" t="s">
        <v>580</v>
      </c>
      <c r="W150" s="1" t="s">
        <v>585</v>
      </c>
    </row>
    <row r="151" spans="1:23" x14ac:dyDescent="0.3">
      <c r="A151" s="1" t="str">
        <f t="shared" si="184"/>
        <v>RotateArcherySamurai_01</v>
      </c>
      <c r="B151" s="1" t="s">
        <v>774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Rotate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2.5</v>
      </c>
      <c r="J151" s="1">
        <v>0</v>
      </c>
      <c r="O151" s="7" t="str">
        <f t="shared" ca="1" si="185"/>
        <v/>
      </c>
      <c r="S151" s="7" t="str">
        <f t="shared" ca="1" si="186"/>
        <v/>
      </c>
      <c r="T151" s="1" t="s">
        <v>600</v>
      </c>
    </row>
    <row r="152" spans="1:23" x14ac:dyDescent="0.3">
      <c r="A152" s="1" t="str">
        <f t="shared" ref="A152:A155" si="187">B152&amp;"_"&amp;TEXT(D152,"00")</f>
        <v>GiveAffectorValueMushroomDee_01</v>
      </c>
      <c r="B152" s="1" t="s">
        <v>829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GiveAffectorValue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N152" s="1">
        <v>1</v>
      </c>
      <c r="O152" s="7">
        <f t="shared" ref="O152:O155" ca="1" si="188">IF(NOT(ISBLANK(N152)),N152,
IF(ISBLANK(M152),"",
VLOOKUP(M152,OFFSET(INDIRECT("$A:$B"),0,MATCH(M$1&amp;"_Verify",INDIRECT("$1:$1"),0)-1),2,0)
))</f>
        <v>1</v>
      </c>
      <c r="S152" s="7" t="str">
        <f t="shared" ref="S152:S155" ca="1" si="189">IF(NOT(ISBLANK(R152)),R152,
IF(ISBLANK(Q152),"",
VLOOKUP(Q152,OFFSET(INDIRECT("$A:$B"),0,MATCH(Q$1&amp;"_Verify",INDIRECT("$1:$1"),0)-1),2,0)
))</f>
        <v/>
      </c>
      <c r="T152" s="1" t="s">
        <v>831</v>
      </c>
      <c r="U152" s="1" t="s">
        <v>854</v>
      </c>
      <c r="W152" s="1" t="s">
        <v>833</v>
      </c>
    </row>
    <row r="153" spans="1:23" x14ac:dyDescent="0.3">
      <c r="A153" s="1" t="str">
        <f t="shared" si="187"/>
        <v>AS_AngryDee_01</v>
      </c>
      <c r="B153" s="1" t="s">
        <v>856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15</v>
      </c>
      <c r="J153" s="1">
        <v>0.75</v>
      </c>
      <c r="M153" s="1" t="s">
        <v>163</v>
      </c>
      <c r="O153" s="7">
        <f t="shared" ca="1" si="188"/>
        <v>19</v>
      </c>
      <c r="S153" s="7" t="str">
        <f t="shared" ca="1" si="189"/>
        <v/>
      </c>
    </row>
    <row r="154" spans="1:23" x14ac:dyDescent="0.3">
      <c r="A154" s="1" t="str">
        <f t="shared" si="187"/>
        <v>TeleportLadyPirateIn_01</v>
      </c>
      <c r="B154" s="1" t="s">
        <v>838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TeleportTargetPosition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0.5</v>
      </c>
      <c r="K154" s="1">
        <v>0</v>
      </c>
      <c r="L154" s="1">
        <v>-0.5</v>
      </c>
      <c r="N154" s="1">
        <v>1</v>
      </c>
      <c r="O154" s="7">
        <f t="shared" ca="1" si="188"/>
        <v>1</v>
      </c>
      <c r="S154" s="7" t="str">
        <f t="shared" ca="1" si="189"/>
        <v/>
      </c>
      <c r="T154" s="1" t="s">
        <v>843</v>
      </c>
      <c r="W154" s="1" t="s">
        <v>842</v>
      </c>
    </row>
    <row r="155" spans="1:23" x14ac:dyDescent="0.3">
      <c r="A155" s="1" t="str">
        <f t="shared" si="187"/>
        <v>TeleportLadyPirateOut_01</v>
      </c>
      <c r="B155" s="1" t="s">
        <v>840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TeleportTargetPosition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0.5</v>
      </c>
      <c r="K155" s="1">
        <v>0</v>
      </c>
      <c r="L155" s="1">
        <v>2.5</v>
      </c>
      <c r="N155" s="1">
        <v>1</v>
      </c>
      <c r="O155" s="7">
        <f t="shared" ca="1" si="188"/>
        <v>1</v>
      </c>
      <c r="S155" s="7" t="str">
        <f t="shared" ca="1" si="189"/>
        <v/>
      </c>
      <c r="T155" s="1" t="s">
        <v>844</v>
      </c>
      <c r="W155" s="1" t="s">
        <v>842</v>
      </c>
    </row>
    <row r="156" spans="1:23" x14ac:dyDescent="0.3">
      <c r="A156" s="1" t="str">
        <f t="shared" ref="A156:A157" si="190">B156&amp;"_"&amp;TEXT(D156,"00")</f>
        <v>CastLadyPirate_01</v>
      </c>
      <c r="B156" s="1" t="s">
        <v>846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Cast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4.5</v>
      </c>
      <c r="O156" s="7" t="str">
        <f t="shared" ref="O156:O157" ca="1" si="191">IF(NOT(ISBLANK(N156)),N156,
IF(ISBLANK(M156),"",
VLOOKUP(M156,OFFSET(INDIRECT("$A:$B"),0,MATCH(M$1&amp;"_Verify",INDIRECT("$1:$1"),0)-1),2,0)
))</f>
        <v/>
      </c>
      <c r="S156" s="7" t="str">
        <f t="shared" ref="S156:S157" ca="1" si="192">IF(NOT(ISBLANK(R156)),R156,
IF(ISBLANK(Q156),"",
VLOOKUP(Q156,OFFSET(INDIRECT("$A:$B"),0,MATCH(Q$1&amp;"_Verify",INDIRECT("$1:$1"),0)-1),2,0)
))</f>
        <v/>
      </c>
      <c r="T156" s="1" t="s">
        <v>849</v>
      </c>
      <c r="U156" s="1" t="s">
        <v>850</v>
      </c>
    </row>
    <row r="157" spans="1:23" x14ac:dyDescent="0.3">
      <c r="A157" s="1" t="str">
        <f t="shared" si="190"/>
        <v>RushBeholder_01</v>
      </c>
      <c r="B157" s="1" t="s">
        <v>860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Rush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5</v>
      </c>
      <c r="J157" s="1">
        <v>4</v>
      </c>
      <c r="K157" s="1">
        <v>3</v>
      </c>
      <c r="L157" s="1">
        <v>0</v>
      </c>
      <c r="N157" s="1">
        <v>1</v>
      </c>
      <c r="O157" s="7">
        <f t="shared" ca="1" si="191"/>
        <v>1</v>
      </c>
      <c r="P157" s="1">
        <v>-1</v>
      </c>
      <c r="S157" s="7" t="str">
        <f t="shared" ca="1" si="192"/>
        <v/>
      </c>
      <c r="T157" s="1" t="s">
        <v>858</v>
      </c>
      <c r="U157" s="1">
        <f>1/1.25*(6/5)*1.25</f>
        <v>1.2</v>
      </c>
    </row>
    <row r="158" spans="1:23" x14ac:dyDescent="0.3">
      <c r="A158" s="1" t="str">
        <f t="shared" ref="A158:A162" si="193">B158&amp;"_"&amp;TEXT(D158,"00")</f>
        <v>RushBeholderCenter_01</v>
      </c>
      <c r="B158" s="1" t="s">
        <v>863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Rush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5</v>
      </c>
      <c r="J158" s="1">
        <v>0.1</v>
      </c>
      <c r="K158" s="1">
        <v>0</v>
      </c>
      <c r="N158" s="1">
        <v>4</v>
      </c>
      <c r="O158" s="7">
        <f t="shared" ref="O158:O162" ca="1" si="194">IF(NOT(ISBLANK(N158)),N158,
IF(ISBLANK(M158),"",
VLOOKUP(M158,OFFSET(INDIRECT("$A:$B"),0,MATCH(M$1&amp;"_Verify",INDIRECT("$1:$1"),0)-1),2,0)
))</f>
        <v>4</v>
      </c>
      <c r="P158" s="1">
        <v>-1</v>
      </c>
      <c r="S158" s="7" t="str">
        <f t="shared" ref="S158:S162" ca="1" si="195">IF(NOT(ISBLANK(R158)),R158,
IF(ISBLANK(Q158),"",
VLOOKUP(Q158,OFFSET(INDIRECT("$A:$B"),0,MATCH(Q$1&amp;"_Verify",INDIRECT("$1:$1"),0)-1),2,0)
))</f>
        <v/>
      </c>
      <c r="T158" s="1" t="s">
        <v>867</v>
      </c>
      <c r="U158" s="1">
        <f>1/1.25*(6/5)*1.25</f>
        <v>1.2</v>
      </c>
      <c r="V158" s="1" t="s">
        <v>866</v>
      </c>
    </row>
    <row r="159" spans="1:23" x14ac:dyDescent="0.3">
      <c r="A159" s="1" t="str">
        <f t="shared" si="193"/>
        <v>HealOverTimeDruidTent_01</v>
      </c>
      <c r="B159" s="1" t="s">
        <v>869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HealOverTime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60</v>
      </c>
      <c r="J159" s="1">
        <v>1</v>
      </c>
      <c r="K159" s="1">
        <v>-1.6667000000000001E-2</v>
      </c>
      <c r="O159" s="7" t="str">
        <f t="shared" ca="1" si="194"/>
        <v/>
      </c>
      <c r="S159" s="7" t="str">
        <f t="shared" ca="1" si="195"/>
        <v/>
      </c>
    </row>
    <row r="160" spans="1:23" x14ac:dyDescent="0.3">
      <c r="A160" s="1" t="str">
        <f t="shared" si="193"/>
        <v>StunDebuffLancer_01</v>
      </c>
      <c r="B160" s="1" t="s">
        <v>879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AddActorState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O160" s="7" t="str">
        <f t="shared" ca="1" si="194"/>
        <v/>
      </c>
      <c r="S160" s="7" t="str">
        <f t="shared" ca="1" si="195"/>
        <v/>
      </c>
      <c r="T160" s="1" t="s">
        <v>876</v>
      </c>
    </row>
    <row r="161" spans="1:23" x14ac:dyDescent="0.3">
      <c r="A161" s="1" t="str">
        <f t="shared" si="193"/>
        <v>GiveAffectorValuePlant_01</v>
      </c>
      <c r="B161" s="1" t="s">
        <v>886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GiveAffectorValue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N161" s="1">
        <v>1</v>
      </c>
      <c r="O161" s="7">
        <f t="shared" ca="1" si="194"/>
        <v>1</v>
      </c>
      <c r="S161" s="7" t="str">
        <f t="shared" ca="1" si="195"/>
        <v/>
      </c>
      <c r="T161" s="1" t="s">
        <v>888</v>
      </c>
      <c r="U161" s="1" t="s">
        <v>881</v>
      </c>
    </row>
    <row r="162" spans="1:23" x14ac:dyDescent="0.3">
      <c r="A162" s="1" t="str">
        <f t="shared" si="193"/>
        <v>AS_LoseTankerPlant_01</v>
      </c>
      <c r="B162" s="1" t="s">
        <v>884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v>0.1</v>
      </c>
      <c r="M162" s="1" t="s">
        <v>163</v>
      </c>
      <c r="O162" s="7">
        <f t="shared" ca="1" si="194"/>
        <v>19</v>
      </c>
      <c r="S162" s="7" t="str">
        <f t="shared" ca="1" si="195"/>
        <v/>
      </c>
    </row>
    <row r="163" spans="1:23" x14ac:dyDescent="0.3">
      <c r="A163" s="1" t="str">
        <f t="shared" ref="A163:A164" si="196">B163&amp;"_"&amp;TEXT(D163,"00")</f>
        <v>OnOffColliderWizard_01</v>
      </c>
      <c r="B163" s="1" t="s">
        <v>897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OnOffCollider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N163" s="1">
        <v>1</v>
      </c>
      <c r="O163" s="7">
        <f t="shared" ref="O163:O164" ca="1" si="197">IF(NOT(ISBLANK(N163)),N163,
IF(ISBLANK(M163),"",
VLOOKUP(M163,OFFSET(INDIRECT("$A:$B"),0,MATCH(M$1&amp;"_Verify",INDIRECT("$1:$1"),0)-1),2,0)
))</f>
        <v>1</v>
      </c>
      <c r="S163" s="7" t="str">
        <f t="shared" ref="S163:S164" ca="1" si="198">IF(NOT(ISBLANK(R163)),R163,
IF(ISBLANK(Q163),"",
VLOOKUP(Q163,OFFSET(INDIRECT("$A:$B"),0,MATCH(Q$1&amp;"_Verify",INDIRECT("$1:$1"),0)-1),2,0)
))</f>
        <v/>
      </c>
      <c r="V163" s="1" t="s">
        <v>895</v>
      </c>
      <c r="W163" s="1" t="s">
        <v>896</v>
      </c>
    </row>
    <row r="164" spans="1:23" x14ac:dyDescent="0.3">
      <c r="A164" s="1" t="str">
        <f t="shared" si="196"/>
        <v>RushDroidHeavy_White_01</v>
      </c>
      <c r="B164" s="1" t="s">
        <v>910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Rush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3</v>
      </c>
      <c r="J164" s="1">
        <v>0.1</v>
      </c>
      <c r="N164" s="1">
        <v>4</v>
      </c>
      <c r="O164" s="7">
        <f t="shared" ca="1" si="197"/>
        <v>4</v>
      </c>
      <c r="P164" s="1">
        <v>-1</v>
      </c>
      <c r="S164" s="7" t="str">
        <f t="shared" ca="1" si="198"/>
        <v/>
      </c>
      <c r="T164" s="1" t="s">
        <v>912</v>
      </c>
      <c r="U164" s="1">
        <f>1/1.25*(6/5)*1.25</f>
        <v>1.2</v>
      </c>
      <c r="V164" s="1" t="s">
        <v>913</v>
      </c>
    </row>
    <row r="165" spans="1:23" x14ac:dyDescent="0.3">
      <c r="A165" s="1" t="str">
        <f t="shared" ref="A165:A172" si="199">B165&amp;"_"&amp;TEXT(D165,"00")</f>
        <v>RushTrollGiant_01</v>
      </c>
      <c r="B165" s="1" t="s">
        <v>945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Rush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6</v>
      </c>
      <c r="J165" s="1">
        <v>2</v>
      </c>
      <c r="K165" s="1">
        <v>7</v>
      </c>
      <c r="L165" s="1">
        <v>0</v>
      </c>
      <c r="N165" s="1">
        <v>0</v>
      </c>
      <c r="O165" s="7">
        <f t="shared" ref="O165:O172" ca="1" si="200">IF(NOT(ISBLANK(N165)),N165,
IF(ISBLANK(M165),"",
VLOOKUP(M165,OFFSET(INDIRECT("$A:$B"),0,MATCH(M$1&amp;"_Verify",INDIRECT("$1:$1"),0)-1),2,0)
))</f>
        <v>0</v>
      </c>
      <c r="P165" s="1">
        <v>-1</v>
      </c>
      <c r="S165" s="7" t="str">
        <f t="shared" ref="S165:S172" ca="1" si="201">IF(NOT(ISBLANK(R165)),R165,
IF(ISBLANK(Q165),"",
VLOOKUP(Q165,OFFSET(INDIRECT("$A:$B"),0,MATCH(Q$1&amp;"_Verify",INDIRECT("$1:$1"),0)-1),2,0)
))</f>
        <v/>
      </c>
      <c r="T165" s="1" t="s">
        <v>858</v>
      </c>
      <c r="U165" s="1">
        <f>1/1.5*(3/4)*1.5</f>
        <v>0.75</v>
      </c>
    </row>
    <row r="166" spans="1:23" x14ac:dyDescent="0.3">
      <c r="A166" s="1" t="str">
        <f t="shared" si="199"/>
        <v>AddForceTrollGiant_01</v>
      </c>
      <c r="B166" s="1" t="s">
        <v>946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AddForce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5</v>
      </c>
      <c r="L166" s="1">
        <v>0.16</v>
      </c>
      <c r="N166" s="1">
        <v>0</v>
      </c>
      <c r="O166" s="7">
        <f t="shared" ca="1" si="200"/>
        <v>0</v>
      </c>
      <c r="R166" s="1">
        <v>1</v>
      </c>
      <c r="S166" s="7">
        <f t="shared" ca="1" si="201"/>
        <v>1</v>
      </c>
    </row>
    <row r="167" spans="1:23" x14ac:dyDescent="0.3">
      <c r="A167" s="1" t="str">
        <f t="shared" si="199"/>
        <v>TeleportArcherySamurai_Black_01</v>
      </c>
      <c r="B167" s="1" t="s">
        <v>950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TeleportTargetPosition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0.5</v>
      </c>
      <c r="N167" s="1">
        <v>2</v>
      </c>
      <c r="O167" s="7">
        <f t="shared" ca="1" si="200"/>
        <v>2</v>
      </c>
      <c r="S167" s="7" t="str">
        <f t="shared" ca="1" si="201"/>
        <v/>
      </c>
      <c r="T167" s="1" t="s">
        <v>952</v>
      </c>
      <c r="U167" s="1" t="s">
        <v>953</v>
      </c>
      <c r="W167" s="1" t="s">
        <v>842</v>
      </c>
    </row>
    <row r="168" spans="1:23" x14ac:dyDescent="0.3">
      <c r="A168" s="1" t="str">
        <f t="shared" si="199"/>
        <v>InvincibleFallenAngel_Yellow_01</v>
      </c>
      <c r="B168" s="1" t="s">
        <v>955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Invincible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1.1000000000000001</v>
      </c>
      <c r="O168" s="7" t="str">
        <f t="shared" ca="1" si="200"/>
        <v/>
      </c>
      <c r="S168" s="7" t="str">
        <f t="shared" ca="1" si="201"/>
        <v/>
      </c>
    </row>
    <row r="169" spans="1:23" x14ac:dyDescent="0.3">
      <c r="A169" s="1" t="str">
        <f t="shared" si="199"/>
        <v>CallBurrowNinjaAssassin_Red_01</v>
      </c>
      <c r="B169" s="1" t="s">
        <v>962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CallAffectorValue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O169" s="7" t="str">
        <f t="shared" ca="1" si="200"/>
        <v/>
      </c>
      <c r="Q169" s="1" t="s">
        <v>224</v>
      </c>
      <c r="S169" s="7">
        <f t="shared" ca="1" si="201"/>
        <v>4</v>
      </c>
      <c r="U169" s="1" t="s">
        <v>964</v>
      </c>
    </row>
    <row r="170" spans="1:23" x14ac:dyDescent="0.3">
      <c r="A170" s="1" t="str">
        <f t="shared" si="199"/>
        <v>BurrowNinjaAssassin_Red_01</v>
      </c>
      <c r="B170" s="1" t="s">
        <v>964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Burrow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3</v>
      </c>
      <c r="K170" s="1">
        <v>0.5</v>
      </c>
      <c r="L170" s="1">
        <v>1</v>
      </c>
      <c r="O170" s="7" t="str">
        <f t="shared" ca="1" si="200"/>
        <v/>
      </c>
      <c r="P170" s="1">
        <v>7</v>
      </c>
      <c r="R170" s="1">
        <v>10</v>
      </c>
      <c r="S170" s="7">
        <f t="shared" ca="1" si="201"/>
        <v>10</v>
      </c>
      <c r="T170" s="1" t="s">
        <v>957</v>
      </c>
      <c r="U170" s="1" t="s">
        <v>958</v>
      </c>
      <c r="V170" s="1" t="s">
        <v>959</v>
      </c>
      <c r="W170" s="1" t="s">
        <v>960</v>
      </c>
    </row>
    <row r="171" spans="1:23" x14ac:dyDescent="0.3">
      <c r="A171" s="1" t="str">
        <f t="shared" si="199"/>
        <v>RotateRobotFive_Purple_01</v>
      </c>
      <c r="B171" s="1" t="s">
        <v>983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Rotate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4</v>
      </c>
      <c r="J171" s="1">
        <v>-360</v>
      </c>
      <c r="O171" s="7" t="str">
        <f t="shared" ca="1" si="200"/>
        <v/>
      </c>
      <c r="S171" s="7" t="str">
        <f t="shared" ca="1" si="201"/>
        <v/>
      </c>
      <c r="T171" s="1" t="s">
        <v>981</v>
      </c>
    </row>
    <row r="172" spans="1:23" x14ac:dyDescent="0.3">
      <c r="A172" s="1" t="str">
        <f t="shared" si="199"/>
        <v>RotateRobotFive_PurpleZero_01</v>
      </c>
      <c r="B172" s="1" t="s">
        <v>984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Rotate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9.5</v>
      </c>
      <c r="J172" s="1">
        <v>0</v>
      </c>
      <c r="O172" s="7" t="str">
        <f t="shared" ca="1" si="200"/>
        <v/>
      </c>
      <c r="S172" s="7" t="str">
        <f t="shared" ca="1" si="201"/>
        <v/>
      </c>
      <c r="T172" s="1" t="s">
        <v>985</v>
      </c>
    </row>
    <row r="173" spans="1:23" x14ac:dyDescent="0.3">
      <c r="A173" s="1" t="str">
        <f t="shared" ref="A173" si="202">B173&amp;"_"&amp;TEXT(D173,"00")</f>
        <v>ResurrectAncientGuard_01</v>
      </c>
      <c r="B173" s="1" t="s">
        <v>992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Resurrect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O173" s="7" t="str">
        <f t="shared" ref="O173" ca="1" si="203">IF(NOT(ISBLANK(N173)),N173,
IF(ISBLANK(M173),"",
VLOOKUP(M173,OFFSET(INDIRECT("$A:$B"),0,MATCH(M$1&amp;"_Verify",INDIRECT("$1:$1"),0)-1),2,0)
))</f>
        <v/>
      </c>
      <c r="S173" s="7" t="str">
        <f t="shared" ref="S173" ca="1" si="204">IF(NOT(ISBLANK(R173)),R173,
IF(ISBLANK(Q173),"",
VLOOKUP(Q173,OFFSET(INDIRECT("$A:$B"),0,MATCH(Q$1&amp;"_Verify",INDIRECT("$1:$1"),0)-1),2,0)
))</f>
        <v/>
      </c>
      <c r="T173" s="1" t="s">
        <v>994</v>
      </c>
    </row>
    <row r="174" spans="1:23" x14ac:dyDescent="0.3">
      <c r="A174" s="1" t="str">
        <f t="shared" ref="A174" si="205">B174&amp;"_"&amp;TEXT(D174,"00")</f>
        <v>ChargingAncientGuard_01</v>
      </c>
      <c r="B174" s="1" t="s">
        <v>1003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ChargingAction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7.5</v>
      </c>
      <c r="J174" s="1">
        <v>0.05</v>
      </c>
      <c r="O174" s="7" t="str">
        <f t="shared" ref="O174" ca="1" si="206">IF(NOT(ISBLANK(N174)),N174,
IF(ISBLANK(M174),"",
VLOOKUP(M174,OFFSET(INDIRECT("$A:$B"),0,MATCH(M$1&amp;"_Verify",INDIRECT("$1:$1"),0)-1),2,0)
))</f>
        <v/>
      </c>
      <c r="S174" s="7" t="str">
        <f t="shared" ref="S174" ca="1" si="207">IF(NOT(ISBLANK(R174)),R174,
IF(ISBLANK(Q174),"",
VLOOKUP(Q174,OFFSET(INDIRECT("$A:$B"),0,MATCH(Q$1&amp;"_Verify",INDIRECT("$1:$1"),0)-1),2,0)
))</f>
        <v/>
      </c>
      <c r="T174" s="1" t="s">
        <v>1005</v>
      </c>
      <c r="U174" s="1" t="s">
        <v>1006</v>
      </c>
    </row>
    <row r="175" spans="1:23" x14ac:dyDescent="0.3">
      <c r="A175" s="1" t="str">
        <f t="shared" si="179"/>
        <v>AddForceCommon_01</v>
      </c>
      <c r="B175" s="10" t="s">
        <v>621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AddForce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3</v>
      </c>
      <c r="N175" s="1">
        <v>0</v>
      </c>
      <c r="O175" s="7">
        <f t="shared" ca="1" si="180"/>
        <v>0</v>
      </c>
      <c r="S175" s="7" t="str">
        <f t="shared" ca="1" si="2"/>
        <v/>
      </c>
    </row>
    <row r="176" spans="1:23" x14ac:dyDescent="0.3">
      <c r="A176" s="1" t="str">
        <f t="shared" ref="A176" si="208">B176&amp;"_"&amp;TEXT(D176,"00")</f>
        <v>AddForceCommonWeak_01</v>
      </c>
      <c r="B176" s="10" t="s">
        <v>627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AddForce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2.5</v>
      </c>
      <c r="N176" s="1">
        <v>0</v>
      </c>
      <c r="O176" s="7">
        <f t="shared" ref="O176" ca="1" si="209">IF(NOT(ISBLANK(N176)),N176,
IF(ISBLANK(M176),"",
VLOOKUP(M176,OFFSET(INDIRECT("$A:$B"),0,MATCH(M$1&amp;"_Verify",INDIRECT("$1:$1"),0)-1),2,0)
))</f>
        <v>0</v>
      </c>
      <c r="S176" s="7" t="str">
        <f t="shared" ca="1" si="2"/>
        <v/>
      </c>
    </row>
    <row r="177" spans="1:20" x14ac:dyDescent="0.3">
      <c r="A177" s="1" t="str">
        <f t="shared" ref="A177:A179" si="210">B177&amp;"_"&amp;TEXT(D177,"00")</f>
        <v>AddForceCommonStrong_01</v>
      </c>
      <c r="B177" s="10" t="s">
        <v>629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AddForce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5</v>
      </c>
      <c r="N177" s="1">
        <v>0</v>
      </c>
      <c r="O177" s="7">
        <f t="shared" ref="O177:O179" ca="1" si="211">IF(NOT(ISBLANK(N177)),N177,
IF(ISBLANK(M177),"",
VLOOKUP(M177,OFFSET(INDIRECT("$A:$B"),0,MATCH(M$1&amp;"_Verify",INDIRECT("$1:$1"),0)-1),2,0)
))</f>
        <v>0</v>
      </c>
      <c r="S177" s="7" t="str">
        <f t="shared" ca="1" si="2"/>
        <v/>
      </c>
    </row>
    <row r="178" spans="1:20" x14ac:dyDescent="0.3">
      <c r="A178" s="1" t="str">
        <f t="shared" si="210"/>
        <v>CreateChildTransform_01</v>
      </c>
      <c r="B178" s="10" t="s">
        <v>987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CreateHitObject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O178" s="7" t="str">
        <f t="shared" ca="1" si="211"/>
        <v/>
      </c>
      <c r="S178" s="7" t="str">
        <f t="shared" ca="1" si="2"/>
        <v/>
      </c>
      <c r="T178" s="1" t="s">
        <v>986</v>
      </c>
    </row>
    <row r="179" spans="1:20" x14ac:dyDescent="0.3">
      <c r="A179" s="1" t="str">
        <f t="shared" si="210"/>
        <v>CannotActionCommon_01</v>
      </c>
      <c r="B179" s="1" t="s">
        <v>861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CannotAction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3</v>
      </c>
      <c r="O179" s="7" t="str">
        <f t="shared" ca="1" si="211"/>
        <v/>
      </c>
      <c r="S179" s="7" t="str">
        <f t="shared" ca="1" si="2"/>
        <v/>
      </c>
    </row>
    <row r="180" spans="1:20" x14ac:dyDescent="0.3">
      <c r="A180" s="1" t="str">
        <f t="shared" ref="A180:A181" si="212">B180&amp;"_"&amp;TEXT(D180,"00")</f>
        <v>CannotActionCommonShort_01</v>
      </c>
      <c r="B180" s="1" t="s">
        <v>874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CannotAction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2</v>
      </c>
      <c r="O180" s="7" t="str">
        <f t="shared" ref="O180:O181" ca="1" si="213">IF(NOT(ISBLANK(N180)),N180,
IF(ISBLANK(M180),"",
VLOOKUP(M180,OFFSET(INDIRECT("$A:$B"),0,MATCH(M$1&amp;"_Verify",INDIRECT("$1:$1"),0)-1),2,0)
))</f>
        <v/>
      </c>
      <c r="S180" s="7" t="str">
        <f t="shared" ref="S180:S181" ca="1" si="214">IF(NOT(ISBLANK(R180)),R180,
IF(ISBLANK(Q180),"",
VLOOKUP(Q180,OFFSET(INDIRECT("$A:$B"),0,MATCH(Q$1&amp;"_Verify",INDIRECT("$1:$1"),0)-1),2,0)
))</f>
        <v/>
      </c>
    </row>
    <row r="181" spans="1:20" x14ac:dyDescent="0.3">
      <c r="A181" s="1" t="str">
        <f t="shared" si="212"/>
        <v>CannotActionCommonLong_01</v>
      </c>
      <c r="B181" s="1" t="s">
        <v>875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CannotAction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5</v>
      </c>
      <c r="O181" s="7" t="str">
        <f t="shared" ca="1" si="213"/>
        <v/>
      </c>
      <c r="S181" s="7" t="str">
        <f t="shared" ca="1" si="214"/>
        <v/>
      </c>
    </row>
    <row r="182" spans="1:20" x14ac:dyDescent="0.3">
      <c r="A182" s="1" t="str">
        <f t="shared" si="0"/>
        <v>LP_Atk_01</v>
      </c>
      <c r="B182" s="1" t="s">
        <v>254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v>0.15</v>
      </c>
      <c r="M182" s="1" t="s">
        <v>163</v>
      </c>
      <c r="O182" s="7">
        <f t="shared" ca="1" si="1"/>
        <v>19</v>
      </c>
      <c r="S182" s="7" t="str">
        <f t="shared" ca="1" si="2"/>
        <v/>
      </c>
    </row>
    <row r="183" spans="1:20" x14ac:dyDescent="0.3">
      <c r="A183" s="1" t="str">
        <f t="shared" si="0"/>
        <v>LP_Atk_02</v>
      </c>
      <c r="B183" s="1" t="s">
        <v>254</v>
      </c>
      <c r="C183" s="1" t="str">
        <f>IF(ISERROR(VLOOKUP(B183,AffectorValueTable!$A:$A,1,0)),"어펙터밸류없음","")</f>
        <v/>
      </c>
      <c r="D183" s="1">
        <v>2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v>0.315</v>
      </c>
      <c r="M183" s="1" t="s">
        <v>163</v>
      </c>
      <c r="O183" s="7">
        <f t="shared" ca="1" si="1"/>
        <v>19</v>
      </c>
      <c r="S183" s="7" t="str">
        <f t="shared" ca="1" si="2"/>
        <v/>
      </c>
    </row>
    <row r="184" spans="1:20" x14ac:dyDescent="0.3">
      <c r="A184" s="1" t="str">
        <f t="shared" ref="A184:A192" si="215">B184&amp;"_"&amp;TEXT(D184,"00")</f>
        <v>LP_Atk_03</v>
      </c>
      <c r="B184" s="1" t="s">
        <v>254</v>
      </c>
      <c r="C184" s="1" t="str">
        <f>IF(ISERROR(VLOOKUP(B184,AffectorValueTable!$A:$A,1,0)),"어펙터밸류없음","")</f>
        <v/>
      </c>
      <c r="D184" s="1">
        <v>3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v>0.49500000000000005</v>
      </c>
      <c r="M184" s="1" t="s">
        <v>163</v>
      </c>
      <c r="N184" s="6"/>
      <c r="O184" s="7">
        <f t="shared" ca="1" si="1"/>
        <v>19</v>
      </c>
      <c r="S184" s="7" t="str">
        <f t="shared" ca="1" si="2"/>
        <v/>
      </c>
    </row>
    <row r="185" spans="1:20" x14ac:dyDescent="0.3">
      <c r="A185" s="1" t="str">
        <f t="shared" si="215"/>
        <v>LP_Atk_04</v>
      </c>
      <c r="B185" s="1" t="s">
        <v>254</v>
      </c>
      <c r="C185" s="1" t="str">
        <f>IF(ISERROR(VLOOKUP(B185,AffectorValueTable!$A:$A,1,0)),"어펙터밸류없음","")</f>
        <v/>
      </c>
      <c r="D185" s="1">
        <v>4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v>0.69</v>
      </c>
      <c r="M185" s="1" t="s">
        <v>163</v>
      </c>
      <c r="O185" s="7">
        <f t="shared" ca="1" si="1"/>
        <v>19</v>
      </c>
      <c r="S185" s="7" t="str">
        <f t="shared" ca="1" si="2"/>
        <v/>
      </c>
    </row>
    <row r="186" spans="1:20" x14ac:dyDescent="0.3">
      <c r="A186" s="1" t="str">
        <f t="shared" si="215"/>
        <v>LP_Atk_05</v>
      </c>
      <c r="B186" s="1" t="s">
        <v>254</v>
      </c>
      <c r="C186" s="1" t="str">
        <f>IF(ISERROR(VLOOKUP(B186,AffectorValueTable!$A:$A,1,0)),"어펙터밸류없음","")</f>
        <v/>
      </c>
      <c r="D186" s="1">
        <v>5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v>0.89999999999999991</v>
      </c>
      <c r="M186" s="1" t="s">
        <v>163</v>
      </c>
      <c r="O186" s="7">
        <f ca="1">IF(NOT(ISBLANK(N186)),N186,
IF(ISBLANK(M186),"",
VLOOKUP(M186,OFFSET(INDIRECT("$A:$B"),0,MATCH(M$1&amp;"_Verify",INDIRECT("$1:$1"),0)-1),2,0)
))</f>
        <v>19</v>
      </c>
      <c r="S186" s="7" t="str">
        <f t="shared" ca="1" si="2"/>
        <v/>
      </c>
    </row>
    <row r="187" spans="1:20" x14ac:dyDescent="0.3">
      <c r="A187" s="1" t="str">
        <f t="shared" si="215"/>
        <v>LP_Atk_06</v>
      </c>
      <c r="B187" s="1" t="s">
        <v>254</v>
      </c>
      <c r="C187" s="1" t="str">
        <f>IF(ISERROR(VLOOKUP(B187,AffectorValueTable!$A:$A,1,0)),"어펙터밸류없음","")</f>
        <v/>
      </c>
      <c r="D187" s="1">
        <v>6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v>1.125</v>
      </c>
      <c r="M187" s="1" t="s">
        <v>163</v>
      </c>
      <c r="O187" s="7">
        <f t="shared" ref="O187:O243" ca="1" si="216">IF(NOT(ISBLANK(N187)),N187,
IF(ISBLANK(M187),"",
VLOOKUP(M187,OFFSET(INDIRECT("$A:$B"),0,MATCH(M$1&amp;"_Verify",INDIRECT("$1:$1"),0)-1),2,0)
))</f>
        <v>19</v>
      </c>
      <c r="S187" s="7" t="str">
        <f t="shared" ca="1" si="2"/>
        <v/>
      </c>
    </row>
    <row r="188" spans="1:20" x14ac:dyDescent="0.3">
      <c r="A188" s="1" t="str">
        <f t="shared" si="215"/>
        <v>LP_Atk_07</v>
      </c>
      <c r="B188" s="1" t="s">
        <v>254</v>
      </c>
      <c r="C188" s="1" t="str">
        <f>IF(ISERROR(VLOOKUP(B188,AffectorValueTable!$A:$A,1,0)),"어펙터밸류없음","")</f>
        <v/>
      </c>
      <c r="D188" s="1">
        <v>7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v>1.3650000000000002</v>
      </c>
      <c r="M188" s="1" t="s">
        <v>163</v>
      </c>
      <c r="O188" s="7">
        <f t="shared" ca="1" si="216"/>
        <v>19</v>
      </c>
      <c r="S188" s="7" t="str">
        <f t="shared" ca="1" si="2"/>
        <v/>
      </c>
    </row>
    <row r="189" spans="1:20" x14ac:dyDescent="0.3">
      <c r="A189" s="1" t="str">
        <f t="shared" si="215"/>
        <v>LP_Atk_08</v>
      </c>
      <c r="B189" s="1" t="s">
        <v>254</v>
      </c>
      <c r="C189" s="1" t="str">
        <f>IF(ISERROR(VLOOKUP(B189,AffectorValueTable!$A:$A,1,0)),"어펙터밸류없음","")</f>
        <v/>
      </c>
      <c r="D189" s="1">
        <v>8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v>1.62</v>
      </c>
      <c r="M189" s="1" t="s">
        <v>163</v>
      </c>
      <c r="O189" s="7">
        <f t="shared" ca="1" si="216"/>
        <v>19</v>
      </c>
      <c r="S189" s="7" t="str">
        <f t="shared" ca="1" si="2"/>
        <v/>
      </c>
    </row>
    <row r="190" spans="1:20" x14ac:dyDescent="0.3">
      <c r="A190" s="1" t="str">
        <f t="shared" si="215"/>
        <v>LP_Atk_09</v>
      </c>
      <c r="B190" s="1" t="s">
        <v>254</v>
      </c>
      <c r="C190" s="1" t="str">
        <f>IF(ISERROR(VLOOKUP(B190,AffectorValueTable!$A:$A,1,0)),"어펙터밸류없음","")</f>
        <v/>
      </c>
      <c r="D190" s="1">
        <v>9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v>1.89</v>
      </c>
      <c r="M190" s="1" t="s">
        <v>163</v>
      </c>
      <c r="O190" s="7">
        <f t="shared" ca="1" si="216"/>
        <v>19</v>
      </c>
      <c r="S190" s="7" t="str">
        <f t="shared" ca="1" si="2"/>
        <v/>
      </c>
    </row>
    <row r="191" spans="1:20" x14ac:dyDescent="0.3">
      <c r="A191" s="1" t="str">
        <f t="shared" si="215"/>
        <v>LP_AtkBetter_01</v>
      </c>
      <c r="B191" s="1" t="s">
        <v>255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v>0.25</v>
      </c>
      <c r="M191" s="1" t="s">
        <v>163</v>
      </c>
      <c r="O191" s="7">
        <f t="shared" ca="1" si="216"/>
        <v>19</v>
      </c>
      <c r="S191" s="7" t="str">
        <f t="shared" ca="1" si="2"/>
        <v/>
      </c>
    </row>
    <row r="192" spans="1:20" x14ac:dyDescent="0.3">
      <c r="A192" s="1" t="str">
        <f t="shared" si="215"/>
        <v>LP_AtkBetter_02</v>
      </c>
      <c r="B192" s="1" t="s">
        <v>255</v>
      </c>
      <c r="C192" s="1" t="str">
        <f>IF(ISERROR(VLOOKUP(B192,AffectorValueTable!$A:$A,1,0)),"어펙터밸류없음","")</f>
        <v/>
      </c>
      <c r="D192" s="1">
        <v>2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v>0.52500000000000002</v>
      </c>
      <c r="M192" s="1" t="s">
        <v>163</v>
      </c>
      <c r="O192" s="7">
        <f t="shared" ca="1" si="216"/>
        <v>19</v>
      </c>
      <c r="S192" s="7" t="str">
        <f t="shared" ca="1" si="2"/>
        <v/>
      </c>
    </row>
    <row r="193" spans="1:19" x14ac:dyDescent="0.3">
      <c r="A193" s="1" t="str">
        <f t="shared" ref="A193:A215" si="217">B193&amp;"_"&amp;TEXT(D193,"00")</f>
        <v>LP_AtkBetter_03</v>
      </c>
      <c r="B193" s="1" t="s">
        <v>255</v>
      </c>
      <c r="C193" s="1" t="str">
        <f>IF(ISERROR(VLOOKUP(B193,AffectorValueTable!$A:$A,1,0)),"어펙터밸류없음","")</f>
        <v/>
      </c>
      <c r="D193" s="1">
        <v>3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v>0.82500000000000007</v>
      </c>
      <c r="M193" s="1" t="s">
        <v>163</v>
      </c>
      <c r="O193" s="7">
        <f t="shared" ca="1" si="216"/>
        <v>19</v>
      </c>
      <c r="S193" s="7" t="str">
        <f t="shared" ca="1" si="2"/>
        <v/>
      </c>
    </row>
    <row r="194" spans="1:19" x14ac:dyDescent="0.3">
      <c r="A194" s="1" t="str">
        <f t="shared" si="217"/>
        <v>LP_AtkBetter_04</v>
      </c>
      <c r="B194" s="1" t="s">
        <v>255</v>
      </c>
      <c r="C194" s="1" t="str">
        <f>IF(ISERROR(VLOOKUP(B194,AffectorValueTable!$A:$A,1,0)),"어펙터밸류없음","")</f>
        <v/>
      </c>
      <c r="D194" s="1">
        <v>4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v>1.1499999999999999</v>
      </c>
      <c r="M194" s="1" t="s">
        <v>163</v>
      </c>
      <c r="O194" s="7">
        <f t="shared" ca="1" si="216"/>
        <v>19</v>
      </c>
      <c r="S194" s="7" t="str">
        <f t="shared" ca="1" si="2"/>
        <v/>
      </c>
    </row>
    <row r="195" spans="1:19" x14ac:dyDescent="0.3">
      <c r="A195" s="1" t="str">
        <f t="shared" si="217"/>
        <v>LP_AtkBetter_05</v>
      </c>
      <c r="B195" s="1" t="s">
        <v>255</v>
      </c>
      <c r="C195" s="1" t="str">
        <f>IF(ISERROR(VLOOKUP(B195,AffectorValueTable!$A:$A,1,0)),"어펙터밸류없음","")</f>
        <v/>
      </c>
      <c r="D195" s="1">
        <v>5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v>1.5</v>
      </c>
      <c r="M195" s="1" t="s">
        <v>163</v>
      </c>
      <c r="O195" s="7">
        <f t="shared" ca="1" si="216"/>
        <v>19</v>
      </c>
      <c r="S195" s="7" t="str">
        <f t="shared" ca="1" si="2"/>
        <v/>
      </c>
    </row>
    <row r="196" spans="1:19" x14ac:dyDescent="0.3">
      <c r="A196" s="1" t="str">
        <f t="shared" si="217"/>
        <v>LP_AtkBetter_06</v>
      </c>
      <c r="B196" s="1" t="s">
        <v>255</v>
      </c>
      <c r="C196" s="1" t="str">
        <f>IF(ISERROR(VLOOKUP(B196,AffectorValueTable!$A:$A,1,0)),"어펙터밸류없음","")</f>
        <v/>
      </c>
      <c r="D196" s="1">
        <v>6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v>1.875</v>
      </c>
      <c r="M196" s="1" t="s">
        <v>163</v>
      </c>
      <c r="O196" s="7">
        <f t="shared" ca="1" si="216"/>
        <v>19</v>
      </c>
      <c r="S196" s="7" t="str">
        <f t="shared" ca="1" si="2"/>
        <v/>
      </c>
    </row>
    <row r="197" spans="1:19" x14ac:dyDescent="0.3">
      <c r="A197" s="1" t="str">
        <f t="shared" si="217"/>
        <v>LP_AtkBetter_07</v>
      </c>
      <c r="B197" s="1" t="s">
        <v>255</v>
      </c>
      <c r="C197" s="1" t="str">
        <f>IF(ISERROR(VLOOKUP(B197,AffectorValueTable!$A:$A,1,0)),"어펙터밸류없음","")</f>
        <v/>
      </c>
      <c r="D197" s="1">
        <v>7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v>2.2749999999999999</v>
      </c>
      <c r="M197" s="1" t="s">
        <v>163</v>
      </c>
      <c r="O197" s="7">
        <f t="shared" ca="1" si="216"/>
        <v>19</v>
      </c>
      <c r="S197" s="7" t="str">
        <f t="shared" ca="1" si="2"/>
        <v/>
      </c>
    </row>
    <row r="198" spans="1:19" x14ac:dyDescent="0.3">
      <c r="A198" s="1" t="str">
        <f t="shared" si="217"/>
        <v>LP_AtkBetter_08</v>
      </c>
      <c r="B198" s="1" t="s">
        <v>255</v>
      </c>
      <c r="C198" s="1" t="str">
        <f>IF(ISERROR(VLOOKUP(B198,AffectorValueTable!$A:$A,1,0)),"어펙터밸류없음","")</f>
        <v/>
      </c>
      <c r="D198" s="1">
        <v>8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v>2.7</v>
      </c>
      <c r="M198" s="1" t="s">
        <v>163</v>
      </c>
      <c r="O198" s="7">
        <f t="shared" ca="1" si="216"/>
        <v>19</v>
      </c>
      <c r="S198" s="7" t="str">
        <f t="shared" ca="1" si="2"/>
        <v/>
      </c>
    </row>
    <row r="199" spans="1:19" x14ac:dyDescent="0.3">
      <c r="A199" s="1" t="str">
        <f t="shared" si="217"/>
        <v>LP_AtkBetter_09</v>
      </c>
      <c r="B199" s="1" t="s">
        <v>255</v>
      </c>
      <c r="C199" s="1" t="str">
        <f>IF(ISERROR(VLOOKUP(B199,AffectorValueTable!$A:$A,1,0)),"어펙터밸류없음","")</f>
        <v/>
      </c>
      <c r="D199" s="1">
        <v>9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v>3.15</v>
      </c>
      <c r="M199" s="1" t="s">
        <v>163</v>
      </c>
      <c r="O199" s="7">
        <f t="shared" ca="1" si="216"/>
        <v>19</v>
      </c>
      <c r="S199" s="7" t="str">
        <f t="shared" ca="1" si="2"/>
        <v/>
      </c>
    </row>
    <row r="200" spans="1:19" x14ac:dyDescent="0.3">
      <c r="A200" s="1" t="str">
        <f t="shared" ref="A200" si="218">B200&amp;"_"&amp;TEXT(D200,"00")</f>
        <v>LP_AtkBetter_10</v>
      </c>
      <c r="B200" s="1" t="s">
        <v>243</v>
      </c>
      <c r="C200" s="1" t="str">
        <f>IF(ISERROR(VLOOKUP(B200,AffectorValueTable!$A:$A,1,0)),"어펙터밸류없음","")</f>
        <v/>
      </c>
      <c r="D200" s="1">
        <v>10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v>3.15</v>
      </c>
      <c r="M200" s="1" t="s">
        <v>163</v>
      </c>
      <c r="O200" s="7">
        <f t="shared" ref="O200" ca="1" si="219">IF(NOT(ISBLANK(N200)),N200,
IF(ISBLANK(M200),"",
VLOOKUP(M200,OFFSET(INDIRECT("$A:$B"),0,MATCH(M$1&amp;"_Verify",INDIRECT("$1:$1"),0)-1),2,0)
))</f>
        <v>19</v>
      </c>
      <c r="S200" s="7" t="str">
        <f t="shared" ref="S200" ca="1" si="220">IF(NOT(ISBLANK(R200)),R200,
IF(ISBLANK(Q200),"",
VLOOKUP(Q200,OFFSET(INDIRECT("$A:$B"),0,MATCH(Q$1&amp;"_Verify",INDIRECT("$1:$1"),0)-1),2,0)
))</f>
        <v/>
      </c>
    </row>
    <row r="201" spans="1:19" x14ac:dyDescent="0.3">
      <c r="A201" s="1" t="str">
        <f t="shared" si="217"/>
        <v>LP_AtkBest_01</v>
      </c>
      <c r="B201" s="1" t="s">
        <v>256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v>0.45</v>
      </c>
      <c r="M201" s="1" t="s">
        <v>163</v>
      </c>
      <c r="O201" s="7">
        <f t="shared" ca="1" si="216"/>
        <v>19</v>
      </c>
      <c r="S201" s="7" t="str">
        <f t="shared" ca="1" si="2"/>
        <v/>
      </c>
    </row>
    <row r="202" spans="1:19" x14ac:dyDescent="0.3">
      <c r="A202" s="1" t="str">
        <f t="shared" ref="A202:A203" si="221">B202&amp;"_"&amp;TEXT(D202,"00")</f>
        <v>LP_AtkBest_02</v>
      </c>
      <c r="B202" s="1" t="s">
        <v>256</v>
      </c>
      <c r="C202" s="1" t="str">
        <f>IF(ISERROR(VLOOKUP(B202,AffectorValueTable!$A:$A,1,0)),"어펙터밸류없음","")</f>
        <v/>
      </c>
      <c r="D202" s="1">
        <v>2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v>0.94500000000000006</v>
      </c>
      <c r="M202" s="1" t="s">
        <v>163</v>
      </c>
      <c r="O202" s="7">
        <f t="shared" ref="O202:O203" ca="1" si="222">IF(NOT(ISBLANK(N202)),N202,
IF(ISBLANK(M202),"",
VLOOKUP(M202,OFFSET(INDIRECT("$A:$B"),0,MATCH(M$1&amp;"_Verify",INDIRECT("$1:$1"),0)-1),2,0)
))</f>
        <v>19</v>
      </c>
      <c r="S202" s="7" t="str">
        <f t="shared" ca="1" si="2"/>
        <v/>
      </c>
    </row>
    <row r="203" spans="1:19" x14ac:dyDescent="0.3">
      <c r="A203" s="1" t="str">
        <f t="shared" si="221"/>
        <v>LP_AtkBest_03</v>
      </c>
      <c r="B203" s="1" t="s">
        <v>256</v>
      </c>
      <c r="C203" s="1" t="str">
        <f>IF(ISERROR(VLOOKUP(B203,AffectorValueTable!$A:$A,1,0)),"어펙터밸류없음","")</f>
        <v/>
      </c>
      <c r="D203" s="1">
        <v>3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v>1.4850000000000003</v>
      </c>
      <c r="M203" s="1" t="s">
        <v>163</v>
      </c>
      <c r="O203" s="7">
        <f t="shared" ca="1" si="222"/>
        <v>19</v>
      </c>
      <c r="S203" s="7" t="str">
        <f t="shared" ca="1" si="2"/>
        <v/>
      </c>
    </row>
    <row r="204" spans="1:19" x14ac:dyDescent="0.3">
      <c r="A204" s="1" t="str">
        <f t="shared" ref="A204" si="223">B204&amp;"_"&amp;TEXT(D204,"00")</f>
        <v>LP_AtkBest_04</v>
      </c>
      <c r="B204" s="1" t="s">
        <v>244</v>
      </c>
      <c r="C204" s="1" t="str">
        <f>IF(ISERROR(VLOOKUP(B204,AffectorValueTable!$A:$A,1,0)),"어펙터밸류없음","")</f>
        <v/>
      </c>
      <c r="D204" s="1">
        <v>4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v>1.4850000000000003</v>
      </c>
      <c r="M204" s="1" t="s">
        <v>163</v>
      </c>
      <c r="O204" s="7">
        <f t="shared" ref="O204" ca="1" si="224">IF(NOT(ISBLANK(N204)),N204,
IF(ISBLANK(M204),"",
VLOOKUP(M204,OFFSET(INDIRECT("$A:$B"),0,MATCH(M$1&amp;"_Verify",INDIRECT("$1:$1"),0)-1),2,0)
))</f>
        <v>19</v>
      </c>
      <c r="S204" s="7" t="str">
        <f t="shared" ref="S204" ca="1" si="225">IF(NOT(ISBLANK(R204)),R204,
IF(ISBLANK(Q204),"",
VLOOKUP(Q204,OFFSET(INDIRECT("$A:$B"),0,MATCH(Q$1&amp;"_Verify",INDIRECT("$1:$1"),0)-1),2,0)
))</f>
        <v/>
      </c>
    </row>
    <row r="205" spans="1:19" x14ac:dyDescent="0.3">
      <c r="A205" s="1" t="str">
        <f t="shared" si="217"/>
        <v>LP_AtkSpeed_01</v>
      </c>
      <c r="B205" s="1" t="s">
        <v>257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f t="shared" ref="J205:J227" si="226">J182*4.75/6</f>
        <v>0.11875000000000001</v>
      </c>
      <c r="M205" s="1" t="s">
        <v>148</v>
      </c>
      <c r="O205" s="7">
        <f t="shared" ca="1" si="216"/>
        <v>3</v>
      </c>
      <c r="S205" s="7" t="str">
        <f t="shared" ca="1" si="2"/>
        <v/>
      </c>
    </row>
    <row r="206" spans="1:19" x14ac:dyDescent="0.3">
      <c r="A206" s="1" t="str">
        <f t="shared" si="217"/>
        <v>LP_AtkSpeed_02</v>
      </c>
      <c r="B206" s="1" t="s">
        <v>257</v>
      </c>
      <c r="C206" s="1" t="str">
        <f>IF(ISERROR(VLOOKUP(B206,AffectorValueTable!$A:$A,1,0)),"어펙터밸류없음","")</f>
        <v/>
      </c>
      <c r="D206" s="1">
        <v>2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f t="shared" si="226"/>
        <v>0.24937500000000001</v>
      </c>
      <c r="M206" s="1" t="s">
        <v>148</v>
      </c>
      <c r="O206" s="7">
        <f t="shared" ca="1" si="216"/>
        <v>3</v>
      </c>
      <c r="S206" s="7" t="str">
        <f t="shared" ca="1" si="2"/>
        <v/>
      </c>
    </row>
    <row r="207" spans="1:19" x14ac:dyDescent="0.3">
      <c r="A207" s="1" t="str">
        <f t="shared" si="217"/>
        <v>LP_AtkSpeed_03</v>
      </c>
      <c r="B207" s="1" t="s">
        <v>257</v>
      </c>
      <c r="C207" s="1" t="str">
        <f>IF(ISERROR(VLOOKUP(B207,AffectorValueTable!$A:$A,1,0)),"어펙터밸류없음","")</f>
        <v/>
      </c>
      <c r="D207" s="1">
        <v>3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f t="shared" si="226"/>
        <v>0.39187500000000003</v>
      </c>
      <c r="M207" s="1" t="s">
        <v>148</v>
      </c>
      <c r="O207" s="7">
        <f t="shared" ca="1" si="216"/>
        <v>3</v>
      </c>
      <c r="S207" s="7" t="str">
        <f t="shared" ca="1" si="2"/>
        <v/>
      </c>
    </row>
    <row r="208" spans="1:19" x14ac:dyDescent="0.3">
      <c r="A208" s="1" t="str">
        <f t="shared" si="217"/>
        <v>LP_AtkSpeed_04</v>
      </c>
      <c r="B208" s="1" t="s">
        <v>257</v>
      </c>
      <c r="C208" s="1" t="str">
        <f>IF(ISERROR(VLOOKUP(B208,AffectorValueTable!$A:$A,1,0)),"어펙터밸류없음","")</f>
        <v/>
      </c>
      <c r="D208" s="1">
        <v>4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f t="shared" si="226"/>
        <v>0.54625000000000001</v>
      </c>
      <c r="M208" s="1" t="s">
        <v>148</v>
      </c>
      <c r="O208" s="7">
        <f t="shared" ca="1" si="216"/>
        <v>3</v>
      </c>
      <c r="S208" s="7" t="str">
        <f t="shared" ca="1" si="2"/>
        <v/>
      </c>
    </row>
    <row r="209" spans="1:19" x14ac:dyDescent="0.3">
      <c r="A209" s="1" t="str">
        <f t="shared" si="217"/>
        <v>LP_AtkSpeed_05</v>
      </c>
      <c r="B209" s="1" t="s">
        <v>257</v>
      </c>
      <c r="C209" s="1" t="str">
        <f>IF(ISERROR(VLOOKUP(B209,AffectorValueTable!$A:$A,1,0)),"어펙터밸류없음","")</f>
        <v/>
      </c>
      <c r="D209" s="1">
        <v>5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f t="shared" si="226"/>
        <v>0.71249999999999991</v>
      </c>
      <c r="M209" s="1" t="s">
        <v>148</v>
      </c>
      <c r="O209" s="7">
        <f t="shared" ca="1" si="216"/>
        <v>3</v>
      </c>
      <c r="S209" s="7" t="str">
        <f t="shared" ca="1" si="2"/>
        <v/>
      </c>
    </row>
    <row r="210" spans="1:19" x14ac:dyDescent="0.3">
      <c r="A210" s="1" t="str">
        <f t="shared" si="217"/>
        <v>LP_AtkSpeed_06</v>
      </c>
      <c r="B210" s="1" t="s">
        <v>257</v>
      </c>
      <c r="C210" s="1" t="str">
        <f>IF(ISERROR(VLOOKUP(B210,AffectorValueTable!$A:$A,1,0)),"어펙터밸류없음","")</f>
        <v/>
      </c>
      <c r="D210" s="1">
        <v>6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f t="shared" si="226"/>
        <v>0.890625</v>
      </c>
      <c r="M210" s="1" t="s">
        <v>148</v>
      </c>
      <c r="O210" s="7">
        <f t="shared" ca="1" si="216"/>
        <v>3</v>
      </c>
      <c r="S210" s="7" t="str">
        <f t="shared" ca="1" si="2"/>
        <v/>
      </c>
    </row>
    <row r="211" spans="1:19" x14ac:dyDescent="0.3">
      <c r="A211" s="1" t="str">
        <f t="shared" si="217"/>
        <v>LP_AtkSpeed_07</v>
      </c>
      <c r="B211" s="1" t="s">
        <v>257</v>
      </c>
      <c r="C211" s="1" t="str">
        <f>IF(ISERROR(VLOOKUP(B211,AffectorValueTable!$A:$A,1,0)),"어펙터밸류없음","")</f>
        <v/>
      </c>
      <c r="D211" s="1">
        <v>7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f t="shared" si="226"/>
        <v>1.0806250000000002</v>
      </c>
      <c r="M211" s="1" t="s">
        <v>148</v>
      </c>
      <c r="O211" s="7">
        <f t="shared" ca="1" si="216"/>
        <v>3</v>
      </c>
      <c r="S211" s="7" t="str">
        <f t="shared" ca="1" si="2"/>
        <v/>
      </c>
    </row>
    <row r="212" spans="1:19" x14ac:dyDescent="0.3">
      <c r="A212" s="1" t="str">
        <f t="shared" si="217"/>
        <v>LP_AtkSpeed_08</v>
      </c>
      <c r="B212" s="1" t="s">
        <v>257</v>
      </c>
      <c r="C212" s="1" t="str">
        <f>IF(ISERROR(VLOOKUP(B212,AffectorValueTable!$A:$A,1,0)),"어펙터밸류없음","")</f>
        <v/>
      </c>
      <c r="D212" s="1">
        <v>8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f t="shared" si="226"/>
        <v>1.2825</v>
      </c>
      <c r="M212" s="1" t="s">
        <v>148</v>
      </c>
      <c r="O212" s="7">
        <f t="shared" ca="1" si="216"/>
        <v>3</v>
      </c>
      <c r="S212" s="7" t="str">
        <f t="shared" ca="1" si="2"/>
        <v/>
      </c>
    </row>
    <row r="213" spans="1:19" x14ac:dyDescent="0.3">
      <c r="A213" s="1" t="str">
        <f t="shared" si="217"/>
        <v>LP_AtkSpeed_09</v>
      </c>
      <c r="B213" s="1" t="s">
        <v>257</v>
      </c>
      <c r="C213" s="1" t="str">
        <f>IF(ISERROR(VLOOKUP(B213,AffectorValueTable!$A:$A,1,0)),"어펙터밸류없음","")</f>
        <v/>
      </c>
      <c r="D213" s="1">
        <v>9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f t="shared" si="226"/>
        <v>1.4962499999999999</v>
      </c>
      <c r="M213" s="1" t="s">
        <v>148</v>
      </c>
      <c r="O213" s="7">
        <f t="shared" ca="1" si="216"/>
        <v>3</v>
      </c>
      <c r="S213" s="7" t="str">
        <f t="shared" ca="1" si="2"/>
        <v/>
      </c>
    </row>
    <row r="214" spans="1:19" x14ac:dyDescent="0.3">
      <c r="A214" s="1" t="str">
        <f t="shared" si="217"/>
        <v>LP_AtkSpeedBetter_01</v>
      </c>
      <c r="B214" s="1" t="s">
        <v>258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f t="shared" si="226"/>
        <v>0.19791666666666666</v>
      </c>
      <c r="M214" s="1" t="s">
        <v>148</v>
      </c>
      <c r="O214" s="7">
        <f t="shared" ca="1" si="216"/>
        <v>3</v>
      </c>
      <c r="S214" s="7" t="str">
        <f t="shared" ca="1" si="2"/>
        <v/>
      </c>
    </row>
    <row r="215" spans="1:19" x14ac:dyDescent="0.3">
      <c r="A215" s="1" t="str">
        <f t="shared" si="217"/>
        <v>LP_AtkSpeedBetter_02</v>
      </c>
      <c r="B215" s="1" t="s">
        <v>258</v>
      </c>
      <c r="C215" s="1" t="str">
        <f>IF(ISERROR(VLOOKUP(B215,AffectorValueTable!$A:$A,1,0)),"어펙터밸류없음","")</f>
        <v/>
      </c>
      <c r="D215" s="1">
        <v>2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f t="shared" si="226"/>
        <v>0.41562499999999997</v>
      </c>
      <c r="M215" s="1" t="s">
        <v>148</v>
      </c>
      <c r="O215" s="7">
        <f t="shared" ca="1" si="216"/>
        <v>3</v>
      </c>
      <c r="S215" s="7" t="str">
        <f t="shared" ca="1" si="2"/>
        <v/>
      </c>
    </row>
    <row r="216" spans="1:19" x14ac:dyDescent="0.3">
      <c r="A216" s="1" t="str">
        <f t="shared" ref="A216:A238" si="227">B216&amp;"_"&amp;TEXT(D216,"00")</f>
        <v>LP_AtkSpeedBetter_03</v>
      </c>
      <c r="B216" s="1" t="s">
        <v>258</v>
      </c>
      <c r="C216" s="1" t="str">
        <f>IF(ISERROR(VLOOKUP(B216,AffectorValueTable!$A:$A,1,0)),"어펙터밸류없음","")</f>
        <v/>
      </c>
      <c r="D216" s="1">
        <v>3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f t="shared" si="226"/>
        <v>0.65312500000000007</v>
      </c>
      <c r="M216" s="1" t="s">
        <v>148</v>
      </c>
      <c r="O216" s="7">
        <f t="shared" ca="1" si="216"/>
        <v>3</v>
      </c>
      <c r="S216" s="7" t="str">
        <f t="shared" ca="1" si="2"/>
        <v/>
      </c>
    </row>
    <row r="217" spans="1:19" x14ac:dyDescent="0.3">
      <c r="A217" s="1" t="str">
        <f t="shared" si="227"/>
        <v>LP_AtkSpeedBetter_04</v>
      </c>
      <c r="B217" s="1" t="s">
        <v>258</v>
      </c>
      <c r="C217" s="1" t="str">
        <f>IF(ISERROR(VLOOKUP(B217,AffectorValueTable!$A:$A,1,0)),"어펙터밸류없음","")</f>
        <v/>
      </c>
      <c r="D217" s="1">
        <v>4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f t="shared" si="226"/>
        <v>0.91041666666666654</v>
      </c>
      <c r="M217" s="1" t="s">
        <v>148</v>
      </c>
      <c r="O217" s="7">
        <f t="shared" ca="1" si="216"/>
        <v>3</v>
      </c>
      <c r="S217" s="7" t="str">
        <f t="shared" ca="1" si="2"/>
        <v/>
      </c>
    </row>
    <row r="218" spans="1:19" x14ac:dyDescent="0.3">
      <c r="A218" s="1" t="str">
        <f t="shared" si="227"/>
        <v>LP_AtkSpeedBetter_05</v>
      </c>
      <c r="B218" s="1" t="s">
        <v>258</v>
      </c>
      <c r="C218" s="1" t="str">
        <f>IF(ISERROR(VLOOKUP(B218,AffectorValueTable!$A:$A,1,0)),"어펙터밸류없음","")</f>
        <v/>
      </c>
      <c r="D218" s="1">
        <v>5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f t="shared" si="226"/>
        <v>1.1875</v>
      </c>
      <c r="M218" s="1" t="s">
        <v>148</v>
      </c>
      <c r="O218" s="7">
        <f t="shared" ca="1" si="216"/>
        <v>3</v>
      </c>
      <c r="S218" s="7" t="str">
        <f t="shared" ca="1" si="2"/>
        <v/>
      </c>
    </row>
    <row r="219" spans="1:19" x14ac:dyDescent="0.3">
      <c r="A219" s="1" t="str">
        <f t="shared" si="227"/>
        <v>LP_AtkSpeedBetter_06</v>
      </c>
      <c r="B219" s="1" t="s">
        <v>258</v>
      </c>
      <c r="C219" s="1" t="str">
        <f>IF(ISERROR(VLOOKUP(B219,AffectorValueTable!$A:$A,1,0)),"어펙터밸류없음","")</f>
        <v/>
      </c>
      <c r="D219" s="1">
        <v>6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f t="shared" si="226"/>
        <v>1.484375</v>
      </c>
      <c r="M219" s="1" t="s">
        <v>148</v>
      </c>
      <c r="O219" s="7">
        <f t="shared" ca="1" si="216"/>
        <v>3</v>
      </c>
      <c r="S219" s="7" t="str">
        <f t="shared" ca="1" si="2"/>
        <v/>
      </c>
    </row>
    <row r="220" spans="1:19" x14ac:dyDescent="0.3">
      <c r="A220" s="1" t="str">
        <f t="shared" si="227"/>
        <v>LP_AtkSpeedBetter_07</v>
      </c>
      <c r="B220" s="1" t="s">
        <v>258</v>
      </c>
      <c r="C220" s="1" t="str">
        <f>IF(ISERROR(VLOOKUP(B220,AffectorValueTable!$A:$A,1,0)),"어펙터밸류없음","")</f>
        <v/>
      </c>
      <c r="D220" s="1">
        <v>7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f t="shared" si="226"/>
        <v>1.8010416666666667</v>
      </c>
      <c r="M220" s="1" t="s">
        <v>148</v>
      </c>
      <c r="O220" s="7">
        <f t="shared" ca="1" si="216"/>
        <v>3</v>
      </c>
      <c r="S220" s="7" t="str">
        <f t="shared" ca="1" si="2"/>
        <v/>
      </c>
    </row>
    <row r="221" spans="1:19" x14ac:dyDescent="0.3">
      <c r="A221" s="1" t="str">
        <f t="shared" si="227"/>
        <v>LP_AtkSpeedBetter_08</v>
      </c>
      <c r="B221" s="1" t="s">
        <v>258</v>
      </c>
      <c r="C221" s="1" t="str">
        <f>IF(ISERROR(VLOOKUP(B221,AffectorValueTable!$A:$A,1,0)),"어펙터밸류없음","")</f>
        <v/>
      </c>
      <c r="D221" s="1">
        <v>8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f t="shared" si="226"/>
        <v>2.1375000000000002</v>
      </c>
      <c r="M221" s="1" t="s">
        <v>148</v>
      </c>
      <c r="O221" s="7">
        <f t="shared" ca="1" si="216"/>
        <v>3</v>
      </c>
      <c r="S221" s="7" t="str">
        <f t="shared" ca="1" si="2"/>
        <v/>
      </c>
    </row>
    <row r="222" spans="1:19" x14ac:dyDescent="0.3">
      <c r="A222" s="1" t="str">
        <f t="shared" si="227"/>
        <v>LP_AtkSpeedBetter_09</v>
      </c>
      <c r="B222" s="1" t="s">
        <v>258</v>
      </c>
      <c r="C222" s="1" t="str">
        <f>IF(ISERROR(VLOOKUP(B222,AffectorValueTable!$A:$A,1,0)),"어펙터밸류없음","")</f>
        <v/>
      </c>
      <c r="D222" s="1">
        <v>9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f t="shared" si="226"/>
        <v>2.4937499999999999</v>
      </c>
      <c r="M222" s="1" t="s">
        <v>148</v>
      </c>
      <c r="O222" s="7">
        <f t="shared" ca="1" si="216"/>
        <v>3</v>
      </c>
      <c r="S222" s="7" t="str">
        <f t="shared" ca="1" si="2"/>
        <v/>
      </c>
    </row>
    <row r="223" spans="1:19" x14ac:dyDescent="0.3">
      <c r="A223" s="1" t="str">
        <f t="shared" ref="A223" si="228">B223&amp;"_"&amp;TEXT(D223,"00")</f>
        <v>LP_AtkSpeedBetter_10</v>
      </c>
      <c r="B223" s="1" t="s">
        <v>246</v>
      </c>
      <c r="C223" s="1" t="str">
        <f>IF(ISERROR(VLOOKUP(B223,AffectorValueTable!$A:$A,1,0)),"어펙터밸류없음","")</f>
        <v/>
      </c>
      <c r="D223" s="1">
        <v>10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f t="shared" si="226"/>
        <v>2.4937499999999999</v>
      </c>
      <c r="M223" s="1" t="s">
        <v>148</v>
      </c>
      <c r="O223" s="7">
        <f t="shared" ref="O223" ca="1" si="229">IF(NOT(ISBLANK(N223)),N223,
IF(ISBLANK(M223),"",
VLOOKUP(M223,OFFSET(INDIRECT("$A:$B"),0,MATCH(M$1&amp;"_Verify",INDIRECT("$1:$1"),0)-1),2,0)
))</f>
        <v>3</v>
      </c>
      <c r="S223" s="7" t="str">
        <f t="shared" ref="S223" ca="1" si="230">IF(NOT(ISBLANK(R223)),R223,
IF(ISBLANK(Q223),"",
VLOOKUP(Q223,OFFSET(INDIRECT("$A:$B"),0,MATCH(Q$1&amp;"_Verify",INDIRECT("$1:$1"),0)-1),2,0)
))</f>
        <v/>
      </c>
    </row>
    <row r="224" spans="1:19" x14ac:dyDescent="0.3">
      <c r="A224" s="1" t="str">
        <f t="shared" si="227"/>
        <v>LP_AtkSpeedBest_01</v>
      </c>
      <c r="B224" s="1" t="s">
        <v>259</v>
      </c>
      <c r="C224" s="1" t="str">
        <f>IF(ISERROR(VLOOKUP(B224,AffectorValueTable!$A:$A,1,0)),"어펙터밸류없음","")</f>
        <v/>
      </c>
      <c r="D224" s="1">
        <v>1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f t="shared" si="226"/>
        <v>0.35625000000000001</v>
      </c>
      <c r="M224" s="1" t="s">
        <v>148</v>
      </c>
      <c r="O224" s="7">
        <f t="shared" ca="1" si="216"/>
        <v>3</v>
      </c>
      <c r="S224" s="7" t="str">
        <f t="shared" ca="1" si="2"/>
        <v/>
      </c>
    </row>
    <row r="225" spans="1:19" x14ac:dyDescent="0.3">
      <c r="A225" s="1" t="str">
        <f t="shared" ref="A225:A226" si="231">B225&amp;"_"&amp;TEXT(D225,"00")</f>
        <v>LP_AtkSpeedBest_02</v>
      </c>
      <c r="B225" s="1" t="s">
        <v>259</v>
      </c>
      <c r="C225" s="1" t="str">
        <f>IF(ISERROR(VLOOKUP(B225,AffectorValueTable!$A:$A,1,0)),"어펙터밸류없음","")</f>
        <v/>
      </c>
      <c r="D225" s="1">
        <v>2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f t="shared" si="226"/>
        <v>0.74812500000000004</v>
      </c>
      <c r="M225" s="1" t="s">
        <v>148</v>
      </c>
      <c r="O225" s="7">
        <f t="shared" ref="O225:O226" ca="1" si="232">IF(NOT(ISBLANK(N225)),N225,
IF(ISBLANK(M225),"",
VLOOKUP(M225,OFFSET(INDIRECT("$A:$B"),0,MATCH(M$1&amp;"_Verify",INDIRECT("$1:$1"),0)-1),2,0)
))</f>
        <v>3</v>
      </c>
      <c r="S225" s="7" t="str">
        <f t="shared" ca="1" si="2"/>
        <v/>
      </c>
    </row>
    <row r="226" spans="1:19" x14ac:dyDescent="0.3">
      <c r="A226" s="1" t="str">
        <f t="shared" si="231"/>
        <v>LP_AtkSpeedBest_03</v>
      </c>
      <c r="B226" s="1" t="s">
        <v>259</v>
      </c>
      <c r="C226" s="1" t="str">
        <f>IF(ISERROR(VLOOKUP(B226,AffectorValueTable!$A:$A,1,0)),"어펙터밸류없음","")</f>
        <v/>
      </c>
      <c r="D226" s="1">
        <v>3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f t="shared" si="226"/>
        <v>1.1756250000000004</v>
      </c>
      <c r="M226" s="1" t="s">
        <v>148</v>
      </c>
      <c r="O226" s="7">
        <f t="shared" ca="1" si="232"/>
        <v>3</v>
      </c>
      <c r="S226" s="7" t="str">
        <f t="shared" ca="1" si="2"/>
        <v/>
      </c>
    </row>
    <row r="227" spans="1:19" x14ac:dyDescent="0.3">
      <c r="A227" s="1" t="str">
        <f t="shared" ref="A227" si="233">B227&amp;"_"&amp;TEXT(D227,"00")</f>
        <v>LP_AtkSpeedBest_04</v>
      </c>
      <c r="B227" s="1" t="s">
        <v>247</v>
      </c>
      <c r="C227" s="1" t="str">
        <f>IF(ISERROR(VLOOKUP(B227,AffectorValueTable!$A:$A,1,0)),"어펙터밸류없음","")</f>
        <v/>
      </c>
      <c r="D227" s="1">
        <v>4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f t="shared" si="226"/>
        <v>1.1756250000000004</v>
      </c>
      <c r="M227" s="1" t="s">
        <v>148</v>
      </c>
      <c r="O227" s="7">
        <f t="shared" ref="O227" ca="1" si="234">IF(NOT(ISBLANK(N227)),N227,
IF(ISBLANK(M227),"",
VLOOKUP(M227,OFFSET(INDIRECT("$A:$B"),0,MATCH(M$1&amp;"_Verify",INDIRECT("$1:$1"),0)-1),2,0)
))</f>
        <v>3</v>
      </c>
      <c r="S227" s="7" t="str">
        <f t="shared" ref="S227" ca="1" si="235">IF(NOT(ISBLANK(R227)),R227,
IF(ISBLANK(Q227),"",
VLOOKUP(Q227,OFFSET(INDIRECT("$A:$B"),0,MATCH(Q$1&amp;"_Verify",INDIRECT("$1:$1"),0)-1),2,0)
))</f>
        <v/>
      </c>
    </row>
    <row r="228" spans="1:19" x14ac:dyDescent="0.3">
      <c r="A228" s="1" t="str">
        <f t="shared" si="227"/>
        <v>LP_Crit_01</v>
      </c>
      <c r="B228" s="1" t="s">
        <v>260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f t="shared" ref="J228:J241" si="236">J182*4.5/6</f>
        <v>0.11249999999999999</v>
      </c>
      <c r="M228" s="1" t="s">
        <v>536</v>
      </c>
      <c r="O228" s="7">
        <f t="shared" ca="1" si="216"/>
        <v>20</v>
      </c>
      <c r="S228" s="7" t="str">
        <f t="shared" ca="1" si="2"/>
        <v/>
      </c>
    </row>
    <row r="229" spans="1:19" x14ac:dyDescent="0.3">
      <c r="A229" s="1" t="str">
        <f t="shared" si="227"/>
        <v>LP_Crit_02</v>
      </c>
      <c r="B229" s="1" t="s">
        <v>260</v>
      </c>
      <c r="C229" s="1" t="str">
        <f>IF(ISERROR(VLOOKUP(B229,AffectorValueTable!$A:$A,1,0)),"어펙터밸류없음","")</f>
        <v/>
      </c>
      <c r="D229" s="1">
        <v>2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f t="shared" si="236"/>
        <v>0.23624999999999999</v>
      </c>
      <c r="M229" s="1" t="s">
        <v>536</v>
      </c>
      <c r="O229" s="7">
        <f t="shared" ca="1" si="216"/>
        <v>20</v>
      </c>
      <c r="S229" s="7" t="str">
        <f t="shared" ca="1" si="2"/>
        <v/>
      </c>
    </row>
    <row r="230" spans="1:19" x14ac:dyDescent="0.3">
      <c r="A230" s="1" t="str">
        <f t="shared" si="227"/>
        <v>LP_Crit_03</v>
      </c>
      <c r="B230" s="1" t="s">
        <v>260</v>
      </c>
      <c r="C230" s="1" t="str">
        <f>IF(ISERROR(VLOOKUP(B230,AffectorValueTable!$A:$A,1,0)),"어펙터밸류없음","")</f>
        <v/>
      </c>
      <c r="D230" s="1">
        <v>3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f t="shared" si="236"/>
        <v>0.37125000000000002</v>
      </c>
      <c r="M230" s="1" t="s">
        <v>536</v>
      </c>
      <c r="O230" s="7">
        <f t="shared" ca="1" si="216"/>
        <v>20</v>
      </c>
      <c r="S230" s="7" t="str">
        <f t="shared" ca="1" si="2"/>
        <v/>
      </c>
    </row>
    <row r="231" spans="1:19" x14ac:dyDescent="0.3">
      <c r="A231" s="1" t="str">
        <f t="shared" si="227"/>
        <v>LP_Crit_04</v>
      </c>
      <c r="B231" s="1" t="s">
        <v>260</v>
      </c>
      <c r="C231" s="1" t="str">
        <f>IF(ISERROR(VLOOKUP(B231,AffectorValueTable!$A:$A,1,0)),"어펙터밸류없음","")</f>
        <v/>
      </c>
      <c r="D231" s="1">
        <v>4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f t="shared" si="236"/>
        <v>0.51749999999999996</v>
      </c>
      <c r="M231" s="1" t="s">
        <v>536</v>
      </c>
      <c r="O231" s="7">
        <f t="shared" ca="1" si="216"/>
        <v>20</v>
      </c>
      <c r="S231" s="7" t="str">
        <f t="shared" ca="1" si="2"/>
        <v/>
      </c>
    </row>
    <row r="232" spans="1:19" x14ac:dyDescent="0.3">
      <c r="A232" s="1" t="str">
        <f t="shared" si="227"/>
        <v>LP_Crit_05</v>
      </c>
      <c r="B232" s="1" t="s">
        <v>260</v>
      </c>
      <c r="C232" s="1" t="str">
        <f>IF(ISERROR(VLOOKUP(B232,AffectorValueTable!$A:$A,1,0)),"어펙터밸류없음","")</f>
        <v/>
      </c>
      <c r="D232" s="1">
        <v>5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f t="shared" si="236"/>
        <v>0.67499999999999993</v>
      </c>
      <c r="M232" s="1" t="s">
        <v>536</v>
      </c>
      <c r="O232" s="7">
        <f t="shared" ca="1" si="216"/>
        <v>20</v>
      </c>
      <c r="S232" s="7" t="str">
        <f t="shared" ca="1" si="2"/>
        <v/>
      </c>
    </row>
    <row r="233" spans="1:19" x14ac:dyDescent="0.3">
      <c r="A233" s="1" t="str">
        <f t="shared" ref="A233:A236" si="237">B233&amp;"_"&amp;TEXT(D233,"00")</f>
        <v>LP_Crit_06</v>
      </c>
      <c r="B233" s="1" t="s">
        <v>260</v>
      </c>
      <c r="C233" s="1" t="str">
        <f>IF(ISERROR(VLOOKUP(B233,AffectorValueTable!$A:$A,1,0)),"어펙터밸류없음","")</f>
        <v/>
      </c>
      <c r="D233" s="1">
        <v>6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f t="shared" si="236"/>
        <v>0.84375</v>
      </c>
      <c r="M233" s="1" t="s">
        <v>536</v>
      </c>
      <c r="O233" s="7">
        <f t="shared" ref="O233:O236" ca="1" si="238">IF(NOT(ISBLANK(N233)),N233,
IF(ISBLANK(M233),"",
VLOOKUP(M233,OFFSET(INDIRECT("$A:$B"),0,MATCH(M$1&amp;"_Verify",INDIRECT("$1:$1"),0)-1),2,0)
))</f>
        <v>20</v>
      </c>
      <c r="S233" s="7" t="str">
        <f t="shared" ca="1" si="2"/>
        <v/>
      </c>
    </row>
    <row r="234" spans="1:19" x14ac:dyDescent="0.3">
      <c r="A234" s="1" t="str">
        <f t="shared" si="237"/>
        <v>LP_Crit_07</v>
      </c>
      <c r="B234" s="1" t="s">
        <v>260</v>
      </c>
      <c r="C234" s="1" t="str">
        <f>IF(ISERROR(VLOOKUP(B234,AffectorValueTable!$A:$A,1,0)),"어펙터밸류없음","")</f>
        <v/>
      </c>
      <c r="D234" s="1">
        <v>7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f t="shared" si="236"/>
        <v>1.0237500000000002</v>
      </c>
      <c r="M234" s="1" t="s">
        <v>536</v>
      </c>
      <c r="O234" s="7">
        <f t="shared" ca="1" si="238"/>
        <v>20</v>
      </c>
      <c r="S234" s="7" t="str">
        <f t="shared" ca="1" si="2"/>
        <v/>
      </c>
    </row>
    <row r="235" spans="1:19" x14ac:dyDescent="0.3">
      <c r="A235" s="1" t="str">
        <f t="shared" si="237"/>
        <v>LP_Crit_08</v>
      </c>
      <c r="B235" s="1" t="s">
        <v>260</v>
      </c>
      <c r="C235" s="1" t="str">
        <f>IF(ISERROR(VLOOKUP(B235,AffectorValueTable!$A:$A,1,0)),"어펙터밸류없음","")</f>
        <v/>
      </c>
      <c r="D235" s="1">
        <v>8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f t="shared" si="236"/>
        <v>1.2150000000000001</v>
      </c>
      <c r="M235" s="1" t="s">
        <v>536</v>
      </c>
      <c r="O235" s="7">
        <f t="shared" ca="1" si="238"/>
        <v>20</v>
      </c>
      <c r="S235" s="7" t="str">
        <f t="shared" ca="1" si="2"/>
        <v/>
      </c>
    </row>
    <row r="236" spans="1:19" x14ac:dyDescent="0.3">
      <c r="A236" s="1" t="str">
        <f t="shared" si="237"/>
        <v>LP_Crit_09</v>
      </c>
      <c r="B236" s="1" t="s">
        <v>260</v>
      </c>
      <c r="C236" s="1" t="str">
        <f>IF(ISERROR(VLOOKUP(B236,AffectorValueTable!$A:$A,1,0)),"어펙터밸류없음","")</f>
        <v/>
      </c>
      <c r="D236" s="1">
        <v>9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f t="shared" si="236"/>
        <v>1.4174999999999998</v>
      </c>
      <c r="M236" s="1" t="s">
        <v>536</v>
      </c>
      <c r="O236" s="7">
        <f t="shared" ca="1" si="238"/>
        <v>20</v>
      </c>
      <c r="S236" s="7" t="str">
        <f t="shared" ca="1" si="2"/>
        <v/>
      </c>
    </row>
    <row r="237" spans="1:19" x14ac:dyDescent="0.3">
      <c r="A237" s="1" t="str">
        <f t="shared" si="227"/>
        <v>LP_CritBetter_01</v>
      </c>
      <c r="B237" s="1" t="s">
        <v>261</v>
      </c>
      <c r="C237" s="1" t="str">
        <f>IF(ISERROR(VLOOKUP(B237,AffectorValueTable!$A:$A,1,0)),"어펙터밸류없음","")</f>
        <v/>
      </c>
      <c r="D237" s="1">
        <v>1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f t="shared" si="236"/>
        <v>0.1875</v>
      </c>
      <c r="M237" s="1" t="s">
        <v>536</v>
      </c>
      <c r="O237" s="7">
        <f t="shared" ca="1" si="216"/>
        <v>20</v>
      </c>
      <c r="S237" s="7" t="str">
        <f t="shared" ca="1" si="2"/>
        <v/>
      </c>
    </row>
    <row r="238" spans="1:19" x14ac:dyDescent="0.3">
      <c r="A238" s="1" t="str">
        <f t="shared" si="227"/>
        <v>LP_CritBetter_02</v>
      </c>
      <c r="B238" s="1" t="s">
        <v>261</v>
      </c>
      <c r="C238" s="1" t="str">
        <f>IF(ISERROR(VLOOKUP(B238,AffectorValueTable!$A:$A,1,0)),"어펙터밸류없음","")</f>
        <v/>
      </c>
      <c r="D238" s="1">
        <v>2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f t="shared" si="236"/>
        <v>0.39375000000000004</v>
      </c>
      <c r="M238" s="1" t="s">
        <v>536</v>
      </c>
      <c r="O238" s="7">
        <f t="shared" ca="1" si="216"/>
        <v>20</v>
      </c>
      <c r="S238" s="7" t="str">
        <f t="shared" ca="1" si="2"/>
        <v/>
      </c>
    </row>
    <row r="239" spans="1:19" x14ac:dyDescent="0.3">
      <c r="A239" s="1" t="str">
        <f t="shared" ref="A239:A243" si="239">B239&amp;"_"&amp;TEXT(D239,"00")</f>
        <v>LP_CritBetter_03</v>
      </c>
      <c r="B239" s="1" t="s">
        <v>261</v>
      </c>
      <c r="C239" s="1" t="str">
        <f>IF(ISERROR(VLOOKUP(B239,AffectorValueTable!$A:$A,1,0)),"어펙터밸류없음","")</f>
        <v/>
      </c>
      <c r="D239" s="1">
        <v>3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f t="shared" si="236"/>
        <v>0.61875000000000002</v>
      </c>
      <c r="M239" s="1" t="s">
        <v>536</v>
      </c>
      <c r="O239" s="7">
        <f t="shared" ca="1" si="216"/>
        <v>20</v>
      </c>
      <c r="S239" s="7" t="str">
        <f t="shared" ca="1" si="2"/>
        <v/>
      </c>
    </row>
    <row r="240" spans="1:19" x14ac:dyDescent="0.3">
      <c r="A240" s="1" t="str">
        <f t="shared" ref="A240:A241" si="240">B240&amp;"_"&amp;TEXT(D240,"00")</f>
        <v>LP_CritBetter_04</v>
      </c>
      <c r="B240" s="1" t="s">
        <v>261</v>
      </c>
      <c r="C240" s="1" t="str">
        <f>IF(ISERROR(VLOOKUP(B240,AffectorValueTable!$A:$A,1,0)),"어펙터밸류없음","")</f>
        <v/>
      </c>
      <c r="D240" s="1">
        <v>4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f t="shared" si="236"/>
        <v>0.86249999999999993</v>
      </c>
      <c r="M240" s="1" t="s">
        <v>536</v>
      </c>
      <c r="O240" s="7">
        <f t="shared" ref="O240:O241" ca="1" si="241">IF(NOT(ISBLANK(N240)),N240,
IF(ISBLANK(M240),"",
VLOOKUP(M240,OFFSET(INDIRECT("$A:$B"),0,MATCH(M$1&amp;"_Verify",INDIRECT("$1:$1"),0)-1),2,0)
))</f>
        <v>20</v>
      </c>
      <c r="S240" s="7" t="str">
        <f t="shared" ca="1" si="2"/>
        <v/>
      </c>
    </row>
    <row r="241" spans="1:19" x14ac:dyDescent="0.3">
      <c r="A241" s="1" t="str">
        <f t="shared" si="240"/>
        <v>LP_CritBetter_05</v>
      </c>
      <c r="B241" s="1" t="s">
        <v>261</v>
      </c>
      <c r="C241" s="1" t="str">
        <f>IF(ISERROR(VLOOKUP(B241,AffectorValueTable!$A:$A,1,0)),"어펙터밸류없음","")</f>
        <v/>
      </c>
      <c r="D241" s="1">
        <v>5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f t="shared" si="236"/>
        <v>1.125</v>
      </c>
      <c r="M241" s="1" t="s">
        <v>536</v>
      </c>
      <c r="O241" s="7">
        <f t="shared" ca="1" si="241"/>
        <v>20</v>
      </c>
      <c r="S241" s="7" t="str">
        <f t="shared" ca="1" si="2"/>
        <v/>
      </c>
    </row>
    <row r="242" spans="1:19" x14ac:dyDescent="0.3">
      <c r="A242" s="1" t="str">
        <f t="shared" ref="A242" si="242">B242&amp;"_"&amp;TEXT(D242,"00")</f>
        <v>LP_CritBetter_06</v>
      </c>
      <c r="B242" s="1" t="s">
        <v>249</v>
      </c>
      <c r="C242" s="1" t="str">
        <f>IF(ISERROR(VLOOKUP(B242,AffectorValueTable!$A:$A,1,0)),"어펙터밸류없음","")</f>
        <v/>
      </c>
      <c r="D242" s="1">
        <v>6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f>J241</f>
        <v>1.125</v>
      </c>
      <c r="M242" s="1" t="s">
        <v>834</v>
      </c>
      <c r="O242" s="7">
        <f t="shared" ref="O242" ca="1" si="243">IF(NOT(ISBLANK(N242)),N242,
IF(ISBLANK(M242),"",
VLOOKUP(M242,OFFSET(INDIRECT("$A:$B"),0,MATCH(M$1&amp;"_Verify",INDIRECT("$1:$1"),0)-1),2,0)
))</f>
        <v>20</v>
      </c>
      <c r="S242" s="7" t="str">
        <f t="shared" ref="S242" ca="1" si="244">IF(NOT(ISBLANK(R242)),R242,
IF(ISBLANK(Q242),"",
VLOOKUP(Q242,OFFSET(INDIRECT("$A:$B"),0,MATCH(Q$1&amp;"_Verify",INDIRECT("$1:$1"),0)-1),2,0)
))</f>
        <v/>
      </c>
    </row>
    <row r="243" spans="1:19" x14ac:dyDescent="0.3">
      <c r="A243" s="1" t="str">
        <f t="shared" si="239"/>
        <v>LP_CritBest_01</v>
      </c>
      <c r="B243" s="1" t="s">
        <v>262</v>
      </c>
      <c r="C243" s="1" t="str">
        <f>IF(ISERROR(VLOOKUP(B243,AffectorValueTable!$A:$A,1,0)),"어펙터밸류없음","")</f>
        <v/>
      </c>
      <c r="D243" s="1">
        <v>1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f>J201*4.5/6</f>
        <v>0.33749999999999997</v>
      </c>
      <c r="M243" s="1" t="s">
        <v>536</v>
      </c>
      <c r="O243" s="7">
        <f t="shared" ca="1" si="216"/>
        <v>20</v>
      </c>
      <c r="S243" s="7" t="str">
        <f t="shared" ca="1" si="2"/>
        <v/>
      </c>
    </row>
    <row r="244" spans="1:19" x14ac:dyDescent="0.3">
      <c r="A244" s="1" t="str">
        <f t="shared" ref="A244:A245" si="245">B244&amp;"_"&amp;TEXT(D244,"00")</f>
        <v>LP_CritBest_02</v>
      </c>
      <c r="B244" s="1" t="s">
        <v>262</v>
      </c>
      <c r="C244" s="1" t="str">
        <f>IF(ISERROR(VLOOKUP(B244,AffectorValueTable!$A:$A,1,0)),"어펙터밸류없음","")</f>
        <v/>
      </c>
      <c r="D244" s="1">
        <v>2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f>J202*4.5/6</f>
        <v>0.7087500000000001</v>
      </c>
      <c r="M244" s="1" t="s">
        <v>536</v>
      </c>
      <c r="O244" s="7">
        <f t="shared" ref="O244:O245" ca="1" si="246">IF(NOT(ISBLANK(N244)),N244,
IF(ISBLANK(M244),"",
VLOOKUP(M244,OFFSET(INDIRECT("$A:$B"),0,MATCH(M$1&amp;"_Verify",INDIRECT("$1:$1"),0)-1),2,0)
))</f>
        <v>20</v>
      </c>
      <c r="S244" s="7" t="str">
        <f t="shared" ref="S244:S315" ca="1" si="247">IF(NOT(ISBLANK(R244)),R244,
IF(ISBLANK(Q244),"",
VLOOKUP(Q244,OFFSET(INDIRECT("$A:$B"),0,MATCH(Q$1&amp;"_Verify",INDIRECT("$1:$1"),0)-1),2,0)
))</f>
        <v/>
      </c>
    </row>
    <row r="245" spans="1:19" x14ac:dyDescent="0.3">
      <c r="A245" s="1" t="str">
        <f t="shared" si="245"/>
        <v>LP_CritBest_03</v>
      </c>
      <c r="B245" s="1" t="s">
        <v>262</v>
      </c>
      <c r="C245" s="1" t="str">
        <f>IF(ISERROR(VLOOKUP(B245,AffectorValueTable!$A:$A,1,0)),"어펙터밸류없음","")</f>
        <v/>
      </c>
      <c r="D245" s="1">
        <v>3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f>J203*4.5/6</f>
        <v>1.1137500000000002</v>
      </c>
      <c r="M245" s="1" t="s">
        <v>536</v>
      </c>
      <c r="O245" s="7">
        <f t="shared" ca="1" si="246"/>
        <v>20</v>
      </c>
      <c r="S245" s="7" t="str">
        <f t="shared" ca="1" si="247"/>
        <v/>
      </c>
    </row>
    <row r="246" spans="1:19" x14ac:dyDescent="0.3">
      <c r="A246" s="1" t="str">
        <f t="shared" ref="A246" si="248">B246&amp;"_"&amp;TEXT(D246,"00")</f>
        <v>LP_CritBest_04</v>
      </c>
      <c r="B246" s="1" t="s">
        <v>250</v>
      </c>
      <c r="C246" s="1" t="str">
        <f>IF(ISERROR(VLOOKUP(B246,AffectorValueTable!$A:$A,1,0)),"어펙터밸류없음","")</f>
        <v/>
      </c>
      <c r="D246" s="1">
        <v>4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f>J245</f>
        <v>1.1137500000000002</v>
      </c>
      <c r="M246" s="1" t="s">
        <v>834</v>
      </c>
      <c r="O246" s="7">
        <f t="shared" ref="O246" ca="1" si="249">IF(NOT(ISBLANK(N246)),N246,
IF(ISBLANK(M246),"",
VLOOKUP(M246,OFFSET(INDIRECT("$A:$B"),0,MATCH(M$1&amp;"_Verify",INDIRECT("$1:$1"),0)-1),2,0)
))</f>
        <v>20</v>
      </c>
      <c r="S246" s="7" t="str">
        <f t="shared" ref="S246" ca="1" si="250">IF(NOT(ISBLANK(R246)),R246,
IF(ISBLANK(Q246),"",
VLOOKUP(Q246,OFFSET(INDIRECT("$A:$B"),0,MATCH(Q$1&amp;"_Verify",INDIRECT("$1:$1"),0)-1),2,0)
))</f>
        <v/>
      </c>
    </row>
    <row r="247" spans="1:19" x14ac:dyDescent="0.3">
      <c r="A247" s="1" t="str">
        <f t="shared" ref="A247:A266" si="251">B247&amp;"_"&amp;TEXT(D247,"00")</f>
        <v>LP_MaxHp_01</v>
      </c>
      <c r="B247" s="1" t="s">
        <v>263</v>
      </c>
      <c r="C247" s="1" t="str">
        <f>IF(ISERROR(VLOOKUP(B247,AffectorValueTable!$A:$A,1,0)),"어펙터밸류없음","")</f>
        <v/>
      </c>
      <c r="D247" s="1">
        <v>1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f t="shared" ref="J247:J268" si="252">J182*2.5/6</f>
        <v>6.25E-2</v>
      </c>
      <c r="M247" s="1" t="s">
        <v>162</v>
      </c>
      <c r="O247" s="7">
        <f t="shared" ref="O247:O390" ca="1" si="253">IF(NOT(ISBLANK(N247)),N247,
IF(ISBLANK(M247),"",
VLOOKUP(M247,OFFSET(INDIRECT("$A:$B"),0,MATCH(M$1&amp;"_Verify",INDIRECT("$1:$1"),0)-1),2,0)
))</f>
        <v>18</v>
      </c>
      <c r="S247" s="7" t="str">
        <f t="shared" ca="1" si="247"/>
        <v/>
      </c>
    </row>
    <row r="248" spans="1:19" x14ac:dyDescent="0.3">
      <c r="A248" s="1" t="str">
        <f t="shared" si="251"/>
        <v>LP_MaxHp_02</v>
      </c>
      <c r="B248" s="1" t="s">
        <v>263</v>
      </c>
      <c r="C248" s="1" t="str">
        <f>IF(ISERROR(VLOOKUP(B248,AffectorValueTable!$A:$A,1,0)),"어펙터밸류없음","")</f>
        <v/>
      </c>
      <c r="D248" s="1">
        <v>2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f t="shared" si="252"/>
        <v>0.13125000000000001</v>
      </c>
      <c r="M248" s="1" t="s">
        <v>162</v>
      </c>
      <c r="O248" s="7">
        <f t="shared" ca="1" si="253"/>
        <v>18</v>
      </c>
      <c r="S248" s="7" t="str">
        <f t="shared" ca="1" si="247"/>
        <v/>
      </c>
    </row>
    <row r="249" spans="1:19" x14ac:dyDescent="0.3">
      <c r="A249" s="1" t="str">
        <f t="shared" si="251"/>
        <v>LP_MaxHp_03</v>
      </c>
      <c r="B249" s="1" t="s">
        <v>263</v>
      </c>
      <c r="C249" s="1" t="str">
        <f>IF(ISERROR(VLOOKUP(B249,AffectorValueTable!$A:$A,1,0)),"어펙터밸류없음","")</f>
        <v/>
      </c>
      <c r="D249" s="1">
        <v>3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f t="shared" si="252"/>
        <v>0.20625000000000002</v>
      </c>
      <c r="M249" s="1" t="s">
        <v>162</v>
      </c>
      <c r="O249" s="7">
        <f t="shared" ca="1" si="253"/>
        <v>18</v>
      </c>
      <c r="S249" s="7" t="str">
        <f t="shared" ca="1" si="247"/>
        <v/>
      </c>
    </row>
    <row r="250" spans="1:19" x14ac:dyDescent="0.3">
      <c r="A250" s="1" t="str">
        <f t="shared" si="251"/>
        <v>LP_MaxHp_04</v>
      </c>
      <c r="B250" s="1" t="s">
        <v>263</v>
      </c>
      <c r="C250" s="1" t="str">
        <f>IF(ISERROR(VLOOKUP(B250,AffectorValueTable!$A:$A,1,0)),"어펙터밸류없음","")</f>
        <v/>
      </c>
      <c r="D250" s="1">
        <v>4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f t="shared" si="252"/>
        <v>0.28749999999999998</v>
      </c>
      <c r="M250" s="1" t="s">
        <v>162</v>
      </c>
      <c r="O250" s="7">
        <f t="shared" ca="1" si="253"/>
        <v>18</v>
      </c>
      <c r="S250" s="7" t="str">
        <f t="shared" ca="1" si="247"/>
        <v/>
      </c>
    </row>
    <row r="251" spans="1:19" x14ac:dyDescent="0.3">
      <c r="A251" s="1" t="str">
        <f t="shared" si="251"/>
        <v>LP_MaxHp_05</v>
      </c>
      <c r="B251" s="1" t="s">
        <v>263</v>
      </c>
      <c r="C251" s="1" t="str">
        <f>IF(ISERROR(VLOOKUP(B251,AffectorValueTable!$A:$A,1,0)),"어펙터밸류없음","")</f>
        <v/>
      </c>
      <c r="D251" s="1">
        <v>5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f t="shared" si="252"/>
        <v>0.375</v>
      </c>
      <c r="M251" s="1" t="s">
        <v>162</v>
      </c>
      <c r="O251" s="7">
        <f t="shared" ca="1" si="253"/>
        <v>18</v>
      </c>
      <c r="S251" s="7" t="str">
        <f t="shared" ca="1" si="247"/>
        <v/>
      </c>
    </row>
    <row r="252" spans="1:19" x14ac:dyDescent="0.3">
      <c r="A252" s="1" t="str">
        <f t="shared" si="251"/>
        <v>LP_MaxHp_06</v>
      </c>
      <c r="B252" s="1" t="s">
        <v>263</v>
      </c>
      <c r="C252" s="1" t="str">
        <f>IF(ISERROR(VLOOKUP(B252,AffectorValueTable!$A:$A,1,0)),"어펙터밸류없음","")</f>
        <v/>
      </c>
      <c r="D252" s="1">
        <v>6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f t="shared" si="252"/>
        <v>0.46875</v>
      </c>
      <c r="M252" s="1" t="s">
        <v>162</v>
      </c>
      <c r="O252" s="7">
        <f t="shared" ca="1" si="253"/>
        <v>18</v>
      </c>
      <c r="S252" s="7" t="str">
        <f t="shared" ca="1" si="247"/>
        <v/>
      </c>
    </row>
    <row r="253" spans="1:19" x14ac:dyDescent="0.3">
      <c r="A253" s="1" t="str">
        <f t="shared" si="251"/>
        <v>LP_MaxHp_07</v>
      </c>
      <c r="B253" s="1" t="s">
        <v>263</v>
      </c>
      <c r="C253" s="1" t="str">
        <f>IF(ISERROR(VLOOKUP(B253,AffectorValueTable!$A:$A,1,0)),"어펙터밸류없음","")</f>
        <v/>
      </c>
      <c r="D253" s="1">
        <v>7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f t="shared" si="252"/>
        <v>0.56875000000000009</v>
      </c>
      <c r="M253" s="1" t="s">
        <v>162</v>
      </c>
      <c r="O253" s="7">
        <f t="shared" ca="1" si="253"/>
        <v>18</v>
      </c>
      <c r="S253" s="7" t="str">
        <f t="shared" ca="1" si="247"/>
        <v/>
      </c>
    </row>
    <row r="254" spans="1:19" x14ac:dyDescent="0.3">
      <c r="A254" s="1" t="str">
        <f t="shared" si="251"/>
        <v>LP_MaxHp_08</v>
      </c>
      <c r="B254" s="1" t="s">
        <v>263</v>
      </c>
      <c r="C254" s="1" t="str">
        <f>IF(ISERROR(VLOOKUP(B254,AffectorValueTable!$A:$A,1,0)),"어펙터밸류없음","")</f>
        <v/>
      </c>
      <c r="D254" s="1">
        <v>8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f t="shared" si="252"/>
        <v>0.67500000000000016</v>
      </c>
      <c r="M254" s="1" t="s">
        <v>162</v>
      </c>
      <c r="O254" s="7">
        <f t="shared" ca="1" si="253"/>
        <v>18</v>
      </c>
      <c r="S254" s="7" t="str">
        <f t="shared" ca="1" si="247"/>
        <v/>
      </c>
    </row>
    <row r="255" spans="1:19" x14ac:dyDescent="0.3">
      <c r="A255" s="1" t="str">
        <f t="shared" si="251"/>
        <v>LP_MaxHp_09</v>
      </c>
      <c r="B255" s="1" t="s">
        <v>263</v>
      </c>
      <c r="C255" s="1" t="str">
        <f>IF(ISERROR(VLOOKUP(B255,AffectorValueTable!$A:$A,1,0)),"어펙터밸류없음","")</f>
        <v/>
      </c>
      <c r="D255" s="1">
        <v>9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f t="shared" si="252"/>
        <v>0.78749999999999998</v>
      </c>
      <c r="M255" s="1" t="s">
        <v>162</v>
      </c>
      <c r="O255" s="7">
        <f t="shared" ca="1" si="253"/>
        <v>18</v>
      </c>
      <c r="S255" s="7" t="str">
        <f t="shared" ca="1" si="247"/>
        <v/>
      </c>
    </row>
    <row r="256" spans="1:19" x14ac:dyDescent="0.3">
      <c r="A256" s="1" t="str">
        <f t="shared" si="251"/>
        <v>LP_MaxHpBetter_01</v>
      </c>
      <c r="B256" s="1" t="s">
        <v>264</v>
      </c>
      <c r="C256" s="1" t="str">
        <f>IF(ISERROR(VLOOKUP(B256,AffectorValueTable!$A:$A,1,0)),"어펙터밸류없음","")</f>
        <v/>
      </c>
      <c r="D256" s="1">
        <v>1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f t="shared" si="252"/>
        <v>0.10416666666666667</v>
      </c>
      <c r="M256" s="1" t="s">
        <v>162</v>
      </c>
      <c r="O256" s="7">
        <f t="shared" ca="1" si="253"/>
        <v>18</v>
      </c>
      <c r="S256" s="7" t="str">
        <f t="shared" ca="1" si="247"/>
        <v/>
      </c>
    </row>
    <row r="257" spans="1:19" x14ac:dyDescent="0.3">
      <c r="A257" s="1" t="str">
        <f t="shared" si="251"/>
        <v>LP_MaxHpBetter_02</v>
      </c>
      <c r="B257" s="1" t="s">
        <v>264</v>
      </c>
      <c r="C257" s="1" t="str">
        <f>IF(ISERROR(VLOOKUP(B257,AffectorValueTable!$A:$A,1,0)),"어펙터밸류없음","")</f>
        <v/>
      </c>
      <c r="D257" s="1">
        <v>2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f t="shared" si="252"/>
        <v>0.21875</v>
      </c>
      <c r="M257" s="1" t="s">
        <v>162</v>
      </c>
      <c r="O257" s="7">
        <f t="shared" ca="1" si="253"/>
        <v>18</v>
      </c>
      <c r="S257" s="7" t="str">
        <f t="shared" ca="1" si="247"/>
        <v/>
      </c>
    </row>
    <row r="258" spans="1:19" x14ac:dyDescent="0.3">
      <c r="A258" s="1" t="str">
        <f t="shared" si="251"/>
        <v>LP_MaxHpBetter_03</v>
      </c>
      <c r="B258" s="1" t="s">
        <v>264</v>
      </c>
      <c r="C258" s="1" t="str">
        <f>IF(ISERROR(VLOOKUP(B258,AffectorValueTable!$A:$A,1,0)),"어펙터밸류없음","")</f>
        <v/>
      </c>
      <c r="D258" s="1">
        <v>3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f t="shared" si="252"/>
        <v>0.34375</v>
      </c>
      <c r="M258" s="1" t="s">
        <v>162</v>
      </c>
      <c r="O258" s="7">
        <f t="shared" ca="1" si="253"/>
        <v>18</v>
      </c>
      <c r="S258" s="7" t="str">
        <f t="shared" ca="1" si="247"/>
        <v/>
      </c>
    </row>
    <row r="259" spans="1:19" x14ac:dyDescent="0.3">
      <c r="A259" s="1" t="str">
        <f t="shared" si="251"/>
        <v>LP_MaxHpBetter_04</v>
      </c>
      <c r="B259" s="1" t="s">
        <v>264</v>
      </c>
      <c r="C259" s="1" t="str">
        <f>IF(ISERROR(VLOOKUP(B259,AffectorValueTable!$A:$A,1,0)),"어펙터밸류없음","")</f>
        <v/>
      </c>
      <c r="D259" s="1">
        <v>4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f t="shared" si="252"/>
        <v>0.47916666666666669</v>
      </c>
      <c r="M259" s="1" t="s">
        <v>162</v>
      </c>
      <c r="O259" s="7">
        <f t="shared" ca="1" si="253"/>
        <v>18</v>
      </c>
      <c r="S259" s="7" t="str">
        <f t="shared" ca="1" si="247"/>
        <v/>
      </c>
    </row>
    <row r="260" spans="1:19" x14ac:dyDescent="0.3">
      <c r="A260" s="1" t="str">
        <f t="shared" si="251"/>
        <v>LP_MaxHpBetter_05</v>
      </c>
      <c r="B260" s="1" t="s">
        <v>264</v>
      </c>
      <c r="C260" s="1" t="str">
        <f>IF(ISERROR(VLOOKUP(B260,AffectorValueTable!$A:$A,1,0)),"어펙터밸류없음","")</f>
        <v/>
      </c>
      <c r="D260" s="1">
        <v>5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f t="shared" si="252"/>
        <v>0.625</v>
      </c>
      <c r="M260" s="1" t="s">
        <v>162</v>
      </c>
      <c r="O260" s="7">
        <f t="shared" ca="1" si="253"/>
        <v>18</v>
      </c>
      <c r="S260" s="7" t="str">
        <f t="shared" ca="1" si="247"/>
        <v/>
      </c>
    </row>
    <row r="261" spans="1:19" x14ac:dyDescent="0.3">
      <c r="A261" s="1" t="str">
        <f t="shared" si="251"/>
        <v>LP_MaxHpBetter_06</v>
      </c>
      <c r="B261" s="1" t="s">
        <v>264</v>
      </c>
      <c r="C261" s="1" t="str">
        <f>IF(ISERROR(VLOOKUP(B261,AffectorValueTable!$A:$A,1,0)),"어펙터밸류없음","")</f>
        <v/>
      </c>
      <c r="D261" s="1">
        <v>6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f t="shared" si="252"/>
        <v>0.78125</v>
      </c>
      <c r="M261" s="1" t="s">
        <v>162</v>
      </c>
      <c r="O261" s="7">
        <f t="shared" ca="1" si="253"/>
        <v>18</v>
      </c>
      <c r="S261" s="7" t="str">
        <f t="shared" ca="1" si="247"/>
        <v/>
      </c>
    </row>
    <row r="262" spans="1:19" x14ac:dyDescent="0.3">
      <c r="A262" s="1" t="str">
        <f t="shared" si="251"/>
        <v>LP_MaxHpBetter_07</v>
      </c>
      <c r="B262" s="1" t="s">
        <v>264</v>
      </c>
      <c r="C262" s="1" t="str">
        <f>IF(ISERROR(VLOOKUP(B262,AffectorValueTable!$A:$A,1,0)),"어펙터밸류없음","")</f>
        <v/>
      </c>
      <c r="D262" s="1">
        <v>7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f t="shared" si="252"/>
        <v>0.94791666666666663</v>
      </c>
      <c r="M262" s="1" t="s">
        <v>162</v>
      </c>
      <c r="O262" s="7">
        <f t="shared" ca="1" si="253"/>
        <v>18</v>
      </c>
      <c r="S262" s="7" t="str">
        <f t="shared" ca="1" si="247"/>
        <v/>
      </c>
    </row>
    <row r="263" spans="1:19" x14ac:dyDescent="0.3">
      <c r="A263" s="1" t="str">
        <f t="shared" si="251"/>
        <v>LP_MaxHpBetter_08</v>
      </c>
      <c r="B263" s="1" t="s">
        <v>264</v>
      </c>
      <c r="C263" s="1" t="str">
        <f>IF(ISERROR(VLOOKUP(B263,AffectorValueTable!$A:$A,1,0)),"어펙터밸류없음","")</f>
        <v/>
      </c>
      <c r="D263" s="1">
        <v>8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f t="shared" si="252"/>
        <v>1.125</v>
      </c>
      <c r="M263" s="1" t="s">
        <v>162</v>
      </c>
      <c r="O263" s="7">
        <f t="shared" ca="1" si="253"/>
        <v>18</v>
      </c>
      <c r="S263" s="7" t="str">
        <f t="shared" ca="1" si="247"/>
        <v/>
      </c>
    </row>
    <row r="264" spans="1:19" x14ac:dyDescent="0.3">
      <c r="A264" s="1" t="str">
        <f t="shared" si="251"/>
        <v>LP_MaxHpBetter_09</v>
      </c>
      <c r="B264" s="1" t="s">
        <v>264</v>
      </c>
      <c r="C264" s="1" t="str">
        <f>IF(ISERROR(VLOOKUP(B264,AffectorValueTable!$A:$A,1,0)),"어펙터밸류없음","")</f>
        <v/>
      </c>
      <c r="D264" s="1">
        <v>9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si="252"/>
        <v>1.3125</v>
      </c>
      <c r="M264" s="1" t="s">
        <v>162</v>
      </c>
      <c r="O264" s="7">
        <f t="shared" ca="1" si="253"/>
        <v>18</v>
      </c>
      <c r="S264" s="7" t="str">
        <f t="shared" ca="1" si="247"/>
        <v/>
      </c>
    </row>
    <row r="265" spans="1:19" x14ac:dyDescent="0.3">
      <c r="A265" s="1" t="str">
        <f t="shared" ref="A265" si="254">B265&amp;"_"&amp;TEXT(D265,"00")</f>
        <v>LP_MaxHpBetter_10</v>
      </c>
      <c r="B265" s="1" t="s">
        <v>252</v>
      </c>
      <c r="C265" s="1" t="str">
        <f>IF(ISERROR(VLOOKUP(B265,AffectorValueTable!$A:$A,1,0)),"어펙터밸류없음","")</f>
        <v/>
      </c>
      <c r="D265" s="1">
        <v>10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52"/>
        <v>1.3125</v>
      </c>
      <c r="M265" s="1" t="s">
        <v>162</v>
      </c>
      <c r="O265" s="7">
        <f t="shared" ref="O265" ca="1" si="255">IF(NOT(ISBLANK(N265)),N265,
IF(ISBLANK(M265),"",
VLOOKUP(M265,OFFSET(INDIRECT("$A:$B"),0,MATCH(M$1&amp;"_Verify",INDIRECT("$1:$1"),0)-1),2,0)
))</f>
        <v>18</v>
      </c>
      <c r="S265" s="7" t="str">
        <f t="shared" ref="S265" ca="1" si="256">IF(NOT(ISBLANK(R265)),R265,
IF(ISBLANK(Q265),"",
VLOOKUP(Q265,OFFSET(INDIRECT("$A:$B"),0,MATCH(Q$1&amp;"_Verify",INDIRECT("$1:$1"),0)-1),2,0)
))</f>
        <v/>
      </c>
    </row>
    <row r="266" spans="1:19" x14ac:dyDescent="0.3">
      <c r="A266" s="1" t="str">
        <f t="shared" si="251"/>
        <v>LP_MaxHpBest_01</v>
      </c>
      <c r="B266" s="1" t="s">
        <v>265</v>
      </c>
      <c r="C266" s="1" t="str">
        <f>IF(ISERROR(VLOOKUP(B266,AffectorValueTable!$A:$A,1,0)),"어펙터밸류없음","")</f>
        <v/>
      </c>
      <c r="D266" s="1">
        <v>1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si="252"/>
        <v>0.1875</v>
      </c>
      <c r="M266" s="1" t="s">
        <v>162</v>
      </c>
      <c r="O266" s="7">
        <f t="shared" ca="1" si="253"/>
        <v>18</v>
      </c>
      <c r="S266" s="7" t="str">
        <f t="shared" ca="1" si="247"/>
        <v/>
      </c>
    </row>
    <row r="267" spans="1:19" x14ac:dyDescent="0.3">
      <c r="A267" s="1" t="str">
        <f t="shared" ref="A267:A316" si="257">B267&amp;"_"&amp;TEXT(D267,"00")</f>
        <v>LP_MaxHpBest_02</v>
      </c>
      <c r="B267" s="1" t="s">
        <v>265</v>
      </c>
      <c r="C267" s="1" t="str">
        <f>IF(ISERROR(VLOOKUP(B267,AffectorValueTable!$A:$A,1,0)),"어펙터밸류없음","")</f>
        <v/>
      </c>
      <c r="D267" s="1">
        <v>2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52"/>
        <v>0.39375000000000004</v>
      </c>
      <c r="M267" s="1" t="s">
        <v>162</v>
      </c>
      <c r="O267" s="7">
        <f t="shared" ca="1" si="253"/>
        <v>18</v>
      </c>
      <c r="S267" s="7" t="str">
        <f t="shared" ca="1" si="247"/>
        <v/>
      </c>
    </row>
    <row r="268" spans="1:19" x14ac:dyDescent="0.3">
      <c r="A268" s="1" t="str">
        <f t="shared" si="257"/>
        <v>LP_MaxHpBest_03</v>
      </c>
      <c r="B268" s="1" t="s">
        <v>265</v>
      </c>
      <c r="C268" s="1" t="str">
        <f>IF(ISERROR(VLOOKUP(B268,AffectorValueTable!$A:$A,1,0)),"어펙터밸류없음","")</f>
        <v/>
      </c>
      <c r="D268" s="1">
        <v>3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si="252"/>
        <v>0.61875000000000013</v>
      </c>
      <c r="M268" s="1" t="s">
        <v>162</v>
      </c>
      <c r="O268" s="7">
        <f t="shared" ca="1" si="253"/>
        <v>18</v>
      </c>
      <c r="S268" s="7" t="str">
        <f t="shared" ca="1" si="247"/>
        <v/>
      </c>
    </row>
    <row r="269" spans="1:19" x14ac:dyDescent="0.3">
      <c r="A269" s="1" t="str">
        <f t="shared" si="257"/>
        <v>LP_MaxHpBest_04</v>
      </c>
      <c r="B269" s="1" t="s">
        <v>265</v>
      </c>
      <c r="C269" s="1" t="str">
        <f>IF(ISERROR(VLOOKUP(B269,AffectorValueTable!$A:$A,1,0)),"어펙터밸류없음","")</f>
        <v/>
      </c>
      <c r="D269" s="1">
        <v>4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v>0.86249999999999993</v>
      </c>
      <c r="M269" s="1" t="s">
        <v>162</v>
      </c>
      <c r="O269" s="7">
        <f t="shared" ca="1" si="253"/>
        <v>18</v>
      </c>
      <c r="S269" s="7" t="str">
        <f t="shared" ca="1" si="247"/>
        <v/>
      </c>
    </row>
    <row r="270" spans="1:19" x14ac:dyDescent="0.3">
      <c r="A270" s="1" t="str">
        <f t="shared" si="257"/>
        <v>LP_MaxHpBest_05</v>
      </c>
      <c r="B270" s="1" t="s">
        <v>265</v>
      </c>
      <c r="C270" s="1" t="str">
        <f>IF(ISERROR(VLOOKUP(B270,AffectorValueTable!$A:$A,1,0)),"어펙터밸류없음","")</f>
        <v/>
      </c>
      <c r="D270" s="1">
        <v>5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v>1.125</v>
      </c>
      <c r="M270" s="1" t="s">
        <v>162</v>
      </c>
      <c r="O270" s="7">
        <f t="shared" ca="1" si="253"/>
        <v>18</v>
      </c>
      <c r="S270" s="7" t="str">
        <f t="shared" ca="1" si="247"/>
        <v/>
      </c>
    </row>
    <row r="271" spans="1:19" x14ac:dyDescent="0.3">
      <c r="A271" s="1" t="str">
        <f t="shared" ref="A271:A276" si="258">B271&amp;"_"&amp;TEXT(D271,"00")</f>
        <v>LP_MaxHpBest_06</v>
      </c>
      <c r="B271" s="1" t="s">
        <v>253</v>
      </c>
      <c r="C271" s="1" t="str">
        <f>IF(ISERROR(VLOOKUP(B271,AffectorValueTable!$A:$A,1,0)),"어펙터밸류없음","")</f>
        <v/>
      </c>
      <c r="D271" s="1">
        <v>6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v>1.125</v>
      </c>
      <c r="M271" s="1" t="s">
        <v>162</v>
      </c>
      <c r="O271" s="7">
        <f t="shared" ref="O271:O276" ca="1" si="259">IF(NOT(ISBLANK(N271)),N271,
IF(ISBLANK(M271),"",
VLOOKUP(M271,OFFSET(INDIRECT("$A:$B"),0,MATCH(M$1&amp;"_Verify",INDIRECT("$1:$1"),0)-1),2,0)
))</f>
        <v>18</v>
      </c>
      <c r="S271" s="7" t="str">
        <f t="shared" ref="S271:S276" ca="1" si="260">IF(NOT(ISBLANK(R271)),R271,
IF(ISBLANK(Q271),"",
VLOOKUP(Q271,OFFSET(INDIRECT("$A:$B"),0,MATCH(Q$1&amp;"_Verify",INDIRECT("$1:$1"),0)-1),2,0)
))</f>
        <v/>
      </c>
    </row>
    <row r="272" spans="1:19" x14ac:dyDescent="0.3">
      <c r="A272" s="1" t="str">
        <f t="shared" si="258"/>
        <v>LP_MaxHpPowerSource_01</v>
      </c>
      <c r="B272" s="1" t="s">
        <v>917</v>
      </c>
      <c r="C272" s="1" t="str">
        <f>IF(ISERROR(VLOOKUP(B272,AffectorValueTable!$A:$A,1,0)),"어펙터밸류없음","")</f>
        <v/>
      </c>
      <c r="D272" s="1">
        <v>1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 t="shared" ref="J272:J276" si="261">J182*2.5/8</f>
        <v>4.6875E-2</v>
      </c>
      <c r="M272" s="1" t="s">
        <v>162</v>
      </c>
      <c r="O272" s="7">
        <f t="shared" ca="1" si="259"/>
        <v>18</v>
      </c>
      <c r="S272" s="7" t="str">
        <f t="shared" ca="1" si="260"/>
        <v/>
      </c>
    </row>
    <row r="273" spans="1:19" x14ac:dyDescent="0.3">
      <c r="A273" s="1" t="str">
        <f t="shared" si="258"/>
        <v>LP_MaxHpPowerSource_02</v>
      </c>
      <c r="B273" s="1" t="s">
        <v>917</v>
      </c>
      <c r="C273" s="1" t="str">
        <f>IF(ISERROR(VLOOKUP(B273,AffectorValueTable!$A:$A,1,0)),"어펙터밸류없음","")</f>
        <v/>
      </c>
      <c r="D273" s="1">
        <v>2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si="261"/>
        <v>9.8437499999999997E-2</v>
      </c>
      <c r="M273" s="1" t="s">
        <v>162</v>
      </c>
      <c r="O273" s="7">
        <f t="shared" ca="1" si="259"/>
        <v>18</v>
      </c>
      <c r="S273" s="7" t="str">
        <f t="shared" ca="1" si="260"/>
        <v/>
      </c>
    </row>
    <row r="274" spans="1:19" x14ac:dyDescent="0.3">
      <c r="A274" s="1" t="str">
        <f t="shared" si="258"/>
        <v>LP_MaxHpPowerSource_03</v>
      </c>
      <c r="B274" s="1" t="s">
        <v>917</v>
      </c>
      <c r="C274" s="1" t="str">
        <f>IF(ISERROR(VLOOKUP(B274,AffectorValueTable!$A:$A,1,0)),"어펙터밸류없음","")</f>
        <v/>
      </c>
      <c r="D274" s="1">
        <v>3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si="261"/>
        <v>0.15468750000000001</v>
      </c>
      <c r="M274" s="1" t="s">
        <v>162</v>
      </c>
      <c r="O274" s="7">
        <f t="shared" ca="1" si="259"/>
        <v>18</v>
      </c>
      <c r="S274" s="7" t="str">
        <f t="shared" ca="1" si="260"/>
        <v/>
      </c>
    </row>
    <row r="275" spans="1:19" x14ac:dyDescent="0.3">
      <c r="A275" s="1" t="str">
        <f t="shared" si="258"/>
        <v>LP_MaxHpPowerSource_04</v>
      </c>
      <c r="B275" s="1" t="s">
        <v>917</v>
      </c>
      <c r="C275" s="1" t="str">
        <f>IF(ISERROR(VLOOKUP(B275,AffectorValueTable!$A:$A,1,0)),"어펙터밸류없음","")</f>
        <v/>
      </c>
      <c r="D275" s="1">
        <v>4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si="261"/>
        <v>0.21562499999999998</v>
      </c>
      <c r="M275" s="1" t="s">
        <v>162</v>
      </c>
      <c r="O275" s="7">
        <f t="shared" ca="1" si="259"/>
        <v>18</v>
      </c>
      <c r="S275" s="7" t="str">
        <f t="shared" ca="1" si="260"/>
        <v/>
      </c>
    </row>
    <row r="276" spans="1:19" x14ac:dyDescent="0.3">
      <c r="A276" s="1" t="str">
        <f t="shared" si="258"/>
        <v>LP_MaxHpPowerSource_05</v>
      </c>
      <c r="B276" s="1" t="s">
        <v>917</v>
      </c>
      <c r="C276" s="1" t="str">
        <f>IF(ISERROR(VLOOKUP(B276,AffectorValueTable!$A:$A,1,0)),"어펙터밸류없음","")</f>
        <v/>
      </c>
      <c r="D276" s="1">
        <v>5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61"/>
        <v>0.28125</v>
      </c>
      <c r="M276" s="1" t="s">
        <v>162</v>
      </c>
      <c r="O276" s="7">
        <f t="shared" ca="1" si="259"/>
        <v>18</v>
      </c>
      <c r="S276" s="7" t="str">
        <f t="shared" ca="1" si="260"/>
        <v/>
      </c>
    </row>
    <row r="277" spans="1:19" x14ac:dyDescent="0.3">
      <c r="A277" s="1" t="str">
        <f t="shared" si="257"/>
        <v>LP_ReduceDmgProjectile_01</v>
      </c>
      <c r="B277" s="1" t="s">
        <v>266</v>
      </c>
      <c r="C277" s="1" t="str">
        <f>IF(ISERROR(VLOOKUP(B277,AffectorValueTable!$A:$A,1,0)),"어펙터밸류없음","")</f>
        <v/>
      </c>
      <c r="D277" s="1">
        <v>1</v>
      </c>
      <c r="E277" s="1" t="str">
        <f>VLOOKUP($B277,AffectorValueTable!$1:$1048576,MATCH(AffectorValueTable!$B$1,AffectorValueTable!$1:$1,0),0)</f>
        <v>ReduceDamage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J277" s="1">
        <f t="shared" ref="J277:J294" si="262">J182*4/6</f>
        <v>9.9999999999999992E-2</v>
      </c>
      <c r="O277" s="7" t="str">
        <f t="shared" ca="1" si="253"/>
        <v/>
      </c>
      <c r="S277" s="7" t="str">
        <f t="shared" ca="1" si="247"/>
        <v/>
      </c>
    </row>
    <row r="278" spans="1:19" x14ac:dyDescent="0.3">
      <c r="A278" s="1" t="str">
        <f t="shared" si="257"/>
        <v>LP_ReduceDmgProjectile_02</v>
      </c>
      <c r="B278" s="1" t="s">
        <v>266</v>
      </c>
      <c r="C278" s="1" t="str">
        <f>IF(ISERROR(VLOOKUP(B278,AffectorValueTable!$A:$A,1,0)),"어펙터밸류없음","")</f>
        <v/>
      </c>
      <c r="D278" s="1">
        <v>2</v>
      </c>
      <c r="E278" s="1" t="str">
        <f>VLOOKUP($B278,AffectorValueTable!$1:$1048576,MATCH(AffectorValueTable!$B$1,AffectorValueTable!$1:$1,0),0)</f>
        <v>ReduceDamage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J278" s="1">
        <f t="shared" si="262"/>
        <v>0.21</v>
      </c>
      <c r="O278" s="7" t="str">
        <f t="shared" ca="1" si="253"/>
        <v/>
      </c>
      <c r="S278" s="7" t="str">
        <f t="shared" ca="1" si="247"/>
        <v/>
      </c>
    </row>
    <row r="279" spans="1:19" x14ac:dyDescent="0.3">
      <c r="A279" s="1" t="str">
        <f t="shared" si="257"/>
        <v>LP_ReduceDmgProjectile_03</v>
      </c>
      <c r="B279" s="1" t="s">
        <v>266</v>
      </c>
      <c r="C279" s="1" t="str">
        <f>IF(ISERROR(VLOOKUP(B279,AffectorValueTable!$A:$A,1,0)),"어펙터밸류없음","")</f>
        <v/>
      </c>
      <c r="D279" s="1">
        <v>3</v>
      </c>
      <c r="E279" s="1" t="str">
        <f>VLOOKUP($B279,AffectorValueTable!$1:$1048576,MATCH(AffectorValueTable!$B$1,AffectorValueTable!$1:$1,0),0)</f>
        <v>ReduceDamage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J279" s="1">
        <f t="shared" si="262"/>
        <v>0.33</v>
      </c>
      <c r="O279" s="7" t="str">
        <f t="shared" ca="1" si="253"/>
        <v/>
      </c>
      <c r="S279" s="7" t="str">
        <f t="shared" ca="1" si="247"/>
        <v/>
      </c>
    </row>
    <row r="280" spans="1:19" x14ac:dyDescent="0.3">
      <c r="A280" s="1" t="str">
        <f t="shared" si="257"/>
        <v>LP_ReduceDmgProjectile_04</v>
      </c>
      <c r="B280" s="1" t="s">
        <v>266</v>
      </c>
      <c r="C280" s="1" t="str">
        <f>IF(ISERROR(VLOOKUP(B280,AffectorValueTable!$A:$A,1,0)),"어펙터밸류없음","")</f>
        <v/>
      </c>
      <c r="D280" s="1">
        <v>4</v>
      </c>
      <c r="E280" s="1" t="str">
        <f>VLOOKUP($B280,AffectorValueTable!$1:$1048576,MATCH(AffectorValueTable!$B$1,AffectorValueTable!$1:$1,0),0)</f>
        <v>ReduceDamage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J280" s="1">
        <f t="shared" si="262"/>
        <v>0.45999999999999996</v>
      </c>
      <c r="O280" s="7" t="str">
        <f t="shared" ca="1" si="253"/>
        <v/>
      </c>
      <c r="S280" s="7" t="str">
        <f t="shared" ca="1" si="247"/>
        <v/>
      </c>
    </row>
    <row r="281" spans="1:19" x14ac:dyDescent="0.3">
      <c r="A281" s="1" t="str">
        <f t="shared" ref="A281:A284" si="263">B281&amp;"_"&amp;TEXT(D281,"00")</f>
        <v>LP_ReduceDmgProjectile_05</v>
      </c>
      <c r="B281" s="1" t="s">
        <v>266</v>
      </c>
      <c r="C281" s="1" t="str">
        <f>IF(ISERROR(VLOOKUP(B281,AffectorValueTable!$A:$A,1,0)),"어펙터밸류없음","")</f>
        <v/>
      </c>
      <c r="D281" s="1">
        <v>5</v>
      </c>
      <c r="E281" s="1" t="str">
        <f>VLOOKUP($B281,AffectorValueTable!$1:$1048576,MATCH(AffectorValueTable!$B$1,AffectorValueTable!$1:$1,0),0)</f>
        <v>ReduceDamage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J281" s="1">
        <f t="shared" si="262"/>
        <v>0.6</v>
      </c>
      <c r="O281" s="7" t="str">
        <f t="shared" ca="1" si="253"/>
        <v/>
      </c>
      <c r="S281" s="7" t="str">
        <f t="shared" ca="1" si="247"/>
        <v/>
      </c>
    </row>
    <row r="282" spans="1:19" x14ac:dyDescent="0.3">
      <c r="A282" s="1" t="str">
        <f t="shared" si="263"/>
        <v>LP_ReduceDmgProjectile_06</v>
      </c>
      <c r="B282" s="1" t="s">
        <v>266</v>
      </c>
      <c r="C282" s="1" t="str">
        <f>IF(ISERROR(VLOOKUP(B282,AffectorValueTable!$A:$A,1,0)),"어펙터밸류없음","")</f>
        <v/>
      </c>
      <c r="D282" s="1">
        <v>6</v>
      </c>
      <c r="E282" s="1" t="str">
        <f>VLOOKUP($B282,AffectorValueTable!$1:$1048576,MATCH(AffectorValueTable!$B$1,AffectorValueTable!$1:$1,0),0)</f>
        <v>ReduceDamage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J282" s="1">
        <f t="shared" si="262"/>
        <v>0.75</v>
      </c>
      <c r="O282" s="7" t="str">
        <f t="shared" ca="1" si="253"/>
        <v/>
      </c>
      <c r="S282" s="7" t="str">
        <f t="shared" ca="1" si="247"/>
        <v/>
      </c>
    </row>
    <row r="283" spans="1:19" x14ac:dyDescent="0.3">
      <c r="A283" s="1" t="str">
        <f t="shared" si="263"/>
        <v>LP_ReduceDmgProjectile_07</v>
      </c>
      <c r="B283" s="1" t="s">
        <v>266</v>
      </c>
      <c r="C283" s="1" t="str">
        <f>IF(ISERROR(VLOOKUP(B283,AffectorValueTable!$A:$A,1,0)),"어펙터밸류없음","")</f>
        <v/>
      </c>
      <c r="D283" s="1">
        <v>7</v>
      </c>
      <c r="E283" s="1" t="str">
        <f>VLOOKUP($B283,AffectorValueTable!$1:$1048576,MATCH(AffectorValueTable!$B$1,AffectorValueTable!$1:$1,0),0)</f>
        <v>ReduceDamage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J283" s="1">
        <f t="shared" si="262"/>
        <v>0.91000000000000014</v>
      </c>
      <c r="O283" s="7" t="str">
        <f t="shared" ca="1" si="253"/>
        <v/>
      </c>
      <c r="S283" s="7" t="str">
        <f t="shared" ca="1" si="247"/>
        <v/>
      </c>
    </row>
    <row r="284" spans="1:19" x14ac:dyDescent="0.3">
      <c r="A284" s="1" t="str">
        <f t="shared" si="263"/>
        <v>LP_ReduceDmgProjectile_08</v>
      </c>
      <c r="B284" s="1" t="s">
        <v>266</v>
      </c>
      <c r="C284" s="1" t="str">
        <f>IF(ISERROR(VLOOKUP(B284,AffectorValueTable!$A:$A,1,0)),"어펙터밸류없음","")</f>
        <v/>
      </c>
      <c r="D284" s="1">
        <v>8</v>
      </c>
      <c r="E284" s="1" t="str">
        <f>VLOOKUP($B284,AffectorValueTable!$1:$1048576,MATCH(AffectorValueTable!$B$1,AffectorValueTable!$1:$1,0),0)</f>
        <v>ReduceDamage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J284" s="1">
        <f t="shared" si="262"/>
        <v>1.08</v>
      </c>
      <c r="O284" s="7" t="str">
        <f t="shared" ca="1" si="253"/>
        <v/>
      </c>
      <c r="S284" s="7" t="str">
        <f t="shared" ca="1" si="247"/>
        <v/>
      </c>
    </row>
    <row r="285" spans="1:19" x14ac:dyDescent="0.3">
      <c r="A285" s="1" t="str">
        <f t="shared" ref="A285:A307" si="264">B285&amp;"_"&amp;TEXT(D285,"00")</f>
        <v>LP_ReduceDmgProjectile_09</v>
      </c>
      <c r="B285" s="1" t="s">
        <v>266</v>
      </c>
      <c r="C285" s="1" t="str">
        <f>IF(ISERROR(VLOOKUP(B285,AffectorValueTable!$A:$A,1,0)),"어펙터밸류없음","")</f>
        <v/>
      </c>
      <c r="D285" s="1">
        <v>9</v>
      </c>
      <c r="E285" s="1" t="str">
        <f>VLOOKUP($B285,AffectorValueTable!$1:$1048576,MATCH(AffectorValueTable!$B$1,AffectorValueTable!$1:$1,0),0)</f>
        <v>ReduceDamage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J285" s="1">
        <f t="shared" si="262"/>
        <v>1.26</v>
      </c>
      <c r="O285" s="7" t="str">
        <f t="shared" ca="1" si="253"/>
        <v/>
      </c>
      <c r="S285" s="7" t="str">
        <f t="shared" ca="1" si="247"/>
        <v/>
      </c>
    </row>
    <row r="286" spans="1:19" x14ac:dyDescent="0.3">
      <c r="A286" s="1" t="str">
        <f t="shared" si="264"/>
        <v>LP_ReduceDmgProjectileBetter_01</v>
      </c>
      <c r="B286" s="1" t="s">
        <v>492</v>
      </c>
      <c r="C286" s="1" t="str">
        <f>IF(ISERROR(VLOOKUP(B286,AffectorValueTable!$A:$A,1,0)),"어펙터밸류없음","")</f>
        <v/>
      </c>
      <c r="D286" s="1">
        <v>1</v>
      </c>
      <c r="E286" s="1" t="str">
        <f>VLOOKUP($B286,AffectorValueTable!$1:$1048576,MATCH(AffectorValueTable!$B$1,AffectorValueTable!$1:$1,0),0)</f>
        <v>ReduceDamage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J286" s="1">
        <f t="shared" si="262"/>
        <v>0.16666666666666666</v>
      </c>
      <c r="O286" s="7" t="str">
        <f t="shared" ref="O286:O307" ca="1" si="265">IF(NOT(ISBLANK(N286)),N286,
IF(ISBLANK(M286),"",
VLOOKUP(M286,OFFSET(INDIRECT("$A:$B"),0,MATCH(M$1&amp;"_Verify",INDIRECT("$1:$1"),0)-1),2,0)
))</f>
        <v/>
      </c>
      <c r="S286" s="7" t="str">
        <f t="shared" ca="1" si="247"/>
        <v/>
      </c>
    </row>
    <row r="287" spans="1:19" x14ac:dyDescent="0.3">
      <c r="A287" s="1" t="str">
        <f t="shared" si="264"/>
        <v>LP_ReduceDmgProjectileBetter_02</v>
      </c>
      <c r="B287" s="1" t="s">
        <v>492</v>
      </c>
      <c r="C287" s="1" t="str">
        <f>IF(ISERROR(VLOOKUP(B287,AffectorValueTable!$A:$A,1,0)),"어펙터밸류없음","")</f>
        <v/>
      </c>
      <c r="D287" s="1">
        <v>2</v>
      </c>
      <c r="E287" s="1" t="str">
        <f>VLOOKUP($B287,AffectorValueTable!$1:$1048576,MATCH(AffectorValueTable!$B$1,AffectorValueTable!$1:$1,0),0)</f>
        <v>ReduceDamage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J287" s="1">
        <f t="shared" si="262"/>
        <v>0.35000000000000003</v>
      </c>
      <c r="O287" s="7" t="str">
        <f t="shared" ca="1" si="265"/>
        <v/>
      </c>
      <c r="S287" s="7" t="str">
        <f t="shared" ca="1" si="247"/>
        <v/>
      </c>
    </row>
    <row r="288" spans="1:19" x14ac:dyDescent="0.3">
      <c r="A288" s="1" t="str">
        <f t="shared" si="264"/>
        <v>LP_ReduceDmgProjectileBetter_03</v>
      </c>
      <c r="B288" s="1" t="s">
        <v>492</v>
      </c>
      <c r="C288" s="1" t="str">
        <f>IF(ISERROR(VLOOKUP(B288,AffectorValueTable!$A:$A,1,0)),"어펙터밸류없음","")</f>
        <v/>
      </c>
      <c r="D288" s="1">
        <v>3</v>
      </c>
      <c r="E288" s="1" t="str">
        <f>VLOOKUP($B288,AffectorValueTable!$1:$1048576,MATCH(AffectorValueTable!$B$1,AffectorValueTable!$1:$1,0),0)</f>
        <v>ReduceDamage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J288" s="1">
        <f t="shared" si="262"/>
        <v>0.55000000000000004</v>
      </c>
      <c r="O288" s="7" t="str">
        <f t="shared" ca="1" si="265"/>
        <v/>
      </c>
      <c r="S288" s="7" t="str">
        <f t="shared" ca="1" si="247"/>
        <v/>
      </c>
    </row>
    <row r="289" spans="1:19" x14ac:dyDescent="0.3">
      <c r="A289" s="1" t="str">
        <f t="shared" si="264"/>
        <v>LP_ReduceDmgProjectileBetter_04</v>
      </c>
      <c r="B289" s="1" t="s">
        <v>492</v>
      </c>
      <c r="C289" s="1" t="str">
        <f>IF(ISERROR(VLOOKUP(B289,AffectorValueTable!$A:$A,1,0)),"어펙터밸류없음","")</f>
        <v/>
      </c>
      <c r="D289" s="1">
        <v>4</v>
      </c>
      <c r="E289" s="1" t="str">
        <f>VLOOKUP($B289,AffectorValueTable!$1:$1048576,MATCH(AffectorValueTable!$B$1,AffectorValueTable!$1:$1,0),0)</f>
        <v>ReduceDamage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J289" s="1">
        <f t="shared" si="262"/>
        <v>0.76666666666666661</v>
      </c>
      <c r="O289" s="7" t="str">
        <f t="shared" ca="1" si="265"/>
        <v/>
      </c>
      <c r="S289" s="7" t="str">
        <f t="shared" ca="1" si="247"/>
        <v/>
      </c>
    </row>
    <row r="290" spans="1:19" x14ac:dyDescent="0.3">
      <c r="A290" s="1" t="str">
        <f t="shared" ref="A290:A294" si="266">B290&amp;"_"&amp;TEXT(D290,"00")</f>
        <v>LP_ReduceDmgProjectileBetter_05</v>
      </c>
      <c r="B290" s="1" t="s">
        <v>492</v>
      </c>
      <c r="C290" s="1" t="str">
        <f>IF(ISERROR(VLOOKUP(B290,AffectorValueTable!$A:$A,1,0)),"어펙터밸류없음","")</f>
        <v/>
      </c>
      <c r="D290" s="1">
        <v>5</v>
      </c>
      <c r="E290" s="1" t="str">
        <f>VLOOKUP($B290,AffectorValueTable!$1:$1048576,MATCH(AffectorValueTable!$B$1,AffectorValueTable!$1:$1,0),0)</f>
        <v>ReduceDamage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J290" s="1">
        <f t="shared" si="262"/>
        <v>1</v>
      </c>
      <c r="O290" s="7" t="str">
        <f t="shared" ref="O290:O294" ca="1" si="267">IF(NOT(ISBLANK(N290)),N290,
IF(ISBLANK(M290),"",
VLOOKUP(M290,OFFSET(INDIRECT("$A:$B"),0,MATCH(M$1&amp;"_Verify",INDIRECT("$1:$1"),0)-1),2,0)
))</f>
        <v/>
      </c>
      <c r="S290" s="7" t="str">
        <f t="shared" ca="1" si="247"/>
        <v/>
      </c>
    </row>
    <row r="291" spans="1:19" x14ac:dyDescent="0.3">
      <c r="A291" s="1" t="str">
        <f t="shared" si="266"/>
        <v>LP_ReduceDmgProjectileBetter_06</v>
      </c>
      <c r="B291" s="1" t="s">
        <v>492</v>
      </c>
      <c r="C291" s="1" t="str">
        <f>IF(ISERROR(VLOOKUP(B291,AffectorValueTable!$A:$A,1,0)),"어펙터밸류없음","")</f>
        <v/>
      </c>
      <c r="D291" s="1">
        <v>6</v>
      </c>
      <c r="E291" s="1" t="str">
        <f>VLOOKUP($B291,AffectorValueTable!$1:$1048576,MATCH(AffectorValueTable!$B$1,AffectorValueTable!$1:$1,0),0)</f>
        <v>ReduceDamage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J291" s="1">
        <f t="shared" si="262"/>
        <v>1.25</v>
      </c>
      <c r="O291" s="7" t="str">
        <f t="shared" ca="1" si="267"/>
        <v/>
      </c>
      <c r="S291" s="7" t="str">
        <f t="shared" ca="1" si="247"/>
        <v/>
      </c>
    </row>
    <row r="292" spans="1:19" x14ac:dyDescent="0.3">
      <c r="A292" s="1" t="str">
        <f t="shared" si="266"/>
        <v>LP_ReduceDmgProjectileBetter_07</v>
      </c>
      <c r="B292" s="1" t="s">
        <v>492</v>
      </c>
      <c r="C292" s="1" t="str">
        <f>IF(ISERROR(VLOOKUP(B292,AffectorValueTable!$A:$A,1,0)),"어펙터밸류없음","")</f>
        <v/>
      </c>
      <c r="D292" s="1">
        <v>7</v>
      </c>
      <c r="E292" s="1" t="str">
        <f>VLOOKUP($B292,AffectorValueTable!$1:$1048576,MATCH(AffectorValueTable!$B$1,AffectorValueTable!$1:$1,0),0)</f>
        <v>ReduceDamage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J292" s="1">
        <f t="shared" si="262"/>
        <v>1.5166666666666666</v>
      </c>
      <c r="O292" s="7" t="str">
        <f t="shared" ca="1" si="267"/>
        <v/>
      </c>
      <c r="S292" s="7" t="str">
        <f t="shared" ca="1" si="247"/>
        <v/>
      </c>
    </row>
    <row r="293" spans="1:19" x14ac:dyDescent="0.3">
      <c r="A293" s="1" t="str">
        <f t="shared" si="266"/>
        <v>LP_ReduceDmgProjectileBetter_08</v>
      </c>
      <c r="B293" s="1" t="s">
        <v>492</v>
      </c>
      <c r="C293" s="1" t="str">
        <f>IF(ISERROR(VLOOKUP(B293,AffectorValueTable!$A:$A,1,0)),"어펙터밸류없음","")</f>
        <v/>
      </c>
      <c r="D293" s="1">
        <v>8</v>
      </c>
      <c r="E293" s="1" t="str">
        <f>VLOOKUP($B293,AffectorValueTable!$1:$1048576,MATCH(AffectorValueTable!$B$1,AffectorValueTable!$1:$1,0),0)</f>
        <v>ReduceDamage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J293" s="1">
        <f t="shared" si="262"/>
        <v>1.8</v>
      </c>
      <c r="O293" s="7" t="str">
        <f t="shared" ca="1" si="267"/>
        <v/>
      </c>
      <c r="S293" s="7" t="str">
        <f t="shared" ca="1" si="247"/>
        <v/>
      </c>
    </row>
    <row r="294" spans="1:19" x14ac:dyDescent="0.3">
      <c r="A294" s="1" t="str">
        <f t="shared" si="266"/>
        <v>LP_ReduceDmgProjectileBetter_09</v>
      </c>
      <c r="B294" s="1" t="s">
        <v>492</v>
      </c>
      <c r="C294" s="1" t="str">
        <f>IF(ISERROR(VLOOKUP(B294,AffectorValueTable!$A:$A,1,0)),"어펙터밸류없음","")</f>
        <v/>
      </c>
      <c r="D294" s="1">
        <v>9</v>
      </c>
      <c r="E294" s="1" t="str">
        <f>VLOOKUP($B294,AffectorValueTable!$1:$1048576,MATCH(AffectorValueTable!$B$1,AffectorValueTable!$1:$1,0),0)</f>
        <v>ReduceDamage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J294" s="1">
        <f t="shared" si="262"/>
        <v>2.1</v>
      </c>
      <c r="O294" s="7" t="str">
        <f t="shared" ca="1" si="267"/>
        <v/>
      </c>
      <c r="S294" s="7" t="str">
        <f t="shared" ca="1" si="247"/>
        <v/>
      </c>
    </row>
    <row r="295" spans="1:19" x14ac:dyDescent="0.3">
      <c r="A295" s="1" t="str">
        <f t="shared" si="264"/>
        <v>LP_ReduceDmgMelee_01</v>
      </c>
      <c r="B295" s="1" t="s">
        <v>493</v>
      </c>
      <c r="C295" s="1" t="str">
        <f>IF(ISERROR(VLOOKUP(B295,AffectorValueTable!$A:$A,1,0)),"어펙터밸류없음","")</f>
        <v/>
      </c>
      <c r="D295" s="1">
        <v>1</v>
      </c>
      <c r="E295" s="1" t="str">
        <f>VLOOKUP($B295,AffectorValueTable!$1:$1048576,MATCH(AffectorValueTable!$B$1,AffectorValueTable!$1:$1,0),0)</f>
        <v>ReduceDamage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f t="shared" ref="I295:I312" si="268">J182*4/6*1.5</f>
        <v>0.15</v>
      </c>
      <c r="O295" s="7" t="str">
        <f t="shared" ca="1" si="265"/>
        <v/>
      </c>
      <c r="S295" s="7" t="str">
        <f t="shared" ca="1" si="247"/>
        <v/>
      </c>
    </row>
    <row r="296" spans="1:19" x14ac:dyDescent="0.3">
      <c r="A296" s="1" t="str">
        <f t="shared" si="264"/>
        <v>LP_ReduceDmgMelee_02</v>
      </c>
      <c r="B296" s="1" t="s">
        <v>493</v>
      </c>
      <c r="C296" s="1" t="str">
        <f>IF(ISERROR(VLOOKUP(B296,AffectorValueTable!$A:$A,1,0)),"어펙터밸류없음","")</f>
        <v/>
      </c>
      <c r="D296" s="1">
        <v>2</v>
      </c>
      <c r="E296" s="1" t="str">
        <f>VLOOKUP($B296,AffectorValueTable!$1:$1048576,MATCH(AffectorValueTable!$B$1,AffectorValueTable!$1:$1,0),0)</f>
        <v>ReduceDamage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f t="shared" si="268"/>
        <v>0.315</v>
      </c>
      <c r="O296" s="7" t="str">
        <f t="shared" ca="1" si="265"/>
        <v/>
      </c>
      <c r="S296" s="7" t="str">
        <f t="shared" ca="1" si="247"/>
        <v/>
      </c>
    </row>
    <row r="297" spans="1:19" x14ac:dyDescent="0.3">
      <c r="A297" s="1" t="str">
        <f t="shared" si="264"/>
        <v>LP_ReduceDmgMelee_03</v>
      </c>
      <c r="B297" s="1" t="s">
        <v>493</v>
      </c>
      <c r="C297" s="1" t="str">
        <f>IF(ISERROR(VLOOKUP(B297,AffectorValueTable!$A:$A,1,0)),"어펙터밸류없음","")</f>
        <v/>
      </c>
      <c r="D297" s="1">
        <v>3</v>
      </c>
      <c r="E297" s="1" t="str">
        <f>VLOOKUP($B297,AffectorValueTable!$1:$1048576,MATCH(AffectorValueTable!$B$1,AffectorValueTable!$1:$1,0),0)</f>
        <v>ReduceDamage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f t="shared" si="268"/>
        <v>0.495</v>
      </c>
      <c r="O297" s="7" t="str">
        <f t="shared" ca="1" si="265"/>
        <v/>
      </c>
      <c r="S297" s="7" t="str">
        <f t="shared" ca="1" si="247"/>
        <v/>
      </c>
    </row>
    <row r="298" spans="1:19" x14ac:dyDescent="0.3">
      <c r="A298" s="1" t="str">
        <f t="shared" si="264"/>
        <v>LP_ReduceDmgMelee_04</v>
      </c>
      <c r="B298" s="1" t="s">
        <v>493</v>
      </c>
      <c r="C298" s="1" t="str">
        <f>IF(ISERROR(VLOOKUP(B298,AffectorValueTable!$A:$A,1,0)),"어펙터밸류없음","")</f>
        <v/>
      </c>
      <c r="D298" s="1">
        <v>4</v>
      </c>
      <c r="E298" s="1" t="str">
        <f>VLOOKUP($B298,AffectorValueTable!$1:$1048576,MATCH(AffectorValueTable!$B$1,AffectorValueTable!$1:$1,0),0)</f>
        <v>ReduceDamage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f t="shared" si="268"/>
        <v>0.69</v>
      </c>
      <c r="O298" s="7" t="str">
        <f t="shared" ca="1" si="265"/>
        <v/>
      </c>
      <c r="S298" s="7" t="str">
        <f t="shared" ca="1" si="247"/>
        <v/>
      </c>
    </row>
    <row r="299" spans="1:19" x14ac:dyDescent="0.3">
      <c r="A299" s="1" t="str">
        <f t="shared" si="264"/>
        <v>LP_ReduceDmgMelee_05</v>
      </c>
      <c r="B299" s="1" t="s">
        <v>493</v>
      </c>
      <c r="C299" s="1" t="str">
        <f>IF(ISERROR(VLOOKUP(B299,AffectorValueTable!$A:$A,1,0)),"어펙터밸류없음","")</f>
        <v/>
      </c>
      <c r="D299" s="1">
        <v>5</v>
      </c>
      <c r="E299" s="1" t="str">
        <f>VLOOKUP($B299,AffectorValueTable!$1:$1048576,MATCH(AffectorValueTable!$B$1,AffectorValueTable!$1:$1,0),0)</f>
        <v>ReduceDamage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f t="shared" si="268"/>
        <v>0.89999999999999991</v>
      </c>
      <c r="O299" s="7" t="str">
        <f t="shared" ca="1" si="265"/>
        <v/>
      </c>
      <c r="S299" s="7" t="str">
        <f t="shared" ca="1" si="247"/>
        <v/>
      </c>
    </row>
    <row r="300" spans="1:19" x14ac:dyDescent="0.3">
      <c r="A300" s="1" t="str">
        <f t="shared" si="264"/>
        <v>LP_ReduceDmgMelee_06</v>
      </c>
      <c r="B300" s="1" t="s">
        <v>493</v>
      </c>
      <c r="C300" s="1" t="str">
        <f>IF(ISERROR(VLOOKUP(B300,AffectorValueTable!$A:$A,1,0)),"어펙터밸류없음","")</f>
        <v/>
      </c>
      <c r="D300" s="1">
        <v>6</v>
      </c>
      <c r="E300" s="1" t="str">
        <f>VLOOKUP($B300,AffectorValueTable!$1:$1048576,MATCH(AffectorValueTable!$B$1,AffectorValueTable!$1:$1,0),0)</f>
        <v>ReduceDamage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f t="shared" si="268"/>
        <v>1.125</v>
      </c>
      <c r="O300" s="7" t="str">
        <f t="shared" ca="1" si="265"/>
        <v/>
      </c>
      <c r="S300" s="7" t="str">
        <f t="shared" ca="1" si="247"/>
        <v/>
      </c>
    </row>
    <row r="301" spans="1:19" x14ac:dyDescent="0.3">
      <c r="A301" s="1" t="str">
        <f t="shared" si="264"/>
        <v>LP_ReduceDmgMelee_07</v>
      </c>
      <c r="B301" s="1" t="s">
        <v>493</v>
      </c>
      <c r="C301" s="1" t="str">
        <f>IF(ISERROR(VLOOKUP(B301,AffectorValueTable!$A:$A,1,0)),"어펙터밸류없음","")</f>
        <v/>
      </c>
      <c r="D301" s="1">
        <v>7</v>
      </c>
      <c r="E301" s="1" t="str">
        <f>VLOOKUP($B301,AffectorValueTable!$1:$1048576,MATCH(AffectorValueTable!$B$1,AffectorValueTable!$1:$1,0),0)</f>
        <v>ReduceDamage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f t="shared" si="268"/>
        <v>1.3650000000000002</v>
      </c>
      <c r="O301" s="7" t="str">
        <f t="shared" ca="1" si="265"/>
        <v/>
      </c>
      <c r="S301" s="7" t="str">
        <f t="shared" ca="1" si="247"/>
        <v/>
      </c>
    </row>
    <row r="302" spans="1:19" x14ac:dyDescent="0.3">
      <c r="A302" s="1" t="str">
        <f t="shared" si="264"/>
        <v>LP_ReduceDmgMelee_08</v>
      </c>
      <c r="B302" s="1" t="s">
        <v>493</v>
      </c>
      <c r="C302" s="1" t="str">
        <f>IF(ISERROR(VLOOKUP(B302,AffectorValueTable!$A:$A,1,0)),"어펙터밸류없음","")</f>
        <v/>
      </c>
      <c r="D302" s="1">
        <v>8</v>
      </c>
      <c r="E302" s="1" t="str">
        <f>VLOOKUP($B302,AffectorValueTable!$1:$1048576,MATCH(AffectorValueTable!$B$1,AffectorValueTable!$1:$1,0),0)</f>
        <v>ReduceDamage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f t="shared" si="268"/>
        <v>1.62</v>
      </c>
      <c r="O302" s="7" t="str">
        <f t="shared" ca="1" si="265"/>
        <v/>
      </c>
      <c r="S302" s="7" t="str">
        <f t="shared" ca="1" si="247"/>
        <v/>
      </c>
    </row>
    <row r="303" spans="1:19" x14ac:dyDescent="0.3">
      <c r="A303" s="1" t="str">
        <f t="shared" si="264"/>
        <v>LP_ReduceDmgMelee_09</v>
      </c>
      <c r="B303" s="1" t="s">
        <v>493</v>
      </c>
      <c r="C303" s="1" t="str">
        <f>IF(ISERROR(VLOOKUP(B303,AffectorValueTable!$A:$A,1,0)),"어펙터밸류없음","")</f>
        <v/>
      </c>
      <c r="D303" s="1">
        <v>9</v>
      </c>
      <c r="E303" s="1" t="str">
        <f>VLOOKUP($B303,AffectorValueTable!$1:$1048576,MATCH(AffectorValueTable!$B$1,AffectorValueTable!$1:$1,0),0)</f>
        <v>ReduceDamage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f t="shared" si="268"/>
        <v>1.8900000000000001</v>
      </c>
      <c r="O303" s="7" t="str">
        <f t="shared" ca="1" si="265"/>
        <v/>
      </c>
      <c r="S303" s="7" t="str">
        <f t="shared" ca="1" si="247"/>
        <v/>
      </c>
    </row>
    <row r="304" spans="1:19" x14ac:dyDescent="0.3">
      <c r="A304" s="1" t="str">
        <f t="shared" si="264"/>
        <v>LP_ReduceDmgMeleeBetter_01</v>
      </c>
      <c r="B304" s="1" t="s">
        <v>495</v>
      </c>
      <c r="C304" s="1" t="str">
        <f>IF(ISERROR(VLOOKUP(B304,AffectorValueTable!$A:$A,1,0)),"어펙터밸류없음","")</f>
        <v/>
      </c>
      <c r="D304" s="1">
        <v>1</v>
      </c>
      <c r="E304" s="1" t="str">
        <f>VLOOKUP($B304,AffectorValueTable!$1:$1048576,MATCH(AffectorValueTable!$B$1,AffectorValueTable!$1:$1,0),0)</f>
        <v>ReduceDamage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f t="shared" si="268"/>
        <v>0.25</v>
      </c>
      <c r="O304" s="7" t="str">
        <f t="shared" ca="1" si="265"/>
        <v/>
      </c>
      <c r="S304" s="7" t="str">
        <f t="shared" ca="1" si="247"/>
        <v/>
      </c>
    </row>
    <row r="305" spans="1:19" x14ac:dyDescent="0.3">
      <c r="A305" s="1" t="str">
        <f t="shared" si="264"/>
        <v>LP_ReduceDmgMeleeBetter_02</v>
      </c>
      <c r="B305" s="1" t="s">
        <v>495</v>
      </c>
      <c r="C305" s="1" t="str">
        <f>IF(ISERROR(VLOOKUP(B305,AffectorValueTable!$A:$A,1,0)),"어펙터밸류없음","")</f>
        <v/>
      </c>
      <c r="D305" s="1">
        <v>2</v>
      </c>
      <c r="E305" s="1" t="str">
        <f>VLOOKUP($B305,AffectorValueTable!$1:$1048576,MATCH(AffectorValueTable!$B$1,AffectorValueTable!$1:$1,0),0)</f>
        <v>ReduceDamage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f t="shared" si="268"/>
        <v>0.52500000000000002</v>
      </c>
      <c r="O305" s="7" t="str">
        <f t="shared" ca="1" si="265"/>
        <v/>
      </c>
      <c r="S305" s="7" t="str">
        <f t="shared" ca="1" si="247"/>
        <v/>
      </c>
    </row>
    <row r="306" spans="1:19" x14ac:dyDescent="0.3">
      <c r="A306" s="1" t="str">
        <f t="shared" si="264"/>
        <v>LP_ReduceDmgMeleeBetter_03</v>
      </c>
      <c r="B306" s="1" t="s">
        <v>495</v>
      </c>
      <c r="C306" s="1" t="str">
        <f>IF(ISERROR(VLOOKUP(B306,AffectorValueTable!$A:$A,1,0)),"어펙터밸류없음","")</f>
        <v/>
      </c>
      <c r="D306" s="1">
        <v>3</v>
      </c>
      <c r="E306" s="1" t="str">
        <f>VLOOKUP($B306,AffectorValueTable!$1:$1048576,MATCH(AffectorValueTable!$B$1,AffectorValueTable!$1:$1,0),0)</f>
        <v>ReduceDamage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f t="shared" si="268"/>
        <v>0.82500000000000007</v>
      </c>
      <c r="O306" s="7" t="str">
        <f t="shared" ca="1" si="265"/>
        <v/>
      </c>
      <c r="S306" s="7" t="str">
        <f t="shared" ca="1" si="247"/>
        <v/>
      </c>
    </row>
    <row r="307" spans="1:19" x14ac:dyDescent="0.3">
      <c r="A307" s="1" t="str">
        <f t="shared" si="264"/>
        <v>LP_ReduceDmgMeleeBetter_04</v>
      </c>
      <c r="B307" s="1" t="s">
        <v>495</v>
      </c>
      <c r="C307" s="1" t="str">
        <f>IF(ISERROR(VLOOKUP(B307,AffectorValueTable!$A:$A,1,0)),"어펙터밸류없음","")</f>
        <v/>
      </c>
      <c r="D307" s="1">
        <v>4</v>
      </c>
      <c r="E307" s="1" t="str">
        <f>VLOOKUP($B307,AffectorValueTable!$1:$1048576,MATCH(AffectorValueTable!$B$1,AffectorValueTable!$1:$1,0),0)</f>
        <v>ReduceDamage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f t="shared" si="268"/>
        <v>1.1499999999999999</v>
      </c>
      <c r="O307" s="7" t="str">
        <f t="shared" ca="1" si="265"/>
        <v/>
      </c>
      <c r="S307" s="7" t="str">
        <f t="shared" ca="1" si="247"/>
        <v/>
      </c>
    </row>
    <row r="308" spans="1:19" x14ac:dyDescent="0.3">
      <c r="A308" s="1" t="str">
        <f t="shared" ref="A308:A312" si="269">B308&amp;"_"&amp;TEXT(D308,"00")</f>
        <v>LP_ReduceDmgMeleeBetter_05</v>
      </c>
      <c r="B308" s="1" t="s">
        <v>495</v>
      </c>
      <c r="C308" s="1" t="str">
        <f>IF(ISERROR(VLOOKUP(B308,AffectorValueTable!$A:$A,1,0)),"어펙터밸류없음","")</f>
        <v/>
      </c>
      <c r="D308" s="1">
        <v>5</v>
      </c>
      <c r="E308" s="1" t="str">
        <f>VLOOKUP($B308,AffectorValueTable!$1:$1048576,MATCH(AffectorValueTable!$B$1,AffectorValueTable!$1:$1,0),0)</f>
        <v>ReduceDamage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f t="shared" si="268"/>
        <v>1.5</v>
      </c>
      <c r="O308" s="7" t="str">
        <f t="shared" ref="O308:O312" ca="1" si="270">IF(NOT(ISBLANK(N308)),N308,
IF(ISBLANK(M308),"",
VLOOKUP(M308,OFFSET(INDIRECT("$A:$B"),0,MATCH(M$1&amp;"_Verify",INDIRECT("$1:$1"),0)-1),2,0)
))</f>
        <v/>
      </c>
      <c r="S308" s="7" t="str">
        <f t="shared" ca="1" si="247"/>
        <v/>
      </c>
    </row>
    <row r="309" spans="1:19" x14ac:dyDescent="0.3">
      <c r="A309" s="1" t="str">
        <f t="shared" si="269"/>
        <v>LP_ReduceDmgMeleeBetter_06</v>
      </c>
      <c r="B309" s="1" t="s">
        <v>495</v>
      </c>
      <c r="C309" s="1" t="str">
        <f>IF(ISERROR(VLOOKUP(B309,AffectorValueTable!$A:$A,1,0)),"어펙터밸류없음","")</f>
        <v/>
      </c>
      <c r="D309" s="1">
        <v>6</v>
      </c>
      <c r="E309" s="1" t="str">
        <f>VLOOKUP($B309,AffectorValueTable!$1:$1048576,MATCH(AffectorValueTable!$B$1,AffectorValueTable!$1:$1,0),0)</f>
        <v>ReduceDamage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f t="shared" si="268"/>
        <v>1.875</v>
      </c>
      <c r="O309" s="7" t="str">
        <f t="shared" ca="1" si="270"/>
        <v/>
      </c>
      <c r="S309" s="7" t="str">
        <f t="shared" ca="1" si="247"/>
        <v/>
      </c>
    </row>
    <row r="310" spans="1:19" x14ac:dyDescent="0.3">
      <c r="A310" s="1" t="str">
        <f t="shared" si="269"/>
        <v>LP_ReduceDmgMeleeBetter_07</v>
      </c>
      <c r="B310" s="1" t="s">
        <v>495</v>
      </c>
      <c r="C310" s="1" t="str">
        <f>IF(ISERROR(VLOOKUP(B310,AffectorValueTable!$A:$A,1,0)),"어펙터밸류없음","")</f>
        <v/>
      </c>
      <c r="D310" s="1">
        <v>7</v>
      </c>
      <c r="E310" s="1" t="str">
        <f>VLOOKUP($B310,AffectorValueTable!$1:$1048576,MATCH(AffectorValueTable!$B$1,AffectorValueTable!$1:$1,0),0)</f>
        <v>ReduceDamage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f t="shared" si="268"/>
        <v>2.2749999999999999</v>
      </c>
      <c r="O310" s="7" t="str">
        <f t="shared" ca="1" si="270"/>
        <v/>
      </c>
      <c r="S310" s="7" t="str">
        <f t="shared" ca="1" si="247"/>
        <v/>
      </c>
    </row>
    <row r="311" spans="1:19" x14ac:dyDescent="0.3">
      <c r="A311" s="1" t="str">
        <f t="shared" si="269"/>
        <v>LP_ReduceDmgMeleeBetter_08</v>
      </c>
      <c r="B311" s="1" t="s">
        <v>495</v>
      </c>
      <c r="C311" s="1" t="str">
        <f>IF(ISERROR(VLOOKUP(B311,AffectorValueTable!$A:$A,1,0)),"어펙터밸류없음","")</f>
        <v/>
      </c>
      <c r="D311" s="1">
        <v>8</v>
      </c>
      <c r="E311" s="1" t="str">
        <f>VLOOKUP($B311,AffectorValueTable!$1:$1048576,MATCH(AffectorValueTable!$B$1,AffectorValueTable!$1:$1,0),0)</f>
        <v>ReduceDamage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f t="shared" si="268"/>
        <v>2.7</v>
      </c>
      <c r="O311" s="7" t="str">
        <f t="shared" ca="1" si="270"/>
        <v/>
      </c>
      <c r="S311" s="7" t="str">
        <f t="shared" ca="1" si="247"/>
        <v/>
      </c>
    </row>
    <row r="312" spans="1:19" x14ac:dyDescent="0.3">
      <c r="A312" s="1" t="str">
        <f t="shared" si="269"/>
        <v>LP_ReduceDmgMeleeBetter_09</v>
      </c>
      <c r="B312" s="1" t="s">
        <v>495</v>
      </c>
      <c r="C312" s="1" t="str">
        <f>IF(ISERROR(VLOOKUP(B312,AffectorValueTable!$A:$A,1,0)),"어펙터밸류없음","")</f>
        <v/>
      </c>
      <c r="D312" s="1">
        <v>9</v>
      </c>
      <c r="E312" s="1" t="str">
        <f>VLOOKUP($B312,AffectorValueTable!$1:$1048576,MATCH(AffectorValueTable!$B$1,AffectorValueTable!$1:$1,0),0)</f>
        <v>ReduceDamage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f t="shared" si="268"/>
        <v>3.1500000000000004</v>
      </c>
      <c r="O312" s="7" t="str">
        <f t="shared" ca="1" si="270"/>
        <v/>
      </c>
      <c r="S312" s="7" t="str">
        <f t="shared" ca="1" si="247"/>
        <v/>
      </c>
    </row>
    <row r="313" spans="1:19" x14ac:dyDescent="0.3">
      <c r="A313" s="1" t="str">
        <f t="shared" si="257"/>
        <v>LP_ReduceDmgClose_01</v>
      </c>
      <c r="B313" s="1" t="s">
        <v>267</v>
      </c>
      <c r="C313" s="1" t="str">
        <f>IF(ISERROR(VLOOKUP(B313,AffectorValueTable!$A:$A,1,0)),"어펙터밸류없음","")</f>
        <v/>
      </c>
      <c r="D313" s="1">
        <v>1</v>
      </c>
      <c r="E313" s="1" t="str">
        <f>VLOOKUP($B313,AffectorValueTable!$1:$1048576,MATCH(AffectorValueTable!$B$1,AffectorValueTable!$1:$1,0),0)</f>
        <v>ReduceDamage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K313" s="1">
        <f t="shared" ref="K313:K330" si="271">J182*4/6*3</f>
        <v>0.3</v>
      </c>
      <c r="O313" s="7" t="str">
        <f t="shared" ca="1" si="253"/>
        <v/>
      </c>
      <c r="S313" s="7" t="str">
        <f t="shared" ca="1" si="247"/>
        <v/>
      </c>
    </row>
    <row r="314" spans="1:19" x14ac:dyDescent="0.3">
      <c r="A314" s="1" t="str">
        <f t="shared" si="257"/>
        <v>LP_ReduceDmgClose_02</v>
      </c>
      <c r="B314" s="1" t="s">
        <v>267</v>
      </c>
      <c r="C314" s="1" t="str">
        <f>IF(ISERROR(VLOOKUP(B314,AffectorValueTable!$A:$A,1,0)),"어펙터밸류없음","")</f>
        <v/>
      </c>
      <c r="D314" s="1">
        <v>2</v>
      </c>
      <c r="E314" s="1" t="str">
        <f>VLOOKUP($B314,AffectorValueTable!$1:$1048576,MATCH(AffectorValueTable!$B$1,AffectorValueTable!$1:$1,0),0)</f>
        <v>ReduceDamage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K314" s="1">
        <f t="shared" si="271"/>
        <v>0.63</v>
      </c>
      <c r="O314" s="7" t="str">
        <f t="shared" ca="1" si="253"/>
        <v/>
      </c>
      <c r="S314" s="7" t="str">
        <f t="shared" ca="1" si="247"/>
        <v/>
      </c>
    </row>
    <row r="315" spans="1:19" x14ac:dyDescent="0.3">
      <c r="A315" s="1" t="str">
        <f t="shared" si="257"/>
        <v>LP_ReduceDmgClose_03</v>
      </c>
      <c r="B315" s="1" t="s">
        <v>267</v>
      </c>
      <c r="C315" s="1" t="str">
        <f>IF(ISERROR(VLOOKUP(B315,AffectorValueTable!$A:$A,1,0)),"어펙터밸류없음","")</f>
        <v/>
      </c>
      <c r="D315" s="1">
        <v>3</v>
      </c>
      <c r="E315" s="1" t="str">
        <f>VLOOKUP($B315,AffectorValueTable!$1:$1048576,MATCH(AffectorValueTable!$B$1,AffectorValueTable!$1:$1,0),0)</f>
        <v>ReduceDamage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K315" s="1">
        <f t="shared" si="271"/>
        <v>0.99</v>
      </c>
      <c r="O315" s="7" t="str">
        <f t="shared" ca="1" si="253"/>
        <v/>
      </c>
      <c r="S315" s="7" t="str">
        <f t="shared" ca="1" si="247"/>
        <v/>
      </c>
    </row>
    <row r="316" spans="1:19" x14ac:dyDescent="0.3">
      <c r="A316" s="1" t="str">
        <f t="shared" si="257"/>
        <v>LP_ReduceDmgClose_04</v>
      </c>
      <c r="B316" s="1" t="s">
        <v>267</v>
      </c>
      <c r="C316" s="1" t="str">
        <f>IF(ISERROR(VLOOKUP(B316,AffectorValueTable!$A:$A,1,0)),"어펙터밸류없음","")</f>
        <v/>
      </c>
      <c r="D316" s="1">
        <v>4</v>
      </c>
      <c r="E316" s="1" t="str">
        <f>VLOOKUP($B316,AffectorValueTable!$1:$1048576,MATCH(AffectorValueTable!$B$1,AffectorValueTable!$1:$1,0),0)</f>
        <v>ReduceDamage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K316" s="1">
        <f t="shared" si="271"/>
        <v>1.38</v>
      </c>
      <c r="O316" s="7" t="str">
        <f t="shared" ca="1" si="253"/>
        <v/>
      </c>
      <c r="S316" s="7" t="str">
        <f t="shared" ref="S316:S359" ca="1" si="272">IF(NOT(ISBLANK(R316)),R316,
IF(ISBLANK(Q316),"",
VLOOKUP(Q316,OFFSET(INDIRECT("$A:$B"),0,MATCH(Q$1&amp;"_Verify",INDIRECT("$1:$1"),0)-1),2,0)
))</f>
        <v/>
      </c>
    </row>
    <row r="317" spans="1:19" x14ac:dyDescent="0.3">
      <c r="A317" s="1" t="str">
        <f t="shared" ref="A317:A334" si="273">B317&amp;"_"&amp;TEXT(D317,"00")</f>
        <v>LP_ReduceDmgClose_05</v>
      </c>
      <c r="B317" s="1" t="s">
        <v>267</v>
      </c>
      <c r="C317" s="1" t="str">
        <f>IF(ISERROR(VLOOKUP(B317,AffectorValueTable!$A:$A,1,0)),"어펙터밸류없음","")</f>
        <v/>
      </c>
      <c r="D317" s="1">
        <v>5</v>
      </c>
      <c r="E317" s="1" t="str">
        <f>VLOOKUP($B317,AffectorValueTable!$1:$1048576,MATCH(AffectorValueTable!$B$1,AffectorValueTable!$1:$1,0),0)</f>
        <v>ReduceDamage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K317" s="1">
        <f t="shared" si="271"/>
        <v>1.7999999999999998</v>
      </c>
      <c r="O317" s="7" t="str">
        <f t="shared" ca="1" si="253"/>
        <v/>
      </c>
      <c r="S317" s="7" t="str">
        <f t="shared" ca="1" si="272"/>
        <v/>
      </c>
    </row>
    <row r="318" spans="1:19" x14ac:dyDescent="0.3">
      <c r="A318" s="1" t="str">
        <f t="shared" si="273"/>
        <v>LP_ReduceDmgClose_06</v>
      </c>
      <c r="B318" s="1" t="s">
        <v>267</v>
      </c>
      <c r="C318" s="1" t="str">
        <f>IF(ISERROR(VLOOKUP(B318,AffectorValueTable!$A:$A,1,0)),"어펙터밸류없음","")</f>
        <v/>
      </c>
      <c r="D318" s="1">
        <v>6</v>
      </c>
      <c r="E318" s="1" t="str">
        <f>VLOOKUP($B318,AffectorValueTable!$1:$1048576,MATCH(AffectorValueTable!$B$1,AffectorValueTable!$1:$1,0),0)</f>
        <v>ReduceDamage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K318" s="1">
        <f t="shared" si="271"/>
        <v>2.25</v>
      </c>
      <c r="O318" s="7" t="str">
        <f t="shared" ca="1" si="253"/>
        <v/>
      </c>
      <c r="S318" s="7" t="str">
        <f t="shared" ca="1" si="272"/>
        <v/>
      </c>
    </row>
    <row r="319" spans="1:19" x14ac:dyDescent="0.3">
      <c r="A319" s="1" t="str">
        <f t="shared" si="273"/>
        <v>LP_ReduceDmgClose_07</v>
      </c>
      <c r="B319" s="1" t="s">
        <v>267</v>
      </c>
      <c r="C319" s="1" t="str">
        <f>IF(ISERROR(VLOOKUP(B319,AffectorValueTable!$A:$A,1,0)),"어펙터밸류없음","")</f>
        <v/>
      </c>
      <c r="D319" s="1">
        <v>7</v>
      </c>
      <c r="E319" s="1" t="str">
        <f>VLOOKUP($B319,AffectorValueTable!$1:$1048576,MATCH(AffectorValueTable!$B$1,AffectorValueTable!$1:$1,0),0)</f>
        <v>ReduceDamage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K319" s="1">
        <f t="shared" si="271"/>
        <v>2.7300000000000004</v>
      </c>
      <c r="O319" s="7" t="str">
        <f t="shared" ca="1" si="253"/>
        <v/>
      </c>
      <c r="S319" s="7" t="str">
        <f t="shared" ca="1" si="272"/>
        <v/>
      </c>
    </row>
    <row r="320" spans="1:19" x14ac:dyDescent="0.3">
      <c r="A320" s="1" t="str">
        <f t="shared" si="273"/>
        <v>LP_ReduceDmgClose_08</v>
      </c>
      <c r="B320" s="1" t="s">
        <v>267</v>
      </c>
      <c r="C320" s="1" t="str">
        <f>IF(ISERROR(VLOOKUP(B320,AffectorValueTable!$A:$A,1,0)),"어펙터밸류없음","")</f>
        <v/>
      </c>
      <c r="D320" s="1">
        <v>8</v>
      </c>
      <c r="E320" s="1" t="str">
        <f>VLOOKUP($B320,AffectorValueTable!$1:$1048576,MATCH(AffectorValueTable!$B$1,AffectorValueTable!$1:$1,0),0)</f>
        <v>ReduceDamage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K320" s="1">
        <f t="shared" si="271"/>
        <v>3.24</v>
      </c>
      <c r="O320" s="7" t="str">
        <f t="shared" ca="1" si="253"/>
        <v/>
      </c>
      <c r="S320" s="7" t="str">
        <f t="shared" ca="1" si="272"/>
        <v/>
      </c>
    </row>
    <row r="321" spans="1:19" x14ac:dyDescent="0.3">
      <c r="A321" s="1" t="str">
        <f t="shared" si="273"/>
        <v>LP_ReduceDmgClose_09</v>
      </c>
      <c r="B321" s="1" t="s">
        <v>267</v>
      </c>
      <c r="C321" s="1" t="str">
        <f>IF(ISERROR(VLOOKUP(B321,AffectorValueTable!$A:$A,1,0)),"어펙터밸류없음","")</f>
        <v/>
      </c>
      <c r="D321" s="1">
        <v>9</v>
      </c>
      <c r="E321" s="1" t="str">
        <f>VLOOKUP($B321,AffectorValueTable!$1:$1048576,MATCH(AffectorValueTable!$B$1,AffectorValueTable!$1:$1,0),0)</f>
        <v>ReduceDamage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K321" s="1">
        <f t="shared" si="271"/>
        <v>3.7800000000000002</v>
      </c>
      <c r="O321" s="7" t="str">
        <f t="shared" ca="1" si="253"/>
        <v/>
      </c>
      <c r="S321" s="7" t="str">
        <f t="shared" ca="1" si="272"/>
        <v/>
      </c>
    </row>
    <row r="322" spans="1:19" x14ac:dyDescent="0.3">
      <c r="A322" s="1" t="str">
        <f t="shared" si="273"/>
        <v>LP_ReduceDmgCloseBetter_01</v>
      </c>
      <c r="B322" s="1" t="s">
        <v>497</v>
      </c>
      <c r="C322" s="1" t="str">
        <f>IF(ISERROR(VLOOKUP(B322,AffectorValueTable!$A:$A,1,0)),"어펙터밸류없음","")</f>
        <v/>
      </c>
      <c r="D322" s="1">
        <v>1</v>
      </c>
      <c r="E322" s="1" t="str">
        <f>VLOOKUP($B322,AffectorValueTable!$1:$1048576,MATCH(AffectorValueTable!$B$1,AffectorValueTable!$1:$1,0),0)</f>
        <v>ReduceDamage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K322" s="1">
        <f t="shared" si="271"/>
        <v>0.5</v>
      </c>
      <c r="O322" s="7" t="str">
        <f t="shared" ref="O322:O339" ca="1" si="274">IF(NOT(ISBLANK(N322)),N322,
IF(ISBLANK(M322),"",
VLOOKUP(M322,OFFSET(INDIRECT("$A:$B"),0,MATCH(M$1&amp;"_Verify",INDIRECT("$1:$1"),0)-1),2,0)
))</f>
        <v/>
      </c>
      <c r="S322" s="7" t="str">
        <f t="shared" ca="1" si="272"/>
        <v/>
      </c>
    </row>
    <row r="323" spans="1:19" x14ac:dyDescent="0.3">
      <c r="A323" s="1" t="str">
        <f t="shared" si="273"/>
        <v>LP_ReduceDmgCloseBetter_02</v>
      </c>
      <c r="B323" s="1" t="s">
        <v>497</v>
      </c>
      <c r="C323" s="1" t="str">
        <f>IF(ISERROR(VLOOKUP(B323,AffectorValueTable!$A:$A,1,0)),"어펙터밸류없음","")</f>
        <v/>
      </c>
      <c r="D323" s="1">
        <v>2</v>
      </c>
      <c r="E323" s="1" t="str">
        <f>VLOOKUP($B323,AffectorValueTable!$1:$1048576,MATCH(AffectorValueTable!$B$1,AffectorValueTable!$1:$1,0),0)</f>
        <v>ReduceDamage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K323" s="1">
        <f t="shared" si="271"/>
        <v>1.05</v>
      </c>
      <c r="O323" s="7" t="str">
        <f t="shared" ca="1" si="274"/>
        <v/>
      </c>
      <c r="S323" s="7" t="str">
        <f t="shared" ca="1" si="272"/>
        <v/>
      </c>
    </row>
    <row r="324" spans="1:19" x14ac:dyDescent="0.3">
      <c r="A324" s="1" t="str">
        <f t="shared" si="273"/>
        <v>LP_ReduceDmgCloseBetter_03</v>
      </c>
      <c r="B324" s="1" t="s">
        <v>497</v>
      </c>
      <c r="C324" s="1" t="str">
        <f>IF(ISERROR(VLOOKUP(B324,AffectorValueTable!$A:$A,1,0)),"어펙터밸류없음","")</f>
        <v/>
      </c>
      <c r="D324" s="1">
        <v>3</v>
      </c>
      <c r="E324" s="1" t="str">
        <f>VLOOKUP($B324,AffectorValueTable!$1:$1048576,MATCH(AffectorValueTable!$B$1,AffectorValueTable!$1:$1,0),0)</f>
        <v>ReduceDamage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K324" s="1">
        <f t="shared" si="271"/>
        <v>1.6500000000000001</v>
      </c>
      <c r="O324" s="7" t="str">
        <f t="shared" ca="1" si="274"/>
        <v/>
      </c>
      <c r="S324" s="7" t="str">
        <f t="shared" ca="1" si="272"/>
        <v/>
      </c>
    </row>
    <row r="325" spans="1:19" x14ac:dyDescent="0.3">
      <c r="A325" s="1" t="str">
        <f t="shared" si="273"/>
        <v>LP_ReduceDmgCloseBetter_04</v>
      </c>
      <c r="B325" s="1" t="s">
        <v>497</v>
      </c>
      <c r="C325" s="1" t="str">
        <f>IF(ISERROR(VLOOKUP(B325,AffectorValueTable!$A:$A,1,0)),"어펙터밸류없음","")</f>
        <v/>
      </c>
      <c r="D325" s="1">
        <v>4</v>
      </c>
      <c r="E325" s="1" t="str">
        <f>VLOOKUP($B325,AffectorValueTable!$1:$1048576,MATCH(AffectorValueTable!$B$1,AffectorValueTable!$1:$1,0),0)</f>
        <v>ReduceDamage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K325" s="1">
        <f t="shared" si="271"/>
        <v>2.2999999999999998</v>
      </c>
      <c r="O325" s="7" t="str">
        <f t="shared" ca="1" si="274"/>
        <v/>
      </c>
      <c r="S325" s="7" t="str">
        <f t="shared" ca="1" si="272"/>
        <v/>
      </c>
    </row>
    <row r="326" spans="1:19" x14ac:dyDescent="0.3">
      <c r="A326" s="1" t="str">
        <f t="shared" ref="A326:A330" si="275">B326&amp;"_"&amp;TEXT(D326,"00")</f>
        <v>LP_ReduceDmgCloseBetter_05</v>
      </c>
      <c r="B326" s="1" t="s">
        <v>497</v>
      </c>
      <c r="C326" s="1" t="str">
        <f>IF(ISERROR(VLOOKUP(B326,AffectorValueTable!$A:$A,1,0)),"어펙터밸류없음","")</f>
        <v/>
      </c>
      <c r="D326" s="1">
        <v>5</v>
      </c>
      <c r="E326" s="1" t="str">
        <f>VLOOKUP($B326,AffectorValueTable!$1:$1048576,MATCH(AffectorValueTable!$B$1,AffectorValueTable!$1:$1,0),0)</f>
        <v>ReduceDamage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K326" s="1">
        <f t="shared" si="271"/>
        <v>3</v>
      </c>
      <c r="O326" s="7" t="str">
        <f t="shared" ref="O326:O330" ca="1" si="276">IF(NOT(ISBLANK(N326)),N326,
IF(ISBLANK(M326),"",
VLOOKUP(M326,OFFSET(INDIRECT("$A:$B"),0,MATCH(M$1&amp;"_Verify",INDIRECT("$1:$1"),0)-1),2,0)
))</f>
        <v/>
      </c>
      <c r="S326" s="7" t="str">
        <f t="shared" ca="1" si="272"/>
        <v/>
      </c>
    </row>
    <row r="327" spans="1:19" x14ac:dyDescent="0.3">
      <c r="A327" s="1" t="str">
        <f t="shared" si="275"/>
        <v>LP_ReduceDmgCloseBetter_06</v>
      </c>
      <c r="B327" s="1" t="s">
        <v>497</v>
      </c>
      <c r="C327" s="1" t="str">
        <f>IF(ISERROR(VLOOKUP(B327,AffectorValueTable!$A:$A,1,0)),"어펙터밸류없음","")</f>
        <v/>
      </c>
      <c r="D327" s="1">
        <v>6</v>
      </c>
      <c r="E327" s="1" t="str">
        <f>VLOOKUP($B327,AffectorValueTable!$1:$1048576,MATCH(AffectorValueTable!$B$1,AffectorValueTable!$1:$1,0),0)</f>
        <v>ReduceDamage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K327" s="1">
        <f t="shared" si="271"/>
        <v>3.75</v>
      </c>
      <c r="O327" s="7" t="str">
        <f t="shared" ca="1" si="276"/>
        <v/>
      </c>
      <c r="S327" s="7" t="str">
        <f t="shared" ca="1" si="272"/>
        <v/>
      </c>
    </row>
    <row r="328" spans="1:19" x14ac:dyDescent="0.3">
      <c r="A328" s="1" t="str">
        <f t="shared" si="275"/>
        <v>LP_ReduceDmgCloseBetter_07</v>
      </c>
      <c r="B328" s="1" t="s">
        <v>497</v>
      </c>
      <c r="C328" s="1" t="str">
        <f>IF(ISERROR(VLOOKUP(B328,AffectorValueTable!$A:$A,1,0)),"어펙터밸류없음","")</f>
        <v/>
      </c>
      <c r="D328" s="1">
        <v>7</v>
      </c>
      <c r="E328" s="1" t="str">
        <f>VLOOKUP($B328,AffectorValueTable!$1:$1048576,MATCH(AffectorValueTable!$B$1,AffectorValueTable!$1:$1,0),0)</f>
        <v>ReduceDamage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K328" s="1">
        <f t="shared" si="271"/>
        <v>4.55</v>
      </c>
      <c r="O328" s="7" t="str">
        <f t="shared" ca="1" si="276"/>
        <v/>
      </c>
      <c r="S328" s="7" t="str">
        <f t="shared" ca="1" si="272"/>
        <v/>
      </c>
    </row>
    <row r="329" spans="1:19" x14ac:dyDescent="0.3">
      <c r="A329" s="1" t="str">
        <f t="shared" si="275"/>
        <v>LP_ReduceDmgCloseBetter_08</v>
      </c>
      <c r="B329" s="1" t="s">
        <v>497</v>
      </c>
      <c r="C329" s="1" t="str">
        <f>IF(ISERROR(VLOOKUP(B329,AffectorValueTable!$A:$A,1,0)),"어펙터밸류없음","")</f>
        <v/>
      </c>
      <c r="D329" s="1">
        <v>8</v>
      </c>
      <c r="E329" s="1" t="str">
        <f>VLOOKUP($B329,AffectorValueTable!$1:$1048576,MATCH(AffectorValueTable!$B$1,AffectorValueTable!$1:$1,0),0)</f>
        <v>ReduceDamage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K329" s="1">
        <f t="shared" si="271"/>
        <v>5.4</v>
      </c>
      <c r="O329" s="7" t="str">
        <f t="shared" ca="1" si="276"/>
        <v/>
      </c>
      <c r="S329" s="7" t="str">
        <f t="shared" ca="1" si="272"/>
        <v/>
      </c>
    </row>
    <row r="330" spans="1:19" x14ac:dyDescent="0.3">
      <c r="A330" s="1" t="str">
        <f t="shared" si="275"/>
        <v>LP_ReduceDmgCloseBetter_09</v>
      </c>
      <c r="B330" s="1" t="s">
        <v>497</v>
      </c>
      <c r="C330" s="1" t="str">
        <f>IF(ISERROR(VLOOKUP(B330,AffectorValueTable!$A:$A,1,0)),"어펙터밸류없음","")</f>
        <v/>
      </c>
      <c r="D330" s="1">
        <v>9</v>
      </c>
      <c r="E330" s="1" t="str">
        <f>VLOOKUP($B330,AffectorValueTable!$1:$1048576,MATCH(AffectorValueTable!$B$1,AffectorValueTable!$1:$1,0),0)</f>
        <v>ReduceDamage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K330" s="1">
        <f t="shared" si="271"/>
        <v>6.3000000000000007</v>
      </c>
      <c r="O330" s="7" t="str">
        <f t="shared" ca="1" si="276"/>
        <v/>
      </c>
      <c r="S330" s="7" t="str">
        <f t="shared" ca="1" si="272"/>
        <v/>
      </c>
    </row>
    <row r="331" spans="1:19" x14ac:dyDescent="0.3">
      <c r="A331" s="1" t="str">
        <f t="shared" si="273"/>
        <v>LP_ReduceDmgTrap_01</v>
      </c>
      <c r="B331" s="1" t="s">
        <v>498</v>
      </c>
      <c r="C331" s="1" t="str">
        <f>IF(ISERROR(VLOOKUP(B331,AffectorValueTable!$A:$A,1,0)),"어펙터밸류없음","")</f>
        <v/>
      </c>
      <c r="D331" s="1">
        <v>1</v>
      </c>
      <c r="E331" s="1" t="str">
        <f>VLOOKUP($B331,AffectorValueTable!$1:$1048576,MATCH(AffectorValueTable!$B$1,AffectorValueTable!$1:$1,0),0)</f>
        <v>ReduceDamage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L331" s="1">
        <f t="shared" ref="L331:L348" si="277">J182*4/6*3</f>
        <v>0.3</v>
      </c>
      <c r="O331" s="7" t="str">
        <f t="shared" ca="1" si="274"/>
        <v/>
      </c>
      <c r="S331" s="7" t="str">
        <f t="shared" ca="1" si="272"/>
        <v/>
      </c>
    </row>
    <row r="332" spans="1:19" x14ac:dyDescent="0.3">
      <c r="A332" s="1" t="str">
        <f t="shared" si="273"/>
        <v>LP_ReduceDmgTrap_02</v>
      </c>
      <c r="B332" s="1" t="s">
        <v>498</v>
      </c>
      <c r="C332" s="1" t="str">
        <f>IF(ISERROR(VLOOKUP(B332,AffectorValueTable!$A:$A,1,0)),"어펙터밸류없음","")</f>
        <v/>
      </c>
      <c r="D332" s="1">
        <v>2</v>
      </c>
      <c r="E332" s="1" t="str">
        <f>VLOOKUP($B332,AffectorValueTable!$1:$1048576,MATCH(AffectorValueTable!$B$1,AffectorValueTable!$1:$1,0),0)</f>
        <v>ReduceDamage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L332" s="1">
        <f t="shared" si="277"/>
        <v>0.63</v>
      </c>
      <c r="O332" s="7" t="str">
        <f t="shared" ca="1" si="274"/>
        <v/>
      </c>
      <c r="S332" s="7" t="str">
        <f t="shared" ca="1" si="272"/>
        <v/>
      </c>
    </row>
    <row r="333" spans="1:19" x14ac:dyDescent="0.3">
      <c r="A333" s="1" t="str">
        <f t="shared" si="273"/>
        <v>LP_ReduceDmgTrap_03</v>
      </c>
      <c r="B333" s="1" t="s">
        <v>498</v>
      </c>
      <c r="C333" s="1" t="str">
        <f>IF(ISERROR(VLOOKUP(B333,AffectorValueTable!$A:$A,1,0)),"어펙터밸류없음","")</f>
        <v/>
      </c>
      <c r="D333" s="1">
        <v>3</v>
      </c>
      <c r="E333" s="1" t="str">
        <f>VLOOKUP($B333,AffectorValueTable!$1:$1048576,MATCH(AffectorValueTable!$B$1,AffectorValueTable!$1:$1,0),0)</f>
        <v>ReduceDamage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L333" s="1">
        <f t="shared" si="277"/>
        <v>0.99</v>
      </c>
      <c r="O333" s="7" t="str">
        <f t="shared" ca="1" si="274"/>
        <v/>
      </c>
      <c r="S333" s="7" t="str">
        <f t="shared" ca="1" si="272"/>
        <v/>
      </c>
    </row>
    <row r="334" spans="1:19" x14ac:dyDescent="0.3">
      <c r="A334" s="1" t="str">
        <f t="shared" si="273"/>
        <v>LP_ReduceDmgTrap_04</v>
      </c>
      <c r="B334" s="1" t="s">
        <v>498</v>
      </c>
      <c r="C334" s="1" t="str">
        <f>IF(ISERROR(VLOOKUP(B334,AffectorValueTable!$A:$A,1,0)),"어펙터밸류없음","")</f>
        <v/>
      </c>
      <c r="D334" s="1">
        <v>4</v>
      </c>
      <c r="E334" s="1" t="str">
        <f>VLOOKUP($B334,AffectorValueTable!$1:$1048576,MATCH(AffectorValueTable!$B$1,AffectorValueTable!$1:$1,0),0)</f>
        <v>ReduceDamage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L334" s="1">
        <f t="shared" si="277"/>
        <v>1.38</v>
      </c>
      <c r="O334" s="7" t="str">
        <f t="shared" ca="1" si="274"/>
        <v/>
      </c>
      <c r="S334" s="7" t="str">
        <f t="shared" ca="1" si="272"/>
        <v/>
      </c>
    </row>
    <row r="335" spans="1:19" x14ac:dyDescent="0.3">
      <c r="A335" s="1" t="str">
        <f t="shared" ref="A335:A351" si="278">B335&amp;"_"&amp;TEXT(D335,"00")</f>
        <v>LP_ReduceDmgTrap_05</v>
      </c>
      <c r="B335" s="1" t="s">
        <v>498</v>
      </c>
      <c r="C335" s="1" t="str">
        <f>IF(ISERROR(VLOOKUP(B335,AffectorValueTable!$A:$A,1,0)),"어펙터밸류없음","")</f>
        <v/>
      </c>
      <c r="D335" s="1">
        <v>5</v>
      </c>
      <c r="E335" s="1" t="str">
        <f>VLOOKUP($B335,AffectorValueTable!$1:$1048576,MATCH(AffectorValueTable!$B$1,AffectorValueTable!$1:$1,0),0)</f>
        <v>ReduceDamage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L335" s="1">
        <f t="shared" si="277"/>
        <v>1.7999999999999998</v>
      </c>
      <c r="O335" s="7" t="str">
        <f t="shared" ca="1" si="274"/>
        <v/>
      </c>
      <c r="S335" s="7" t="str">
        <f t="shared" ca="1" si="272"/>
        <v/>
      </c>
    </row>
    <row r="336" spans="1:19" x14ac:dyDescent="0.3">
      <c r="A336" s="1" t="str">
        <f t="shared" si="278"/>
        <v>LP_ReduceDmgTrap_06</v>
      </c>
      <c r="B336" s="1" t="s">
        <v>498</v>
      </c>
      <c r="C336" s="1" t="str">
        <f>IF(ISERROR(VLOOKUP(B336,AffectorValueTable!$A:$A,1,0)),"어펙터밸류없음","")</f>
        <v/>
      </c>
      <c r="D336" s="1">
        <v>6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L336" s="1">
        <f t="shared" si="277"/>
        <v>2.25</v>
      </c>
      <c r="O336" s="7" t="str">
        <f t="shared" ca="1" si="274"/>
        <v/>
      </c>
      <c r="S336" s="7" t="str">
        <f t="shared" ca="1" si="272"/>
        <v/>
      </c>
    </row>
    <row r="337" spans="1:19" x14ac:dyDescent="0.3">
      <c r="A337" s="1" t="str">
        <f t="shared" si="278"/>
        <v>LP_ReduceDmgTrap_07</v>
      </c>
      <c r="B337" s="1" t="s">
        <v>498</v>
      </c>
      <c r="C337" s="1" t="str">
        <f>IF(ISERROR(VLOOKUP(B337,AffectorValueTable!$A:$A,1,0)),"어펙터밸류없음","")</f>
        <v/>
      </c>
      <c r="D337" s="1">
        <v>7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L337" s="1">
        <f t="shared" si="277"/>
        <v>2.7300000000000004</v>
      </c>
      <c r="O337" s="7" t="str">
        <f t="shared" ca="1" si="274"/>
        <v/>
      </c>
      <c r="S337" s="7" t="str">
        <f t="shared" ca="1" si="272"/>
        <v/>
      </c>
    </row>
    <row r="338" spans="1:19" x14ac:dyDescent="0.3">
      <c r="A338" s="1" t="str">
        <f t="shared" si="278"/>
        <v>LP_ReduceDmgTrap_08</v>
      </c>
      <c r="B338" s="1" t="s">
        <v>498</v>
      </c>
      <c r="C338" s="1" t="str">
        <f>IF(ISERROR(VLOOKUP(B338,AffectorValueTable!$A:$A,1,0)),"어펙터밸류없음","")</f>
        <v/>
      </c>
      <c r="D338" s="1">
        <v>8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L338" s="1">
        <f t="shared" si="277"/>
        <v>3.24</v>
      </c>
      <c r="O338" s="7" t="str">
        <f t="shared" ca="1" si="274"/>
        <v/>
      </c>
      <c r="S338" s="7" t="str">
        <f t="shared" ca="1" si="272"/>
        <v/>
      </c>
    </row>
    <row r="339" spans="1:19" x14ac:dyDescent="0.3">
      <c r="A339" s="1" t="str">
        <f t="shared" si="278"/>
        <v>LP_ReduceDmgTrap_09</v>
      </c>
      <c r="B339" s="1" t="s">
        <v>498</v>
      </c>
      <c r="C339" s="1" t="str">
        <f>IF(ISERROR(VLOOKUP(B339,AffectorValueTable!$A:$A,1,0)),"어펙터밸류없음","")</f>
        <v/>
      </c>
      <c r="D339" s="1">
        <v>9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L339" s="1">
        <f t="shared" si="277"/>
        <v>3.7800000000000002</v>
      </c>
      <c r="O339" s="7" t="str">
        <f t="shared" ca="1" si="274"/>
        <v/>
      </c>
      <c r="S339" s="7" t="str">
        <f t="shared" ca="1" si="272"/>
        <v/>
      </c>
    </row>
    <row r="340" spans="1:19" x14ac:dyDescent="0.3">
      <c r="A340" s="1" t="str">
        <f t="shared" si="278"/>
        <v>LP_ReduceDmgTrapBetter_01</v>
      </c>
      <c r="B340" s="1" t="s">
        <v>499</v>
      </c>
      <c r="C340" s="1" t="str">
        <f>IF(ISERROR(VLOOKUP(B340,AffectorValueTable!$A:$A,1,0)),"어펙터밸류없음","")</f>
        <v/>
      </c>
      <c r="D340" s="1">
        <v>1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L340" s="1">
        <f t="shared" si="277"/>
        <v>0.5</v>
      </c>
      <c r="O340" s="7" t="str">
        <f t="shared" ref="O340:O354" ca="1" si="279">IF(NOT(ISBLANK(N340)),N340,
IF(ISBLANK(M340),"",
VLOOKUP(M340,OFFSET(INDIRECT("$A:$B"),0,MATCH(M$1&amp;"_Verify",INDIRECT("$1:$1"),0)-1),2,0)
))</f>
        <v/>
      </c>
      <c r="S340" s="7" t="str">
        <f t="shared" ca="1" si="272"/>
        <v/>
      </c>
    </row>
    <row r="341" spans="1:19" x14ac:dyDescent="0.3">
      <c r="A341" s="1" t="str">
        <f t="shared" si="278"/>
        <v>LP_ReduceDmgTrapBetter_02</v>
      </c>
      <c r="B341" s="1" t="s">
        <v>499</v>
      </c>
      <c r="C341" s="1" t="str">
        <f>IF(ISERROR(VLOOKUP(B341,AffectorValueTable!$A:$A,1,0)),"어펙터밸류없음","")</f>
        <v/>
      </c>
      <c r="D341" s="1">
        <v>2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L341" s="1">
        <f t="shared" si="277"/>
        <v>1.05</v>
      </c>
      <c r="O341" s="7" t="str">
        <f t="shared" ca="1" si="279"/>
        <v/>
      </c>
      <c r="S341" s="7" t="str">
        <f t="shared" ca="1" si="272"/>
        <v/>
      </c>
    </row>
    <row r="342" spans="1:19" x14ac:dyDescent="0.3">
      <c r="A342" s="1" t="str">
        <f t="shared" si="278"/>
        <v>LP_ReduceDmgTrapBetter_03</v>
      </c>
      <c r="B342" s="1" t="s">
        <v>499</v>
      </c>
      <c r="C342" s="1" t="str">
        <f>IF(ISERROR(VLOOKUP(B342,AffectorValueTable!$A:$A,1,0)),"어펙터밸류없음","")</f>
        <v/>
      </c>
      <c r="D342" s="1">
        <v>3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L342" s="1">
        <f t="shared" si="277"/>
        <v>1.6500000000000001</v>
      </c>
      <c r="O342" s="7" t="str">
        <f t="shared" ca="1" si="279"/>
        <v/>
      </c>
      <c r="S342" s="7" t="str">
        <f t="shared" ca="1" si="272"/>
        <v/>
      </c>
    </row>
    <row r="343" spans="1:19" x14ac:dyDescent="0.3">
      <c r="A343" s="1" t="str">
        <f t="shared" si="278"/>
        <v>LP_ReduceDmgTrapBetter_04</v>
      </c>
      <c r="B343" s="1" t="s">
        <v>499</v>
      </c>
      <c r="C343" s="1" t="str">
        <f>IF(ISERROR(VLOOKUP(B343,AffectorValueTable!$A:$A,1,0)),"어펙터밸류없음","")</f>
        <v/>
      </c>
      <c r="D343" s="1">
        <v>4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L343" s="1">
        <f t="shared" si="277"/>
        <v>2.2999999999999998</v>
      </c>
      <c r="O343" s="7" t="str">
        <f t="shared" ca="1" si="279"/>
        <v/>
      </c>
      <c r="S343" s="7" t="str">
        <f t="shared" ca="1" si="272"/>
        <v/>
      </c>
    </row>
    <row r="344" spans="1:19" x14ac:dyDescent="0.3">
      <c r="A344" s="1" t="str">
        <f t="shared" ref="A344:A348" si="280">B344&amp;"_"&amp;TEXT(D344,"00")</f>
        <v>LP_ReduceDmgTrapBetter_05</v>
      </c>
      <c r="B344" s="1" t="s">
        <v>499</v>
      </c>
      <c r="C344" s="1" t="str">
        <f>IF(ISERROR(VLOOKUP(B344,AffectorValueTable!$A:$A,1,0)),"어펙터밸류없음","")</f>
        <v/>
      </c>
      <c r="D344" s="1">
        <v>5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L344" s="1">
        <f t="shared" si="277"/>
        <v>3</v>
      </c>
      <c r="O344" s="7" t="str">
        <f t="shared" ref="O344:O348" ca="1" si="281">IF(NOT(ISBLANK(N344)),N344,
IF(ISBLANK(M344),"",
VLOOKUP(M344,OFFSET(INDIRECT("$A:$B"),0,MATCH(M$1&amp;"_Verify",INDIRECT("$1:$1"),0)-1),2,0)
))</f>
        <v/>
      </c>
      <c r="S344" s="7" t="str">
        <f t="shared" ca="1" si="272"/>
        <v/>
      </c>
    </row>
    <row r="345" spans="1:19" x14ac:dyDescent="0.3">
      <c r="A345" s="1" t="str">
        <f t="shared" si="280"/>
        <v>LP_ReduceDmgTrapBetter_06</v>
      </c>
      <c r="B345" s="1" t="s">
        <v>499</v>
      </c>
      <c r="C345" s="1" t="str">
        <f>IF(ISERROR(VLOOKUP(B345,AffectorValueTable!$A:$A,1,0)),"어펙터밸류없음","")</f>
        <v/>
      </c>
      <c r="D345" s="1">
        <v>6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L345" s="1">
        <f t="shared" si="277"/>
        <v>3.75</v>
      </c>
      <c r="O345" s="7" t="str">
        <f t="shared" ca="1" si="281"/>
        <v/>
      </c>
      <c r="S345" s="7" t="str">
        <f t="shared" ca="1" si="272"/>
        <v/>
      </c>
    </row>
    <row r="346" spans="1:19" x14ac:dyDescent="0.3">
      <c r="A346" s="1" t="str">
        <f t="shared" si="280"/>
        <v>LP_ReduceDmgTrapBetter_07</v>
      </c>
      <c r="B346" s="1" t="s">
        <v>499</v>
      </c>
      <c r="C346" s="1" t="str">
        <f>IF(ISERROR(VLOOKUP(B346,AffectorValueTable!$A:$A,1,0)),"어펙터밸류없음","")</f>
        <v/>
      </c>
      <c r="D346" s="1">
        <v>7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L346" s="1">
        <f t="shared" si="277"/>
        <v>4.55</v>
      </c>
      <c r="O346" s="7" t="str">
        <f t="shared" ca="1" si="281"/>
        <v/>
      </c>
      <c r="S346" s="7" t="str">
        <f t="shared" ca="1" si="272"/>
        <v/>
      </c>
    </row>
    <row r="347" spans="1:19" x14ac:dyDescent="0.3">
      <c r="A347" s="1" t="str">
        <f t="shared" si="280"/>
        <v>LP_ReduceDmgTrapBetter_08</v>
      </c>
      <c r="B347" s="1" t="s">
        <v>499</v>
      </c>
      <c r="C347" s="1" t="str">
        <f>IF(ISERROR(VLOOKUP(B347,AffectorValueTable!$A:$A,1,0)),"어펙터밸류없음","")</f>
        <v/>
      </c>
      <c r="D347" s="1">
        <v>8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L347" s="1">
        <f t="shared" si="277"/>
        <v>5.4</v>
      </c>
      <c r="O347" s="7" t="str">
        <f t="shared" ca="1" si="281"/>
        <v/>
      </c>
      <c r="S347" s="7" t="str">
        <f t="shared" ca="1" si="272"/>
        <v/>
      </c>
    </row>
    <row r="348" spans="1:19" x14ac:dyDescent="0.3">
      <c r="A348" s="1" t="str">
        <f t="shared" si="280"/>
        <v>LP_ReduceDmgTrapBetter_09</v>
      </c>
      <c r="B348" s="1" t="s">
        <v>499</v>
      </c>
      <c r="C348" s="1" t="str">
        <f>IF(ISERROR(VLOOKUP(B348,AffectorValueTable!$A:$A,1,0)),"어펙터밸류없음","")</f>
        <v/>
      </c>
      <c r="D348" s="1">
        <v>9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L348" s="1">
        <f t="shared" si="277"/>
        <v>6.3000000000000007</v>
      </c>
      <c r="O348" s="7" t="str">
        <f t="shared" ca="1" si="281"/>
        <v/>
      </c>
      <c r="S348" s="7" t="str">
        <f t="shared" ca="1" si="272"/>
        <v/>
      </c>
    </row>
    <row r="349" spans="1:19" x14ac:dyDescent="0.3">
      <c r="A349" s="1" t="str">
        <f t="shared" si="278"/>
        <v>LP_ReduceContinuousDmg_01</v>
      </c>
      <c r="B349" s="1" t="s">
        <v>502</v>
      </c>
      <c r="C349" s="1" t="str">
        <f>IF(ISERROR(VLOOKUP(B349,AffectorValueTable!$A:$A,1,0)),"어펙터밸류없음","")</f>
        <v/>
      </c>
      <c r="D349" s="1">
        <v>1</v>
      </c>
      <c r="E349" s="1" t="str">
        <f>VLOOKUP($B349,AffectorValueTable!$1:$1048576,MATCH(AffectorValueTable!$B$1,AffectorValueTable!$1:$1,0),0)</f>
        <v>ReduceContinuousDamage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J349" s="1">
        <v>1</v>
      </c>
      <c r="K349" s="1">
        <v>0.5</v>
      </c>
      <c r="O349" s="7" t="str">
        <f t="shared" ca="1" si="279"/>
        <v/>
      </c>
      <c r="S349" s="7" t="str">
        <f t="shared" ca="1" si="272"/>
        <v/>
      </c>
    </row>
    <row r="350" spans="1:19" x14ac:dyDescent="0.3">
      <c r="A350" s="1" t="str">
        <f t="shared" si="278"/>
        <v>LP_ReduceContinuousDmg_02</v>
      </c>
      <c r="B350" s="1" t="s">
        <v>502</v>
      </c>
      <c r="C350" s="1" t="str">
        <f>IF(ISERROR(VLOOKUP(B350,AffectorValueTable!$A:$A,1,0)),"어펙터밸류없음","")</f>
        <v/>
      </c>
      <c r="D350" s="1">
        <v>2</v>
      </c>
      <c r="E350" s="1" t="str">
        <f>VLOOKUP($B350,AffectorValueTable!$1:$1048576,MATCH(AffectorValueTable!$B$1,AffectorValueTable!$1:$1,0),0)</f>
        <v>ReduceContinuousDamage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J350" s="1">
        <v>4.1900000000000004</v>
      </c>
      <c r="K350" s="1">
        <v>0.5</v>
      </c>
      <c r="O350" s="7" t="str">
        <f t="shared" ca="1" si="279"/>
        <v/>
      </c>
      <c r="S350" s="7" t="str">
        <f t="shared" ca="1" si="272"/>
        <v/>
      </c>
    </row>
    <row r="351" spans="1:19" x14ac:dyDescent="0.3">
      <c r="A351" s="1" t="str">
        <f t="shared" si="278"/>
        <v>LP_ReduceContinuousDmg_03</v>
      </c>
      <c r="B351" s="1" t="s">
        <v>502</v>
      </c>
      <c r="C351" s="1" t="str">
        <f>IF(ISERROR(VLOOKUP(B351,AffectorValueTable!$A:$A,1,0)),"어펙터밸류없음","")</f>
        <v/>
      </c>
      <c r="D351" s="1">
        <v>3</v>
      </c>
      <c r="E351" s="1" t="str">
        <f>VLOOKUP($B351,AffectorValueTable!$1:$1048576,MATCH(AffectorValueTable!$B$1,AffectorValueTable!$1:$1,0),0)</f>
        <v>ReduceContinuousDamage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J351" s="1">
        <v>9.57</v>
      </c>
      <c r="K351" s="1">
        <v>0.5</v>
      </c>
      <c r="O351" s="7" t="str">
        <f t="shared" ca="1" si="279"/>
        <v/>
      </c>
      <c r="S351" s="7" t="str">
        <f t="shared" ca="1" si="272"/>
        <v/>
      </c>
    </row>
    <row r="352" spans="1:19" x14ac:dyDescent="0.3">
      <c r="A352" s="1" t="str">
        <f t="shared" ref="A352:A354" si="282">B352&amp;"_"&amp;TEXT(D352,"00")</f>
        <v>LP_DefenseStrongDmg_01</v>
      </c>
      <c r="B352" s="1" t="s">
        <v>503</v>
      </c>
      <c r="C352" s="1" t="str">
        <f>IF(ISERROR(VLOOKUP(B352,AffectorValueTable!$A:$A,1,0)),"어펙터밸류없음","")</f>
        <v/>
      </c>
      <c r="D352" s="1">
        <v>1</v>
      </c>
      <c r="E352" s="1" t="str">
        <f>VLOOKUP($B352,AffectorValueTable!$1:$1048576,MATCH(AffectorValueTable!$B$1,AffectorValueTable!$1:$1,0),0)</f>
        <v>DefenseStrongDamage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J352" s="1">
        <v>0.24</v>
      </c>
      <c r="O352" s="7" t="str">
        <f t="shared" ca="1" si="279"/>
        <v/>
      </c>
      <c r="S352" s="7" t="str">
        <f t="shared" ca="1" si="272"/>
        <v/>
      </c>
    </row>
    <row r="353" spans="1:19" x14ac:dyDescent="0.3">
      <c r="A353" s="1" t="str">
        <f t="shared" si="282"/>
        <v>LP_DefenseStrongDmg_02</v>
      </c>
      <c r="B353" s="1" t="s">
        <v>503</v>
      </c>
      <c r="C353" s="1" t="str">
        <f>IF(ISERROR(VLOOKUP(B353,AffectorValueTable!$A:$A,1,0)),"어펙터밸류없음","")</f>
        <v/>
      </c>
      <c r="D353" s="1">
        <v>2</v>
      </c>
      <c r="E353" s="1" t="str">
        <f>VLOOKUP($B353,AffectorValueTable!$1:$1048576,MATCH(AffectorValueTable!$B$1,AffectorValueTable!$1:$1,0),0)</f>
        <v>DefenseStrongDamage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J353" s="1">
        <v>0.20869565217391306</v>
      </c>
      <c r="O353" s="7" t="str">
        <f t="shared" ca="1" si="279"/>
        <v/>
      </c>
      <c r="S353" s="7" t="str">
        <f t="shared" ca="1" si="272"/>
        <v/>
      </c>
    </row>
    <row r="354" spans="1:19" x14ac:dyDescent="0.3">
      <c r="A354" s="1" t="str">
        <f t="shared" si="282"/>
        <v>LP_DefenseStrongDmg_03</v>
      </c>
      <c r="B354" s="1" t="s">
        <v>503</v>
      </c>
      <c r="C354" s="1" t="str">
        <f>IF(ISERROR(VLOOKUP(B354,AffectorValueTable!$A:$A,1,0)),"어펙터밸류없음","")</f>
        <v/>
      </c>
      <c r="D354" s="1">
        <v>3</v>
      </c>
      <c r="E354" s="1" t="str">
        <f>VLOOKUP($B354,AffectorValueTable!$1:$1048576,MATCH(AffectorValueTable!$B$1,AffectorValueTable!$1:$1,0),0)</f>
        <v>DefenseStrongDamage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J354" s="1">
        <v>0.18147448015122877</v>
      </c>
      <c r="O354" s="7" t="str">
        <f t="shared" ca="1" si="279"/>
        <v/>
      </c>
      <c r="S354" s="7" t="str">
        <f t="shared" ca="1" si="272"/>
        <v/>
      </c>
    </row>
    <row r="355" spans="1:19" x14ac:dyDescent="0.3">
      <c r="A355" s="1" t="str">
        <f t="shared" ref="A355:A390" si="283">B355&amp;"_"&amp;TEXT(D355,"00")</f>
        <v>LP_ExtraGold_01</v>
      </c>
      <c r="B355" s="1" t="s">
        <v>171</v>
      </c>
      <c r="C355" s="1" t="str">
        <f>IF(ISERROR(VLOOKUP(B355,AffectorValueTable!$A:$A,1,0)),"어펙터밸류없음","")</f>
        <v/>
      </c>
      <c r="D355" s="1">
        <v>1</v>
      </c>
      <c r="E355" s="1" t="str">
        <f>VLOOKUP($B355,AffectorValueTable!$1:$1048576,MATCH(AffectorValueTable!$B$1,AffectorValueTable!$1:$1,0),0)</f>
        <v>DropAdjust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J355" s="1">
        <v>0.15000000000000002</v>
      </c>
      <c r="O355" s="7" t="str">
        <f t="shared" ca="1" si="253"/>
        <v/>
      </c>
      <c r="S355" s="7" t="str">
        <f t="shared" ca="1" si="272"/>
        <v/>
      </c>
    </row>
    <row r="356" spans="1:19" x14ac:dyDescent="0.3">
      <c r="A356" s="1" t="str">
        <f t="shared" ref="A356:A358" si="284">B356&amp;"_"&amp;TEXT(D356,"00")</f>
        <v>LP_ExtraGold_02</v>
      </c>
      <c r="B356" s="1" t="s">
        <v>171</v>
      </c>
      <c r="C356" s="1" t="str">
        <f>IF(ISERROR(VLOOKUP(B356,AffectorValueTable!$A:$A,1,0)),"어펙터밸류없음","")</f>
        <v/>
      </c>
      <c r="D356" s="1">
        <v>2</v>
      </c>
      <c r="E356" s="1" t="str">
        <f>VLOOKUP($B356,AffectorValueTable!$1:$1048576,MATCH(AffectorValueTable!$B$1,AffectorValueTable!$1:$1,0),0)</f>
        <v>DropAdjust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J356" s="1">
        <v>0.31500000000000006</v>
      </c>
      <c r="O356" s="7" t="str">
        <f t="shared" ref="O356:O358" ca="1" si="285">IF(NOT(ISBLANK(N356)),N356,
IF(ISBLANK(M356),"",
VLOOKUP(M356,OFFSET(INDIRECT("$A:$B"),0,MATCH(M$1&amp;"_Verify",INDIRECT("$1:$1"),0)-1),2,0)
))</f>
        <v/>
      </c>
      <c r="S356" s="7" t="str">
        <f t="shared" ca="1" si="272"/>
        <v/>
      </c>
    </row>
    <row r="357" spans="1:19" x14ac:dyDescent="0.3">
      <c r="A357" s="1" t="str">
        <f t="shared" si="284"/>
        <v>LP_ExtraGold_03</v>
      </c>
      <c r="B357" s="1" t="s">
        <v>171</v>
      </c>
      <c r="C357" s="1" t="str">
        <f>IF(ISERROR(VLOOKUP(B357,AffectorValueTable!$A:$A,1,0)),"어펙터밸류없음","")</f>
        <v/>
      </c>
      <c r="D357" s="1">
        <v>3</v>
      </c>
      <c r="E357" s="1" t="str">
        <f>VLOOKUP($B357,AffectorValueTable!$1:$1048576,MATCH(AffectorValueTable!$B$1,AffectorValueTable!$1:$1,0),0)</f>
        <v>DropAdjust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J357" s="1">
        <v>0.49500000000000011</v>
      </c>
      <c r="O357" s="7" t="str">
        <f t="shared" ca="1" si="285"/>
        <v/>
      </c>
      <c r="S357" s="7" t="str">
        <f t="shared" ca="1" si="272"/>
        <v/>
      </c>
    </row>
    <row r="358" spans="1:19" x14ac:dyDescent="0.3">
      <c r="A358" s="1" t="str">
        <f t="shared" si="284"/>
        <v>LP_ExtraGoldBetter_01</v>
      </c>
      <c r="B358" s="1" t="s">
        <v>504</v>
      </c>
      <c r="C358" s="1" t="str">
        <f>IF(ISERROR(VLOOKUP(B358,AffectorValueTable!$A:$A,1,0)),"어펙터밸류없음","")</f>
        <v/>
      </c>
      <c r="D358" s="1">
        <v>1</v>
      </c>
      <c r="E358" s="1" t="str">
        <f>VLOOKUP($B358,AffectorValueTable!$1:$1048576,MATCH(AffectorValueTable!$B$1,AffectorValueTable!$1:$1,0),0)</f>
        <v>DropAdjust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J358" s="1">
        <f t="shared" ref="J358:J360" si="286">J355*5/3</f>
        <v>0.25000000000000006</v>
      </c>
      <c r="O358" s="7" t="str">
        <f t="shared" ca="1" si="285"/>
        <v/>
      </c>
      <c r="S358" s="7" t="str">
        <f t="shared" ca="1" si="272"/>
        <v/>
      </c>
    </row>
    <row r="359" spans="1:19" x14ac:dyDescent="0.3">
      <c r="A359" s="1" t="str">
        <f t="shared" ref="A359:A360" si="287">B359&amp;"_"&amp;TEXT(D359,"00")</f>
        <v>LP_ExtraGoldBetter_02</v>
      </c>
      <c r="B359" s="1" t="s">
        <v>504</v>
      </c>
      <c r="C359" s="1" t="str">
        <f>IF(ISERROR(VLOOKUP(B359,AffectorValueTable!$A:$A,1,0)),"어펙터밸류없음","")</f>
        <v/>
      </c>
      <c r="D359" s="1">
        <v>2</v>
      </c>
      <c r="E359" s="1" t="str">
        <f>VLOOKUP($B359,AffectorValueTable!$1:$1048576,MATCH(AffectorValueTable!$B$1,AffectorValueTable!$1:$1,0),0)</f>
        <v>DropAdjust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J359" s="1">
        <f t="shared" si="286"/>
        <v>0.52500000000000002</v>
      </c>
      <c r="O359" s="7" t="str">
        <f t="shared" ref="O359:O360" ca="1" si="288">IF(NOT(ISBLANK(N359)),N359,
IF(ISBLANK(M359),"",
VLOOKUP(M359,OFFSET(INDIRECT("$A:$B"),0,MATCH(M$1&amp;"_Verify",INDIRECT("$1:$1"),0)-1),2,0)
))</f>
        <v/>
      </c>
      <c r="S359" s="7" t="str">
        <f t="shared" ca="1" si="272"/>
        <v/>
      </c>
    </row>
    <row r="360" spans="1:19" x14ac:dyDescent="0.3">
      <c r="A360" s="1" t="str">
        <f t="shared" si="287"/>
        <v>LP_ExtraGoldBetter_03</v>
      </c>
      <c r="B360" s="1" t="s">
        <v>504</v>
      </c>
      <c r="C360" s="1" t="str">
        <f>IF(ISERROR(VLOOKUP(B360,AffectorValueTable!$A:$A,1,0)),"어펙터밸류없음","")</f>
        <v/>
      </c>
      <c r="D360" s="1">
        <v>3</v>
      </c>
      <c r="E360" s="1" t="str">
        <f>VLOOKUP($B360,AffectorValueTable!$1:$1048576,MATCH(AffectorValueTable!$B$1,AffectorValueTable!$1:$1,0),0)</f>
        <v>DropAdjust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J360" s="1">
        <f t="shared" si="286"/>
        <v>0.82500000000000018</v>
      </c>
      <c r="O360" s="7" t="str">
        <f t="shared" ca="1" si="288"/>
        <v/>
      </c>
      <c r="S360" s="7" t="str">
        <f t="shared" ref="S360:S399" ca="1" si="289">IF(NOT(ISBLANK(R360)),R360,
IF(ISBLANK(Q360),"",
VLOOKUP(Q360,OFFSET(INDIRECT("$A:$B"),0,MATCH(Q$1&amp;"_Verify",INDIRECT("$1:$1"),0)-1),2,0)
))</f>
        <v/>
      </c>
    </row>
    <row r="361" spans="1:19" x14ac:dyDescent="0.3">
      <c r="A361" s="1" t="str">
        <f t="shared" si="283"/>
        <v>LP_ItemChanceBoost_01</v>
      </c>
      <c r="B361" s="1" t="s">
        <v>172</v>
      </c>
      <c r="C361" s="1" t="str">
        <f>IF(ISERROR(VLOOKUP(B361,AffectorValueTable!$A:$A,1,0)),"어펙터밸류없음","")</f>
        <v/>
      </c>
      <c r="D361" s="1">
        <v>1</v>
      </c>
      <c r="E361" s="1" t="str">
        <f>VLOOKUP($B361,AffectorValueTable!$1:$1048576,MATCH(AffectorValueTable!$B$1,AffectorValueTable!$1:$1,0),0)</f>
        <v>DropAdjust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K361" s="1">
        <v>0.1125</v>
      </c>
      <c r="O361" s="7" t="str">
        <f t="shared" ca="1" si="253"/>
        <v/>
      </c>
      <c r="S361" s="7" t="str">
        <f t="shared" ca="1" si="289"/>
        <v/>
      </c>
    </row>
    <row r="362" spans="1:19" x14ac:dyDescent="0.3">
      <c r="A362" s="1" t="str">
        <f t="shared" ref="A362:A364" si="290">B362&amp;"_"&amp;TEXT(D362,"00")</f>
        <v>LP_ItemChanceBoost_02</v>
      </c>
      <c r="B362" s="1" t="s">
        <v>172</v>
      </c>
      <c r="C362" s="1" t="str">
        <f>IF(ISERROR(VLOOKUP(B362,AffectorValueTable!$A:$A,1,0)),"어펙터밸류없음","")</f>
        <v/>
      </c>
      <c r="D362" s="1">
        <v>2</v>
      </c>
      <c r="E362" s="1" t="str">
        <f>VLOOKUP($B362,AffectorValueTable!$1:$1048576,MATCH(AffectorValueTable!$B$1,AffectorValueTable!$1:$1,0),0)</f>
        <v>DropAdjust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K362" s="1">
        <v>0.23625000000000002</v>
      </c>
      <c r="O362" s="7" t="str">
        <f t="shared" ref="O362:O364" ca="1" si="291">IF(NOT(ISBLANK(N362)),N362,
IF(ISBLANK(M362),"",
VLOOKUP(M362,OFFSET(INDIRECT("$A:$B"),0,MATCH(M$1&amp;"_Verify",INDIRECT("$1:$1"),0)-1),2,0)
))</f>
        <v/>
      </c>
      <c r="S362" s="7" t="str">
        <f t="shared" ca="1" si="289"/>
        <v/>
      </c>
    </row>
    <row r="363" spans="1:19" x14ac:dyDescent="0.3">
      <c r="A363" s="1" t="str">
        <f t="shared" si="290"/>
        <v>LP_ItemChanceBoost_03</v>
      </c>
      <c r="B363" s="1" t="s">
        <v>172</v>
      </c>
      <c r="C363" s="1" t="str">
        <f>IF(ISERROR(VLOOKUP(B363,AffectorValueTable!$A:$A,1,0)),"어펙터밸류없음","")</f>
        <v/>
      </c>
      <c r="D363" s="1">
        <v>3</v>
      </c>
      <c r="E363" s="1" t="str">
        <f>VLOOKUP($B363,AffectorValueTable!$1:$1048576,MATCH(AffectorValueTable!$B$1,AffectorValueTable!$1:$1,0),0)</f>
        <v>DropAdjust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K363" s="1">
        <v>0.37125000000000008</v>
      </c>
      <c r="O363" s="7" t="str">
        <f t="shared" ca="1" si="291"/>
        <v/>
      </c>
      <c r="S363" s="7" t="str">
        <f t="shared" ca="1" si="289"/>
        <v/>
      </c>
    </row>
    <row r="364" spans="1:19" x14ac:dyDescent="0.3">
      <c r="A364" s="1" t="str">
        <f t="shared" si="290"/>
        <v>LP_ItemChanceBoostBetter_01</v>
      </c>
      <c r="B364" s="1" t="s">
        <v>505</v>
      </c>
      <c r="C364" s="1" t="str">
        <f>IF(ISERROR(VLOOKUP(B364,AffectorValueTable!$A:$A,1,0)),"어펙터밸류없음","")</f>
        <v/>
      </c>
      <c r="D364" s="1">
        <v>1</v>
      </c>
      <c r="E364" s="1" t="str">
        <f>VLOOKUP($B364,AffectorValueTable!$1:$1048576,MATCH(AffectorValueTable!$B$1,AffectorValueTable!$1:$1,0),0)</f>
        <v>DropAdjust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K364" s="1">
        <f t="shared" ref="K364:K366" si="292">K361*5/3</f>
        <v>0.1875</v>
      </c>
      <c r="O364" s="7" t="str">
        <f t="shared" ca="1" si="291"/>
        <v/>
      </c>
      <c r="S364" s="7" t="str">
        <f t="shared" ca="1" si="289"/>
        <v/>
      </c>
    </row>
    <row r="365" spans="1:19" x14ac:dyDescent="0.3">
      <c r="A365" s="1" t="str">
        <f t="shared" ref="A365:A366" si="293">B365&amp;"_"&amp;TEXT(D365,"00")</f>
        <v>LP_ItemChanceBoostBetter_02</v>
      </c>
      <c r="B365" s="1" t="s">
        <v>505</v>
      </c>
      <c r="C365" s="1" t="str">
        <f>IF(ISERROR(VLOOKUP(B365,AffectorValueTable!$A:$A,1,0)),"어펙터밸류없음","")</f>
        <v/>
      </c>
      <c r="D365" s="1">
        <v>2</v>
      </c>
      <c r="E365" s="1" t="str">
        <f>VLOOKUP($B365,AffectorValueTable!$1:$1048576,MATCH(AffectorValueTable!$B$1,AffectorValueTable!$1:$1,0),0)</f>
        <v>DropAdjust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K365" s="1">
        <f t="shared" si="292"/>
        <v>0.39375000000000004</v>
      </c>
      <c r="O365" s="7" t="str">
        <f t="shared" ref="O365:O366" ca="1" si="294">IF(NOT(ISBLANK(N365)),N365,
IF(ISBLANK(M365),"",
VLOOKUP(M365,OFFSET(INDIRECT("$A:$B"),0,MATCH(M$1&amp;"_Verify",INDIRECT("$1:$1"),0)-1),2,0)
))</f>
        <v/>
      </c>
      <c r="S365" s="7" t="str">
        <f t="shared" ca="1" si="289"/>
        <v/>
      </c>
    </row>
    <row r="366" spans="1:19" x14ac:dyDescent="0.3">
      <c r="A366" s="1" t="str">
        <f t="shared" si="293"/>
        <v>LP_ItemChanceBoostBetter_03</v>
      </c>
      <c r="B366" s="1" t="s">
        <v>505</v>
      </c>
      <c r="C366" s="1" t="str">
        <f>IF(ISERROR(VLOOKUP(B366,AffectorValueTable!$A:$A,1,0)),"어펙터밸류없음","")</f>
        <v/>
      </c>
      <c r="D366" s="1">
        <v>3</v>
      </c>
      <c r="E366" s="1" t="str">
        <f>VLOOKUP($B366,AffectorValueTable!$1:$1048576,MATCH(AffectorValueTable!$B$1,AffectorValueTable!$1:$1,0),0)</f>
        <v>DropAdjust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K366" s="1">
        <f t="shared" si="292"/>
        <v>0.61875000000000013</v>
      </c>
      <c r="O366" s="7" t="str">
        <f t="shared" ca="1" si="294"/>
        <v/>
      </c>
      <c r="S366" s="7" t="str">
        <f t="shared" ca="1" si="289"/>
        <v/>
      </c>
    </row>
    <row r="367" spans="1:19" x14ac:dyDescent="0.3">
      <c r="A367" s="1" t="str">
        <f t="shared" si="283"/>
        <v>LP_HealChanceBoost_01</v>
      </c>
      <c r="B367" s="1" t="s">
        <v>173</v>
      </c>
      <c r="C367" s="1" t="str">
        <f>IF(ISERROR(VLOOKUP(B367,AffectorValueTable!$A:$A,1,0)),"어펙터밸류없음","")</f>
        <v/>
      </c>
      <c r="D367" s="1">
        <v>1</v>
      </c>
      <c r="E367" s="1" t="str">
        <f>VLOOKUP($B367,AffectorValueTable!$1:$1048576,MATCH(AffectorValueTable!$B$1,AffectorValueTable!$1:$1,0),0)</f>
        <v>DropAdjust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L367" s="1">
        <v>0.16666666699999999</v>
      </c>
      <c r="O367" s="7" t="str">
        <f t="shared" ca="1" si="253"/>
        <v/>
      </c>
      <c r="S367" s="7" t="str">
        <f t="shared" ca="1" si="289"/>
        <v/>
      </c>
    </row>
    <row r="368" spans="1:19" x14ac:dyDescent="0.3">
      <c r="A368" s="1" t="str">
        <f t="shared" ref="A368:A370" si="295">B368&amp;"_"&amp;TEXT(D368,"00")</f>
        <v>LP_HealChanceBoost_02</v>
      </c>
      <c r="B368" s="1" t="s">
        <v>173</v>
      </c>
      <c r="C368" s="1" t="str">
        <f>IF(ISERROR(VLOOKUP(B368,AffectorValueTable!$A:$A,1,0)),"어펙터밸류없음","")</f>
        <v/>
      </c>
      <c r="D368" s="1">
        <v>2</v>
      </c>
      <c r="E368" s="1" t="str">
        <f>VLOOKUP($B368,AffectorValueTable!$1:$1048576,MATCH(AffectorValueTable!$B$1,AffectorValueTable!$1:$1,0),0)</f>
        <v>DropAdjust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L368" s="1">
        <v>0.35</v>
      </c>
      <c r="O368" s="7" t="str">
        <f t="shared" ref="O368:O370" ca="1" si="296">IF(NOT(ISBLANK(N368)),N368,
IF(ISBLANK(M368),"",
VLOOKUP(M368,OFFSET(INDIRECT("$A:$B"),0,MATCH(M$1&amp;"_Verify",INDIRECT("$1:$1"),0)-1),2,0)
))</f>
        <v/>
      </c>
      <c r="S368" s="7" t="str">
        <f t="shared" ca="1" si="289"/>
        <v/>
      </c>
    </row>
    <row r="369" spans="1:19" x14ac:dyDescent="0.3">
      <c r="A369" s="1" t="str">
        <f t="shared" si="295"/>
        <v>LP_HealChanceBoost_03</v>
      </c>
      <c r="B369" s="1" t="s">
        <v>173</v>
      </c>
      <c r="C369" s="1" t="str">
        <f>IF(ISERROR(VLOOKUP(B369,AffectorValueTable!$A:$A,1,0)),"어펙터밸류없음","")</f>
        <v/>
      </c>
      <c r="D369" s="1">
        <v>3</v>
      </c>
      <c r="E369" s="1" t="str">
        <f>VLOOKUP($B369,AffectorValueTable!$1:$1048576,MATCH(AffectorValueTable!$B$1,AffectorValueTable!$1:$1,0),0)</f>
        <v>DropAdjust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L369" s="1">
        <v>0.55000000000000004</v>
      </c>
      <c r="O369" s="7" t="str">
        <f t="shared" ca="1" si="296"/>
        <v/>
      </c>
      <c r="S369" s="7" t="str">
        <f t="shared" ca="1" si="289"/>
        <v/>
      </c>
    </row>
    <row r="370" spans="1:19" x14ac:dyDescent="0.3">
      <c r="A370" s="1" t="str">
        <f t="shared" si="295"/>
        <v>LP_HealChanceBoostBetter_01</v>
      </c>
      <c r="B370" s="1" t="s">
        <v>506</v>
      </c>
      <c r="C370" s="1" t="str">
        <f>IF(ISERROR(VLOOKUP(B370,AffectorValueTable!$A:$A,1,0)),"어펙터밸류없음","")</f>
        <v/>
      </c>
      <c r="D370" s="1">
        <v>1</v>
      </c>
      <c r="E370" s="1" t="str">
        <f>VLOOKUP($B370,AffectorValueTable!$1:$1048576,MATCH(AffectorValueTable!$B$1,AffectorValueTable!$1:$1,0),0)</f>
        <v>DropAdjust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L370" s="1">
        <f t="shared" ref="L370:L372" si="297">L367*5/3</f>
        <v>0.27777777833333334</v>
      </c>
      <c r="O370" s="7" t="str">
        <f t="shared" ca="1" si="296"/>
        <v/>
      </c>
      <c r="S370" s="7" t="str">
        <f t="shared" ref="S370:S372" ca="1" si="298">IF(NOT(ISBLANK(R370)),R370,
IF(ISBLANK(Q370),"",
VLOOKUP(Q370,OFFSET(INDIRECT("$A:$B"),0,MATCH(Q$1&amp;"_Verify",INDIRECT("$1:$1"),0)-1),2,0)
))</f>
        <v/>
      </c>
    </row>
    <row r="371" spans="1:19" x14ac:dyDescent="0.3">
      <c r="A371" s="1" t="str">
        <f t="shared" ref="A371:A372" si="299">B371&amp;"_"&amp;TEXT(D371,"00")</f>
        <v>LP_HealChanceBoostBetter_02</v>
      </c>
      <c r="B371" s="1" t="s">
        <v>506</v>
      </c>
      <c r="C371" s="1" t="str">
        <f>IF(ISERROR(VLOOKUP(B371,AffectorValueTable!$A:$A,1,0)),"어펙터밸류없음","")</f>
        <v/>
      </c>
      <c r="D371" s="1">
        <v>2</v>
      </c>
      <c r="E371" s="1" t="str">
        <f>VLOOKUP($B371,AffectorValueTable!$1:$1048576,MATCH(AffectorValueTable!$B$1,AffectorValueTable!$1:$1,0),0)</f>
        <v>DropAdjust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L371" s="1">
        <f t="shared" si="297"/>
        <v>0.58333333333333337</v>
      </c>
      <c r="O371" s="7" t="str">
        <f t="shared" ref="O371:O372" ca="1" si="300">IF(NOT(ISBLANK(N371)),N371,
IF(ISBLANK(M371),"",
VLOOKUP(M371,OFFSET(INDIRECT("$A:$B"),0,MATCH(M$1&amp;"_Verify",INDIRECT("$1:$1"),0)-1),2,0)
))</f>
        <v/>
      </c>
      <c r="S371" s="7" t="str">
        <f t="shared" ca="1" si="298"/>
        <v/>
      </c>
    </row>
    <row r="372" spans="1:19" x14ac:dyDescent="0.3">
      <c r="A372" s="1" t="str">
        <f t="shared" si="299"/>
        <v>LP_HealChanceBoostBetter_03</v>
      </c>
      <c r="B372" s="1" t="s">
        <v>506</v>
      </c>
      <c r="C372" s="1" t="str">
        <f>IF(ISERROR(VLOOKUP(B372,AffectorValueTable!$A:$A,1,0)),"어펙터밸류없음","")</f>
        <v/>
      </c>
      <c r="D372" s="1">
        <v>3</v>
      </c>
      <c r="E372" s="1" t="str">
        <f>VLOOKUP($B372,AffectorValueTable!$1:$1048576,MATCH(AffectorValueTable!$B$1,AffectorValueTable!$1:$1,0),0)</f>
        <v>DropAdjust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L372" s="1">
        <f t="shared" si="297"/>
        <v>0.91666666666666663</v>
      </c>
      <c r="O372" s="7" t="str">
        <f t="shared" ca="1" si="300"/>
        <v/>
      </c>
      <c r="S372" s="7" t="str">
        <f t="shared" ca="1" si="298"/>
        <v/>
      </c>
    </row>
    <row r="373" spans="1:19" x14ac:dyDescent="0.3">
      <c r="A373" s="1" t="str">
        <f t="shared" si="283"/>
        <v>LP_MonsterThrough_01</v>
      </c>
      <c r="B373" s="1" t="s">
        <v>174</v>
      </c>
      <c r="C373" s="1" t="str">
        <f>IF(ISERROR(VLOOKUP(B373,AffectorValueTable!$A:$A,1,0)),"어펙터밸류없음","")</f>
        <v/>
      </c>
      <c r="D373" s="1">
        <v>1</v>
      </c>
      <c r="E373" s="1" t="str">
        <f>VLOOKUP($B373,AffectorValueTable!$1:$1048576,MATCH(AffectorValueTable!$B$1,AffectorValueTable!$1:$1,0),0)</f>
        <v>MonsterThroughHitObject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N373" s="1">
        <v>1</v>
      </c>
      <c r="O373" s="7">
        <f t="shared" ca="1" si="253"/>
        <v>1</v>
      </c>
      <c r="S373" s="7" t="str">
        <f t="shared" ca="1" si="289"/>
        <v/>
      </c>
    </row>
    <row r="374" spans="1:19" x14ac:dyDescent="0.3">
      <c r="A374" s="1" t="str">
        <f t="shared" si="283"/>
        <v>LP_MonsterThrough_02</v>
      </c>
      <c r="B374" s="1" t="s">
        <v>174</v>
      </c>
      <c r="C374" s="1" t="str">
        <f>IF(ISERROR(VLOOKUP(B374,AffectorValueTable!$A:$A,1,0)),"어펙터밸류없음","")</f>
        <v/>
      </c>
      <c r="D374" s="1">
        <v>2</v>
      </c>
      <c r="E374" s="1" t="str">
        <f>VLOOKUP($B374,AffectorValueTable!$1:$1048576,MATCH(AffectorValueTable!$B$1,AffectorValueTable!$1:$1,0),0)</f>
        <v>MonsterThroughHitObject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N374" s="1">
        <v>2</v>
      </c>
      <c r="O374" s="7">
        <f t="shared" ca="1" si="253"/>
        <v>2</v>
      </c>
      <c r="S374" s="7" t="str">
        <f t="shared" ca="1" si="289"/>
        <v/>
      </c>
    </row>
    <row r="375" spans="1:19" x14ac:dyDescent="0.3">
      <c r="A375" s="1" t="str">
        <f t="shared" si="283"/>
        <v>LP_Ricochet_01</v>
      </c>
      <c r="B375" s="1" t="s">
        <v>175</v>
      </c>
      <c r="C375" s="1" t="str">
        <f>IF(ISERROR(VLOOKUP(B375,AffectorValueTable!$A:$A,1,0)),"어펙터밸류없음","")</f>
        <v/>
      </c>
      <c r="D375" s="1">
        <v>1</v>
      </c>
      <c r="E375" s="1" t="str">
        <f>VLOOKUP($B375,AffectorValueTable!$1:$1048576,MATCH(AffectorValueTable!$B$1,AffectorValueTable!$1:$1,0),0)</f>
        <v>RicochetHitObject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N375" s="1">
        <v>1</v>
      </c>
      <c r="O375" s="7">
        <f t="shared" ca="1" si="253"/>
        <v>1</v>
      </c>
      <c r="S375" s="7" t="str">
        <f t="shared" ca="1" si="289"/>
        <v/>
      </c>
    </row>
    <row r="376" spans="1:19" x14ac:dyDescent="0.3">
      <c r="A376" s="1" t="str">
        <f t="shared" si="283"/>
        <v>LP_Ricochet_02</v>
      </c>
      <c r="B376" s="1" t="s">
        <v>175</v>
      </c>
      <c r="C376" s="1" t="str">
        <f>IF(ISERROR(VLOOKUP(B376,AffectorValueTable!$A:$A,1,0)),"어펙터밸류없음","")</f>
        <v/>
      </c>
      <c r="D376" s="1">
        <v>2</v>
      </c>
      <c r="E376" s="1" t="str">
        <f>VLOOKUP($B376,AffectorValueTable!$1:$1048576,MATCH(AffectorValueTable!$B$1,AffectorValueTable!$1:$1,0),0)</f>
        <v>RicochetHitObject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N376" s="1">
        <v>2</v>
      </c>
      <c r="O376" s="7">
        <f t="shared" ca="1" si="253"/>
        <v>2</v>
      </c>
      <c r="S376" s="7" t="str">
        <f t="shared" ref="S376:S378" ca="1" si="301">IF(NOT(ISBLANK(R376)),R376,
IF(ISBLANK(Q376),"",
VLOOKUP(Q376,OFFSET(INDIRECT("$A:$B"),0,MATCH(Q$1&amp;"_Verify",INDIRECT("$1:$1"),0)-1),2,0)
))</f>
        <v/>
      </c>
    </row>
    <row r="377" spans="1:19" x14ac:dyDescent="0.3">
      <c r="A377" s="1" t="str">
        <f t="shared" si="283"/>
        <v>LP_BounceWallQuad_01</v>
      </c>
      <c r="B377" s="1" t="s">
        <v>176</v>
      </c>
      <c r="C377" s="1" t="str">
        <f>IF(ISERROR(VLOOKUP(B377,AffectorValueTable!$A:$A,1,0)),"어펙터밸류없음","")</f>
        <v/>
      </c>
      <c r="D377" s="1">
        <v>1</v>
      </c>
      <c r="E377" s="1" t="str">
        <f>VLOOKUP($B377,AffectorValueTable!$1:$1048576,MATCH(AffectorValueTable!$B$1,AffectorValueTable!$1:$1,0),0)</f>
        <v>BounceWallQuadHitObject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N377" s="1">
        <v>1</v>
      </c>
      <c r="O377" s="7">
        <f t="shared" ca="1" si="253"/>
        <v>1</v>
      </c>
      <c r="S377" s="7" t="str">
        <f t="shared" ca="1" si="301"/>
        <v/>
      </c>
    </row>
    <row r="378" spans="1:19" x14ac:dyDescent="0.3">
      <c r="A378" s="1" t="str">
        <f t="shared" si="283"/>
        <v>LP_BounceWallQuad_02</v>
      </c>
      <c r="B378" s="1" t="s">
        <v>176</v>
      </c>
      <c r="C378" s="1" t="str">
        <f>IF(ISERROR(VLOOKUP(B378,AffectorValueTable!$A:$A,1,0)),"어펙터밸류없음","")</f>
        <v/>
      </c>
      <c r="D378" s="1">
        <v>2</v>
      </c>
      <c r="E378" s="1" t="str">
        <f>VLOOKUP($B378,AffectorValueTable!$1:$1048576,MATCH(AffectorValueTable!$B$1,AffectorValueTable!$1:$1,0),0)</f>
        <v>BounceWallQuadHitObject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N378" s="1">
        <v>2</v>
      </c>
      <c r="O378" s="7">
        <f t="shared" ca="1" si="253"/>
        <v>2</v>
      </c>
      <c r="S378" s="7" t="str">
        <f t="shared" ca="1" si="301"/>
        <v/>
      </c>
    </row>
    <row r="379" spans="1:19" x14ac:dyDescent="0.3">
      <c r="A379" s="1" t="str">
        <f t="shared" si="283"/>
        <v>LP_Parallel_01</v>
      </c>
      <c r="B379" s="1" t="s">
        <v>177</v>
      </c>
      <c r="C379" s="1" t="str">
        <f>IF(ISERROR(VLOOKUP(B379,AffectorValueTable!$A:$A,1,0)),"어펙터밸류없음","")</f>
        <v/>
      </c>
      <c r="D379" s="1">
        <v>1</v>
      </c>
      <c r="E379" s="1" t="str">
        <f>VLOOKUP($B379,AffectorValueTable!$1:$1048576,MATCH(AffectorValueTable!$B$1,AffectorValueTable!$1:$1,0),0)</f>
        <v>ParallelHitObject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J379" s="1">
        <v>0.6</v>
      </c>
      <c r="N379" s="1">
        <v>1</v>
      </c>
      <c r="O379" s="7">
        <f t="shared" ca="1" si="253"/>
        <v>1</v>
      </c>
      <c r="S379" s="7" t="str">
        <f t="shared" ca="1" si="289"/>
        <v/>
      </c>
    </row>
    <row r="380" spans="1:19" x14ac:dyDescent="0.3">
      <c r="A380" s="1" t="str">
        <f t="shared" si="283"/>
        <v>LP_Parallel_02</v>
      </c>
      <c r="B380" s="1" t="s">
        <v>177</v>
      </c>
      <c r="C380" s="1" t="str">
        <f>IF(ISERROR(VLOOKUP(B380,AffectorValueTable!$A:$A,1,0)),"어펙터밸류없음","")</f>
        <v/>
      </c>
      <c r="D380" s="1">
        <v>2</v>
      </c>
      <c r="E380" s="1" t="str">
        <f>VLOOKUP($B380,AffectorValueTable!$1:$1048576,MATCH(AffectorValueTable!$B$1,AffectorValueTable!$1:$1,0),0)</f>
        <v>ParallelHitObject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J380" s="1">
        <v>0.6</v>
      </c>
      <c r="N380" s="1">
        <v>2</v>
      </c>
      <c r="O380" s="7">
        <f t="shared" ca="1" si="253"/>
        <v>2</v>
      </c>
      <c r="S380" s="7" t="str">
        <f t="shared" ca="1" si="289"/>
        <v/>
      </c>
    </row>
    <row r="381" spans="1:19" x14ac:dyDescent="0.3">
      <c r="A381" s="1" t="str">
        <f t="shared" si="283"/>
        <v>LP_DiagonalNwayGenerator_01</v>
      </c>
      <c r="B381" s="1" t="s">
        <v>178</v>
      </c>
      <c r="C381" s="1" t="str">
        <f>IF(ISERROR(VLOOKUP(B381,AffectorValueTable!$A:$A,1,0)),"어펙터밸류없음","")</f>
        <v/>
      </c>
      <c r="D381" s="1">
        <v>1</v>
      </c>
      <c r="E381" s="1" t="str">
        <f>VLOOKUP($B381,AffectorValueTable!$1:$1048576,MATCH(AffectorValueTable!$B$1,AffectorValueTable!$1:$1,0),0)</f>
        <v>DiagonalNwayGenerator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N381" s="1">
        <v>1</v>
      </c>
      <c r="O381" s="7">
        <f t="shared" ca="1" si="253"/>
        <v>1</v>
      </c>
      <c r="S381" s="7" t="str">
        <f t="shared" ca="1" si="289"/>
        <v/>
      </c>
    </row>
    <row r="382" spans="1:19" x14ac:dyDescent="0.3">
      <c r="A382" s="1" t="str">
        <f t="shared" si="283"/>
        <v>LP_DiagonalNwayGenerator_02</v>
      </c>
      <c r="B382" s="1" t="s">
        <v>178</v>
      </c>
      <c r="C382" s="1" t="str">
        <f>IF(ISERROR(VLOOKUP(B382,AffectorValueTable!$A:$A,1,0)),"어펙터밸류없음","")</f>
        <v/>
      </c>
      <c r="D382" s="1">
        <v>2</v>
      </c>
      <c r="E382" s="1" t="str">
        <f>VLOOKUP($B382,AffectorValueTable!$1:$1048576,MATCH(AffectorValueTable!$B$1,AffectorValueTable!$1:$1,0),0)</f>
        <v>DiagonalNwayGenerator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N382" s="1">
        <v>2</v>
      </c>
      <c r="O382" s="7">
        <f t="shared" ca="1" si="253"/>
        <v>2</v>
      </c>
      <c r="S382" s="7" t="str">
        <f t="shared" ca="1" si="289"/>
        <v/>
      </c>
    </row>
    <row r="383" spans="1:19" x14ac:dyDescent="0.3">
      <c r="A383" s="1" t="str">
        <f t="shared" si="283"/>
        <v>LP_LeftRightNwayGenerator_01</v>
      </c>
      <c r="B383" s="1" t="s">
        <v>179</v>
      </c>
      <c r="C383" s="1" t="str">
        <f>IF(ISERROR(VLOOKUP(B383,AffectorValueTable!$A:$A,1,0)),"어펙터밸류없음","")</f>
        <v/>
      </c>
      <c r="D383" s="1">
        <v>1</v>
      </c>
      <c r="E383" s="1" t="str">
        <f>VLOOKUP($B383,AffectorValueTable!$1:$1048576,MATCH(AffectorValueTable!$B$1,AffectorValueTable!$1:$1,0),0)</f>
        <v>LeftRightNwayGenerator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N383" s="1">
        <v>1</v>
      </c>
      <c r="O383" s="7">
        <f t="shared" ca="1" si="253"/>
        <v>1</v>
      </c>
      <c r="S383" s="7" t="str">
        <f t="shared" ca="1" si="289"/>
        <v/>
      </c>
    </row>
    <row r="384" spans="1:19" x14ac:dyDescent="0.3">
      <c r="A384" s="1" t="str">
        <f t="shared" si="283"/>
        <v>LP_LeftRightNwayGenerator_02</v>
      </c>
      <c r="B384" s="1" t="s">
        <v>179</v>
      </c>
      <c r="C384" s="1" t="str">
        <f>IF(ISERROR(VLOOKUP(B384,AffectorValueTable!$A:$A,1,0)),"어펙터밸류없음","")</f>
        <v/>
      </c>
      <c r="D384" s="1">
        <v>2</v>
      </c>
      <c r="E384" s="1" t="str">
        <f>VLOOKUP($B384,AffectorValueTable!$1:$1048576,MATCH(AffectorValueTable!$B$1,AffectorValueTable!$1:$1,0),0)</f>
        <v>LeftRightNwayGenerator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N384" s="1">
        <v>2</v>
      </c>
      <c r="O384" s="7">
        <f t="shared" ca="1" si="253"/>
        <v>2</v>
      </c>
      <c r="S384" s="7" t="str">
        <f t="shared" ca="1" si="289"/>
        <v/>
      </c>
    </row>
    <row r="385" spans="1:19" x14ac:dyDescent="0.3">
      <c r="A385" s="1" t="str">
        <f t="shared" si="283"/>
        <v>LP_BackNwayGenerator_01</v>
      </c>
      <c r="B385" s="1" t="s">
        <v>180</v>
      </c>
      <c r="C385" s="1" t="str">
        <f>IF(ISERROR(VLOOKUP(B385,AffectorValueTable!$A:$A,1,0)),"어펙터밸류없음","")</f>
        <v/>
      </c>
      <c r="D385" s="1">
        <v>1</v>
      </c>
      <c r="E385" s="1" t="str">
        <f>VLOOKUP($B385,AffectorValueTable!$1:$1048576,MATCH(AffectorValueTable!$B$1,AffectorValueTable!$1:$1,0),0)</f>
        <v>BackNwayGenerator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N385" s="1">
        <v>1</v>
      </c>
      <c r="O385" s="7">
        <f t="shared" ca="1" si="253"/>
        <v>1</v>
      </c>
      <c r="S385" s="7" t="str">
        <f t="shared" ca="1" si="289"/>
        <v/>
      </c>
    </row>
    <row r="386" spans="1:19" x14ac:dyDescent="0.3">
      <c r="A386" s="1" t="str">
        <f t="shared" si="283"/>
        <v>LP_BackNwayGenerator_02</v>
      </c>
      <c r="B386" s="1" t="s">
        <v>180</v>
      </c>
      <c r="C386" s="1" t="str">
        <f>IF(ISERROR(VLOOKUP(B386,AffectorValueTable!$A:$A,1,0)),"어펙터밸류없음","")</f>
        <v/>
      </c>
      <c r="D386" s="1">
        <v>2</v>
      </c>
      <c r="E386" s="1" t="str">
        <f>VLOOKUP($B386,AffectorValueTable!$1:$1048576,MATCH(AffectorValueTable!$B$1,AffectorValueTable!$1:$1,0),0)</f>
        <v>BackNwayGenerator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N386" s="1">
        <v>2</v>
      </c>
      <c r="O386" s="7">
        <f t="shared" ca="1" si="253"/>
        <v>2</v>
      </c>
      <c r="S386" s="7" t="str">
        <f t="shared" ca="1" si="289"/>
        <v/>
      </c>
    </row>
    <row r="387" spans="1:19" x14ac:dyDescent="0.3">
      <c r="A387" s="1" t="str">
        <f t="shared" si="283"/>
        <v>LP_Repeat_01</v>
      </c>
      <c r="B387" s="1" t="s">
        <v>181</v>
      </c>
      <c r="C387" s="1" t="str">
        <f>IF(ISERROR(VLOOKUP(B387,AffectorValueTable!$A:$A,1,0)),"어펙터밸류없음","")</f>
        <v/>
      </c>
      <c r="D387" s="1">
        <v>1</v>
      </c>
      <c r="E387" s="1" t="str">
        <f>VLOOKUP($B387,AffectorValueTable!$1:$1048576,MATCH(AffectorValueTable!$B$1,AffectorValueTable!$1:$1,0),0)</f>
        <v>RepeatHitObject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J387" s="1">
        <v>0.3</v>
      </c>
      <c r="N387" s="1">
        <v>1</v>
      </c>
      <c r="O387" s="7">
        <f t="shared" ca="1" si="253"/>
        <v>1</v>
      </c>
      <c r="S387" s="7" t="str">
        <f t="shared" ca="1" si="289"/>
        <v/>
      </c>
    </row>
    <row r="388" spans="1:19" x14ac:dyDescent="0.3">
      <c r="A388" s="1" t="str">
        <f t="shared" si="283"/>
        <v>LP_Repeat_02</v>
      </c>
      <c r="B388" s="1" t="s">
        <v>181</v>
      </c>
      <c r="C388" s="1" t="str">
        <f>IF(ISERROR(VLOOKUP(B388,AffectorValueTable!$A:$A,1,0)),"어펙터밸류없음","")</f>
        <v/>
      </c>
      <c r="D388" s="1">
        <v>2</v>
      </c>
      <c r="E388" s="1" t="str">
        <f>VLOOKUP($B388,AffectorValueTable!$1:$1048576,MATCH(AffectorValueTable!$B$1,AffectorValueTable!$1:$1,0),0)</f>
        <v>RepeatHitObject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J388" s="1">
        <v>0.3</v>
      </c>
      <c r="N388" s="1">
        <v>2</v>
      </c>
      <c r="O388" s="7">
        <f t="shared" ca="1" si="253"/>
        <v>2</v>
      </c>
      <c r="S388" s="7" t="str">
        <f t="shared" ca="1" si="289"/>
        <v/>
      </c>
    </row>
    <row r="389" spans="1:19" x14ac:dyDescent="0.3">
      <c r="A389" s="1" t="str">
        <f t="shared" si="283"/>
        <v>LP_HealOnKill_01</v>
      </c>
      <c r="B389" s="1" t="s">
        <v>269</v>
      </c>
      <c r="C389" s="1" t="str">
        <f>IF(ISERROR(VLOOKUP(B389,AffectorValueTable!$A:$A,1,0)),"어펙터밸류없음","")</f>
        <v/>
      </c>
      <c r="D389" s="1">
        <v>1</v>
      </c>
      <c r="E389" s="1" t="str">
        <f>VLOOKUP($B389,AffectorValueTable!$1:$1048576,MATCH(AffectorValueTable!$B$1,AffectorValueTable!$1:$1,0),0)</f>
        <v>Vampire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K389" s="1">
        <f t="shared" ref="K389:K402" si="302">J182</f>
        <v>0.15</v>
      </c>
      <c r="O389" s="7" t="str">
        <f t="shared" ref="O389" ca="1" si="303">IF(NOT(ISBLANK(N389)),N389,
IF(ISBLANK(M389),"",
VLOOKUP(M389,OFFSET(INDIRECT("$A:$B"),0,MATCH(M$1&amp;"_Verify",INDIRECT("$1:$1"),0)-1),2,0)
))</f>
        <v/>
      </c>
      <c r="S389" s="7" t="str">
        <f t="shared" ca="1" si="289"/>
        <v/>
      </c>
    </row>
    <row r="390" spans="1:19" x14ac:dyDescent="0.3">
      <c r="A390" s="1" t="str">
        <f t="shared" si="283"/>
        <v>LP_HealOnKill_02</v>
      </c>
      <c r="B390" s="1" t="s">
        <v>269</v>
      </c>
      <c r="C390" s="1" t="str">
        <f>IF(ISERROR(VLOOKUP(B390,AffectorValueTable!$A:$A,1,0)),"어펙터밸류없음","")</f>
        <v/>
      </c>
      <c r="D390" s="1">
        <v>2</v>
      </c>
      <c r="E390" s="1" t="str">
        <f>VLOOKUP($B390,AffectorValueTable!$1:$1048576,MATCH(AffectorValueTable!$B$1,AffectorValueTable!$1:$1,0),0)</f>
        <v>Vampire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K390" s="1">
        <f t="shared" si="302"/>
        <v>0.315</v>
      </c>
      <c r="O390" s="7" t="str">
        <f t="shared" ca="1" si="253"/>
        <v/>
      </c>
      <c r="S390" s="7" t="str">
        <f t="shared" ca="1" si="289"/>
        <v/>
      </c>
    </row>
    <row r="391" spans="1:19" x14ac:dyDescent="0.3">
      <c r="A391" s="1" t="str">
        <f t="shared" ref="A391:A393" si="304">B391&amp;"_"&amp;TEXT(D391,"00")</f>
        <v>LP_HealOnKill_03</v>
      </c>
      <c r="B391" s="1" t="s">
        <v>269</v>
      </c>
      <c r="C391" s="1" t="str">
        <f>IF(ISERROR(VLOOKUP(B391,AffectorValueTable!$A:$A,1,0)),"어펙터밸류없음","")</f>
        <v/>
      </c>
      <c r="D391" s="1">
        <v>3</v>
      </c>
      <c r="E391" s="1" t="str">
        <f>VLOOKUP($B391,AffectorValueTable!$1:$1048576,MATCH(AffectorValueTable!$B$1,AffectorValueTable!$1:$1,0),0)</f>
        <v>Vampire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K391" s="1">
        <f t="shared" si="302"/>
        <v>0.49500000000000005</v>
      </c>
      <c r="O391" s="7" t="str">
        <f t="shared" ref="O391:O393" ca="1" si="305">IF(NOT(ISBLANK(N391)),N391,
IF(ISBLANK(M391),"",
VLOOKUP(M391,OFFSET(INDIRECT("$A:$B"),0,MATCH(M$1&amp;"_Verify",INDIRECT("$1:$1"),0)-1),2,0)
))</f>
        <v/>
      </c>
      <c r="S391" s="7" t="str">
        <f t="shared" ref="S391:S393" ca="1" si="306">IF(NOT(ISBLANK(R391)),R391,
IF(ISBLANK(Q391),"",
VLOOKUP(Q391,OFFSET(INDIRECT("$A:$B"),0,MATCH(Q$1&amp;"_Verify",INDIRECT("$1:$1"),0)-1),2,0)
))</f>
        <v/>
      </c>
    </row>
    <row r="392" spans="1:19" x14ac:dyDescent="0.3">
      <c r="A392" s="1" t="str">
        <f t="shared" si="304"/>
        <v>LP_HealOnKill_04</v>
      </c>
      <c r="B392" s="1" t="s">
        <v>269</v>
      </c>
      <c r="C392" s="1" t="str">
        <f>IF(ISERROR(VLOOKUP(B392,AffectorValueTable!$A:$A,1,0)),"어펙터밸류없음","")</f>
        <v/>
      </c>
      <c r="D392" s="1">
        <v>4</v>
      </c>
      <c r="E392" s="1" t="str">
        <f>VLOOKUP($B392,AffectorValueTable!$1:$1048576,MATCH(AffectorValueTable!$B$1,AffectorValueTable!$1:$1,0),0)</f>
        <v>Vampire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K392" s="1">
        <f t="shared" si="302"/>
        <v>0.69</v>
      </c>
      <c r="O392" s="7" t="str">
        <f t="shared" ca="1" si="305"/>
        <v/>
      </c>
      <c r="S392" s="7" t="str">
        <f t="shared" ca="1" si="306"/>
        <v/>
      </c>
    </row>
    <row r="393" spans="1:19" x14ac:dyDescent="0.3">
      <c r="A393" s="1" t="str">
        <f t="shared" si="304"/>
        <v>LP_HealOnKill_05</v>
      </c>
      <c r="B393" s="1" t="s">
        <v>269</v>
      </c>
      <c r="C393" s="1" t="str">
        <f>IF(ISERROR(VLOOKUP(B393,AffectorValueTable!$A:$A,1,0)),"어펙터밸류없음","")</f>
        <v/>
      </c>
      <c r="D393" s="1">
        <v>5</v>
      </c>
      <c r="E393" s="1" t="str">
        <f>VLOOKUP($B393,AffectorValueTable!$1:$1048576,MATCH(AffectorValueTable!$B$1,AffectorValueTable!$1:$1,0),0)</f>
        <v>Vampire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K393" s="1">
        <f t="shared" si="302"/>
        <v>0.89999999999999991</v>
      </c>
      <c r="O393" s="7" t="str">
        <f t="shared" ca="1" si="305"/>
        <v/>
      </c>
      <c r="S393" s="7" t="str">
        <f t="shared" ca="1" si="306"/>
        <v/>
      </c>
    </row>
    <row r="394" spans="1:19" x14ac:dyDescent="0.3">
      <c r="A394" s="1" t="str">
        <f t="shared" ref="A394:A397" si="307">B394&amp;"_"&amp;TEXT(D394,"00")</f>
        <v>LP_HealOnKill_06</v>
      </c>
      <c r="B394" s="1" t="s">
        <v>269</v>
      </c>
      <c r="C394" s="1" t="str">
        <f>IF(ISERROR(VLOOKUP(B394,AffectorValueTable!$A:$A,1,0)),"어펙터밸류없음","")</f>
        <v/>
      </c>
      <c r="D394" s="1">
        <v>6</v>
      </c>
      <c r="E394" s="1" t="str">
        <f>VLOOKUP($B394,AffectorValueTable!$1:$1048576,MATCH(AffectorValueTable!$B$1,AffectorValueTable!$1:$1,0),0)</f>
        <v>Vampire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K394" s="1">
        <f t="shared" si="302"/>
        <v>1.125</v>
      </c>
      <c r="O394" s="7" t="str">
        <f t="shared" ref="O394:O397" ca="1" si="308">IF(NOT(ISBLANK(N394)),N394,
IF(ISBLANK(M394),"",
VLOOKUP(M394,OFFSET(INDIRECT("$A:$B"),0,MATCH(M$1&amp;"_Verify",INDIRECT("$1:$1"),0)-1),2,0)
))</f>
        <v/>
      </c>
      <c r="S394" s="7" t="str">
        <f t="shared" ref="S394:S397" ca="1" si="309">IF(NOT(ISBLANK(R394)),R394,
IF(ISBLANK(Q394),"",
VLOOKUP(Q394,OFFSET(INDIRECT("$A:$B"),0,MATCH(Q$1&amp;"_Verify",INDIRECT("$1:$1"),0)-1),2,0)
))</f>
        <v/>
      </c>
    </row>
    <row r="395" spans="1:19" x14ac:dyDescent="0.3">
      <c r="A395" s="1" t="str">
        <f t="shared" si="307"/>
        <v>LP_HealOnKill_07</v>
      </c>
      <c r="B395" s="1" t="s">
        <v>269</v>
      </c>
      <c r="C395" s="1" t="str">
        <f>IF(ISERROR(VLOOKUP(B395,AffectorValueTable!$A:$A,1,0)),"어펙터밸류없음","")</f>
        <v/>
      </c>
      <c r="D395" s="1">
        <v>7</v>
      </c>
      <c r="E395" s="1" t="str">
        <f>VLOOKUP($B395,AffectorValueTable!$1:$1048576,MATCH(AffectorValueTable!$B$1,AffectorValueTable!$1:$1,0),0)</f>
        <v>Vampire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K395" s="1">
        <f t="shared" si="302"/>
        <v>1.3650000000000002</v>
      </c>
      <c r="O395" s="7" t="str">
        <f t="shared" ca="1" si="308"/>
        <v/>
      </c>
      <c r="S395" s="7" t="str">
        <f t="shared" ca="1" si="309"/>
        <v/>
      </c>
    </row>
    <row r="396" spans="1:19" x14ac:dyDescent="0.3">
      <c r="A396" s="1" t="str">
        <f t="shared" si="307"/>
        <v>LP_HealOnKill_08</v>
      </c>
      <c r="B396" s="1" t="s">
        <v>269</v>
      </c>
      <c r="C396" s="1" t="str">
        <f>IF(ISERROR(VLOOKUP(B396,AffectorValueTable!$A:$A,1,0)),"어펙터밸류없음","")</f>
        <v/>
      </c>
      <c r="D396" s="1">
        <v>8</v>
      </c>
      <c r="E396" s="1" t="str">
        <f>VLOOKUP($B396,AffectorValueTable!$1:$1048576,MATCH(AffectorValueTable!$B$1,AffectorValueTable!$1:$1,0),0)</f>
        <v>Vampire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K396" s="1">
        <f t="shared" si="302"/>
        <v>1.62</v>
      </c>
      <c r="O396" s="7" t="str">
        <f t="shared" ca="1" si="308"/>
        <v/>
      </c>
      <c r="S396" s="7" t="str">
        <f t="shared" ca="1" si="309"/>
        <v/>
      </c>
    </row>
    <row r="397" spans="1:19" x14ac:dyDescent="0.3">
      <c r="A397" s="1" t="str">
        <f t="shared" si="307"/>
        <v>LP_HealOnKill_09</v>
      </c>
      <c r="B397" s="1" t="s">
        <v>269</v>
      </c>
      <c r="C397" s="1" t="str">
        <f>IF(ISERROR(VLOOKUP(B397,AffectorValueTable!$A:$A,1,0)),"어펙터밸류없음","")</f>
        <v/>
      </c>
      <c r="D397" s="1">
        <v>9</v>
      </c>
      <c r="E397" s="1" t="str">
        <f>VLOOKUP($B397,AffectorValueTable!$1:$1048576,MATCH(AffectorValueTable!$B$1,AffectorValueTable!$1:$1,0),0)</f>
        <v>Vampire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K397" s="1">
        <f t="shared" si="302"/>
        <v>1.89</v>
      </c>
      <c r="O397" s="7" t="str">
        <f t="shared" ca="1" si="308"/>
        <v/>
      </c>
      <c r="S397" s="7" t="str">
        <f t="shared" ca="1" si="309"/>
        <v/>
      </c>
    </row>
    <row r="398" spans="1:19" x14ac:dyDescent="0.3">
      <c r="A398" s="1" t="str">
        <f t="shared" ref="A398:A427" si="310">B398&amp;"_"&amp;TEXT(D398,"00")</f>
        <v>LP_HealOnKillBetter_01</v>
      </c>
      <c r="B398" s="1" t="s">
        <v>270</v>
      </c>
      <c r="C398" s="1" t="str">
        <f>IF(ISERROR(VLOOKUP(B398,AffectorValueTable!$A:$A,1,0)),"어펙터밸류없음","")</f>
        <v/>
      </c>
      <c r="D398" s="1">
        <v>1</v>
      </c>
      <c r="E398" s="1" t="str">
        <f>VLOOKUP($B398,AffectorValueTable!$1:$1048576,MATCH(AffectorValueTable!$B$1,AffectorValueTable!$1:$1,0),0)</f>
        <v>Vampire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K398" s="1">
        <f t="shared" si="302"/>
        <v>0.25</v>
      </c>
      <c r="O398" s="7" t="str">
        <f t="shared" ref="O398:O441" ca="1" si="311">IF(NOT(ISBLANK(N398)),N398,
IF(ISBLANK(M398),"",
VLOOKUP(M398,OFFSET(INDIRECT("$A:$B"),0,MATCH(M$1&amp;"_Verify",INDIRECT("$1:$1"),0)-1),2,0)
))</f>
        <v/>
      </c>
      <c r="S398" s="7" t="str">
        <f t="shared" ca="1" si="289"/>
        <v/>
      </c>
    </row>
    <row r="399" spans="1:19" x14ac:dyDescent="0.3">
      <c r="A399" s="1" t="str">
        <f t="shared" si="310"/>
        <v>LP_HealOnKillBetter_02</v>
      </c>
      <c r="B399" s="1" t="s">
        <v>270</v>
      </c>
      <c r="C399" s="1" t="str">
        <f>IF(ISERROR(VLOOKUP(B399,AffectorValueTable!$A:$A,1,0)),"어펙터밸류없음","")</f>
        <v/>
      </c>
      <c r="D399" s="1">
        <v>2</v>
      </c>
      <c r="E399" s="1" t="str">
        <f>VLOOKUP($B399,AffectorValueTable!$1:$1048576,MATCH(AffectorValueTable!$B$1,AffectorValueTable!$1:$1,0),0)</f>
        <v>Vampire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K399" s="1">
        <f t="shared" si="302"/>
        <v>0.52500000000000002</v>
      </c>
      <c r="O399" s="7" t="str">
        <f t="shared" ca="1" si="311"/>
        <v/>
      </c>
      <c r="S399" s="7" t="str">
        <f t="shared" ca="1" si="289"/>
        <v/>
      </c>
    </row>
    <row r="400" spans="1:19" x14ac:dyDescent="0.3">
      <c r="A400" s="1" t="str">
        <f t="shared" ref="A400:A413" si="312">B400&amp;"_"&amp;TEXT(D400,"00")</f>
        <v>LP_HealOnKillBetter_03</v>
      </c>
      <c r="B400" s="1" t="s">
        <v>270</v>
      </c>
      <c r="C400" s="1" t="str">
        <f>IF(ISERROR(VLOOKUP(B400,AffectorValueTable!$A:$A,1,0)),"어펙터밸류없음","")</f>
        <v/>
      </c>
      <c r="D400" s="1">
        <v>3</v>
      </c>
      <c r="E400" s="1" t="str">
        <f>VLOOKUP($B400,AffectorValueTable!$1:$1048576,MATCH(AffectorValueTable!$B$1,AffectorValueTable!$1:$1,0),0)</f>
        <v>Vampire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K400" s="1">
        <f t="shared" si="302"/>
        <v>0.82500000000000007</v>
      </c>
      <c r="O400" s="7" t="str">
        <f t="shared" ref="O400:O413" ca="1" si="313">IF(NOT(ISBLANK(N400)),N400,
IF(ISBLANK(M400),"",
VLOOKUP(M400,OFFSET(INDIRECT("$A:$B"),0,MATCH(M$1&amp;"_Verify",INDIRECT("$1:$1"),0)-1),2,0)
))</f>
        <v/>
      </c>
      <c r="S400" s="7" t="str">
        <f t="shared" ref="S400:S413" ca="1" si="314">IF(NOT(ISBLANK(R400)),R400,
IF(ISBLANK(Q400),"",
VLOOKUP(Q400,OFFSET(INDIRECT("$A:$B"),0,MATCH(Q$1&amp;"_Verify",INDIRECT("$1:$1"),0)-1),2,0)
))</f>
        <v/>
      </c>
    </row>
    <row r="401" spans="1:19" x14ac:dyDescent="0.3">
      <c r="A401" s="1" t="str">
        <f t="shared" si="312"/>
        <v>LP_HealOnKillBetter_04</v>
      </c>
      <c r="B401" s="1" t="s">
        <v>270</v>
      </c>
      <c r="C401" s="1" t="str">
        <f>IF(ISERROR(VLOOKUP(B401,AffectorValueTable!$A:$A,1,0)),"어펙터밸류없음","")</f>
        <v/>
      </c>
      <c r="D401" s="1">
        <v>4</v>
      </c>
      <c r="E401" s="1" t="str">
        <f>VLOOKUP($B401,AffectorValueTable!$1:$1048576,MATCH(AffectorValueTable!$B$1,AffectorValueTable!$1:$1,0),0)</f>
        <v>Vampire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K401" s="1">
        <f t="shared" si="302"/>
        <v>1.1499999999999999</v>
      </c>
      <c r="O401" s="7" t="str">
        <f t="shared" ca="1" si="313"/>
        <v/>
      </c>
      <c r="S401" s="7" t="str">
        <f t="shared" ca="1" si="314"/>
        <v/>
      </c>
    </row>
    <row r="402" spans="1:19" x14ac:dyDescent="0.3">
      <c r="A402" s="1" t="str">
        <f t="shared" si="312"/>
        <v>LP_HealOnKillBetter_05</v>
      </c>
      <c r="B402" s="1" t="s">
        <v>270</v>
      </c>
      <c r="C402" s="1" t="str">
        <f>IF(ISERROR(VLOOKUP(B402,AffectorValueTable!$A:$A,1,0)),"어펙터밸류없음","")</f>
        <v/>
      </c>
      <c r="D402" s="1">
        <v>5</v>
      </c>
      <c r="E402" s="1" t="str">
        <f>VLOOKUP($B402,AffectorValueTable!$1:$1048576,MATCH(AffectorValueTable!$B$1,AffectorValueTable!$1:$1,0),0)</f>
        <v>Vampire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K402" s="1">
        <f t="shared" si="302"/>
        <v>1.5</v>
      </c>
      <c r="O402" s="7" t="str">
        <f t="shared" ca="1" si="313"/>
        <v/>
      </c>
      <c r="S402" s="7" t="str">
        <f t="shared" ca="1" si="314"/>
        <v/>
      </c>
    </row>
    <row r="403" spans="1:19" x14ac:dyDescent="0.3">
      <c r="A403" s="1" t="str">
        <f t="shared" si="312"/>
        <v>LP_HealOnCrit_01</v>
      </c>
      <c r="B403" s="1" t="s">
        <v>934</v>
      </c>
      <c r="C403" s="1" t="str">
        <f>IF(ISERROR(VLOOKUP(B403,AffectorValueTable!$A:$A,1,0)),"어펙터밸류없음","")</f>
        <v/>
      </c>
      <c r="D403" s="1">
        <v>1</v>
      </c>
      <c r="E403" s="1" t="str">
        <f>VLOOKUP($B403,AffectorValueTable!$1:$1048576,MATCH(AffectorValueTable!$B$1,AffectorValueTable!$1:$1,0),0)</f>
        <v>Vampire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f>J182</f>
        <v>0.15</v>
      </c>
      <c r="O403" s="7" t="str">
        <f t="shared" ca="1" si="313"/>
        <v/>
      </c>
      <c r="S403" s="7" t="str">
        <f t="shared" ca="1" si="314"/>
        <v/>
      </c>
    </row>
    <row r="404" spans="1:19" x14ac:dyDescent="0.3">
      <c r="A404" s="1" t="str">
        <f t="shared" si="312"/>
        <v>LP_HealOnCrit_02</v>
      </c>
      <c r="B404" s="1" t="s">
        <v>934</v>
      </c>
      <c r="C404" s="1" t="str">
        <f>IF(ISERROR(VLOOKUP(B404,AffectorValueTable!$A:$A,1,0)),"어펙터밸류없음","")</f>
        <v/>
      </c>
      <c r="D404" s="1">
        <v>2</v>
      </c>
      <c r="E404" s="1" t="str">
        <f>VLOOKUP($B404,AffectorValueTable!$1:$1048576,MATCH(AffectorValueTable!$B$1,AffectorValueTable!$1:$1,0),0)</f>
        <v>Vampire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f t="shared" ref="J404:J416" si="315">J183</f>
        <v>0.315</v>
      </c>
      <c r="O404" s="7" t="str">
        <f t="shared" ca="1" si="313"/>
        <v/>
      </c>
      <c r="S404" s="7" t="str">
        <f t="shared" ca="1" si="314"/>
        <v/>
      </c>
    </row>
    <row r="405" spans="1:19" x14ac:dyDescent="0.3">
      <c r="A405" s="1" t="str">
        <f t="shared" si="312"/>
        <v>LP_HealOnCrit_03</v>
      </c>
      <c r="B405" s="1" t="s">
        <v>934</v>
      </c>
      <c r="C405" s="1" t="str">
        <f>IF(ISERROR(VLOOKUP(B405,AffectorValueTable!$A:$A,1,0)),"어펙터밸류없음","")</f>
        <v/>
      </c>
      <c r="D405" s="1">
        <v>3</v>
      </c>
      <c r="E405" s="1" t="str">
        <f>VLOOKUP($B405,AffectorValueTable!$1:$1048576,MATCH(AffectorValueTable!$B$1,AffectorValueTable!$1:$1,0),0)</f>
        <v>Vampire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f t="shared" si="315"/>
        <v>0.49500000000000005</v>
      </c>
      <c r="O405" s="7" t="str">
        <f t="shared" ca="1" si="313"/>
        <v/>
      </c>
      <c r="S405" s="7" t="str">
        <f t="shared" ca="1" si="314"/>
        <v/>
      </c>
    </row>
    <row r="406" spans="1:19" x14ac:dyDescent="0.3">
      <c r="A406" s="1" t="str">
        <f t="shared" si="312"/>
        <v>LP_HealOnCrit_04</v>
      </c>
      <c r="B406" s="1" t="s">
        <v>934</v>
      </c>
      <c r="C406" s="1" t="str">
        <f>IF(ISERROR(VLOOKUP(B406,AffectorValueTable!$A:$A,1,0)),"어펙터밸류없음","")</f>
        <v/>
      </c>
      <c r="D406" s="1">
        <v>4</v>
      </c>
      <c r="E406" s="1" t="str">
        <f>VLOOKUP($B406,AffectorValueTable!$1:$1048576,MATCH(AffectorValueTable!$B$1,AffectorValueTable!$1:$1,0),0)</f>
        <v>Vampire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f t="shared" si="315"/>
        <v>0.69</v>
      </c>
      <c r="O406" s="7" t="str">
        <f t="shared" ca="1" si="313"/>
        <v/>
      </c>
      <c r="S406" s="7" t="str">
        <f t="shared" ca="1" si="314"/>
        <v/>
      </c>
    </row>
    <row r="407" spans="1:19" x14ac:dyDescent="0.3">
      <c r="A407" s="1" t="str">
        <f t="shared" si="312"/>
        <v>LP_HealOnCrit_05</v>
      </c>
      <c r="B407" s="1" t="s">
        <v>934</v>
      </c>
      <c r="C407" s="1" t="str">
        <f>IF(ISERROR(VLOOKUP(B407,AffectorValueTable!$A:$A,1,0)),"어펙터밸류없음","")</f>
        <v/>
      </c>
      <c r="D407" s="1">
        <v>5</v>
      </c>
      <c r="E407" s="1" t="str">
        <f>VLOOKUP($B407,AffectorValueTable!$1:$1048576,MATCH(AffectorValueTable!$B$1,AffectorValueTable!$1:$1,0),0)</f>
        <v>Vampire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f t="shared" si="315"/>
        <v>0.89999999999999991</v>
      </c>
      <c r="O407" s="7" t="str">
        <f t="shared" ca="1" si="313"/>
        <v/>
      </c>
      <c r="S407" s="7" t="str">
        <f t="shared" ca="1" si="314"/>
        <v/>
      </c>
    </row>
    <row r="408" spans="1:19" x14ac:dyDescent="0.3">
      <c r="A408" s="1" t="str">
        <f t="shared" si="312"/>
        <v>LP_HealOnCrit_06</v>
      </c>
      <c r="B408" s="1" t="s">
        <v>934</v>
      </c>
      <c r="C408" s="1" t="str">
        <f>IF(ISERROR(VLOOKUP(B408,AffectorValueTable!$A:$A,1,0)),"어펙터밸류없음","")</f>
        <v/>
      </c>
      <c r="D408" s="1">
        <v>6</v>
      </c>
      <c r="E408" s="1" t="str">
        <f>VLOOKUP($B408,AffectorValueTable!$1:$1048576,MATCH(AffectorValueTable!$B$1,AffectorValueTable!$1:$1,0),0)</f>
        <v>Vampire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">
        <f t="shared" si="315"/>
        <v>1.125</v>
      </c>
      <c r="O408" s="7" t="str">
        <f t="shared" ca="1" si="313"/>
        <v/>
      </c>
      <c r="S408" s="7" t="str">
        <f t="shared" ca="1" si="314"/>
        <v/>
      </c>
    </row>
    <row r="409" spans="1:19" x14ac:dyDescent="0.3">
      <c r="A409" s="1" t="str">
        <f t="shared" si="312"/>
        <v>LP_HealOnCrit_07</v>
      </c>
      <c r="B409" s="1" t="s">
        <v>934</v>
      </c>
      <c r="C409" s="1" t="str">
        <f>IF(ISERROR(VLOOKUP(B409,AffectorValueTable!$A:$A,1,0)),"어펙터밸류없음","")</f>
        <v/>
      </c>
      <c r="D409" s="1">
        <v>7</v>
      </c>
      <c r="E409" s="1" t="str">
        <f>VLOOKUP($B409,AffectorValueTable!$1:$1048576,MATCH(AffectorValueTable!$B$1,AffectorValueTable!$1:$1,0),0)</f>
        <v>Vampire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f t="shared" si="315"/>
        <v>1.3650000000000002</v>
      </c>
      <c r="O409" s="7" t="str">
        <f t="shared" ca="1" si="313"/>
        <v/>
      </c>
      <c r="S409" s="7" t="str">
        <f t="shared" ca="1" si="314"/>
        <v/>
      </c>
    </row>
    <row r="410" spans="1:19" x14ac:dyDescent="0.3">
      <c r="A410" s="1" t="str">
        <f t="shared" si="312"/>
        <v>LP_HealOnCrit_08</v>
      </c>
      <c r="B410" s="1" t="s">
        <v>934</v>
      </c>
      <c r="C410" s="1" t="str">
        <f>IF(ISERROR(VLOOKUP(B410,AffectorValueTable!$A:$A,1,0)),"어펙터밸류없음","")</f>
        <v/>
      </c>
      <c r="D410" s="1">
        <v>8</v>
      </c>
      <c r="E410" s="1" t="str">
        <f>VLOOKUP($B410,AffectorValueTable!$1:$1048576,MATCH(AffectorValueTable!$B$1,AffectorValueTable!$1:$1,0),0)</f>
        <v>Vampire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f t="shared" si="315"/>
        <v>1.62</v>
      </c>
      <c r="O410" s="7" t="str">
        <f t="shared" ca="1" si="313"/>
        <v/>
      </c>
      <c r="S410" s="7" t="str">
        <f t="shared" ca="1" si="314"/>
        <v/>
      </c>
    </row>
    <row r="411" spans="1:19" x14ac:dyDescent="0.3">
      <c r="A411" s="1" t="str">
        <f t="shared" si="312"/>
        <v>LP_HealOnCrit_09</v>
      </c>
      <c r="B411" s="1" t="s">
        <v>934</v>
      </c>
      <c r="C411" s="1" t="str">
        <f>IF(ISERROR(VLOOKUP(B411,AffectorValueTable!$A:$A,1,0)),"어펙터밸류없음","")</f>
        <v/>
      </c>
      <c r="D411" s="1">
        <v>9</v>
      </c>
      <c r="E411" s="1" t="str">
        <f>VLOOKUP($B411,AffectorValueTable!$1:$1048576,MATCH(AffectorValueTable!$B$1,AffectorValueTable!$1:$1,0),0)</f>
        <v>Vampire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f t="shared" si="315"/>
        <v>1.89</v>
      </c>
      <c r="O411" s="7" t="str">
        <f t="shared" ca="1" si="313"/>
        <v/>
      </c>
      <c r="S411" s="7" t="str">
        <f t="shared" ca="1" si="314"/>
        <v/>
      </c>
    </row>
    <row r="412" spans="1:19" x14ac:dyDescent="0.3">
      <c r="A412" s="1" t="str">
        <f t="shared" si="312"/>
        <v>LP_HealOnCritBetter_01</v>
      </c>
      <c r="B412" s="1" t="s">
        <v>935</v>
      </c>
      <c r="C412" s="1" t="str">
        <f>IF(ISERROR(VLOOKUP(B412,AffectorValueTable!$A:$A,1,0)),"어펙터밸류없음","")</f>
        <v/>
      </c>
      <c r="D412" s="1">
        <v>1</v>
      </c>
      <c r="E412" s="1" t="str">
        <f>VLOOKUP($B412,AffectorValueTable!$1:$1048576,MATCH(AffectorValueTable!$B$1,AffectorValueTable!$1:$1,0),0)</f>
        <v>Vampire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f t="shared" si="315"/>
        <v>0.25</v>
      </c>
      <c r="O412" s="7" t="str">
        <f t="shared" ca="1" si="313"/>
        <v/>
      </c>
      <c r="S412" s="7" t="str">
        <f t="shared" ca="1" si="314"/>
        <v/>
      </c>
    </row>
    <row r="413" spans="1:19" x14ac:dyDescent="0.3">
      <c r="A413" s="1" t="str">
        <f t="shared" si="312"/>
        <v>LP_HealOnCritBetter_02</v>
      </c>
      <c r="B413" s="1" t="s">
        <v>935</v>
      </c>
      <c r="C413" s="1" t="str">
        <f>IF(ISERROR(VLOOKUP(B413,AffectorValueTable!$A:$A,1,0)),"어펙터밸류없음","")</f>
        <v/>
      </c>
      <c r="D413" s="1">
        <v>2</v>
      </c>
      <c r="E413" s="1" t="str">
        <f>VLOOKUP($B413,AffectorValueTable!$1:$1048576,MATCH(AffectorValueTable!$B$1,AffectorValueTable!$1:$1,0),0)</f>
        <v>Vampire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f t="shared" si="315"/>
        <v>0.52500000000000002</v>
      </c>
      <c r="O413" s="7" t="str">
        <f t="shared" ca="1" si="313"/>
        <v/>
      </c>
      <c r="S413" s="7" t="str">
        <f t="shared" ca="1" si="314"/>
        <v/>
      </c>
    </row>
    <row r="414" spans="1:19" x14ac:dyDescent="0.3">
      <c r="A414" s="1" t="str">
        <f t="shared" ref="A414:A416" si="316">B414&amp;"_"&amp;TEXT(D414,"00")</f>
        <v>LP_HealOnCritBetter_03</v>
      </c>
      <c r="B414" s="1" t="s">
        <v>935</v>
      </c>
      <c r="C414" s="1" t="str">
        <f>IF(ISERROR(VLOOKUP(B414,AffectorValueTable!$A:$A,1,0)),"어펙터밸류없음","")</f>
        <v/>
      </c>
      <c r="D414" s="1">
        <v>3</v>
      </c>
      <c r="E414" s="1" t="str">
        <f>VLOOKUP($B414,AffectorValueTable!$1:$1048576,MATCH(AffectorValueTable!$B$1,AffectorValueTable!$1:$1,0),0)</f>
        <v>Vampire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f t="shared" si="315"/>
        <v>0.82500000000000007</v>
      </c>
      <c r="O414" s="7" t="str">
        <f t="shared" ref="O414:O416" ca="1" si="317">IF(NOT(ISBLANK(N414)),N414,
IF(ISBLANK(M414),"",
VLOOKUP(M414,OFFSET(INDIRECT("$A:$B"),0,MATCH(M$1&amp;"_Verify",INDIRECT("$1:$1"),0)-1),2,0)
))</f>
        <v/>
      </c>
      <c r="S414" s="7" t="str">
        <f t="shared" ref="S414:S416" ca="1" si="318">IF(NOT(ISBLANK(R414)),R414,
IF(ISBLANK(Q414),"",
VLOOKUP(Q414,OFFSET(INDIRECT("$A:$B"),0,MATCH(Q$1&amp;"_Verify",INDIRECT("$1:$1"),0)-1),2,0)
))</f>
        <v/>
      </c>
    </row>
    <row r="415" spans="1:19" x14ac:dyDescent="0.3">
      <c r="A415" s="1" t="str">
        <f t="shared" si="316"/>
        <v>LP_HealOnCritBetter_04</v>
      </c>
      <c r="B415" s="1" t="s">
        <v>935</v>
      </c>
      <c r="C415" s="1" t="str">
        <f>IF(ISERROR(VLOOKUP(B415,AffectorValueTable!$A:$A,1,0)),"어펙터밸류없음","")</f>
        <v/>
      </c>
      <c r="D415" s="1">
        <v>4</v>
      </c>
      <c r="E415" s="1" t="str">
        <f>VLOOKUP($B415,AffectorValueTable!$1:$1048576,MATCH(AffectorValueTable!$B$1,AffectorValueTable!$1:$1,0),0)</f>
        <v>Vampire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f t="shared" si="315"/>
        <v>1.1499999999999999</v>
      </c>
      <c r="O415" s="7" t="str">
        <f t="shared" ca="1" si="317"/>
        <v/>
      </c>
      <c r="S415" s="7" t="str">
        <f t="shared" ca="1" si="318"/>
        <v/>
      </c>
    </row>
    <row r="416" spans="1:19" x14ac:dyDescent="0.3">
      <c r="A416" s="1" t="str">
        <f t="shared" si="316"/>
        <v>LP_HealOnCritBetter_05</v>
      </c>
      <c r="B416" s="1" t="s">
        <v>935</v>
      </c>
      <c r="C416" s="1" t="str">
        <f>IF(ISERROR(VLOOKUP(B416,AffectorValueTable!$A:$A,1,0)),"어펙터밸류없음","")</f>
        <v/>
      </c>
      <c r="D416" s="1">
        <v>5</v>
      </c>
      <c r="E416" s="1" t="str">
        <f>VLOOKUP($B416,AffectorValueTable!$1:$1048576,MATCH(AffectorValueTable!$B$1,AffectorValueTable!$1:$1,0),0)</f>
        <v>Vampire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f t="shared" si="315"/>
        <v>1.5</v>
      </c>
      <c r="O416" s="7" t="str">
        <f t="shared" ca="1" si="317"/>
        <v/>
      </c>
      <c r="S416" s="7" t="str">
        <f t="shared" ca="1" si="318"/>
        <v/>
      </c>
    </row>
    <row r="417" spans="1:23" x14ac:dyDescent="0.3">
      <c r="A417" s="1" t="str">
        <f t="shared" si="310"/>
        <v>LP_AtkSpeedUpOnEncounter_01</v>
      </c>
      <c r="B417" s="1" t="s">
        <v>295</v>
      </c>
      <c r="C417" s="1" t="str">
        <f>IF(ISERROR(VLOOKUP(B417,AffectorValueTable!$A:$A,1,0)),"어펙터밸류없음","")</f>
        <v/>
      </c>
      <c r="D417" s="1">
        <v>1</v>
      </c>
      <c r="E417" s="1" t="str">
        <f>VLOOKUP($B417,AffectorValueTable!$1:$1048576,MATCH(AffectorValueTable!$B$1,AffectorValueTable!$1:$1,0),0)</f>
        <v>CallAffectorValue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O417" s="7" t="str">
        <f t="shared" ca="1" si="311"/>
        <v/>
      </c>
      <c r="Q417" s="1" t="s">
        <v>296</v>
      </c>
      <c r="S417" s="7">
        <f t="shared" ref="S417:S468" ca="1" si="319">IF(NOT(ISBLANK(R417)),R417,
IF(ISBLANK(Q417),"",
VLOOKUP(Q417,OFFSET(INDIRECT("$A:$B"),0,MATCH(Q$1&amp;"_Verify",INDIRECT("$1:$1"),0)-1),2,0)
))</f>
        <v>1</v>
      </c>
      <c r="U417" s="1" t="s">
        <v>297</v>
      </c>
    </row>
    <row r="418" spans="1:23" x14ac:dyDescent="0.3">
      <c r="A418" s="1" t="str">
        <f t="shared" si="310"/>
        <v>LP_AtkSpeedUpOnEncounter_02</v>
      </c>
      <c r="B418" s="1" t="s">
        <v>295</v>
      </c>
      <c r="C418" s="1" t="str">
        <f>IF(ISERROR(VLOOKUP(B418,AffectorValueTable!$A:$A,1,0)),"어펙터밸류없음","")</f>
        <v/>
      </c>
      <c r="D418" s="1">
        <v>2</v>
      </c>
      <c r="E418" s="1" t="str">
        <f>VLOOKUP($B418,AffectorValueTable!$1:$1048576,MATCH(AffectorValueTable!$B$1,AffectorValueTable!$1:$1,0),0)</f>
        <v>CallAffectorValue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O418" s="7" t="str">
        <f t="shared" ca="1" si="311"/>
        <v/>
      </c>
      <c r="Q418" s="1" t="s">
        <v>296</v>
      </c>
      <c r="S418" s="7">
        <f t="shared" ca="1" si="319"/>
        <v>1</v>
      </c>
      <c r="U418" s="1" t="s">
        <v>297</v>
      </c>
    </row>
    <row r="419" spans="1:23" x14ac:dyDescent="0.3">
      <c r="A419" s="1" t="str">
        <f t="shared" ref="A419:A425" si="320">B419&amp;"_"&amp;TEXT(D419,"00")</f>
        <v>LP_AtkSpeedUpOnEncounter_03</v>
      </c>
      <c r="B419" s="1" t="s">
        <v>295</v>
      </c>
      <c r="C419" s="1" t="str">
        <f>IF(ISERROR(VLOOKUP(B419,AffectorValueTable!$A:$A,1,0)),"어펙터밸류없음","")</f>
        <v/>
      </c>
      <c r="D419" s="1">
        <v>3</v>
      </c>
      <c r="E419" s="1" t="str">
        <f>VLOOKUP($B419,AffectorValueTable!$1:$1048576,MATCH(AffectorValueTable!$B$1,AffectorValueTable!$1:$1,0),0)</f>
        <v>CallAffectorValue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O419" s="7" t="str">
        <f t="shared" ref="O419:O425" ca="1" si="321">IF(NOT(ISBLANK(N419)),N419,
IF(ISBLANK(M419),"",
VLOOKUP(M419,OFFSET(INDIRECT("$A:$B"),0,MATCH(M$1&amp;"_Verify",INDIRECT("$1:$1"),0)-1),2,0)
))</f>
        <v/>
      </c>
      <c r="Q419" s="1" t="s">
        <v>296</v>
      </c>
      <c r="S419" s="7">
        <f t="shared" ca="1" si="319"/>
        <v>1</v>
      </c>
      <c r="U419" s="1" t="s">
        <v>297</v>
      </c>
    </row>
    <row r="420" spans="1:23" x14ac:dyDescent="0.3">
      <c r="A420" s="1" t="str">
        <f t="shared" si="320"/>
        <v>LP_AtkSpeedUpOnEncounter_04</v>
      </c>
      <c r="B420" s="1" t="s">
        <v>295</v>
      </c>
      <c r="C420" s="1" t="str">
        <f>IF(ISERROR(VLOOKUP(B420,AffectorValueTable!$A:$A,1,0)),"어펙터밸류없음","")</f>
        <v/>
      </c>
      <c r="D420" s="1">
        <v>4</v>
      </c>
      <c r="E420" s="1" t="str">
        <f>VLOOKUP($B420,AffectorValueTable!$1:$1048576,MATCH(AffectorValueTable!$B$1,AffectorValueTable!$1:$1,0),0)</f>
        <v>CallAffectorValue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O420" s="7" t="str">
        <f t="shared" ca="1" si="321"/>
        <v/>
      </c>
      <c r="Q420" s="1" t="s">
        <v>296</v>
      </c>
      <c r="S420" s="7">
        <f t="shared" ca="1" si="319"/>
        <v>1</v>
      </c>
      <c r="U420" s="1" t="s">
        <v>297</v>
      </c>
    </row>
    <row r="421" spans="1:23" x14ac:dyDescent="0.3">
      <c r="A421" s="1" t="str">
        <f t="shared" si="320"/>
        <v>LP_AtkSpeedUpOnEncounter_05</v>
      </c>
      <c r="B421" s="1" t="s">
        <v>295</v>
      </c>
      <c r="C421" s="1" t="str">
        <f>IF(ISERROR(VLOOKUP(B421,AffectorValueTable!$A:$A,1,0)),"어펙터밸류없음","")</f>
        <v/>
      </c>
      <c r="D421" s="1">
        <v>5</v>
      </c>
      <c r="E421" s="1" t="str">
        <f>VLOOKUP($B421,AffectorValueTable!$1:$1048576,MATCH(AffectorValueTable!$B$1,AffectorValueTable!$1:$1,0),0)</f>
        <v>CallAffectorValue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O421" s="7" t="str">
        <f t="shared" ca="1" si="321"/>
        <v/>
      </c>
      <c r="Q421" s="1" t="s">
        <v>296</v>
      </c>
      <c r="S421" s="7">
        <f t="shared" ca="1" si="319"/>
        <v>1</v>
      </c>
      <c r="U421" s="1" t="s">
        <v>297</v>
      </c>
    </row>
    <row r="422" spans="1:23" x14ac:dyDescent="0.3">
      <c r="A422" s="1" t="str">
        <f t="shared" si="320"/>
        <v>LP_AtkSpeedUpOnEncounter_06</v>
      </c>
      <c r="B422" s="1" t="s">
        <v>295</v>
      </c>
      <c r="C422" s="1" t="str">
        <f>IF(ISERROR(VLOOKUP(B422,AffectorValueTable!$A:$A,1,0)),"어펙터밸류없음","")</f>
        <v/>
      </c>
      <c r="D422" s="1">
        <v>6</v>
      </c>
      <c r="E422" s="1" t="str">
        <f>VLOOKUP($B422,AffectorValueTable!$1:$1048576,MATCH(AffectorValueTable!$B$1,AffectorValueTable!$1:$1,0),0)</f>
        <v>CallAffectorValue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O422" s="7" t="str">
        <f t="shared" ca="1" si="321"/>
        <v/>
      </c>
      <c r="Q422" s="1" t="s">
        <v>296</v>
      </c>
      <c r="S422" s="7">
        <f t="shared" ca="1" si="319"/>
        <v>1</v>
      </c>
      <c r="U422" s="1" t="s">
        <v>297</v>
      </c>
    </row>
    <row r="423" spans="1:23" x14ac:dyDescent="0.3">
      <c r="A423" s="1" t="str">
        <f t="shared" si="320"/>
        <v>LP_AtkSpeedUpOnEncounter_07</v>
      </c>
      <c r="B423" s="1" t="s">
        <v>295</v>
      </c>
      <c r="C423" s="1" t="str">
        <f>IF(ISERROR(VLOOKUP(B423,AffectorValueTable!$A:$A,1,0)),"어펙터밸류없음","")</f>
        <v/>
      </c>
      <c r="D423" s="1">
        <v>7</v>
      </c>
      <c r="E423" s="1" t="str">
        <f>VLOOKUP($B423,AffectorValueTable!$1:$1048576,MATCH(AffectorValueTable!$B$1,AffectorValueTable!$1:$1,0),0)</f>
        <v>CallAffectorValue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O423" s="7" t="str">
        <f t="shared" ca="1" si="321"/>
        <v/>
      </c>
      <c r="Q423" s="1" t="s">
        <v>296</v>
      </c>
      <c r="S423" s="7">
        <f t="shared" ca="1" si="319"/>
        <v>1</v>
      </c>
      <c r="U423" s="1" t="s">
        <v>297</v>
      </c>
    </row>
    <row r="424" spans="1:23" x14ac:dyDescent="0.3">
      <c r="A424" s="1" t="str">
        <f t="shared" si="320"/>
        <v>LP_AtkSpeedUpOnEncounter_08</v>
      </c>
      <c r="B424" s="1" t="s">
        <v>295</v>
      </c>
      <c r="C424" s="1" t="str">
        <f>IF(ISERROR(VLOOKUP(B424,AffectorValueTable!$A:$A,1,0)),"어펙터밸류없음","")</f>
        <v/>
      </c>
      <c r="D424" s="1">
        <v>8</v>
      </c>
      <c r="E424" s="1" t="str">
        <f>VLOOKUP($B424,AffectorValueTable!$1:$1048576,MATCH(AffectorValueTable!$B$1,AffectorValueTable!$1:$1,0),0)</f>
        <v>CallAffectorValue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O424" s="7" t="str">
        <f t="shared" ca="1" si="321"/>
        <v/>
      </c>
      <c r="Q424" s="1" t="s">
        <v>296</v>
      </c>
      <c r="S424" s="7">
        <f t="shared" ca="1" si="319"/>
        <v>1</v>
      </c>
      <c r="U424" s="1" t="s">
        <v>297</v>
      </c>
    </row>
    <row r="425" spans="1:23" x14ac:dyDescent="0.3">
      <c r="A425" s="1" t="str">
        <f t="shared" si="320"/>
        <v>LP_AtkSpeedUpOnEncounter_09</v>
      </c>
      <c r="B425" s="1" t="s">
        <v>295</v>
      </c>
      <c r="C425" s="1" t="str">
        <f>IF(ISERROR(VLOOKUP(B425,AffectorValueTable!$A:$A,1,0)),"어펙터밸류없음","")</f>
        <v/>
      </c>
      <c r="D425" s="1">
        <v>9</v>
      </c>
      <c r="E425" s="1" t="str">
        <f>VLOOKUP($B425,AffectorValueTable!$1:$1048576,MATCH(AffectorValueTable!$B$1,AffectorValueTable!$1:$1,0),0)</f>
        <v>CallAffectorValue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O425" s="7" t="str">
        <f t="shared" ca="1" si="321"/>
        <v/>
      </c>
      <c r="Q425" s="1" t="s">
        <v>296</v>
      </c>
      <c r="S425" s="7">
        <f t="shared" ca="1" si="319"/>
        <v>1</v>
      </c>
      <c r="U425" s="1" t="s">
        <v>297</v>
      </c>
    </row>
    <row r="426" spans="1:23" x14ac:dyDescent="0.3">
      <c r="A426" s="1" t="str">
        <f t="shared" si="310"/>
        <v>LP_AtkSpeedUpOnEncounter_Spd_01</v>
      </c>
      <c r="B426" s="1" t="s">
        <v>292</v>
      </c>
      <c r="C426" s="1" t="str">
        <f>IF(ISERROR(VLOOKUP(B426,AffectorValueTable!$A:$A,1,0)),"어펙터밸류없음","")</f>
        <v/>
      </c>
      <c r="D426" s="1">
        <v>1</v>
      </c>
      <c r="E426" s="1" t="str">
        <f>VLOOKUP($B426,AffectorValueTable!$1:$1048576,MATCH(AffectorValueTable!$B$1,AffectorValueTable!$1:$1,0),0)</f>
        <v>ChangeActorStatus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4.5</v>
      </c>
      <c r="J426" s="1">
        <f t="shared" ref="J426:J434" si="322">J182*4.5/6*2.5</f>
        <v>0.28125</v>
      </c>
      <c r="M426" s="1" t="s">
        <v>148</v>
      </c>
      <c r="O426" s="7">
        <f t="shared" ca="1" si="311"/>
        <v>3</v>
      </c>
      <c r="R426" s="1">
        <v>1</v>
      </c>
      <c r="S426" s="7">
        <f t="shared" ca="1" si="319"/>
        <v>1</v>
      </c>
      <c r="W426" s="1" t="s">
        <v>364</v>
      </c>
    </row>
    <row r="427" spans="1:23" x14ac:dyDescent="0.3">
      <c r="A427" s="1" t="str">
        <f t="shared" si="310"/>
        <v>LP_AtkSpeedUpOnEncounter_Spd_02</v>
      </c>
      <c r="B427" s="1" t="s">
        <v>292</v>
      </c>
      <c r="C427" s="1" t="str">
        <f>IF(ISERROR(VLOOKUP(B427,AffectorValueTable!$A:$A,1,0)),"어펙터밸류없음","")</f>
        <v/>
      </c>
      <c r="D427" s="1">
        <v>2</v>
      </c>
      <c r="E427" s="1" t="str">
        <f>VLOOKUP($B427,AffectorValueTable!$1:$1048576,MATCH(AffectorValueTable!$B$1,AffectorValueTable!$1:$1,0),0)</f>
        <v>ChangeActorStatus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5</v>
      </c>
      <c r="J427" s="1">
        <f t="shared" si="322"/>
        <v>0.59062499999999996</v>
      </c>
      <c r="M427" s="1" t="s">
        <v>148</v>
      </c>
      <c r="O427" s="7">
        <f t="shared" ca="1" si="311"/>
        <v>3</v>
      </c>
      <c r="R427" s="1">
        <v>1</v>
      </c>
      <c r="S427" s="7">
        <f t="shared" ca="1" si="319"/>
        <v>1</v>
      </c>
      <c r="W427" s="1" t="s">
        <v>364</v>
      </c>
    </row>
    <row r="428" spans="1:23" x14ac:dyDescent="0.3">
      <c r="A428" s="1" t="str">
        <f t="shared" ref="A428:A434" si="323">B428&amp;"_"&amp;TEXT(D428,"00")</f>
        <v>LP_AtkSpeedUpOnEncounter_Spd_03</v>
      </c>
      <c r="B428" s="1" t="s">
        <v>292</v>
      </c>
      <c r="C428" s="1" t="str">
        <f>IF(ISERROR(VLOOKUP(B428,AffectorValueTable!$A:$A,1,0)),"어펙터밸류없음","")</f>
        <v/>
      </c>
      <c r="D428" s="1">
        <v>3</v>
      </c>
      <c r="E428" s="1" t="str">
        <f>VLOOKUP($B428,AffectorValueTable!$1:$1048576,MATCH(AffectorValueTable!$B$1,AffectorValueTable!$1:$1,0),0)</f>
        <v>ChangeActorStatus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5.5</v>
      </c>
      <c r="J428" s="1">
        <f t="shared" si="322"/>
        <v>0.92812500000000009</v>
      </c>
      <c r="M428" s="1" t="s">
        <v>148</v>
      </c>
      <c r="O428" s="7">
        <f t="shared" ref="O428:O434" ca="1" si="324">IF(NOT(ISBLANK(N428)),N428,
IF(ISBLANK(M428),"",
VLOOKUP(M428,OFFSET(INDIRECT("$A:$B"),0,MATCH(M$1&amp;"_Verify",INDIRECT("$1:$1"),0)-1),2,0)
))</f>
        <v>3</v>
      </c>
      <c r="R428" s="1">
        <v>1</v>
      </c>
      <c r="S428" s="7">
        <f t="shared" ca="1" si="319"/>
        <v>1</v>
      </c>
      <c r="W428" s="1" t="s">
        <v>364</v>
      </c>
    </row>
    <row r="429" spans="1:23" x14ac:dyDescent="0.3">
      <c r="A429" s="1" t="str">
        <f t="shared" si="323"/>
        <v>LP_AtkSpeedUpOnEncounter_Spd_04</v>
      </c>
      <c r="B429" s="1" t="s">
        <v>292</v>
      </c>
      <c r="C429" s="1" t="str">
        <f>IF(ISERROR(VLOOKUP(B429,AffectorValueTable!$A:$A,1,0)),"어펙터밸류없음","")</f>
        <v/>
      </c>
      <c r="D429" s="1">
        <v>4</v>
      </c>
      <c r="E429" s="1" t="str">
        <f>VLOOKUP($B429,AffectorValueTable!$1:$1048576,MATCH(AffectorValueTable!$B$1,AffectorValueTable!$1:$1,0),0)</f>
        <v>ChangeActorStatus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6</v>
      </c>
      <c r="J429" s="1">
        <f t="shared" si="322"/>
        <v>1.29375</v>
      </c>
      <c r="M429" s="1" t="s">
        <v>148</v>
      </c>
      <c r="O429" s="7">
        <f t="shared" ca="1" si="324"/>
        <v>3</v>
      </c>
      <c r="R429" s="1">
        <v>1</v>
      </c>
      <c r="S429" s="7">
        <f t="shared" ca="1" si="319"/>
        <v>1</v>
      </c>
      <c r="W429" s="1" t="s">
        <v>364</v>
      </c>
    </row>
    <row r="430" spans="1:23" x14ac:dyDescent="0.3">
      <c r="A430" s="1" t="str">
        <f t="shared" si="323"/>
        <v>LP_AtkSpeedUpOnEncounter_Spd_05</v>
      </c>
      <c r="B430" s="1" t="s">
        <v>292</v>
      </c>
      <c r="C430" s="1" t="str">
        <f>IF(ISERROR(VLOOKUP(B430,AffectorValueTable!$A:$A,1,0)),"어펙터밸류없음","")</f>
        <v/>
      </c>
      <c r="D430" s="1">
        <v>5</v>
      </c>
      <c r="E430" s="1" t="str">
        <f>VLOOKUP($B430,AffectorValueTable!$1:$1048576,MATCH(AffectorValueTable!$B$1,AffectorValueTable!$1:$1,0),0)</f>
        <v>ChangeActorStatus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6.5</v>
      </c>
      <c r="J430" s="1">
        <f t="shared" si="322"/>
        <v>1.6874999999999998</v>
      </c>
      <c r="M430" s="1" t="s">
        <v>148</v>
      </c>
      <c r="O430" s="7">
        <f t="shared" ca="1" si="324"/>
        <v>3</v>
      </c>
      <c r="R430" s="1">
        <v>1</v>
      </c>
      <c r="S430" s="7">
        <f t="shared" ca="1" si="319"/>
        <v>1</v>
      </c>
      <c r="W430" s="1" t="s">
        <v>364</v>
      </c>
    </row>
    <row r="431" spans="1:23" x14ac:dyDescent="0.3">
      <c r="A431" s="1" t="str">
        <f t="shared" si="323"/>
        <v>LP_AtkSpeedUpOnEncounter_Spd_06</v>
      </c>
      <c r="B431" s="1" t="s">
        <v>292</v>
      </c>
      <c r="C431" s="1" t="str">
        <f>IF(ISERROR(VLOOKUP(B431,AffectorValueTable!$A:$A,1,0)),"어펙터밸류없음","")</f>
        <v/>
      </c>
      <c r="D431" s="1">
        <v>6</v>
      </c>
      <c r="E431" s="1" t="str">
        <f>VLOOKUP($B431,AffectorValueTable!$1:$1048576,MATCH(AffectorValueTable!$B$1,AffectorValueTable!$1:$1,0),0)</f>
        <v>ChangeActorStatus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7</v>
      </c>
      <c r="J431" s="1">
        <f t="shared" si="322"/>
        <v>2.109375</v>
      </c>
      <c r="M431" s="1" t="s">
        <v>148</v>
      </c>
      <c r="O431" s="7">
        <f t="shared" ca="1" si="324"/>
        <v>3</v>
      </c>
      <c r="R431" s="1">
        <v>1</v>
      </c>
      <c r="S431" s="7">
        <f t="shared" ca="1" si="319"/>
        <v>1</v>
      </c>
      <c r="W431" s="1" t="s">
        <v>364</v>
      </c>
    </row>
    <row r="432" spans="1:23" x14ac:dyDescent="0.3">
      <c r="A432" s="1" t="str">
        <f t="shared" si="323"/>
        <v>LP_AtkSpeedUpOnEncounter_Spd_07</v>
      </c>
      <c r="B432" s="1" t="s">
        <v>292</v>
      </c>
      <c r="C432" s="1" t="str">
        <f>IF(ISERROR(VLOOKUP(B432,AffectorValueTable!$A:$A,1,0)),"어펙터밸류없음","")</f>
        <v/>
      </c>
      <c r="D432" s="1">
        <v>7</v>
      </c>
      <c r="E432" s="1" t="str">
        <f>VLOOKUP($B432,AffectorValueTable!$1:$1048576,MATCH(AffectorValueTable!$B$1,AffectorValueTable!$1:$1,0),0)</f>
        <v>ChangeActorStatus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7.5</v>
      </c>
      <c r="J432" s="1">
        <f t="shared" si="322"/>
        <v>2.5593750000000002</v>
      </c>
      <c r="M432" s="1" t="s">
        <v>148</v>
      </c>
      <c r="O432" s="7">
        <f t="shared" ca="1" si="324"/>
        <v>3</v>
      </c>
      <c r="R432" s="1">
        <v>1</v>
      </c>
      <c r="S432" s="7">
        <f t="shared" ca="1" si="319"/>
        <v>1</v>
      </c>
      <c r="W432" s="1" t="s">
        <v>364</v>
      </c>
    </row>
    <row r="433" spans="1:23" x14ac:dyDescent="0.3">
      <c r="A433" s="1" t="str">
        <f t="shared" si="323"/>
        <v>LP_AtkSpeedUpOnEncounter_Spd_08</v>
      </c>
      <c r="B433" s="1" t="s">
        <v>292</v>
      </c>
      <c r="C433" s="1" t="str">
        <f>IF(ISERROR(VLOOKUP(B433,AffectorValueTable!$A:$A,1,0)),"어펙터밸류없음","")</f>
        <v/>
      </c>
      <c r="D433" s="1">
        <v>8</v>
      </c>
      <c r="E433" s="1" t="str">
        <f>VLOOKUP($B433,AffectorValueTable!$1:$1048576,MATCH(AffectorValueTable!$B$1,AffectorValueTable!$1:$1,0),0)</f>
        <v>ChangeActorStatus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8</v>
      </c>
      <c r="J433" s="1">
        <f t="shared" si="322"/>
        <v>3.0375000000000001</v>
      </c>
      <c r="M433" s="1" t="s">
        <v>148</v>
      </c>
      <c r="O433" s="7">
        <f t="shared" ca="1" si="324"/>
        <v>3</v>
      </c>
      <c r="R433" s="1">
        <v>1</v>
      </c>
      <c r="S433" s="7">
        <f t="shared" ca="1" si="319"/>
        <v>1</v>
      </c>
      <c r="W433" s="1" t="s">
        <v>364</v>
      </c>
    </row>
    <row r="434" spans="1:23" x14ac:dyDescent="0.3">
      <c r="A434" s="1" t="str">
        <f t="shared" si="323"/>
        <v>LP_AtkSpeedUpOnEncounter_Spd_09</v>
      </c>
      <c r="B434" s="1" t="s">
        <v>292</v>
      </c>
      <c r="C434" s="1" t="str">
        <f>IF(ISERROR(VLOOKUP(B434,AffectorValueTable!$A:$A,1,0)),"어펙터밸류없음","")</f>
        <v/>
      </c>
      <c r="D434" s="1">
        <v>9</v>
      </c>
      <c r="E434" s="1" t="str">
        <f>VLOOKUP($B434,AffectorValueTable!$1:$1048576,MATCH(AffectorValueTable!$B$1,AffectorValueTable!$1:$1,0),0)</f>
        <v>ChangeActorStatus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8.5</v>
      </c>
      <c r="J434" s="1">
        <f t="shared" si="322"/>
        <v>3.5437499999999993</v>
      </c>
      <c r="M434" s="1" t="s">
        <v>148</v>
      </c>
      <c r="O434" s="7">
        <f t="shared" ca="1" si="324"/>
        <v>3</v>
      </c>
      <c r="R434" s="1">
        <v>1</v>
      </c>
      <c r="S434" s="7">
        <f t="shared" ca="1" si="319"/>
        <v>1</v>
      </c>
      <c r="W434" s="1" t="s">
        <v>364</v>
      </c>
    </row>
    <row r="435" spans="1:23" x14ac:dyDescent="0.3">
      <c r="A435" s="1" t="str">
        <f t="shared" ref="A435:A441" si="325">B435&amp;"_"&amp;TEXT(D435,"00")</f>
        <v>LP_AtkSpeedUpOnEncounterBetter_01</v>
      </c>
      <c r="B435" s="1" t="s">
        <v>291</v>
      </c>
      <c r="C435" s="1" t="str">
        <f>IF(ISERROR(VLOOKUP(B435,AffectorValueTable!$A:$A,1,0)),"어펙터밸류없음","")</f>
        <v/>
      </c>
      <c r="D435" s="1">
        <v>1</v>
      </c>
      <c r="E435" s="1" t="str">
        <f>VLOOKUP($B435,AffectorValueTable!$1:$1048576,MATCH(AffectorValueTable!$B$1,AffectorValueTable!$1:$1,0),0)</f>
        <v>CallAffectorValue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O435" s="7" t="str">
        <f t="shared" ca="1" si="311"/>
        <v/>
      </c>
      <c r="Q435" s="1" t="s">
        <v>296</v>
      </c>
      <c r="S435" s="7">
        <f t="shared" ca="1" si="319"/>
        <v>1</v>
      </c>
      <c r="U435" s="1" t="s">
        <v>293</v>
      </c>
    </row>
    <row r="436" spans="1:23" x14ac:dyDescent="0.3">
      <c r="A436" s="1" t="str">
        <f t="shared" si="325"/>
        <v>LP_AtkSpeedUpOnEncounterBetter_02</v>
      </c>
      <c r="B436" s="1" t="s">
        <v>291</v>
      </c>
      <c r="C436" s="1" t="str">
        <f>IF(ISERROR(VLOOKUP(B436,AffectorValueTable!$A:$A,1,0)),"어펙터밸류없음","")</f>
        <v/>
      </c>
      <c r="D436" s="1">
        <v>2</v>
      </c>
      <c r="E436" s="1" t="str">
        <f>VLOOKUP($B436,AffectorValueTable!$1:$1048576,MATCH(AffectorValueTable!$B$1,AffectorValueTable!$1:$1,0),0)</f>
        <v>CallAffectorValue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O436" s="7" t="str">
        <f t="shared" ca="1" si="311"/>
        <v/>
      </c>
      <c r="Q436" s="1" t="s">
        <v>296</v>
      </c>
      <c r="S436" s="7">
        <f t="shared" ca="1" si="319"/>
        <v>1</v>
      </c>
      <c r="U436" s="1" t="s">
        <v>293</v>
      </c>
    </row>
    <row r="437" spans="1:23" x14ac:dyDescent="0.3">
      <c r="A437" s="1" t="str">
        <f t="shared" ref="A437:A439" si="326">B437&amp;"_"&amp;TEXT(D437,"00")</f>
        <v>LP_AtkSpeedUpOnEncounterBetter_03</v>
      </c>
      <c r="B437" s="1" t="s">
        <v>291</v>
      </c>
      <c r="C437" s="1" t="str">
        <f>IF(ISERROR(VLOOKUP(B437,AffectorValueTable!$A:$A,1,0)),"어펙터밸류없음","")</f>
        <v/>
      </c>
      <c r="D437" s="1">
        <v>3</v>
      </c>
      <c r="E437" s="1" t="str">
        <f>VLOOKUP($B437,AffectorValueTable!$1:$1048576,MATCH(AffectorValueTable!$B$1,AffectorValueTable!$1:$1,0),0)</f>
        <v>CallAffectorValue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O437" s="7" t="str">
        <f t="shared" ref="O437:O439" ca="1" si="327">IF(NOT(ISBLANK(N437)),N437,
IF(ISBLANK(M437),"",
VLOOKUP(M437,OFFSET(INDIRECT("$A:$B"),0,MATCH(M$1&amp;"_Verify",INDIRECT("$1:$1"),0)-1),2,0)
))</f>
        <v/>
      </c>
      <c r="Q437" s="1" t="s">
        <v>296</v>
      </c>
      <c r="S437" s="7">
        <f t="shared" ca="1" si="319"/>
        <v>1</v>
      </c>
      <c r="U437" s="1" t="s">
        <v>293</v>
      </c>
    </row>
    <row r="438" spans="1:23" x14ac:dyDescent="0.3">
      <c r="A438" s="1" t="str">
        <f t="shared" si="326"/>
        <v>LP_AtkSpeedUpOnEncounterBetter_04</v>
      </c>
      <c r="B438" s="1" t="s">
        <v>291</v>
      </c>
      <c r="C438" s="1" t="str">
        <f>IF(ISERROR(VLOOKUP(B438,AffectorValueTable!$A:$A,1,0)),"어펙터밸류없음","")</f>
        <v/>
      </c>
      <c r="D438" s="1">
        <v>4</v>
      </c>
      <c r="E438" s="1" t="str">
        <f>VLOOKUP($B438,AffectorValueTable!$1:$1048576,MATCH(AffectorValueTable!$B$1,AffectorValueTable!$1:$1,0),0)</f>
        <v>CallAffectorValue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O438" s="7" t="str">
        <f t="shared" ca="1" si="327"/>
        <v/>
      </c>
      <c r="Q438" s="1" t="s">
        <v>296</v>
      </c>
      <c r="S438" s="7">
        <f t="shared" ca="1" si="319"/>
        <v>1</v>
      </c>
      <c r="U438" s="1" t="s">
        <v>293</v>
      </c>
    </row>
    <row r="439" spans="1:23" x14ac:dyDescent="0.3">
      <c r="A439" s="1" t="str">
        <f t="shared" si="326"/>
        <v>LP_AtkSpeedUpOnEncounterBetter_05</v>
      </c>
      <c r="B439" s="1" t="s">
        <v>291</v>
      </c>
      <c r="C439" s="1" t="str">
        <f>IF(ISERROR(VLOOKUP(B439,AffectorValueTable!$A:$A,1,0)),"어펙터밸류없음","")</f>
        <v/>
      </c>
      <c r="D439" s="1">
        <v>5</v>
      </c>
      <c r="E439" s="1" t="str">
        <f>VLOOKUP($B439,AffectorValueTable!$1:$1048576,MATCH(AffectorValueTable!$B$1,AffectorValueTable!$1:$1,0),0)</f>
        <v>CallAffectorValue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O439" s="7" t="str">
        <f t="shared" ca="1" si="327"/>
        <v/>
      </c>
      <c r="Q439" s="1" t="s">
        <v>296</v>
      </c>
      <c r="S439" s="7">
        <f t="shared" ca="1" si="319"/>
        <v>1</v>
      </c>
      <c r="U439" s="1" t="s">
        <v>293</v>
      </c>
    </row>
    <row r="440" spans="1:23" x14ac:dyDescent="0.3">
      <c r="A440" s="1" t="str">
        <f t="shared" si="325"/>
        <v>LP_AtkSpeedUpOnEncounterBetter_Spd_01</v>
      </c>
      <c r="B440" s="1" t="s">
        <v>294</v>
      </c>
      <c r="C440" s="1" t="str">
        <f>IF(ISERROR(VLOOKUP(B440,AffectorValueTable!$A:$A,1,0)),"어펙터밸류없음","")</f>
        <v/>
      </c>
      <c r="D440" s="1">
        <v>1</v>
      </c>
      <c r="E440" s="1" t="str">
        <f>VLOOKUP($B440,AffectorValueTable!$1:$1048576,MATCH(AffectorValueTable!$B$1,AffectorValueTable!$1:$1,0),0)</f>
        <v>ChangeActorStatus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4.5</v>
      </c>
      <c r="J440" s="1">
        <f>J191*4.5/6*2.5</f>
        <v>0.46875</v>
      </c>
      <c r="M440" s="1" t="s">
        <v>148</v>
      </c>
      <c r="O440" s="7">
        <f t="shared" ca="1" si="311"/>
        <v>3</v>
      </c>
      <c r="R440" s="1">
        <v>1</v>
      </c>
      <c r="S440" s="7">
        <f t="shared" ca="1" si="319"/>
        <v>1</v>
      </c>
      <c r="W440" s="1" t="s">
        <v>364</v>
      </c>
    </row>
    <row r="441" spans="1:23" x14ac:dyDescent="0.3">
      <c r="A441" s="1" t="str">
        <f t="shared" si="325"/>
        <v>LP_AtkSpeedUpOnEncounterBetter_Spd_02</v>
      </c>
      <c r="B441" s="1" t="s">
        <v>294</v>
      </c>
      <c r="C441" s="1" t="str">
        <f>IF(ISERROR(VLOOKUP(B441,AffectorValueTable!$A:$A,1,0)),"어펙터밸류없음","")</f>
        <v/>
      </c>
      <c r="D441" s="1">
        <v>2</v>
      </c>
      <c r="E441" s="1" t="str">
        <f>VLOOKUP($B441,AffectorValueTable!$1:$1048576,MATCH(AffectorValueTable!$B$1,AffectorValueTable!$1:$1,0),0)</f>
        <v>ChangeActorStatus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5.5</v>
      </c>
      <c r="J441" s="1">
        <f>J192*4.5/6*2.5</f>
        <v>0.98437500000000011</v>
      </c>
      <c r="M441" s="1" t="s">
        <v>148</v>
      </c>
      <c r="O441" s="7">
        <f t="shared" ca="1" si="311"/>
        <v>3</v>
      </c>
      <c r="R441" s="1">
        <v>1</v>
      </c>
      <c r="S441" s="7">
        <f t="shared" ca="1" si="319"/>
        <v>1</v>
      </c>
      <c r="W441" s="1" t="s">
        <v>364</v>
      </c>
    </row>
    <row r="442" spans="1:23" x14ac:dyDescent="0.3">
      <c r="A442" s="1" t="str">
        <f t="shared" ref="A442:A444" si="328">B442&amp;"_"&amp;TEXT(D442,"00")</f>
        <v>LP_AtkSpeedUpOnEncounterBetter_Spd_03</v>
      </c>
      <c r="B442" s="1" t="s">
        <v>294</v>
      </c>
      <c r="C442" s="1" t="str">
        <f>IF(ISERROR(VLOOKUP(B442,AffectorValueTable!$A:$A,1,0)),"어펙터밸류없음","")</f>
        <v/>
      </c>
      <c r="D442" s="1">
        <v>3</v>
      </c>
      <c r="E442" s="1" t="str">
        <f>VLOOKUP($B442,AffectorValueTable!$1:$1048576,MATCH(AffectorValueTable!$B$1,AffectorValueTable!$1:$1,0),0)</f>
        <v>ChangeActorStatus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6.5</v>
      </c>
      <c r="J442" s="1">
        <f>J193*4.5/6*2.5</f>
        <v>1.546875</v>
      </c>
      <c r="M442" s="1" t="s">
        <v>148</v>
      </c>
      <c r="O442" s="7">
        <f t="shared" ref="O442:O444" ca="1" si="329">IF(NOT(ISBLANK(N442)),N442,
IF(ISBLANK(M442),"",
VLOOKUP(M442,OFFSET(INDIRECT("$A:$B"),0,MATCH(M$1&amp;"_Verify",INDIRECT("$1:$1"),0)-1),2,0)
))</f>
        <v>3</v>
      </c>
      <c r="R442" s="1">
        <v>1</v>
      </c>
      <c r="S442" s="7">
        <f t="shared" ca="1" si="319"/>
        <v>1</v>
      </c>
      <c r="W442" s="1" t="s">
        <v>364</v>
      </c>
    </row>
    <row r="443" spans="1:23" x14ac:dyDescent="0.3">
      <c r="A443" s="1" t="str">
        <f t="shared" si="328"/>
        <v>LP_AtkSpeedUpOnEncounterBetter_Spd_04</v>
      </c>
      <c r="B443" s="1" t="s">
        <v>294</v>
      </c>
      <c r="C443" s="1" t="str">
        <f>IF(ISERROR(VLOOKUP(B443,AffectorValueTable!$A:$A,1,0)),"어펙터밸류없음","")</f>
        <v/>
      </c>
      <c r="D443" s="1">
        <v>4</v>
      </c>
      <c r="E443" s="1" t="str">
        <f>VLOOKUP($B443,AffectorValueTable!$1:$1048576,MATCH(AffectorValueTable!$B$1,AffectorValueTable!$1:$1,0),0)</f>
        <v>ChangeActorStatus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7.5</v>
      </c>
      <c r="J443" s="1">
        <f>J194*4.5/6*2.5</f>
        <v>2.15625</v>
      </c>
      <c r="M443" s="1" t="s">
        <v>148</v>
      </c>
      <c r="O443" s="7">
        <f t="shared" ca="1" si="329"/>
        <v>3</v>
      </c>
      <c r="R443" s="1">
        <v>1</v>
      </c>
      <c r="S443" s="7">
        <f t="shared" ca="1" si="319"/>
        <v>1</v>
      </c>
      <c r="W443" s="1" t="s">
        <v>364</v>
      </c>
    </row>
    <row r="444" spans="1:23" x14ac:dyDescent="0.3">
      <c r="A444" s="1" t="str">
        <f t="shared" si="328"/>
        <v>LP_AtkSpeedUpOnEncounterBetter_Spd_05</v>
      </c>
      <c r="B444" s="1" t="s">
        <v>294</v>
      </c>
      <c r="C444" s="1" t="str">
        <f>IF(ISERROR(VLOOKUP(B444,AffectorValueTable!$A:$A,1,0)),"어펙터밸류없음","")</f>
        <v/>
      </c>
      <c r="D444" s="1">
        <v>5</v>
      </c>
      <c r="E444" s="1" t="str">
        <f>VLOOKUP($B444,AffectorValueTable!$1:$1048576,MATCH(AffectorValueTable!$B$1,AffectorValueTable!$1:$1,0),0)</f>
        <v>ChangeActorStatus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8.5</v>
      </c>
      <c r="J444" s="1">
        <f>J195*4.5/6*2.5</f>
        <v>2.8125</v>
      </c>
      <c r="M444" s="1" t="s">
        <v>148</v>
      </c>
      <c r="O444" s="7">
        <f t="shared" ca="1" si="329"/>
        <v>3</v>
      </c>
      <c r="R444" s="1">
        <v>1</v>
      </c>
      <c r="S444" s="7">
        <f t="shared" ca="1" si="319"/>
        <v>1</v>
      </c>
      <c r="W444" s="1" t="s">
        <v>364</v>
      </c>
    </row>
    <row r="445" spans="1:23" x14ac:dyDescent="0.3">
      <c r="A445" s="1" t="str">
        <f t="shared" ref="A445:A449" si="330">B445&amp;"_"&amp;TEXT(D445,"00")</f>
        <v>LP_VampireOnAttack_01</v>
      </c>
      <c r="B445" s="1" t="s">
        <v>298</v>
      </c>
      <c r="C445" s="1" t="str">
        <f>IF(ISERROR(VLOOKUP(B445,AffectorValueTable!$A:$A,1,0)),"어펙터밸류없음","")</f>
        <v/>
      </c>
      <c r="D445" s="1">
        <v>1</v>
      </c>
      <c r="E445" s="1" t="str">
        <f>VLOOKUP($B445,AffectorValueTable!$1:$1048576,MATCH(AffectorValueTable!$B$1,AffectorValueTable!$1:$1,0),0)</f>
        <v>Vampire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L445" s="1">
        <f t="shared" ref="L445:L458" si="331">J182</f>
        <v>0.15</v>
      </c>
      <c r="O445" s="7" t="str">
        <f t="shared" ref="O445:O449" ca="1" si="332">IF(NOT(ISBLANK(N445)),N445,
IF(ISBLANK(M445),"",
VLOOKUP(M445,OFFSET(INDIRECT("$A:$B"),0,MATCH(M$1&amp;"_Verify",INDIRECT("$1:$1"),0)-1),2,0)
))</f>
        <v/>
      </c>
      <c r="S445" s="7" t="str">
        <f t="shared" ca="1" si="319"/>
        <v/>
      </c>
    </row>
    <row r="446" spans="1:23" x14ac:dyDescent="0.3">
      <c r="A446" s="1" t="str">
        <f t="shared" si="330"/>
        <v>LP_VampireOnAttack_02</v>
      </c>
      <c r="B446" s="1" t="s">
        <v>298</v>
      </c>
      <c r="C446" s="1" t="str">
        <f>IF(ISERROR(VLOOKUP(B446,AffectorValueTable!$A:$A,1,0)),"어펙터밸류없음","")</f>
        <v/>
      </c>
      <c r="D446" s="1">
        <v>2</v>
      </c>
      <c r="E446" s="1" t="str">
        <f>VLOOKUP($B446,AffectorValueTable!$1:$1048576,MATCH(AffectorValueTable!$B$1,AffectorValueTable!$1:$1,0),0)</f>
        <v>Vampire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L446" s="1">
        <f t="shared" si="331"/>
        <v>0.315</v>
      </c>
      <c r="O446" s="7" t="str">
        <f t="shared" ca="1" si="332"/>
        <v/>
      </c>
      <c r="S446" s="7" t="str">
        <f t="shared" ca="1" si="319"/>
        <v/>
      </c>
    </row>
    <row r="447" spans="1:23" x14ac:dyDescent="0.3">
      <c r="A447" s="1" t="str">
        <f t="shared" si="330"/>
        <v>LP_VampireOnAttack_03</v>
      </c>
      <c r="B447" s="1" t="s">
        <v>298</v>
      </c>
      <c r="C447" s="1" t="str">
        <f>IF(ISERROR(VLOOKUP(B447,AffectorValueTable!$A:$A,1,0)),"어펙터밸류없음","")</f>
        <v/>
      </c>
      <c r="D447" s="1">
        <v>3</v>
      </c>
      <c r="E447" s="1" t="str">
        <f>VLOOKUP($B447,AffectorValueTable!$1:$1048576,MATCH(AffectorValueTable!$B$1,AffectorValueTable!$1:$1,0),0)</f>
        <v>Vampire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L447" s="1">
        <f t="shared" si="331"/>
        <v>0.49500000000000005</v>
      </c>
      <c r="O447" s="7" t="str">
        <f t="shared" ca="1" si="332"/>
        <v/>
      </c>
      <c r="S447" s="7" t="str">
        <f t="shared" ca="1" si="319"/>
        <v/>
      </c>
    </row>
    <row r="448" spans="1:23" x14ac:dyDescent="0.3">
      <c r="A448" s="1" t="str">
        <f t="shared" si="330"/>
        <v>LP_VampireOnAttack_04</v>
      </c>
      <c r="B448" s="1" t="s">
        <v>298</v>
      </c>
      <c r="C448" s="1" t="str">
        <f>IF(ISERROR(VLOOKUP(B448,AffectorValueTable!$A:$A,1,0)),"어펙터밸류없음","")</f>
        <v/>
      </c>
      <c r="D448" s="1">
        <v>4</v>
      </c>
      <c r="E448" s="1" t="str">
        <f>VLOOKUP($B448,AffectorValueTable!$1:$1048576,MATCH(AffectorValueTable!$B$1,AffectorValueTable!$1:$1,0),0)</f>
        <v>Vampire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L448" s="1">
        <f t="shared" si="331"/>
        <v>0.69</v>
      </c>
      <c r="O448" s="7" t="str">
        <f t="shared" ca="1" si="332"/>
        <v/>
      </c>
      <c r="S448" s="7" t="str">
        <f t="shared" ca="1" si="319"/>
        <v/>
      </c>
    </row>
    <row r="449" spans="1:21" x14ac:dyDescent="0.3">
      <c r="A449" s="1" t="str">
        <f t="shared" si="330"/>
        <v>LP_VampireOnAttack_05</v>
      </c>
      <c r="B449" s="1" t="s">
        <v>298</v>
      </c>
      <c r="C449" s="1" t="str">
        <f>IF(ISERROR(VLOOKUP(B449,AffectorValueTable!$A:$A,1,0)),"어펙터밸류없음","")</f>
        <v/>
      </c>
      <c r="D449" s="1">
        <v>5</v>
      </c>
      <c r="E449" s="1" t="str">
        <f>VLOOKUP($B449,AffectorValueTable!$1:$1048576,MATCH(AffectorValueTable!$B$1,AffectorValueTable!$1:$1,0),0)</f>
        <v>Vampire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L449" s="1">
        <f t="shared" si="331"/>
        <v>0.89999999999999991</v>
      </c>
      <c r="O449" s="7" t="str">
        <f t="shared" ca="1" si="332"/>
        <v/>
      </c>
      <c r="S449" s="7" t="str">
        <f t="shared" ca="1" si="319"/>
        <v/>
      </c>
    </row>
    <row r="450" spans="1:21" x14ac:dyDescent="0.3">
      <c r="A450" s="1" t="str">
        <f t="shared" ref="A450:A453" si="333">B450&amp;"_"&amp;TEXT(D450,"00")</f>
        <v>LP_VampireOnAttack_06</v>
      </c>
      <c r="B450" s="1" t="s">
        <v>298</v>
      </c>
      <c r="C450" s="1" t="str">
        <f>IF(ISERROR(VLOOKUP(B450,AffectorValueTable!$A:$A,1,0)),"어펙터밸류없음","")</f>
        <v/>
      </c>
      <c r="D450" s="1">
        <v>6</v>
      </c>
      <c r="E450" s="1" t="str">
        <f>VLOOKUP($B450,AffectorValueTable!$1:$1048576,MATCH(AffectorValueTable!$B$1,AffectorValueTable!$1:$1,0),0)</f>
        <v>Vampire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L450" s="1">
        <f t="shared" si="331"/>
        <v>1.125</v>
      </c>
      <c r="O450" s="7" t="str">
        <f t="shared" ref="O450:O453" ca="1" si="334">IF(NOT(ISBLANK(N450)),N450,
IF(ISBLANK(M450),"",
VLOOKUP(M450,OFFSET(INDIRECT("$A:$B"),0,MATCH(M$1&amp;"_Verify",INDIRECT("$1:$1"),0)-1),2,0)
))</f>
        <v/>
      </c>
      <c r="S450" s="7" t="str">
        <f t="shared" ref="S450:S453" ca="1" si="335">IF(NOT(ISBLANK(R450)),R450,
IF(ISBLANK(Q450),"",
VLOOKUP(Q450,OFFSET(INDIRECT("$A:$B"),0,MATCH(Q$1&amp;"_Verify",INDIRECT("$1:$1"),0)-1),2,0)
))</f>
        <v/>
      </c>
    </row>
    <row r="451" spans="1:21" x14ac:dyDescent="0.3">
      <c r="A451" s="1" t="str">
        <f t="shared" si="333"/>
        <v>LP_VampireOnAttack_07</v>
      </c>
      <c r="B451" s="1" t="s">
        <v>298</v>
      </c>
      <c r="C451" s="1" t="str">
        <f>IF(ISERROR(VLOOKUP(B451,AffectorValueTable!$A:$A,1,0)),"어펙터밸류없음","")</f>
        <v/>
      </c>
      <c r="D451" s="1">
        <v>7</v>
      </c>
      <c r="E451" s="1" t="str">
        <f>VLOOKUP($B451,AffectorValueTable!$1:$1048576,MATCH(AffectorValueTable!$B$1,AffectorValueTable!$1:$1,0),0)</f>
        <v>Vampire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L451" s="1">
        <f t="shared" si="331"/>
        <v>1.3650000000000002</v>
      </c>
      <c r="O451" s="7" t="str">
        <f t="shared" ca="1" si="334"/>
        <v/>
      </c>
      <c r="S451" s="7" t="str">
        <f t="shared" ca="1" si="335"/>
        <v/>
      </c>
    </row>
    <row r="452" spans="1:21" x14ac:dyDescent="0.3">
      <c r="A452" s="1" t="str">
        <f t="shared" si="333"/>
        <v>LP_VampireOnAttack_08</v>
      </c>
      <c r="B452" s="1" t="s">
        <v>298</v>
      </c>
      <c r="C452" s="1" t="str">
        <f>IF(ISERROR(VLOOKUP(B452,AffectorValueTable!$A:$A,1,0)),"어펙터밸류없음","")</f>
        <v/>
      </c>
      <c r="D452" s="1">
        <v>8</v>
      </c>
      <c r="E452" s="1" t="str">
        <f>VLOOKUP($B452,AffectorValueTable!$1:$1048576,MATCH(AffectorValueTable!$B$1,AffectorValueTable!$1:$1,0),0)</f>
        <v>Vampire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L452" s="1">
        <f t="shared" si="331"/>
        <v>1.62</v>
      </c>
      <c r="O452" s="7" t="str">
        <f t="shared" ca="1" si="334"/>
        <v/>
      </c>
      <c r="S452" s="7" t="str">
        <f t="shared" ca="1" si="335"/>
        <v/>
      </c>
    </row>
    <row r="453" spans="1:21" x14ac:dyDescent="0.3">
      <c r="A453" s="1" t="str">
        <f t="shared" si="333"/>
        <v>LP_VampireOnAttack_09</v>
      </c>
      <c r="B453" s="1" t="s">
        <v>298</v>
      </c>
      <c r="C453" s="1" t="str">
        <f>IF(ISERROR(VLOOKUP(B453,AffectorValueTable!$A:$A,1,0)),"어펙터밸류없음","")</f>
        <v/>
      </c>
      <c r="D453" s="1">
        <v>9</v>
      </c>
      <c r="E453" s="1" t="str">
        <f>VLOOKUP($B453,AffectorValueTable!$1:$1048576,MATCH(AffectorValueTable!$B$1,AffectorValueTable!$1:$1,0),0)</f>
        <v>Vampire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L453" s="1">
        <f t="shared" si="331"/>
        <v>1.89</v>
      </c>
      <c r="O453" s="7" t="str">
        <f t="shared" ca="1" si="334"/>
        <v/>
      </c>
      <c r="S453" s="7" t="str">
        <f t="shared" ca="1" si="335"/>
        <v/>
      </c>
    </row>
    <row r="454" spans="1:21" x14ac:dyDescent="0.3">
      <c r="A454" s="1" t="str">
        <f t="shared" ref="A454:A458" si="336">B454&amp;"_"&amp;TEXT(D454,"00")</f>
        <v>LP_VampireOnAttackBetter_01</v>
      </c>
      <c r="B454" s="1" t="s">
        <v>299</v>
      </c>
      <c r="C454" s="1" t="str">
        <f>IF(ISERROR(VLOOKUP(B454,AffectorValueTable!$A:$A,1,0)),"어펙터밸류없음","")</f>
        <v/>
      </c>
      <c r="D454" s="1">
        <v>1</v>
      </c>
      <c r="E454" s="1" t="str">
        <f>VLOOKUP($B454,AffectorValueTable!$1:$1048576,MATCH(AffectorValueTable!$B$1,AffectorValueTable!$1:$1,0),0)</f>
        <v>Vampire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L454" s="1">
        <f t="shared" si="331"/>
        <v>0.25</v>
      </c>
      <c r="O454" s="7" t="str">
        <f t="shared" ref="O454:O458" ca="1" si="337">IF(NOT(ISBLANK(N454)),N454,
IF(ISBLANK(M454),"",
VLOOKUP(M454,OFFSET(INDIRECT("$A:$B"),0,MATCH(M$1&amp;"_Verify",INDIRECT("$1:$1"),0)-1),2,0)
))</f>
        <v/>
      </c>
      <c r="S454" s="7" t="str">
        <f t="shared" ca="1" si="319"/>
        <v/>
      </c>
    </row>
    <row r="455" spans="1:21" x14ac:dyDescent="0.3">
      <c r="A455" s="1" t="str">
        <f t="shared" si="336"/>
        <v>LP_VampireOnAttackBetter_02</v>
      </c>
      <c r="B455" s="1" t="s">
        <v>299</v>
      </c>
      <c r="C455" s="1" t="str">
        <f>IF(ISERROR(VLOOKUP(B455,AffectorValueTable!$A:$A,1,0)),"어펙터밸류없음","")</f>
        <v/>
      </c>
      <c r="D455" s="1">
        <v>2</v>
      </c>
      <c r="E455" s="1" t="str">
        <f>VLOOKUP($B455,AffectorValueTable!$1:$1048576,MATCH(AffectorValueTable!$B$1,AffectorValueTable!$1:$1,0),0)</f>
        <v>Vampire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L455" s="1">
        <f t="shared" si="331"/>
        <v>0.52500000000000002</v>
      </c>
      <c r="O455" s="7" t="str">
        <f t="shared" ca="1" si="337"/>
        <v/>
      </c>
      <c r="S455" s="7" t="str">
        <f t="shared" ca="1" si="319"/>
        <v/>
      </c>
    </row>
    <row r="456" spans="1:21" x14ac:dyDescent="0.3">
      <c r="A456" s="1" t="str">
        <f t="shared" si="336"/>
        <v>LP_VampireOnAttackBetter_03</v>
      </c>
      <c r="B456" s="1" t="s">
        <v>299</v>
      </c>
      <c r="C456" s="1" t="str">
        <f>IF(ISERROR(VLOOKUP(B456,AffectorValueTable!$A:$A,1,0)),"어펙터밸류없음","")</f>
        <v/>
      </c>
      <c r="D456" s="1">
        <v>3</v>
      </c>
      <c r="E456" s="1" t="str">
        <f>VLOOKUP($B456,AffectorValueTable!$1:$1048576,MATCH(AffectorValueTable!$B$1,AffectorValueTable!$1:$1,0),0)</f>
        <v>Vampire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L456" s="1">
        <f t="shared" si="331"/>
        <v>0.82500000000000007</v>
      </c>
      <c r="O456" s="7" t="str">
        <f t="shared" ca="1" si="337"/>
        <v/>
      </c>
      <c r="S456" s="7" t="str">
        <f t="shared" ca="1" si="319"/>
        <v/>
      </c>
    </row>
    <row r="457" spans="1:21" x14ac:dyDescent="0.3">
      <c r="A457" s="1" t="str">
        <f t="shared" si="336"/>
        <v>LP_VampireOnAttackBetter_04</v>
      </c>
      <c r="B457" s="1" t="s">
        <v>299</v>
      </c>
      <c r="C457" s="1" t="str">
        <f>IF(ISERROR(VLOOKUP(B457,AffectorValueTable!$A:$A,1,0)),"어펙터밸류없음","")</f>
        <v/>
      </c>
      <c r="D457" s="1">
        <v>4</v>
      </c>
      <c r="E457" s="1" t="str">
        <f>VLOOKUP($B457,AffectorValueTable!$1:$1048576,MATCH(AffectorValueTable!$B$1,AffectorValueTable!$1:$1,0),0)</f>
        <v>Vampire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L457" s="1">
        <f t="shared" si="331"/>
        <v>1.1499999999999999</v>
      </c>
      <c r="O457" s="7" t="str">
        <f t="shared" ca="1" si="337"/>
        <v/>
      </c>
      <c r="S457" s="7" t="str">
        <f t="shared" ca="1" si="319"/>
        <v/>
      </c>
    </row>
    <row r="458" spans="1:21" x14ac:dyDescent="0.3">
      <c r="A458" s="1" t="str">
        <f t="shared" si="336"/>
        <v>LP_VampireOnAttackBetter_05</v>
      </c>
      <c r="B458" s="1" t="s">
        <v>299</v>
      </c>
      <c r="C458" s="1" t="str">
        <f>IF(ISERROR(VLOOKUP(B458,AffectorValueTable!$A:$A,1,0)),"어펙터밸류없음","")</f>
        <v/>
      </c>
      <c r="D458" s="1">
        <v>5</v>
      </c>
      <c r="E458" s="1" t="str">
        <f>VLOOKUP($B458,AffectorValueTable!$1:$1048576,MATCH(AffectorValueTable!$B$1,AffectorValueTable!$1:$1,0),0)</f>
        <v>Vampire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L458" s="1">
        <f t="shared" si="331"/>
        <v>1.5</v>
      </c>
      <c r="O458" s="7" t="str">
        <f t="shared" ca="1" si="337"/>
        <v/>
      </c>
      <c r="S458" s="7" t="str">
        <f t="shared" ca="1" si="319"/>
        <v/>
      </c>
    </row>
    <row r="459" spans="1:21" x14ac:dyDescent="0.3">
      <c r="A459" s="1" t="str">
        <f t="shared" ref="A459:A463" si="338">B459&amp;"_"&amp;TEXT(D459,"00")</f>
        <v>LP_RecoverOnAttacked_01</v>
      </c>
      <c r="B459" s="1" t="s">
        <v>300</v>
      </c>
      <c r="C459" s="1" t="str">
        <f>IF(ISERROR(VLOOKUP(B459,AffectorValueTable!$A:$A,1,0)),"어펙터밸류없음","")</f>
        <v/>
      </c>
      <c r="D459" s="1">
        <v>1</v>
      </c>
      <c r="E459" s="1" t="str">
        <f>VLOOKUP($B459,AffectorValueTable!$1:$1048576,MATCH(AffectorValueTable!$B$1,AffectorValueTable!$1:$1,0),0)</f>
        <v>CallAffectorValue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O459" s="7" t="str">
        <f t="shared" ref="O459:O463" ca="1" si="339">IF(NOT(ISBLANK(N459)),N459,
IF(ISBLANK(M459),"",
VLOOKUP(M459,OFFSET(INDIRECT("$A:$B"),0,MATCH(M$1&amp;"_Verify",INDIRECT("$1:$1"),0)-1),2,0)
))</f>
        <v/>
      </c>
      <c r="Q459" s="1" t="s">
        <v>224</v>
      </c>
      <c r="S459" s="7">
        <f t="shared" ca="1" si="319"/>
        <v>4</v>
      </c>
      <c r="U459" s="1" t="s">
        <v>301</v>
      </c>
    </row>
    <row r="460" spans="1:21" x14ac:dyDescent="0.3">
      <c r="A460" s="1" t="str">
        <f t="shared" si="338"/>
        <v>LP_RecoverOnAttacked_02</v>
      </c>
      <c r="B460" s="1" t="s">
        <v>300</v>
      </c>
      <c r="C460" s="1" t="str">
        <f>IF(ISERROR(VLOOKUP(B460,AffectorValueTable!$A:$A,1,0)),"어펙터밸류없음","")</f>
        <v/>
      </c>
      <c r="D460" s="1">
        <v>2</v>
      </c>
      <c r="E460" s="1" t="str">
        <f>VLOOKUP($B460,AffectorValueTable!$1:$1048576,MATCH(AffectorValueTable!$B$1,AffectorValueTable!$1:$1,0),0)</f>
        <v>CallAffectorValue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O460" s="7" t="str">
        <f t="shared" ca="1" si="339"/>
        <v/>
      </c>
      <c r="Q460" s="1" t="s">
        <v>224</v>
      </c>
      <c r="S460" s="7">
        <f t="shared" ca="1" si="319"/>
        <v>4</v>
      </c>
      <c r="U460" s="1" t="s">
        <v>301</v>
      </c>
    </row>
    <row r="461" spans="1:21" x14ac:dyDescent="0.3">
      <c r="A461" s="1" t="str">
        <f t="shared" si="338"/>
        <v>LP_RecoverOnAttacked_03</v>
      </c>
      <c r="B461" s="1" t="s">
        <v>300</v>
      </c>
      <c r="C461" s="1" t="str">
        <f>IF(ISERROR(VLOOKUP(B461,AffectorValueTable!$A:$A,1,0)),"어펙터밸류없음","")</f>
        <v/>
      </c>
      <c r="D461" s="1">
        <v>3</v>
      </c>
      <c r="E461" s="1" t="str">
        <f>VLOOKUP($B461,AffectorValueTable!$1:$1048576,MATCH(AffectorValueTable!$B$1,AffectorValueTable!$1:$1,0),0)</f>
        <v>CallAffectorValue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O461" s="7" t="str">
        <f t="shared" ca="1" si="339"/>
        <v/>
      </c>
      <c r="Q461" s="1" t="s">
        <v>224</v>
      </c>
      <c r="S461" s="7">
        <f t="shared" ca="1" si="319"/>
        <v>4</v>
      </c>
      <c r="U461" s="1" t="s">
        <v>301</v>
      </c>
    </row>
    <row r="462" spans="1:21" x14ac:dyDescent="0.3">
      <c r="A462" s="1" t="str">
        <f t="shared" si="338"/>
        <v>LP_RecoverOnAttacked_04</v>
      </c>
      <c r="B462" s="1" t="s">
        <v>300</v>
      </c>
      <c r="C462" s="1" t="str">
        <f>IF(ISERROR(VLOOKUP(B462,AffectorValueTable!$A:$A,1,0)),"어펙터밸류없음","")</f>
        <v/>
      </c>
      <c r="D462" s="1">
        <v>4</v>
      </c>
      <c r="E462" s="1" t="str">
        <f>VLOOKUP($B462,AffectorValueTable!$1:$1048576,MATCH(AffectorValueTable!$B$1,AffectorValueTable!$1:$1,0),0)</f>
        <v>CallAffectorValue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O462" s="7" t="str">
        <f t="shared" ca="1" si="339"/>
        <v/>
      </c>
      <c r="Q462" s="1" t="s">
        <v>224</v>
      </c>
      <c r="S462" s="7">
        <f t="shared" ca="1" si="319"/>
        <v>4</v>
      </c>
      <c r="U462" s="1" t="s">
        <v>301</v>
      </c>
    </row>
    <row r="463" spans="1:21" x14ac:dyDescent="0.3">
      <c r="A463" s="1" t="str">
        <f t="shared" si="338"/>
        <v>LP_RecoverOnAttacked_05</v>
      </c>
      <c r="B463" s="1" t="s">
        <v>300</v>
      </c>
      <c r="C463" s="1" t="str">
        <f>IF(ISERROR(VLOOKUP(B463,AffectorValueTable!$A:$A,1,0)),"어펙터밸류없음","")</f>
        <v/>
      </c>
      <c r="D463" s="1">
        <v>5</v>
      </c>
      <c r="E463" s="1" t="str">
        <f>VLOOKUP($B463,AffectorValueTable!$1:$1048576,MATCH(AffectorValueTable!$B$1,AffectorValueTable!$1:$1,0),0)</f>
        <v>CallAffectorValue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O463" s="7" t="str">
        <f t="shared" ca="1" si="339"/>
        <v/>
      </c>
      <c r="Q463" s="1" t="s">
        <v>224</v>
      </c>
      <c r="S463" s="7">
        <f t="shared" ca="1" si="319"/>
        <v>4</v>
      </c>
      <c r="U463" s="1" t="s">
        <v>301</v>
      </c>
    </row>
    <row r="464" spans="1:21" x14ac:dyDescent="0.3">
      <c r="A464" s="1" t="str">
        <f t="shared" ref="A464:A468" si="340">B464&amp;"_"&amp;TEXT(D464,"00")</f>
        <v>LP_RecoverOnAttacked_Heal_01</v>
      </c>
      <c r="B464" s="1" t="s">
        <v>301</v>
      </c>
      <c r="C464" s="1" t="str">
        <f>IF(ISERROR(VLOOKUP(B464,AffectorValueTable!$A:$A,1,0)),"어펙터밸류없음","")</f>
        <v/>
      </c>
      <c r="D464" s="1">
        <v>1</v>
      </c>
      <c r="E464" s="1" t="str">
        <f>VLOOKUP($B464,AffectorValueTable!$1:$1048576,MATCH(AffectorValueTable!$B$1,AffectorValueTable!$1:$1,0),0)</f>
        <v>HealOverTime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f t="shared" ref="I464:I468" si="341">J464*5+0.1</f>
        <v>4.6999999999999984</v>
      </c>
      <c r="J464" s="1">
        <f t="shared" ref="J464:J467" si="342">J465+0.08</f>
        <v>0.91999999999999982</v>
      </c>
      <c r="L464" s="1">
        <v>8.8888888888888892E-2</v>
      </c>
      <c r="O464" s="7" t="str">
        <f t="shared" ref="O464:O468" ca="1" si="343">IF(NOT(ISBLANK(N464)),N464,
IF(ISBLANK(M464),"",
VLOOKUP(M464,OFFSET(INDIRECT("$A:$B"),0,MATCH(M$1&amp;"_Verify",INDIRECT("$1:$1"),0)-1),2,0)
))</f>
        <v/>
      </c>
      <c r="S464" s="7" t="str">
        <f t="shared" ca="1" si="319"/>
        <v/>
      </c>
    </row>
    <row r="465" spans="1:19" x14ac:dyDescent="0.3">
      <c r="A465" s="1" t="str">
        <f t="shared" si="340"/>
        <v>LP_RecoverOnAttacked_Heal_02</v>
      </c>
      <c r="B465" s="1" t="s">
        <v>301</v>
      </c>
      <c r="C465" s="1" t="str">
        <f>IF(ISERROR(VLOOKUP(B465,AffectorValueTable!$A:$A,1,0)),"어펙터밸류없음","")</f>
        <v/>
      </c>
      <c r="D465" s="1">
        <v>2</v>
      </c>
      <c r="E465" s="1" t="str">
        <f>VLOOKUP($B465,AffectorValueTable!$1:$1048576,MATCH(AffectorValueTable!$B$1,AffectorValueTable!$1:$1,0),0)</f>
        <v>HealOverTime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f t="shared" si="341"/>
        <v>4.2999999999999989</v>
      </c>
      <c r="J465" s="1">
        <f t="shared" si="342"/>
        <v>0.83999999999999986</v>
      </c>
      <c r="L465" s="1">
        <v>0.12537313432835823</v>
      </c>
      <c r="O465" s="7" t="str">
        <f t="shared" ca="1" si="343"/>
        <v/>
      </c>
      <c r="S465" s="7" t="str">
        <f t="shared" ca="1" si="319"/>
        <v/>
      </c>
    </row>
    <row r="466" spans="1:19" x14ac:dyDescent="0.3">
      <c r="A466" s="1" t="str">
        <f t="shared" si="340"/>
        <v>LP_RecoverOnAttacked_Heal_03</v>
      </c>
      <c r="B466" s="1" t="s">
        <v>301</v>
      </c>
      <c r="C466" s="1" t="str">
        <f>IF(ISERROR(VLOOKUP(B466,AffectorValueTable!$A:$A,1,0)),"어펙터밸류없음","")</f>
        <v/>
      </c>
      <c r="D466" s="1">
        <v>3</v>
      </c>
      <c r="E466" s="1" t="str">
        <f>VLOOKUP($B466,AffectorValueTable!$1:$1048576,MATCH(AffectorValueTable!$B$1,AffectorValueTable!$1:$1,0),0)</f>
        <v>HealOverTime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f t="shared" si="341"/>
        <v>3.8999999999999995</v>
      </c>
      <c r="J466" s="1">
        <f t="shared" si="342"/>
        <v>0.7599999999999999</v>
      </c>
      <c r="L466" s="1">
        <v>0.14505494505494507</v>
      </c>
      <c r="O466" s="7" t="str">
        <f t="shared" ca="1" si="343"/>
        <v/>
      </c>
      <c r="S466" s="7" t="str">
        <f t="shared" ca="1" si="319"/>
        <v/>
      </c>
    </row>
    <row r="467" spans="1:19" x14ac:dyDescent="0.3">
      <c r="A467" s="1" t="str">
        <f t="shared" si="340"/>
        <v>LP_RecoverOnAttacked_Heal_04</v>
      </c>
      <c r="B467" s="1" t="s">
        <v>301</v>
      </c>
      <c r="C467" s="1" t="str">
        <f>IF(ISERROR(VLOOKUP(B467,AffectorValueTable!$A:$A,1,0)),"어펙터밸류없음","")</f>
        <v/>
      </c>
      <c r="D467" s="1">
        <v>4</v>
      </c>
      <c r="E467" s="1" t="str">
        <f>VLOOKUP($B467,AffectorValueTable!$1:$1048576,MATCH(AffectorValueTable!$B$1,AffectorValueTable!$1:$1,0),0)</f>
        <v>HealOverTime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f t="shared" si="341"/>
        <v>3.4999999999999996</v>
      </c>
      <c r="J467" s="1">
        <f t="shared" si="342"/>
        <v>0.67999999999999994</v>
      </c>
      <c r="L467" s="1">
        <v>0.15726495726495726</v>
      </c>
      <c r="O467" s="7" t="str">
        <f t="shared" ca="1" si="343"/>
        <v/>
      </c>
      <c r="S467" s="7" t="str">
        <f t="shared" ca="1" si="319"/>
        <v/>
      </c>
    </row>
    <row r="468" spans="1:19" x14ac:dyDescent="0.3">
      <c r="A468" s="1" t="str">
        <f t="shared" si="340"/>
        <v>LP_RecoverOnAttacked_Heal_05</v>
      </c>
      <c r="B468" s="1" t="s">
        <v>301</v>
      </c>
      <c r="C468" s="1" t="str">
        <f>IF(ISERROR(VLOOKUP(B468,AffectorValueTable!$A:$A,1,0)),"어펙터밸류없음","")</f>
        <v/>
      </c>
      <c r="D468" s="1">
        <v>5</v>
      </c>
      <c r="E468" s="1" t="str">
        <f>VLOOKUP($B468,AffectorValueTable!$1:$1048576,MATCH(AffectorValueTable!$B$1,AffectorValueTable!$1:$1,0),0)</f>
        <v>HealOverTime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f t="shared" si="341"/>
        <v>3.1</v>
      </c>
      <c r="J468" s="1">
        <v>0.6</v>
      </c>
      <c r="L468" s="1">
        <v>0.16551724137931034</v>
      </c>
      <c r="O468" s="7" t="str">
        <f t="shared" ca="1" si="343"/>
        <v/>
      </c>
      <c r="S468" s="7" t="str">
        <f t="shared" ca="1" si="319"/>
        <v/>
      </c>
    </row>
    <row r="469" spans="1:19" x14ac:dyDescent="0.3">
      <c r="A469" s="1" t="str">
        <f t="shared" ref="A469:A473" si="344">B469&amp;"_"&amp;TEXT(D469,"00")</f>
        <v>LP_ReflectOnAttacked_01</v>
      </c>
      <c r="B469" s="1" t="s">
        <v>304</v>
      </c>
      <c r="C469" s="1" t="str">
        <f>IF(ISERROR(VLOOKUP(B469,AffectorValueTable!$A:$A,1,0)),"어펙터밸류없음","")</f>
        <v/>
      </c>
      <c r="D469" s="1">
        <v>1</v>
      </c>
      <c r="E469" s="1" t="str">
        <f>VLOOKUP($B469,AffectorValueTable!$1:$1048576,MATCH(AffectorValueTable!$B$1,AffectorValueTable!$1:$1,0),0)</f>
        <v>ReflectDamage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v>0.93377528089887663</v>
      </c>
      <c r="O469" s="7" t="str">
        <f t="shared" ref="O469:O473" ca="1" si="345">IF(NOT(ISBLANK(N469)),N469,
IF(ISBLANK(M469),"",
VLOOKUP(M469,OFFSET(INDIRECT("$A:$B"),0,MATCH(M$1&amp;"_Verify",INDIRECT("$1:$1"),0)-1),2,0)
))</f>
        <v/>
      </c>
      <c r="S469" s="7" t="str">
        <f t="shared" ref="S469:S565" ca="1" si="346">IF(NOT(ISBLANK(R469)),R469,
IF(ISBLANK(Q469),"",
VLOOKUP(Q469,OFFSET(INDIRECT("$A:$B"),0,MATCH(Q$1&amp;"_Verify",INDIRECT("$1:$1"),0)-1),2,0)
))</f>
        <v/>
      </c>
    </row>
    <row r="470" spans="1:19" x14ac:dyDescent="0.3">
      <c r="A470" s="1" t="str">
        <f t="shared" si="344"/>
        <v>LP_ReflectOnAttacked_02</v>
      </c>
      <c r="B470" s="1" t="s">
        <v>304</v>
      </c>
      <c r="C470" s="1" t="str">
        <f>IF(ISERROR(VLOOKUP(B470,AffectorValueTable!$A:$A,1,0)),"어펙터밸류없음","")</f>
        <v/>
      </c>
      <c r="D470" s="1">
        <v>2</v>
      </c>
      <c r="E470" s="1" t="str">
        <f>VLOOKUP($B470,AffectorValueTable!$1:$1048576,MATCH(AffectorValueTable!$B$1,AffectorValueTable!$1:$1,0),0)</f>
        <v>ReflectDamage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v>2.2014964610717898</v>
      </c>
      <c r="O470" s="7" t="str">
        <f t="shared" ca="1" si="345"/>
        <v/>
      </c>
      <c r="S470" s="7" t="str">
        <f t="shared" ca="1" si="346"/>
        <v/>
      </c>
    </row>
    <row r="471" spans="1:19" x14ac:dyDescent="0.3">
      <c r="A471" s="1" t="str">
        <f t="shared" si="344"/>
        <v>LP_ReflectOnAttacked_03</v>
      </c>
      <c r="B471" s="1" t="s">
        <v>304</v>
      </c>
      <c r="C471" s="1" t="str">
        <f>IF(ISERROR(VLOOKUP(B471,AffectorValueTable!$A:$A,1,0)),"어펙터밸류없음","")</f>
        <v/>
      </c>
      <c r="D471" s="1">
        <v>3</v>
      </c>
      <c r="E471" s="1" t="str">
        <f>VLOOKUP($B471,AffectorValueTable!$1:$1048576,MATCH(AffectorValueTable!$B$1,AffectorValueTable!$1:$1,0),0)</f>
        <v>ReflectDamage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v>3.8477338195077495</v>
      </c>
      <c r="O471" s="7" t="str">
        <f t="shared" ca="1" si="345"/>
        <v/>
      </c>
      <c r="S471" s="7" t="str">
        <f t="shared" ca="1" si="346"/>
        <v/>
      </c>
    </row>
    <row r="472" spans="1:19" x14ac:dyDescent="0.3">
      <c r="A472" s="1" t="str">
        <f t="shared" si="344"/>
        <v>LP_ReflectOnAttacked_04</v>
      </c>
      <c r="B472" s="1" t="s">
        <v>304</v>
      </c>
      <c r="C472" s="1" t="str">
        <f>IF(ISERROR(VLOOKUP(B472,AffectorValueTable!$A:$A,1,0)),"어펙터밸류없음","")</f>
        <v/>
      </c>
      <c r="D472" s="1">
        <v>4</v>
      </c>
      <c r="E472" s="1" t="str">
        <f>VLOOKUP($B472,AffectorValueTable!$1:$1048576,MATCH(AffectorValueTable!$B$1,AffectorValueTable!$1:$1,0),0)</f>
        <v>ReflectDamage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v>5.9275139063862792</v>
      </c>
      <c r="O472" s="7" t="str">
        <f t="shared" ca="1" si="345"/>
        <v/>
      </c>
      <c r="S472" s="7" t="str">
        <f t="shared" ca="1" si="346"/>
        <v/>
      </c>
    </row>
    <row r="473" spans="1:19" x14ac:dyDescent="0.3">
      <c r="A473" s="1" t="str">
        <f t="shared" si="344"/>
        <v>LP_ReflectOnAttacked_05</v>
      </c>
      <c r="B473" s="1" t="s">
        <v>304</v>
      </c>
      <c r="C473" s="1" t="str">
        <f>IF(ISERROR(VLOOKUP(B473,AffectorValueTable!$A:$A,1,0)),"어펙터밸류없음","")</f>
        <v/>
      </c>
      <c r="D473" s="1">
        <v>5</v>
      </c>
      <c r="E473" s="1" t="str">
        <f>VLOOKUP($B473,AffectorValueTable!$1:$1048576,MATCH(AffectorValueTable!$B$1,AffectorValueTable!$1:$1,0),0)</f>
        <v>ReflectDamage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v>8.5104402985074614</v>
      </c>
      <c r="O473" s="7" t="str">
        <f t="shared" ca="1" si="345"/>
        <v/>
      </c>
      <c r="S473" s="7" t="str">
        <f t="shared" ca="1" si="346"/>
        <v/>
      </c>
    </row>
    <row r="474" spans="1:19" x14ac:dyDescent="0.3">
      <c r="A474" s="1" t="str">
        <f t="shared" ref="A474:A481" si="347">B474&amp;"_"&amp;TEXT(D474,"00")</f>
        <v>LP_ReflectOnAttackedBetter_01</v>
      </c>
      <c r="B474" s="1" t="s">
        <v>305</v>
      </c>
      <c r="C474" s="1" t="str">
        <f>IF(ISERROR(VLOOKUP(B474,AffectorValueTable!$A:$A,1,0)),"어펙터밸류없음","")</f>
        <v/>
      </c>
      <c r="D474" s="1">
        <v>1</v>
      </c>
      <c r="E474" s="1" t="str">
        <f>VLOOKUP($B474,AffectorValueTable!$1:$1048576,MATCH(AffectorValueTable!$B$1,AffectorValueTable!$1:$1,0),0)</f>
        <v>ReflectDamage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v>1.6960408163265315</v>
      </c>
      <c r="O474" s="7" t="str">
        <f t="shared" ref="O474:O481" ca="1" si="348">IF(NOT(ISBLANK(N474)),N474,
IF(ISBLANK(M474),"",
VLOOKUP(M474,OFFSET(INDIRECT("$A:$B"),0,MATCH(M$1&amp;"_Verify",INDIRECT("$1:$1"),0)-1),2,0)
))</f>
        <v/>
      </c>
      <c r="S474" s="7" t="str">
        <f t="shared" ca="1" si="346"/>
        <v/>
      </c>
    </row>
    <row r="475" spans="1:19" x14ac:dyDescent="0.3">
      <c r="A475" s="1" t="str">
        <f t="shared" si="347"/>
        <v>LP_ReflectOnAttackedBetter_02</v>
      </c>
      <c r="B475" s="1" t="s">
        <v>305</v>
      </c>
      <c r="C475" s="1" t="str">
        <f>IF(ISERROR(VLOOKUP(B475,AffectorValueTable!$A:$A,1,0)),"어펙터밸류없음","")</f>
        <v/>
      </c>
      <c r="D475" s="1">
        <v>2</v>
      </c>
      <c r="E475" s="1" t="str">
        <f>VLOOKUP($B475,AffectorValueTable!$1:$1048576,MATCH(AffectorValueTable!$B$1,AffectorValueTable!$1:$1,0),0)</f>
        <v>ReflectDamage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v>4.5603870967741944</v>
      </c>
      <c r="O475" s="7" t="str">
        <f t="shared" ca="1" si="348"/>
        <v/>
      </c>
      <c r="S475" s="7" t="str">
        <f t="shared" ca="1" si="346"/>
        <v/>
      </c>
    </row>
    <row r="476" spans="1:19" x14ac:dyDescent="0.3">
      <c r="A476" s="1" t="str">
        <f t="shared" si="347"/>
        <v>LP_ReflectOnAttackedBetter_03</v>
      </c>
      <c r="B476" s="1" t="s">
        <v>305</v>
      </c>
      <c r="C476" s="1" t="str">
        <f>IF(ISERROR(VLOOKUP(B476,AffectorValueTable!$A:$A,1,0)),"어펙터밸류없음","")</f>
        <v/>
      </c>
      <c r="D476" s="1">
        <v>3</v>
      </c>
      <c r="E476" s="1" t="str">
        <f>VLOOKUP($B476,AffectorValueTable!$1:$1048576,MATCH(AffectorValueTable!$B$1,AffectorValueTable!$1:$1,0),0)</f>
        <v>ReflectDamage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v>8.9988443328550947</v>
      </c>
      <c r="O476" s="7" t="str">
        <f t="shared" ca="1" si="348"/>
        <v/>
      </c>
      <c r="S476" s="7" t="str">
        <f t="shared" ca="1" si="346"/>
        <v/>
      </c>
    </row>
    <row r="477" spans="1:19" x14ac:dyDescent="0.3">
      <c r="A477" s="1" t="str">
        <f t="shared" si="347"/>
        <v>LP_AtkUpOnLowerHp_01</v>
      </c>
      <c r="B477" s="1" t="s">
        <v>306</v>
      </c>
      <c r="C477" s="1" t="str">
        <f>IF(ISERROR(VLOOKUP(B477,AffectorValueTable!$A:$A,1,0)),"어펙터밸류없음","")</f>
        <v/>
      </c>
      <c r="D477" s="1">
        <v>1</v>
      </c>
      <c r="E477" s="1" t="str">
        <f>VLOOKUP($B477,AffectorValueTable!$1:$1048576,MATCH(AffectorValueTable!$B$1,AffectorValueTable!$1:$1,0),0)</f>
        <v>AddAttackByHp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v>0.35</v>
      </c>
      <c r="N477" s="1">
        <v>0</v>
      </c>
      <c r="O477" s="7">
        <f t="shared" ca="1" si="348"/>
        <v>0</v>
      </c>
      <c r="S477" s="7" t="str">
        <f t="shared" ca="1" si="346"/>
        <v/>
      </c>
    </row>
    <row r="478" spans="1:19" x14ac:dyDescent="0.3">
      <c r="A478" s="1" t="str">
        <f t="shared" si="347"/>
        <v>LP_AtkUpOnLowerHp_02</v>
      </c>
      <c r="B478" s="1" t="s">
        <v>306</v>
      </c>
      <c r="C478" s="1" t="str">
        <f>IF(ISERROR(VLOOKUP(B478,AffectorValueTable!$A:$A,1,0)),"어펙터밸류없음","")</f>
        <v/>
      </c>
      <c r="D478" s="1">
        <v>2</v>
      </c>
      <c r="E478" s="1" t="str">
        <f>VLOOKUP($B478,AffectorValueTable!$1:$1048576,MATCH(AffectorValueTable!$B$1,AffectorValueTable!$1:$1,0),0)</f>
        <v>AddAttackByHp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v>0.73499999999999999</v>
      </c>
      <c r="N478" s="1">
        <v>0</v>
      </c>
      <c r="O478" s="7">
        <f t="shared" ca="1" si="348"/>
        <v>0</v>
      </c>
      <c r="S478" s="7" t="str">
        <f t="shared" ca="1" si="346"/>
        <v/>
      </c>
    </row>
    <row r="479" spans="1:19" x14ac:dyDescent="0.3">
      <c r="A479" s="1" t="str">
        <f t="shared" si="347"/>
        <v>LP_AtkUpOnLowerHp_03</v>
      </c>
      <c r="B479" s="1" t="s">
        <v>306</v>
      </c>
      <c r="C479" s="1" t="str">
        <f>IF(ISERROR(VLOOKUP(B479,AffectorValueTable!$A:$A,1,0)),"어펙터밸류없음","")</f>
        <v/>
      </c>
      <c r="D479" s="1">
        <v>3</v>
      </c>
      <c r="E479" s="1" t="str">
        <f>VLOOKUP($B479,AffectorValueTable!$1:$1048576,MATCH(AffectorValueTable!$B$1,AffectorValueTable!$1:$1,0),0)</f>
        <v>AddAttackByHp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v>1.1549999999999998</v>
      </c>
      <c r="N479" s="1">
        <v>0</v>
      </c>
      <c r="O479" s="7">
        <f t="shared" ca="1" si="348"/>
        <v>0</v>
      </c>
      <c r="S479" s="7" t="str">
        <f t="shared" ca="1" si="346"/>
        <v/>
      </c>
    </row>
    <row r="480" spans="1:19" x14ac:dyDescent="0.3">
      <c r="A480" s="1" t="str">
        <f t="shared" si="347"/>
        <v>LP_AtkUpOnLowerHp_04</v>
      </c>
      <c r="B480" s="1" t="s">
        <v>306</v>
      </c>
      <c r="C480" s="1" t="str">
        <f>IF(ISERROR(VLOOKUP(B480,AffectorValueTable!$A:$A,1,0)),"어펙터밸류없음","")</f>
        <v/>
      </c>
      <c r="D480" s="1">
        <v>4</v>
      </c>
      <c r="E480" s="1" t="str">
        <f>VLOOKUP($B480,AffectorValueTable!$1:$1048576,MATCH(AffectorValueTable!$B$1,AffectorValueTable!$1:$1,0),0)</f>
        <v>AddAttackByHp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v>1.6099999999999999</v>
      </c>
      <c r="N480" s="1">
        <v>0</v>
      </c>
      <c r="O480" s="7">
        <f t="shared" ca="1" si="348"/>
        <v>0</v>
      </c>
      <c r="S480" s="7" t="str">
        <f t="shared" ca="1" si="346"/>
        <v/>
      </c>
    </row>
    <row r="481" spans="1:19" x14ac:dyDescent="0.3">
      <c r="A481" s="1" t="str">
        <f t="shared" si="347"/>
        <v>LP_AtkUpOnLowerHp_05</v>
      </c>
      <c r="B481" s="1" t="s">
        <v>306</v>
      </c>
      <c r="C481" s="1" t="str">
        <f>IF(ISERROR(VLOOKUP(B481,AffectorValueTable!$A:$A,1,0)),"어펙터밸류없음","")</f>
        <v/>
      </c>
      <c r="D481" s="1">
        <v>5</v>
      </c>
      <c r="E481" s="1" t="str">
        <f>VLOOKUP($B481,AffectorValueTable!$1:$1048576,MATCH(AffectorValueTable!$B$1,AffectorValueTable!$1:$1,0),0)</f>
        <v>AddAttackByHp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v>2.1</v>
      </c>
      <c r="N481" s="1">
        <v>0</v>
      </c>
      <c r="O481" s="7">
        <f t="shared" ca="1" si="348"/>
        <v>0</v>
      </c>
      <c r="S481" s="7" t="str">
        <f t="shared" ca="1" si="346"/>
        <v/>
      </c>
    </row>
    <row r="482" spans="1:19" x14ac:dyDescent="0.3">
      <c r="A482" s="1" t="str">
        <f t="shared" ref="A482:A485" si="349">B482&amp;"_"&amp;TEXT(D482,"00")</f>
        <v>LP_AtkUpOnLowerHp_06</v>
      </c>
      <c r="B482" s="1" t="s">
        <v>306</v>
      </c>
      <c r="C482" s="1" t="str">
        <f>IF(ISERROR(VLOOKUP(B482,AffectorValueTable!$A:$A,1,0)),"어펙터밸류없음","")</f>
        <v/>
      </c>
      <c r="D482" s="1">
        <v>6</v>
      </c>
      <c r="E482" s="1" t="str">
        <f>VLOOKUP($B482,AffectorValueTable!$1:$1048576,MATCH(AffectorValueTable!$B$1,AffectorValueTable!$1:$1,0),0)</f>
        <v>AddAttackByHp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v>2.625</v>
      </c>
      <c r="N482" s="1">
        <v>0</v>
      </c>
      <c r="O482" s="7">
        <f t="shared" ref="O482:O485" ca="1" si="350">IF(NOT(ISBLANK(N482)),N482,
IF(ISBLANK(M482),"",
VLOOKUP(M482,OFFSET(INDIRECT("$A:$B"),0,MATCH(M$1&amp;"_Verify",INDIRECT("$1:$1"),0)-1),2,0)
))</f>
        <v>0</v>
      </c>
      <c r="S482" s="7" t="str">
        <f t="shared" ref="S482:S485" ca="1" si="351">IF(NOT(ISBLANK(R482)),R482,
IF(ISBLANK(Q482),"",
VLOOKUP(Q482,OFFSET(INDIRECT("$A:$B"),0,MATCH(Q$1&amp;"_Verify",INDIRECT("$1:$1"),0)-1),2,0)
))</f>
        <v/>
      </c>
    </row>
    <row r="483" spans="1:19" x14ac:dyDescent="0.3">
      <c r="A483" s="1" t="str">
        <f t="shared" si="349"/>
        <v>LP_AtkUpOnLowerHp_07</v>
      </c>
      <c r="B483" s="1" t="s">
        <v>306</v>
      </c>
      <c r="C483" s="1" t="str">
        <f>IF(ISERROR(VLOOKUP(B483,AffectorValueTable!$A:$A,1,0)),"어펙터밸류없음","")</f>
        <v/>
      </c>
      <c r="D483" s="1">
        <v>7</v>
      </c>
      <c r="E483" s="1" t="str">
        <f>VLOOKUP($B483,AffectorValueTable!$1:$1048576,MATCH(AffectorValueTable!$B$1,AffectorValueTable!$1:$1,0),0)</f>
        <v>AddAttackByHp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v>3.1850000000000005</v>
      </c>
      <c r="N483" s="1">
        <v>0</v>
      </c>
      <c r="O483" s="7">
        <f t="shared" ca="1" si="350"/>
        <v>0</v>
      </c>
      <c r="S483" s="7" t="str">
        <f t="shared" ca="1" si="351"/>
        <v/>
      </c>
    </row>
    <row r="484" spans="1:19" x14ac:dyDescent="0.3">
      <c r="A484" s="1" t="str">
        <f t="shared" si="349"/>
        <v>LP_AtkUpOnLowerHp_08</v>
      </c>
      <c r="B484" s="1" t="s">
        <v>306</v>
      </c>
      <c r="C484" s="1" t="str">
        <f>IF(ISERROR(VLOOKUP(B484,AffectorValueTable!$A:$A,1,0)),"어펙터밸류없음","")</f>
        <v/>
      </c>
      <c r="D484" s="1">
        <v>8</v>
      </c>
      <c r="E484" s="1" t="str">
        <f>VLOOKUP($B484,AffectorValueTable!$1:$1048576,MATCH(AffectorValueTable!$B$1,AffectorValueTable!$1:$1,0),0)</f>
        <v>AddAttackByHp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v>3.7800000000000007</v>
      </c>
      <c r="N484" s="1">
        <v>0</v>
      </c>
      <c r="O484" s="7">
        <f t="shared" ca="1" si="350"/>
        <v>0</v>
      </c>
      <c r="S484" s="7" t="str">
        <f t="shared" ca="1" si="351"/>
        <v/>
      </c>
    </row>
    <row r="485" spans="1:19" x14ac:dyDescent="0.3">
      <c r="A485" s="1" t="str">
        <f t="shared" si="349"/>
        <v>LP_AtkUpOnLowerHp_09</v>
      </c>
      <c r="B485" s="1" t="s">
        <v>306</v>
      </c>
      <c r="C485" s="1" t="str">
        <f>IF(ISERROR(VLOOKUP(B485,AffectorValueTable!$A:$A,1,0)),"어펙터밸류없음","")</f>
        <v/>
      </c>
      <c r="D485" s="1">
        <v>9</v>
      </c>
      <c r="E485" s="1" t="str">
        <f>VLOOKUP($B485,AffectorValueTable!$1:$1048576,MATCH(AffectorValueTable!$B$1,AffectorValueTable!$1:$1,0),0)</f>
        <v>AddAttackByHp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v>4.41</v>
      </c>
      <c r="N485" s="1">
        <v>0</v>
      </c>
      <c r="O485" s="7">
        <f t="shared" ca="1" si="350"/>
        <v>0</v>
      </c>
      <c r="S485" s="7" t="str">
        <f t="shared" ca="1" si="351"/>
        <v/>
      </c>
    </row>
    <row r="486" spans="1:19" x14ac:dyDescent="0.3">
      <c r="A486" s="1" t="str">
        <f t="shared" ref="A486:A521" si="352">B486&amp;"_"&amp;TEXT(D486,"00")</f>
        <v>LP_AtkUpOnLowerHpBetter_01</v>
      </c>
      <c r="B486" s="1" t="s">
        <v>307</v>
      </c>
      <c r="C486" s="1" t="str">
        <f>IF(ISERROR(VLOOKUP(B486,AffectorValueTable!$A:$A,1,0)),"어펙터밸류없음","")</f>
        <v/>
      </c>
      <c r="D486" s="1">
        <v>1</v>
      </c>
      <c r="E486" s="1" t="str">
        <f>VLOOKUP($B486,AffectorValueTable!$1:$1048576,MATCH(AffectorValueTable!$B$1,AffectorValueTable!$1:$1,0),0)</f>
        <v>AddAttackByHp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v>0.58333333333333337</v>
      </c>
      <c r="N486" s="1">
        <v>0</v>
      </c>
      <c r="O486" s="7">
        <f t="shared" ref="O486:O521" ca="1" si="353">IF(NOT(ISBLANK(N486)),N486,
IF(ISBLANK(M486),"",
VLOOKUP(M486,OFFSET(INDIRECT("$A:$B"),0,MATCH(M$1&amp;"_Verify",INDIRECT("$1:$1"),0)-1),2,0)
))</f>
        <v>0</v>
      </c>
      <c r="S486" s="7" t="str">
        <f t="shared" ca="1" si="346"/>
        <v/>
      </c>
    </row>
    <row r="487" spans="1:19" x14ac:dyDescent="0.3">
      <c r="A487" s="1" t="str">
        <f t="shared" si="352"/>
        <v>LP_AtkUpOnLowerHpBetter_02</v>
      </c>
      <c r="B487" s="1" t="s">
        <v>307</v>
      </c>
      <c r="C487" s="1" t="str">
        <f>IF(ISERROR(VLOOKUP(B487,AffectorValueTable!$A:$A,1,0)),"어펙터밸류없음","")</f>
        <v/>
      </c>
      <c r="D487" s="1">
        <v>2</v>
      </c>
      <c r="E487" s="1" t="str">
        <f>VLOOKUP($B487,AffectorValueTable!$1:$1048576,MATCH(AffectorValueTable!$B$1,AffectorValueTable!$1:$1,0),0)</f>
        <v>AddAttackByHp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v>1.2250000000000001</v>
      </c>
      <c r="N487" s="1">
        <v>0</v>
      </c>
      <c r="O487" s="7">
        <f t="shared" ca="1" si="353"/>
        <v>0</v>
      </c>
      <c r="S487" s="7" t="str">
        <f t="shared" ca="1" si="346"/>
        <v/>
      </c>
    </row>
    <row r="488" spans="1:19" x14ac:dyDescent="0.3">
      <c r="A488" s="1" t="str">
        <f t="shared" si="352"/>
        <v>LP_AtkUpOnLowerHpBetter_03</v>
      </c>
      <c r="B488" s="1" t="s">
        <v>307</v>
      </c>
      <c r="C488" s="1" t="str">
        <f>IF(ISERROR(VLOOKUP(B488,AffectorValueTable!$A:$A,1,0)),"어펙터밸류없음","")</f>
        <v/>
      </c>
      <c r="D488" s="1">
        <v>3</v>
      </c>
      <c r="E488" s="1" t="str">
        <f>VLOOKUP($B488,AffectorValueTable!$1:$1048576,MATCH(AffectorValueTable!$B$1,AffectorValueTable!$1:$1,0),0)</f>
        <v>AddAttackByHp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v>1.9250000000000003</v>
      </c>
      <c r="N488" s="1">
        <v>0</v>
      </c>
      <c r="O488" s="7">
        <f t="shared" ca="1" si="353"/>
        <v>0</v>
      </c>
      <c r="S488" s="7" t="str">
        <f t="shared" ca="1" si="346"/>
        <v/>
      </c>
    </row>
    <row r="489" spans="1:19" x14ac:dyDescent="0.3">
      <c r="A489" s="1" t="str">
        <f t="shared" ref="A489:A490" si="354">B489&amp;"_"&amp;TEXT(D489,"00")</f>
        <v>LP_AtkUpOnLowerHpBetter_04</v>
      </c>
      <c r="B489" s="1" t="s">
        <v>307</v>
      </c>
      <c r="C489" s="1" t="str">
        <f>IF(ISERROR(VLOOKUP(B489,AffectorValueTable!$A:$A,1,0)),"어펙터밸류없음","")</f>
        <v/>
      </c>
      <c r="D489" s="1">
        <v>4</v>
      </c>
      <c r="E489" s="1" t="str">
        <f>VLOOKUP($B489,AffectorValueTable!$1:$1048576,MATCH(AffectorValueTable!$B$1,AffectorValueTable!$1:$1,0),0)</f>
        <v>AddAttackByHp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v>2.6833333333333331</v>
      </c>
      <c r="N489" s="1">
        <v>0</v>
      </c>
      <c r="O489" s="7">
        <f t="shared" ref="O489:O490" ca="1" si="355">IF(NOT(ISBLANK(N489)),N489,
IF(ISBLANK(M489),"",
VLOOKUP(M489,OFFSET(INDIRECT("$A:$B"),0,MATCH(M$1&amp;"_Verify",INDIRECT("$1:$1"),0)-1),2,0)
))</f>
        <v>0</v>
      </c>
      <c r="S489" s="7" t="str">
        <f t="shared" ref="S489:S490" ca="1" si="356">IF(NOT(ISBLANK(R489)),R489,
IF(ISBLANK(Q489),"",
VLOOKUP(Q489,OFFSET(INDIRECT("$A:$B"),0,MATCH(Q$1&amp;"_Verify",INDIRECT("$1:$1"),0)-1),2,0)
))</f>
        <v/>
      </c>
    </row>
    <row r="490" spans="1:19" x14ac:dyDescent="0.3">
      <c r="A490" s="1" t="str">
        <f t="shared" si="354"/>
        <v>LP_AtkUpOnLowerHpBetter_05</v>
      </c>
      <c r="B490" s="1" t="s">
        <v>307</v>
      </c>
      <c r="C490" s="1" t="str">
        <f>IF(ISERROR(VLOOKUP(B490,AffectorValueTable!$A:$A,1,0)),"어펙터밸류없음","")</f>
        <v/>
      </c>
      <c r="D490" s="1">
        <v>5</v>
      </c>
      <c r="E490" s="1" t="str">
        <f>VLOOKUP($B490,AffectorValueTable!$1:$1048576,MATCH(AffectorValueTable!$B$1,AffectorValueTable!$1:$1,0),0)</f>
        <v>AddAttackByHp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v>3.5000000000000004</v>
      </c>
      <c r="N490" s="1">
        <v>0</v>
      </c>
      <c r="O490" s="7">
        <f t="shared" ca="1" si="355"/>
        <v>0</v>
      </c>
      <c r="S490" s="7" t="str">
        <f t="shared" ca="1" si="356"/>
        <v/>
      </c>
    </row>
    <row r="491" spans="1:19" x14ac:dyDescent="0.3">
      <c r="A491" s="1" t="str">
        <f t="shared" ref="A491:A505" si="357">B491&amp;"_"&amp;TEXT(D491,"00")</f>
        <v>LP_AtkUpOnLowerHpBetter_06</v>
      </c>
      <c r="B491" s="1" t="s">
        <v>307</v>
      </c>
      <c r="C491" s="1" t="str">
        <f>IF(ISERROR(VLOOKUP(B491,AffectorValueTable!$A:$A,1,0)),"어펙터밸류없음","")</f>
        <v/>
      </c>
      <c r="D491" s="1">
        <v>6</v>
      </c>
      <c r="E491" s="1" t="str">
        <f>VLOOKUP($B491,AffectorValueTable!$1:$1048576,MATCH(AffectorValueTable!$B$1,AffectorValueTable!$1:$1,0),0)</f>
        <v>AddAttackByHp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v>3.5000000000000004</v>
      </c>
      <c r="N491" s="1">
        <v>0</v>
      </c>
      <c r="O491" s="7">
        <f t="shared" ref="O491:O505" ca="1" si="358">IF(NOT(ISBLANK(N491)),N491,
IF(ISBLANK(M491),"",
VLOOKUP(M491,OFFSET(INDIRECT("$A:$B"),0,MATCH(M$1&amp;"_Verify",INDIRECT("$1:$1"),0)-1),2,0)
))</f>
        <v>0</v>
      </c>
      <c r="S491" s="7" t="str">
        <f t="shared" ref="S491:S505" ca="1" si="359">IF(NOT(ISBLANK(R491)),R491,
IF(ISBLANK(Q491),"",
VLOOKUP(Q491,OFFSET(INDIRECT("$A:$B"),0,MATCH(Q$1&amp;"_Verify",INDIRECT("$1:$1"),0)-1),2,0)
))</f>
        <v/>
      </c>
    </row>
    <row r="492" spans="1:19" x14ac:dyDescent="0.3">
      <c r="A492" s="1" t="str">
        <f t="shared" si="357"/>
        <v>LP_AtkUpOnMaxHp_01</v>
      </c>
      <c r="B492" s="1" t="s">
        <v>936</v>
      </c>
      <c r="C492" s="1" t="str">
        <f>IF(ISERROR(VLOOKUP(B492,AffectorValueTable!$A:$A,1,0)),"어펙터밸류없음","")</f>
        <v/>
      </c>
      <c r="D492" s="1">
        <v>1</v>
      </c>
      <c r="E492" s="1" t="str">
        <f>VLOOKUP($B492,AffectorValueTable!$1:$1048576,MATCH(AffectorValueTable!$B$1,AffectorValueTable!$1:$1,0),0)</f>
        <v>AddAttackByHp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f t="shared" ref="J492:J505" si="360">J182*4/3</f>
        <v>0.19999999999999998</v>
      </c>
      <c r="N492" s="1">
        <v>1</v>
      </c>
      <c r="O492" s="7">
        <f t="shared" ca="1" si="358"/>
        <v>1</v>
      </c>
      <c r="S492" s="7" t="str">
        <f t="shared" ca="1" si="359"/>
        <v/>
      </c>
    </row>
    <row r="493" spans="1:19" x14ac:dyDescent="0.3">
      <c r="A493" s="1" t="str">
        <f t="shared" si="357"/>
        <v>LP_AtkUpOnMaxHp_02</v>
      </c>
      <c r="B493" s="1" t="s">
        <v>936</v>
      </c>
      <c r="C493" s="1" t="str">
        <f>IF(ISERROR(VLOOKUP(B493,AffectorValueTable!$A:$A,1,0)),"어펙터밸류없음","")</f>
        <v/>
      </c>
      <c r="D493" s="1">
        <v>2</v>
      </c>
      <c r="E493" s="1" t="str">
        <f>VLOOKUP($B493,AffectorValueTable!$1:$1048576,MATCH(AffectorValueTable!$B$1,AffectorValueTable!$1:$1,0),0)</f>
        <v>AddAttackByHp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f t="shared" si="360"/>
        <v>0.42</v>
      </c>
      <c r="N493" s="1">
        <v>1</v>
      </c>
      <c r="O493" s="7">
        <f t="shared" ca="1" si="358"/>
        <v>1</v>
      </c>
      <c r="S493" s="7" t="str">
        <f t="shared" ca="1" si="359"/>
        <v/>
      </c>
    </row>
    <row r="494" spans="1:19" x14ac:dyDescent="0.3">
      <c r="A494" s="1" t="str">
        <f t="shared" si="357"/>
        <v>LP_AtkUpOnMaxHp_03</v>
      </c>
      <c r="B494" s="1" t="s">
        <v>936</v>
      </c>
      <c r="C494" s="1" t="str">
        <f>IF(ISERROR(VLOOKUP(B494,AffectorValueTable!$A:$A,1,0)),"어펙터밸류없음","")</f>
        <v/>
      </c>
      <c r="D494" s="1">
        <v>3</v>
      </c>
      <c r="E494" s="1" t="str">
        <f>VLOOKUP($B494,AffectorValueTable!$1:$1048576,MATCH(AffectorValueTable!$B$1,AffectorValueTable!$1:$1,0),0)</f>
        <v>AddAttackByHp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f t="shared" si="360"/>
        <v>0.66</v>
      </c>
      <c r="N494" s="1">
        <v>1</v>
      </c>
      <c r="O494" s="7">
        <f t="shared" ca="1" si="358"/>
        <v>1</v>
      </c>
      <c r="S494" s="7" t="str">
        <f t="shared" ca="1" si="359"/>
        <v/>
      </c>
    </row>
    <row r="495" spans="1:19" x14ac:dyDescent="0.3">
      <c r="A495" s="1" t="str">
        <f t="shared" si="357"/>
        <v>LP_AtkUpOnMaxHp_04</v>
      </c>
      <c r="B495" s="1" t="s">
        <v>936</v>
      </c>
      <c r="C495" s="1" t="str">
        <f>IF(ISERROR(VLOOKUP(B495,AffectorValueTable!$A:$A,1,0)),"어펙터밸류없음","")</f>
        <v/>
      </c>
      <c r="D495" s="1">
        <v>4</v>
      </c>
      <c r="E495" s="1" t="str">
        <f>VLOOKUP($B495,AffectorValueTable!$1:$1048576,MATCH(AffectorValueTable!$B$1,AffectorValueTable!$1:$1,0),0)</f>
        <v>AddAttackByHp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f t="shared" si="360"/>
        <v>0.91999999999999993</v>
      </c>
      <c r="N495" s="1">
        <v>1</v>
      </c>
      <c r="O495" s="7">
        <f t="shared" ca="1" si="358"/>
        <v>1</v>
      </c>
      <c r="S495" s="7" t="str">
        <f t="shared" ca="1" si="359"/>
        <v/>
      </c>
    </row>
    <row r="496" spans="1:19" x14ac:dyDescent="0.3">
      <c r="A496" s="1" t="str">
        <f t="shared" si="357"/>
        <v>LP_AtkUpOnMaxHp_05</v>
      </c>
      <c r="B496" s="1" t="s">
        <v>936</v>
      </c>
      <c r="C496" s="1" t="str">
        <f>IF(ISERROR(VLOOKUP(B496,AffectorValueTable!$A:$A,1,0)),"어펙터밸류없음","")</f>
        <v/>
      </c>
      <c r="D496" s="1">
        <v>5</v>
      </c>
      <c r="E496" s="1" t="str">
        <f>VLOOKUP($B496,AffectorValueTable!$1:$1048576,MATCH(AffectorValueTable!$B$1,AffectorValueTable!$1:$1,0),0)</f>
        <v>AddAttackByHp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f t="shared" si="360"/>
        <v>1.2</v>
      </c>
      <c r="N496" s="1">
        <v>1</v>
      </c>
      <c r="O496" s="7">
        <f t="shared" ca="1" si="358"/>
        <v>1</v>
      </c>
      <c r="S496" s="7" t="str">
        <f t="shared" ca="1" si="359"/>
        <v/>
      </c>
    </row>
    <row r="497" spans="1:19" x14ac:dyDescent="0.3">
      <c r="A497" s="1" t="str">
        <f t="shared" si="357"/>
        <v>LP_AtkUpOnMaxHp_06</v>
      </c>
      <c r="B497" s="1" t="s">
        <v>936</v>
      </c>
      <c r="C497" s="1" t="str">
        <f>IF(ISERROR(VLOOKUP(B497,AffectorValueTable!$A:$A,1,0)),"어펙터밸류없음","")</f>
        <v/>
      </c>
      <c r="D497" s="1">
        <v>6</v>
      </c>
      <c r="E497" s="1" t="str">
        <f>VLOOKUP($B497,AffectorValueTable!$1:$1048576,MATCH(AffectorValueTable!$B$1,AffectorValueTable!$1:$1,0),0)</f>
        <v>AddAttackByHp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f t="shared" si="360"/>
        <v>1.5</v>
      </c>
      <c r="N497" s="1">
        <v>1</v>
      </c>
      <c r="O497" s="7">
        <f t="shared" ca="1" si="358"/>
        <v>1</v>
      </c>
      <c r="S497" s="7" t="str">
        <f t="shared" ca="1" si="359"/>
        <v/>
      </c>
    </row>
    <row r="498" spans="1:19" x14ac:dyDescent="0.3">
      <c r="A498" s="1" t="str">
        <f t="shared" si="357"/>
        <v>LP_AtkUpOnMaxHp_07</v>
      </c>
      <c r="B498" s="1" t="s">
        <v>936</v>
      </c>
      <c r="C498" s="1" t="str">
        <f>IF(ISERROR(VLOOKUP(B498,AffectorValueTable!$A:$A,1,0)),"어펙터밸류없음","")</f>
        <v/>
      </c>
      <c r="D498" s="1">
        <v>7</v>
      </c>
      <c r="E498" s="1" t="str">
        <f>VLOOKUP($B498,AffectorValueTable!$1:$1048576,MATCH(AffectorValueTable!$B$1,AffectorValueTable!$1:$1,0),0)</f>
        <v>AddAttackByHp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f t="shared" si="360"/>
        <v>1.8200000000000003</v>
      </c>
      <c r="N498" s="1">
        <v>1</v>
      </c>
      <c r="O498" s="7">
        <f t="shared" ca="1" si="358"/>
        <v>1</v>
      </c>
      <c r="S498" s="7" t="str">
        <f t="shared" ca="1" si="359"/>
        <v/>
      </c>
    </row>
    <row r="499" spans="1:19" x14ac:dyDescent="0.3">
      <c r="A499" s="1" t="str">
        <f t="shared" si="357"/>
        <v>LP_AtkUpOnMaxHp_08</v>
      </c>
      <c r="B499" s="1" t="s">
        <v>936</v>
      </c>
      <c r="C499" s="1" t="str">
        <f>IF(ISERROR(VLOOKUP(B499,AffectorValueTable!$A:$A,1,0)),"어펙터밸류없음","")</f>
        <v/>
      </c>
      <c r="D499" s="1">
        <v>8</v>
      </c>
      <c r="E499" s="1" t="str">
        <f>VLOOKUP($B499,AffectorValueTable!$1:$1048576,MATCH(AffectorValueTable!$B$1,AffectorValueTable!$1:$1,0),0)</f>
        <v>AddAttackByHp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f t="shared" si="360"/>
        <v>2.16</v>
      </c>
      <c r="N499" s="1">
        <v>1</v>
      </c>
      <c r="O499" s="7">
        <f t="shared" ca="1" si="358"/>
        <v>1</v>
      </c>
      <c r="S499" s="7" t="str">
        <f t="shared" ca="1" si="359"/>
        <v/>
      </c>
    </row>
    <row r="500" spans="1:19" x14ac:dyDescent="0.3">
      <c r="A500" s="1" t="str">
        <f t="shared" si="357"/>
        <v>LP_AtkUpOnMaxHp_09</v>
      </c>
      <c r="B500" s="1" t="s">
        <v>936</v>
      </c>
      <c r="C500" s="1" t="str">
        <f>IF(ISERROR(VLOOKUP(B500,AffectorValueTable!$A:$A,1,0)),"어펙터밸류없음","")</f>
        <v/>
      </c>
      <c r="D500" s="1">
        <v>9</v>
      </c>
      <c r="E500" s="1" t="str">
        <f>VLOOKUP($B500,AffectorValueTable!$1:$1048576,MATCH(AffectorValueTable!$B$1,AffectorValueTable!$1:$1,0),0)</f>
        <v>AddAttackByHp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f t="shared" si="360"/>
        <v>2.52</v>
      </c>
      <c r="N500" s="1">
        <v>1</v>
      </c>
      <c r="O500" s="7">
        <f t="shared" ca="1" si="358"/>
        <v>1</v>
      </c>
      <c r="S500" s="7" t="str">
        <f t="shared" ca="1" si="359"/>
        <v/>
      </c>
    </row>
    <row r="501" spans="1:19" x14ac:dyDescent="0.3">
      <c r="A501" s="1" t="str">
        <f t="shared" si="357"/>
        <v>LP_AtkUpOnMaxHpBetter_01</v>
      </c>
      <c r="B501" s="1" t="s">
        <v>937</v>
      </c>
      <c r="C501" s="1" t="str">
        <f>IF(ISERROR(VLOOKUP(B501,AffectorValueTable!$A:$A,1,0)),"어펙터밸류없음","")</f>
        <v/>
      </c>
      <c r="D501" s="1">
        <v>1</v>
      </c>
      <c r="E501" s="1" t="str">
        <f>VLOOKUP($B501,AffectorValueTable!$1:$1048576,MATCH(AffectorValueTable!$B$1,AffectorValueTable!$1:$1,0),0)</f>
        <v>AddAttackByHp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f t="shared" si="360"/>
        <v>0.33333333333333331</v>
      </c>
      <c r="N501" s="1">
        <v>1</v>
      </c>
      <c r="O501" s="7">
        <f t="shared" ca="1" si="358"/>
        <v>1</v>
      </c>
      <c r="S501" s="7" t="str">
        <f t="shared" ca="1" si="359"/>
        <v/>
      </c>
    </row>
    <row r="502" spans="1:19" x14ac:dyDescent="0.3">
      <c r="A502" s="1" t="str">
        <f t="shared" si="357"/>
        <v>LP_AtkUpOnMaxHpBetter_02</v>
      </c>
      <c r="B502" s="1" t="s">
        <v>937</v>
      </c>
      <c r="C502" s="1" t="str">
        <f>IF(ISERROR(VLOOKUP(B502,AffectorValueTable!$A:$A,1,0)),"어펙터밸류없음","")</f>
        <v/>
      </c>
      <c r="D502" s="1">
        <v>2</v>
      </c>
      <c r="E502" s="1" t="str">
        <f>VLOOKUP($B502,AffectorValueTable!$1:$1048576,MATCH(AffectorValueTable!$B$1,AffectorValueTable!$1:$1,0),0)</f>
        <v>AddAttackByHp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f t="shared" si="360"/>
        <v>0.70000000000000007</v>
      </c>
      <c r="N502" s="1">
        <v>1</v>
      </c>
      <c r="O502" s="7">
        <f t="shared" ca="1" si="358"/>
        <v>1</v>
      </c>
      <c r="S502" s="7" t="str">
        <f t="shared" ca="1" si="359"/>
        <v/>
      </c>
    </row>
    <row r="503" spans="1:19" x14ac:dyDescent="0.3">
      <c r="A503" s="1" t="str">
        <f t="shared" si="357"/>
        <v>LP_AtkUpOnMaxHpBetter_03</v>
      </c>
      <c r="B503" s="1" t="s">
        <v>937</v>
      </c>
      <c r="C503" s="1" t="str">
        <f>IF(ISERROR(VLOOKUP(B503,AffectorValueTable!$A:$A,1,0)),"어펙터밸류없음","")</f>
        <v/>
      </c>
      <c r="D503" s="1">
        <v>3</v>
      </c>
      <c r="E503" s="1" t="str">
        <f>VLOOKUP($B503,AffectorValueTable!$1:$1048576,MATCH(AffectorValueTable!$B$1,AffectorValueTable!$1:$1,0),0)</f>
        <v>AddAttackByHp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f t="shared" si="360"/>
        <v>1.1000000000000001</v>
      </c>
      <c r="N503" s="1">
        <v>1</v>
      </c>
      <c r="O503" s="7">
        <f t="shared" ca="1" si="358"/>
        <v>1</v>
      </c>
      <c r="S503" s="7" t="str">
        <f t="shared" ca="1" si="359"/>
        <v/>
      </c>
    </row>
    <row r="504" spans="1:19" x14ac:dyDescent="0.3">
      <c r="A504" s="1" t="str">
        <f t="shared" si="357"/>
        <v>LP_AtkUpOnMaxHpBetter_04</v>
      </c>
      <c r="B504" s="1" t="s">
        <v>937</v>
      </c>
      <c r="C504" s="1" t="str">
        <f>IF(ISERROR(VLOOKUP(B504,AffectorValueTable!$A:$A,1,0)),"어펙터밸류없음","")</f>
        <v/>
      </c>
      <c r="D504" s="1">
        <v>4</v>
      </c>
      <c r="E504" s="1" t="str">
        <f>VLOOKUP($B504,AffectorValueTable!$1:$1048576,MATCH(AffectorValueTable!$B$1,AffectorValueTable!$1:$1,0),0)</f>
        <v>AddAttackByHp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f t="shared" si="360"/>
        <v>1.5333333333333332</v>
      </c>
      <c r="N504" s="1">
        <v>1</v>
      </c>
      <c r="O504" s="7">
        <f t="shared" ca="1" si="358"/>
        <v>1</v>
      </c>
      <c r="S504" s="7" t="str">
        <f t="shared" ca="1" si="359"/>
        <v/>
      </c>
    </row>
    <row r="505" spans="1:19" x14ac:dyDescent="0.3">
      <c r="A505" s="1" t="str">
        <f t="shared" si="357"/>
        <v>LP_AtkUpOnMaxHpBetter_05</v>
      </c>
      <c r="B505" s="1" t="s">
        <v>937</v>
      </c>
      <c r="C505" s="1" t="str">
        <f>IF(ISERROR(VLOOKUP(B505,AffectorValueTable!$A:$A,1,0)),"어펙터밸류없음","")</f>
        <v/>
      </c>
      <c r="D505" s="1">
        <v>5</v>
      </c>
      <c r="E505" s="1" t="str">
        <f>VLOOKUP($B505,AffectorValueTable!$1:$1048576,MATCH(AffectorValueTable!$B$1,AffectorValueTable!$1:$1,0),0)</f>
        <v>AddAttackByHp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f t="shared" si="360"/>
        <v>2</v>
      </c>
      <c r="N505" s="1">
        <v>1</v>
      </c>
      <c r="O505" s="7">
        <f t="shared" ca="1" si="358"/>
        <v>1</v>
      </c>
      <c r="S505" s="7" t="str">
        <f t="shared" ca="1" si="359"/>
        <v/>
      </c>
    </row>
    <row r="506" spans="1:19" x14ac:dyDescent="0.3">
      <c r="A506" s="1" t="str">
        <f t="shared" ref="A506:A519" si="361">B506&amp;"_"&amp;TEXT(D506,"00")</f>
        <v>LP_AtkUpOnKillUntilGettingHit_01</v>
      </c>
      <c r="B506" s="1" t="s">
        <v>938</v>
      </c>
      <c r="C506" s="1" t="str">
        <f>IF(ISERROR(VLOOKUP(B506,AffectorValueTable!$A:$A,1,0)),"어펙터밸류없음","")</f>
        <v/>
      </c>
      <c r="D506" s="1">
        <v>1</v>
      </c>
      <c r="E506" s="1" t="str">
        <f>VLOOKUP($B506,AffectorValueTable!$1:$1048576,MATCH(AffectorValueTable!$B$1,AffectorValueTable!$1:$1,0),0)</f>
        <v>AddAttackByContinuousKill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f t="shared" ref="J506:J519" si="362">J182*1/50</f>
        <v>3.0000000000000001E-3</v>
      </c>
      <c r="O506" s="7" t="str">
        <f t="shared" ref="O506:O519" ca="1" si="363">IF(NOT(ISBLANK(N506)),N506,
IF(ISBLANK(M506),"",
VLOOKUP(M506,OFFSET(INDIRECT("$A:$B"),0,MATCH(M$1&amp;"_Verify",INDIRECT("$1:$1"),0)-1),2,0)
))</f>
        <v/>
      </c>
      <c r="S506" s="7" t="str">
        <f t="shared" ref="S506:S519" ca="1" si="364">IF(NOT(ISBLANK(R506)),R506,
IF(ISBLANK(Q506),"",
VLOOKUP(Q506,OFFSET(INDIRECT("$A:$B"),0,MATCH(Q$1&amp;"_Verify",INDIRECT("$1:$1"),0)-1),2,0)
))</f>
        <v/>
      </c>
    </row>
    <row r="507" spans="1:19" x14ac:dyDescent="0.3">
      <c r="A507" s="1" t="str">
        <f t="shared" si="361"/>
        <v>LP_AtkUpOnKillUntilGettingHit_02</v>
      </c>
      <c r="B507" s="1" t="s">
        <v>938</v>
      </c>
      <c r="C507" s="1" t="str">
        <f>IF(ISERROR(VLOOKUP(B507,AffectorValueTable!$A:$A,1,0)),"어펙터밸류없음","")</f>
        <v/>
      </c>
      <c r="D507" s="1">
        <v>2</v>
      </c>
      <c r="E507" s="1" t="str">
        <f>VLOOKUP($B507,AffectorValueTable!$1:$1048576,MATCH(AffectorValueTable!$B$1,AffectorValueTable!$1:$1,0),0)</f>
        <v>AddAttackByContinuousKill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f t="shared" si="362"/>
        <v>6.3E-3</v>
      </c>
      <c r="O507" s="7" t="str">
        <f t="shared" ca="1" si="363"/>
        <v/>
      </c>
      <c r="S507" s="7" t="str">
        <f t="shared" ca="1" si="364"/>
        <v/>
      </c>
    </row>
    <row r="508" spans="1:19" x14ac:dyDescent="0.3">
      <c r="A508" s="1" t="str">
        <f t="shared" si="361"/>
        <v>LP_AtkUpOnKillUntilGettingHit_03</v>
      </c>
      <c r="B508" s="1" t="s">
        <v>938</v>
      </c>
      <c r="C508" s="1" t="str">
        <f>IF(ISERROR(VLOOKUP(B508,AffectorValueTable!$A:$A,1,0)),"어펙터밸류없음","")</f>
        <v/>
      </c>
      <c r="D508" s="1">
        <v>3</v>
      </c>
      <c r="E508" s="1" t="str">
        <f>VLOOKUP($B508,AffectorValueTable!$1:$1048576,MATCH(AffectorValueTable!$B$1,AffectorValueTable!$1:$1,0),0)</f>
        <v>AddAttackByContinuousKill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f t="shared" si="362"/>
        <v>9.9000000000000008E-3</v>
      </c>
      <c r="O508" s="7" t="str">
        <f t="shared" ca="1" si="363"/>
        <v/>
      </c>
      <c r="S508" s="7" t="str">
        <f t="shared" ca="1" si="364"/>
        <v/>
      </c>
    </row>
    <row r="509" spans="1:19" x14ac:dyDescent="0.3">
      <c r="A509" s="1" t="str">
        <f t="shared" si="361"/>
        <v>LP_AtkUpOnKillUntilGettingHit_04</v>
      </c>
      <c r="B509" s="1" t="s">
        <v>938</v>
      </c>
      <c r="C509" s="1" t="str">
        <f>IF(ISERROR(VLOOKUP(B509,AffectorValueTable!$A:$A,1,0)),"어펙터밸류없음","")</f>
        <v/>
      </c>
      <c r="D509" s="1">
        <v>4</v>
      </c>
      <c r="E509" s="1" t="str">
        <f>VLOOKUP($B509,AffectorValueTable!$1:$1048576,MATCH(AffectorValueTable!$B$1,AffectorValueTable!$1:$1,0),0)</f>
        <v>AddAttackByContinuousKill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f t="shared" si="362"/>
        <v>1.38E-2</v>
      </c>
      <c r="O509" s="7" t="str">
        <f t="shared" ca="1" si="363"/>
        <v/>
      </c>
      <c r="S509" s="7" t="str">
        <f t="shared" ca="1" si="364"/>
        <v/>
      </c>
    </row>
    <row r="510" spans="1:19" x14ac:dyDescent="0.3">
      <c r="A510" s="1" t="str">
        <f t="shared" si="361"/>
        <v>LP_AtkUpOnKillUntilGettingHit_05</v>
      </c>
      <c r="B510" s="1" t="s">
        <v>938</v>
      </c>
      <c r="C510" s="1" t="str">
        <f>IF(ISERROR(VLOOKUP(B510,AffectorValueTable!$A:$A,1,0)),"어펙터밸류없음","")</f>
        <v/>
      </c>
      <c r="D510" s="1">
        <v>5</v>
      </c>
      <c r="E510" s="1" t="str">
        <f>VLOOKUP($B510,AffectorValueTable!$1:$1048576,MATCH(AffectorValueTable!$B$1,AffectorValueTable!$1:$1,0),0)</f>
        <v>AddAttackByContinuousKill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f t="shared" si="362"/>
        <v>1.7999999999999999E-2</v>
      </c>
      <c r="O510" s="7" t="str">
        <f t="shared" ca="1" si="363"/>
        <v/>
      </c>
      <c r="S510" s="7" t="str">
        <f t="shared" ca="1" si="364"/>
        <v/>
      </c>
    </row>
    <row r="511" spans="1:19" x14ac:dyDescent="0.3">
      <c r="A511" s="1" t="str">
        <f t="shared" si="361"/>
        <v>LP_AtkUpOnKillUntilGettingHit_06</v>
      </c>
      <c r="B511" s="1" t="s">
        <v>938</v>
      </c>
      <c r="C511" s="1" t="str">
        <f>IF(ISERROR(VLOOKUP(B511,AffectorValueTable!$A:$A,1,0)),"어펙터밸류없음","")</f>
        <v/>
      </c>
      <c r="D511" s="1">
        <v>6</v>
      </c>
      <c r="E511" s="1" t="str">
        <f>VLOOKUP($B511,AffectorValueTable!$1:$1048576,MATCH(AffectorValueTable!$B$1,AffectorValueTable!$1:$1,0),0)</f>
        <v>AddAttackByContinuousKill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f t="shared" si="362"/>
        <v>2.2499999999999999E-2</v>
      </c>
      <c r="O511" s="7" t="str">
        <f t="shared" ca="1" si="363"/>
        <v/>
      </c>
      <c r="S511" s="7" t="str">
        <f t="shared" ca="1" si="364"/>
        <v/>
      </c>
    </row>
    <row r="512" spans="1:19" x14ac:dyDescent="0.3">
      <c r="A512" s="1" t="str">
        <f t="shared" si="361"/>
        <v>LP_AtkUpOnKillUntilGettingHit_07</v>
      </c>
      <c r="B512" s="1" t="s">
        <v>938</v>
      </c>
      <c r="C512" s="1" t="str">
        <f>IF(ISERROR(VLOOKUP(B512,AffectorValueTable!$A:$A,1,0)),"어펙터밸류없음","")</f>
        <v/>
      </c>
      <c r="D512" s="1">
        <v>7</v>
      </c>
      <c r="E512" s="1" t="str">
        <f>VLOOKUP($B512,AffectorValueTable!$1:$1048576,MATCH(AffectorValueTable!$B$1,AffectorValueTable!$1:$1,0),0)</f>
        <v>AddAttackByContinuousKill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f t="shared" si="362"/>
        <v>2.7300000000000005E-2</v>
      </c>
      <c r="O512" s="7" t="str">
        <f t="shared" ca="1" si="363"/>
        <v/>
      </c>
      <c r="S512" s="7" t="str">
        <f t="shared" ca="1" si="364"/>
        <v/>
      </c>
    </row>
    <row r="513" spans="1:19" x14ac:dyDescent="0.3">
      <c r="A513" s="1" t="str">
        <f t="shared" si="361"/>
        <v>LP_AtkUpOnKillUntilGettingHit_08</v>
      </c>
      <c r="B513" s="1" t="s">
        <v>938</v>
      </c>
      <c r="C513" s="1" t="str">
        <f>IF(ISERROR(VLOOKUP(B513,AffectorValueTable!$A:$A,1,0)),"어펙터밸류없음","")</f>
        <v/>
      </c>
      <c r="D513" s="1">
        <v>8</v>
      </c>
      <c r="E513" s="1" t="str">
        <f>VLOOKUP($B513,AffectorValueTable!$1:$1048576,MATCH(AffectorValueTable!$B$1,AffectorValueTable!$1:$1,0),0)</f>
        <v>AddAttackByContinuousKill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f t="shared" si="362"/>
        <v>3.2400000000000005E-2</v>
      </c>
      <c r="O513" s="7" t="str">
        <f t="shared" ca="1" si="363"/>
        <v/>
      </c>
      <c r="S513" s="7" t="str">
        <f t="shared" ca="1" si="364"/>
        <v/>
      </c>
    </row>
    <row r="514" spans="1:19" x14ac:dyDescent="0.3">
      <c r="A514" s="1" t="str">
        <f t="shared" si="361"/>
        <v>LP_AtkUpOnKillUntilGettingHit_09</v>
      </c>
      <c r="B514" s="1" t="s">
        <v>938</v>
      </c>
      <c r="C514" s="1" t="str">
        <f>IF(ISERROR(VLOOKUP(B514,AffectorValueTable!$A:$A,1,0)),"어펙터밸류없음","")</f>
        <v/>
      </c>
      <c r="D514" s="1">
        <v>9</v>
      </c>
      <c r="E514" s="1" t="str">
        <f>VLOOKUP($B514,AffectorValueTable!$1:$1048576,MATCH(AffectorValueTable!$B$1,AffectorValueTable!$1:$1,0),0)</f>
        <v>AddAttackByContinuousKill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f t="shared" si="362"/>
        <v>3.78E-2</v>
      </c>
      <c r="O514" s="7" t="str">
        <f t="shared" ca="1" si="363"/>
        <v/>
      </c>
      <c r="S514" s="7" t="str">
        <f t="shared" ca="1" si="364"/>
        <v/>
      </c>
    </row>
    <row r="515" spans="1:19" x14ac:dyDescent="0.3">
      <c r="A515" s="1" t="str">
        <f t="shared" si="361"/>
        <v>LP_AtkUpOnKillUntilGettingHitBetter_01</v>
      </c>
      <c r="B515" s="1" t="s">
        <v>939</v>
      </c>
      <c r="C515" s="1" t="str">
        <f>IF(ISERROR(VLOOKUP(B515,AffectorValueTable!$A:$A,1,0)),"어펙터밸류없음","")</f>
        <v/>
      </c>
      <c r="D515" s="1">
        <v>1</v>
      </c>
      <c r="E515" s="1" t="str">
        <f>VLOOKUP($B515,AffectorValueTable!$1:$1048576,MATCH(AffectorValueTable!$B$1,AffectorValueTable!$1:$1,0),0)</f>
        <v>AddAttackByContinuousKill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f t="shared" si="362"/>
        <v>5.0000000000000001E-3</v>
      </c>
      <c r="O515" s="7" t="str">
        <f t="shared" ca="1" si="363"/>
        <v/>
      </c>
      <c r="S515" s="7" t="str">
        <f t="shared" ca="1" si="364"/>
        <v/>
      </c>
    </row>
    <row r="516" spans="1:19" x14ac:dyDescent="0.3">
      <c r="A516" s="1" t="str">
        <f t="shared" si="361"/>
        <v>LP_AtkUpOnKillUntilGettingHitBetter_02</v>
      </c>
      <c r="B516" s="1" t="s">
        <v>939</v>
      </c>
      <c r="C516" s="1" t="str">
        <f>IF(ISERROR(VLOOKUP(B516,AffectorValueTable!$A:$A,1,0)),"어펙터밸류없음","")</f>
        <v/>
      </c>
      <c r="D516" s="1">
        <v>2</v>
      </c>
      <c r="E516" s="1" t="str">
        <f>VLOOKUP($B516,AffectorValueTable!$1:$1048576,MATCH(AffectorValueTable!$B$1,AffectorValueTable!$1:$1,0),0)</f>
        <v>AddAttackByContinuousKill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f t="shared" si="362"/>
        <v>1.0500000000000001E-2</v>
      </c>
      <c r="O516" s="7" t="str">
        <f t="shared" ca="1" si="363"/>
        <v/>
      </c>
      <c r="S516" s="7" t="str">
        <f t="shared" ca="1" si="364"/>
        <v/>
      </c>
    </row>
    <row r="517" spans="1:19" x14ac:dyDescent="0.3">
      <c r="A517" s="1" t="str">
        <f t="shared" si="361"/>
        <v>LP_AtkUpOnKillUntilGettingHitBetter_03</v>
      </c>
      <c r="B517" s="1" t="s">
        <v>939</v>
      </c>
      <c r="C517" s="1" t="str">
        <f>IF(ISERROR(VLOOKUP(B517,AffectorValueTable!$A:$A,1,0)),"어펙터밸류없음","")</f>
        <v/>
      </c>
      <c r="D517" s="1">
        <v>3</v>
      </c>
      <c r="E517" s="1" t="str">
        <f>VLOOKUP($B517,AffectorValueTable!$1:$1048576,MATCH(AffectorValueTable!$B$1,AffectorValueTable!$1:$1,0),0)</f>
        <v>AddAttackByContinuousKill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f t="shared" si="362"/>
        <v>1.6500000000000001E-2</v>
      </c>
      <c r="O517" s="7" t="str">
        <f t="shared" ca="1" si="363"/>
        <v/>
      </c>
      <c r="S517" s="7" t="str">
        <f t="shared" ca="1" si="364"/>
        <v/>
      </c>
    </row>
    <row r="518" spans="1:19" x14ac:dyDescent="0.3">
      <c r="A518" s="1" t="str">
        <f t="shared" si="361"/>
        <v>LP_AtkUpOnKillUntilGettingHitBetter_04</v>
      </c>
      <c r="B518" s="1" t="s">
        <v>939</v>
      </c>
      <c r="C518" s="1" t="str">
        <f>IF(ISERROR(VLOOKUP(B518,AffectorValueTable!$A:$A,1,0)),"어펙터밸류없음","")</f>
        <v/>
      </c>
      <c r="D518" s="1">
        <v>4</v>
      </c>
      <c r="E518" s="1" t="str">
        <f>VLOOKUP($B518,AffectorValueTable!$1:$1048576,MATCH(AffectorValueTable!$B$1,AffectorValueTable!$1:$1,0),0)</f>
        <v>AddAttackByContinuousKill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f t="shared" si="362"/>
        <v>2.3E-2</v>
      </c>
      <c r="O518" s="7" t="str">
        <f t="shared" ca="1" si="363"/>
        <v/>
      </c>
      <c r="S518" s="7" t="str">
        <f t="shared" ca="1" si="364"/>
        <v/>
      </c>
    </row>
    <row r="519" spans="1:19" x14ac:dyDescent="0.3">
      <c r="A519" s="1" t="str">
        <f t="shared" si="361"/>
        <v>LP_AtkUpOnKillUntilGettingHitBetter_05</v>
      </c>
      <c r="B519" s="1" t="s">
        <v>939</v>
      </c>
      <c r="C519" s="1" t="str">
        <f>IF(ISERROR(VLOOKUP(B519,AffectorValueTable!$A:$A,1,0)),"어펙터밸류없음","")</f>
        <v/>
      </c>
      <c r="D519" s="1">
        <v>5</v>
      </c>
      <c r="E519" s="1" t="str">
        <f>VLOOKUP($B519,AffectorValueTable!$1:$1048576,MATCH(AffectorValueTable!$B$1,AffectorValueTable!$1:$1,0),0)</f>
        <v>AddAttackByContinuousKill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f t="shared" si="362"/>
        <v>0.03</v>
      </c>
      <c r="O519" s="7" t="str">
        <f t="shared" ca="1" si="363"/>
        <v/>
      </c>
      <c r="S519" s="7" t="str">
        <f t="shared" ca="1" si="364"/>
        <v/>
      </c>
    </row>
    <row r="520" spans="1:19" x14ac:dyDescent="0.3">
      <c r="A520" s="1" t="str">
        <f t="shared" si="352"/>
        <v>LP_CritDmgUpOnLowerHp_01</v>
      </c>
      <c r="B520" s="1" t="s">
        <v>308</v>
      </c>
      <c r="C520" s="1" t="str">
        <f>IF(ISERROR(VLOOKUP(B520,AffectorValueTable!$A:$A,1,0)),"어펙터밸류없음","")</f>
        <v/>
      </c>
      <c r="D520" s="1">
        <v>1</v>
      </c>
      <c r="E520" s="1" t="str">
        <f>VLOOKUP($B520,AffectorValueTable!$1:$1048576,MATCH(AffectorValueTable!$B$1,AffectorValueTable!$1:$1,0),0)</f>
        <v>AddCriticalDamageByTargetHp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v>0.5</v>
      </c>
      <c r="O520" s="7" t="str">
        <f t="shared" ca="1" si="353"/>
        <v/>
      </c>
      <c r="S520" s="7" t="str">
        <f t="shared" ca="1" si="346"/>
        <v/>
      </c>
    </row>
    <row r="521" spans="1:19" x14ac:dyDescent="0.3">
      <c r="A521" s="1" t="str">
        <f t="shared" si="352"/>
        <v>LP_CritDmgUpOnLowerHp_02</v>
      </c>
      <c r="B521" s="1" t="s">
        <v>308</v>
      </c>
      <c r="C521" s="1" t="str">
        <f>IF(ISERROR(VLOOKUP(B521,AffectorValueTable!$A:$A,1,0)),"어펙터밸류없음","")</f>
        <v/>
      </c>
      <c r="D521" s="1">
        <v>2</v>
      </c>
      <c r="E521" s="1" t="str">
        <f>VLOOKUP($B521,AffectorValueTable!$1:$1048576,MATCH(AffectorValueTable!$B$1,AffectorValueTable!$1:$1,0),0)</f>
        <v>AddCriticalDamageByTargetHp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v>1.05</v>
      </c>
      <c r="O521" s="7" t="str">
        <f t="shared" ca="1" si="353"/>
        <v/>
      </c>
      <c r="S521" s="7" t="str">
        <f t="shared" ca="1" si="346"/>
        <v/>
      </c>
    </row>
    <row r="522" spans="1:19" x14ac:dyDescent="0.3">
      <c r="A522" s="1" t="str">
        <f t="shared" ref="A522:A524" si="365">B522&amp;"_"&amp;TEXT(D522,"00")</f>
        <v>LP_CritDmgUpOnLowerHp_03</v>
      </c>
      <c r="B522" s="1" t="s">
        <v>308</v>
      </c>
      <c r="C522" s="1" t="str">
        <f>IF(ISERROR(VLOOKUP(B522,AffectorValueTable!$A:$A,1,0)),"어펙터밸류없음","")</f>
        <v/>
      </c>
      <c r="D522" s="1">
        <v>3</v>
      </c>
      <c r="E522" s="1" t="str">
        <f>VLOOKUP($B522,AffectorValueTable!$1:$1048576,MATCH(AffectorValueTable!$B$1,AffectorValueTable!$1:$1,0),0)</f>
        <v>AddCriticalDamageByTargetHp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v>1.6500000000000001</v>
      </c>
      <c r="O522" s="7" t="str">
        <f t="shared" ref="O522:O524" ca="1" si="366">IF(NOT(ISBLANK(N522)),N522,
IF(ISBLANK(M522),"",
VLOOKUP(M522,OFFSET(INDIRECT("$A:$B"),0,MATCH(M$1&amp;"_Verify",INDIRECT("$1:$1"),0)-1),2,0)
))</f>
        <v/>
      </c>
      <c r="S522" s="7" t="str">
        <f t="shared" ca="1" si="346"/>
        <v/>
      </c>
    </row>
    <row r="523" spans="1:19" x14ac:dyDescent="0.3">
      <c r="A523" s="1" t="str">
        <f t="shared" si="365"/>
        <v>LP_CritDmgUpOnLowerHp_04</v>
      </c>
      <c r="B523" s="1" t="s">
        <v>308</v>
      </c>
      <c r="C523" s="1" t="str">
        <f>IF(ISERROR(VLOOKUP(B523,AffectorValueTable!$A:$A,1,0)),"어펙터밸류없음","")</f>
        <v/>
      </c>
      <c r="D523" s="1">
        <v>4</v>
      </c>
      <c r="E523" s="1" t="str">
        <f>VLOOKUP($B523,AffectorValueTable!$1:$1048576,MATCH(AffectorValueTable!$B$1,AffectorValueTable!$1:$1,0),0)</f>
        <v>AddCriticalDamageByTargetHp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v>2.2999999999999998</v>
      </c>
      <c r="O523" s="7" t="str">
        <f t="shared" ca="1" si="366"/>
        <v/>
      </c>
      <c r="S523" s="7" t="str">
        <f t="shared" ref="S523:S524" ca="1" si="367">IF(NOT(ISBLANK(R523)),R523,
IF(ISBLANK(Q523),"",
VLOOKUP(Q523,OFFSET(INDIRECT("$A:$B"),0,MATCH(Q$1&amp;"_Verify",INDIRECT("$1:$1"),0)-1),2,0)
))</f>
        <v/>
      </c>
    </row>
    <row r="524" spans="1:19" x14ac:dyDescent="0.3">
      <c r="A524" s="1" t="str">
        <f t="shared" si="365"/>
        <v>LP_CritDmgUpOnLowerHp_05</v>
      </c>
      <c r="B524" s="1" t="s">
        <v>308</v>
      </c>
      <c r="C524" s="1" t="str">
        <f>IF(ISERROR(VLOOKUP(B524,AffectorValueTable!$A:$A,1,0)),"어펙터밸류없음","")</f>
        <v/>
      </c>
      <c r="D524" s="1">
        <v>5</v>
      </c>
      <c r="E524" s="1" t="str">
        <f>VLOOKUP($B524,AffectorValueTable!$1:$1048576,MATCH(AffectorValueTable!$B$1,AffectorValueTable!$1:$1,0),0)</f>
        <v>AddCriticalDamageByTargetHp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v>3</v>
      </c>
      <c r="O524" s="7" t="str">
        <f t="shared" ca="1" si="366"/>
        <v/>
      </c>
      <c r="S524" s="7" t="str">
        <f t="shared" ca="1" si="367"/>
        <v/>
      </c>
    </row>
    <row r="525" spans="1:19" x14ac:dyDescent="0.3">
      <c r="A525" s="1" t="str">
        <f t="shared" ref="A525:A536" si="368">B525&amp;"_"&amp;TEXT(D525,"00")</f>
        <v>LP_CritDmgUpOnLowerHpBetter_01</v>
      </c>
      <c r="B525" s="1" t="s">
        <v>309</v>
      </c>
      <c r="C525" s="1" t="str">
        <f>IF(ISERROR(VLOOKUP(B525,AffectorValueTable!$A:$A,1,0)),"어펙터밸류없음","")</f>
        <v/>
      </c>
      <c r="D525" s="1">
        <v>1</v>
      </c>
      <c r="E525" s="1" t="str">
        <f>VLOOKUP($B525,AffectorValueTable!$1:$1048576,MATCH(AffectorValueTable!$B$1,AffectorValueTable!$1:$1,0),0)</f>
        <v>AddCriticalDamageByTargetHp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v>1</v>
      </c>
      <c r="O525" s="7" t="str">
        <f t="shared" ref="O525:O536" ca="1" si="369">IF(NOT(ISBLANK(N525)),N525,
IF(ISBLANK(M525),"",
VLOOKUP(M525,OFFSET(INDIRECT("$A:$B"),0,MATCH(M$1&amp;"_Verify",INDIRECT("$1:$1"),0)-1),2,0)
))</f>
        <v/>
      </c>
      <c r="S525" s="7" t="str">
        <f t="shared" ca="1" si="346"/>
        <v/>
      </c>
    </row>
    <row r="526" spans="1:19" x14ac:dyDescent="0.3">
      <c r="A526" s="1" t="str">
        <f t="shared" ref="A526" si="370">B526&amp;"_"&amp;TEXT(D526,"00")</f>
        <v>LP_CritDmgUpOnLowerHpBetter_02</v>
      </c>
      <c r="B526" s="1" t="s">
        <v>309</v>
      </c>
      <c r="C526" s="1" t="str">
        <f>IF(ISERROR(VLOOKUP(B526,AffectorValueTable!$A:$A,1,0)),"어펙터밸류없음","")</f>
        <v/>
      </c>
      <c r="D526" s="1">
        <v>2</v>
      </c>
      <c r="E526" s="1" t="str">
        <f>VLOOKUP($B526,AffectorValueTable!$1:$1048576,MATCH(AffectorValueTable!$B$1,AffectorValueTable!$1:$1,0),0)</f>
        <v>AddCriticalDamageByTargetHp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v>2.1</v>
      </c>
      <c r="O526" s="7" t="str">
        <f t="shared" ref="O526" ca="1" si="371">IF(NOT(ISBLANK(N526)),N526,
IF(ISBLANK(M526),"",
VLOOKUP(M526,OFFSET(INDIRECT("$A:$B"),0,MATCH(M$1&amp;"_Verify",INDIRECT("$1:$1"),0)-1),2,0)
))</f>
        <v/>
      </c>
      <c r="S526" s="7" t="str">
        <f t="shared" ref="S526" ca="1" si="372">IF(NOT(ISBLANK(R526)),R526,
IF(ISBLANK(Q526),"",
VLOOKUP(Q526,OFFSET(INDIRECT("$A:$B"),0,MATCH(Q$1&amp;"_Verify",INDIRECT("$1:$1"),0)-1),2,0)
))</f>
        <v/>
      </c>
    </row>
    <row r="527" spans="1:19" x14ac:dyDescent="0.3">
      <c r="A527" s="1" t="str">
        <f t="shared" ref="A527" si="373">B527&amp;"_"&amp;TEXT(D527,"00")</f>
        <v>LP_CritDmgUpOnLowerHpBetter_03</v>
      </c>
      <c r="B527" s="1" t="s">
        <v>309</v>
      </c>
      <c r="C527" s="1" t="str">
        <f>IF(ISERROR(VLOOKUP(B527,AffectorValueTable!$A:$A,1,0)),"어펙터밸류없음","")</f>
        <v/>
      </c>
      <c r="D527" s="1">
        <v>3</v>
      </c>
      <c r="E527" s="1" t="str">
        <f>VLOOKUP($B527,AffectorValueTable!$1:$1048576,MATCH(AffectorValueTable!$B$1,AffectorValueTable!$1:$1,0),0)</f>
        <v>AddCriticalDamageByTargetHp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v>3.3</v>
      </c>
      <c r="O527" s="7" t="str">
        <f t="shared" ref="O527" ca="1" si="374">IF(NOT(ISBLANK(N527)),N527,
IF(ISBLANK(M527),"",
VLOOKUP(M527,OFFSET(INDIRECT("$A:$B"),0,MATCH(M$1&amp;"_Verify",INDIRECT("$1:$1"),0)-1),2,0)
))</f>
        <v/>
      </c>
      <c r="S527" s="7" t="str">
        <f t="shared" ref="S527" ca="1" si="375">IF(NOT(ISBLANK(R527)),R527,
IF(ISBLANK(Q527),"",
VLOOKUP(Q527,OFFSET(INDIRECT("$A:$B"),0,MATCH(Q$1&amp;"_Verify",INDIRECT("$1:$1"),0)-1),2,0)
))</f>
        <v/>
      </c>
    </row>
    <row r="528" spans="1:19" x14ac:dyDescent="0.3">
      <c r="A528" s="1" t="str">
        <f t="shared" si="368"/>
        <v>LP_InstantKill_01</v>
      </c>
      <c r="B528" s="1" t="s">
        <v>310</v>
      </c>
      <c r="C528" s="1" t="str">
        <f>IF(ISERROR(VLOOKUP(B528,AffectorValueTable!$A:$A,1,0)),"어펙터밸류없음","")</f>
        <v/>
      </c>
      <c r="D528" s="1">
        <v>1</v>
      </c>
      <c r="E528" s="1" t="str">
        <f>VLOOKUP($B528,AffectorValueTable!$1:$1048576,MATCH(AffectorValueTable!$B$1,AffectorValueTable!$1:$1,0),0)</f>
        <v>InstantDeath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0">
        <v>0.06</v>
      </c>
      <c r="O528" s="7" t="str">
        <f t="shared" ca="1" si="369"/>
        <v/>
      </c>
      <c r="S528" s="7" t="str">
        <f t="shared" ca="1" si="346"/>
        <v/>
      </c>
    </row>
    <row r="529" spans="1:19" x14ac:dyDescent="0.3">
      <c r="A529" s="1" t="str">
        <f t="shared" si="368"/>
        <v>LP_InstantKill_02</v>
      </c>
      <c r="B529" s="1" t="s">
        <v>310</v>
      </c>
      <c r="C529" s="1" t="str">
        <f>IF(ISERROR(VLOOKUP(B529,AffectorValueTable!$A:$A,1,0)),"어펙터밸류없음","")</f>
        <v/>
      </c>
      <c r="D529" s="1">
        <v>2</v>
      </c>
      <c r="E529" s="1" t="str">
        <f>VLOOKUP($B529,AffectorValueTable!$1:$1048576,MATCH(AffectorValueTable!$B$1,AffectorValueTable!$1:$1,0),0)</f>
        <v>InstantDeath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0">
        <v>0.126</v>
      </c>
      <c r="O529" s="7" t="str">
        <f t="shared" ca="1" si="369"/>
        <v/>
      </c>
      <c r="S529" s="7" t="str">
        <f t="shared" ca="1" si="346"/>
        <v/>
      </c>
    </row>
    <row r="530" spans="1:19" x14ac:dyDescent="0.3">
      <c r="A530" s="1" t="str">
        <f t="shared" si="368"/>
        <v>LP_InstantKill_03</v>
      </c>
      <c r="B530" s="1" t="s">
        <v>310</v>
      </c>
      <c r="C530" s="1" t="str">
        <f>IF(ISERROR(VLOOKUP(B530,AffectorValueTable!$A:$A,1,0)),"어펙터밸류없음","")</f>
        <v/>
      </c>
      <c r="D530" s="1">
        <v>3</v>
      </c>
      <c r="E530" s="1" t="str">
        <f>VLOOKUP($B530,AffectorValueTable!$1:$1048576,MATCH(AffectorValueTable!$B$1,AffectorValueTable!$1:$1,0),0)</f>
        <v>InstantDeath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0">
        <v>0.19800000000000004</v>
      </c>
      <c r="O530" s="7" t="str">
        <f t="shared" ca="1" si="369"/>
        <v/>
      </c>
      <c r="S530" s="7" t="str">
        <f t="shared" ca="1" si="346"/>
        <v/>
      </c>
    </row>
    <row r="531" spans="1:19" x14ac:dyDescent="0.3">
      <c r="A531" s="1" t="str">
        <f t="shared" si="368"/>
        <v>LP_InstantKill_04</v>
      </c>
      <c r="B531" s="1" t="s">
        <v>310</v>
      </c>
      <c r="C531" s="1" t="str">
        <f>IF(ISERROR(VLOOKUP(B531,AffectorValueTable!$A:$A,1,0)),"어펙터밸류없음","")</f>
        <v/>
      </c>
      <c r="D531" s="1">
        <v>4</v>
      </c>
      <c r="E531" s="1" t="str">
        <f>VLOOKUP($B531,AffectorValueTable!$1:$1048576,MATCH(AffectorValueTable!$B$1,AffectorValueTable!$1:$1,0),0)</f>
        <v>InstantDeath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0">
        <v>0.27599999999999997</v>
      </c>
      <c r="O531" s="7" t="str">
        <f t="shared" ca="1" si="369"/>
        <v/>
      </c>
      <c r="S531" s="7" t="str">
        <f t="shared" ca="1" si="346"/>
        <v/>
      </c>
    </row>
    <row r="532" spans="1:19" x14ac:dyDescent="0.3">
      <c r="A532" s="1" t="str">
        <f t="shared" si="368"/>
        <v>LP_InstantKill_05</v>
      </c>
      <c r="B532" s="1" t="s">
        <v>310</v>
      </c>
      <c r="C532" s="1" t="str">
        <f>IF(ISERROR(VLOOKUP(B532,AffectorValueTable!$A:$A,1,0)),"어펙터밸류없음","")</f>
        <v/>
      </c>
      <c r="D532" s="1">
        <v>5</v>
      </c>
      <c r="E532" s="1" t="str">
        <f>VLOOKUP($B532,AffectorValueTable!$1:$1048576,MATCH(AffectorValueTable!$B$1,AffectorValueTable!$1:$1,0),0)</f>
        <v>InstantDeath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0">
        <v>0.36</v>
      </c>
      <c r="O532" s="7" t="str">
        <f t="shared" ca="1" si="369"/>
        <v/>
      </c>
      <c r="S532" s="7" t="str">
        <f t="shared" ca="1" si="346"/>
        <v/>
      </c>
    </row>
    <row r="533" spans="1:19" x14ac:dyDescent="0.3">
      <c r="A533" s="1" t="str">
        <f t="shared" si="368"/>
        <v>LP_InstantKill_06</v>
      </c>
      <c r="B533" s="1" t="s">
        <v>310</v>
      </c>
      <c r="C533" s="1" t="str">
        <f>IF(ISERROR(VLOOKUP(B533,AffectorValueTable!$A:$A,1,0)),"어펙터밸류없음","")</f>
        <v/>
      </c>
      <c r="D533" s="1">
        <v>6</v>
      </c>
      <c r="E533" s="1" t="str">
        <f>VLOOKUP($B533,AffectorValueTable!$1:$1048576,MATCH(AffectorValueTable!$B$1,AffectorValueTable!$1:$1,0),0)</f>
        <v>InstantDeath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0">
        <v>0.45</v>
      </c>
      <c r="O533" s="7" t="str">
        <f t="shared" ca="1" si="369"/>
        <v/>
      </c>
      <c r="S533" s="7" t="str">
        <f t="shared" ca="1" si="346"/>
        <v/>
      </c>
    </row>
    <row r="534" spans="1:19" x14ac:dyDescent="0.3">
      <c r="A534" s="1" t="str">
        <f t="shared" si="368"/>
        <v>LP_InstantKill_07</v>
      </c>
      <c r="B534" s="1" t="s">
        <v>310</v>
      </c>
      <c r="C534" s="1" t="str">
        <f>IF(ISERROR(VLOOKUP(B534,AffectorValueTable!$A:$A,1,0)),"어펙터밸류없음","")</f>
        <v/>
      </c>
      <c r="D534" s="1">
        <v>7</v>
      </c>
      <c r="E534" s="1" t="str">
        <f>VLOOKUP($B534,AffectorValueTable!$1:$1048576,MATCH(AffectorValueTable!$B$1,AffectorValueTable!$1:$1,0),0)</f>
        <v>InstantDeath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0">
        <v>0.54600000000000015</v>
      </c>
      <c r="O534" s="7" t="str">
        <f t="shared" ca="1" si="369"/>
        <v/>
      </c>
      <c r="S534" s="7" t="str">
        <f t="shared" ca="1" si="346"/>
        <v/>
      </c>
    </row>
    <row r="535" spans="1:19" x14ac:dyDescent="0.3">
      <c r="A535" s="1" t="str">
        <f t="shared" si="368"/>
        <v>LP_InstantKill_08</v>
      </c>
      <c r="B535" s="1" t="s">
        <v>310</v>
      </c>
      <c r="C535" s="1" t="str">
        <f>IF(ISERROR(VLOOKUP(B535,AffectorValueTable!$A:$A,1,0)),"어펙터밸류없음","")</f>
        <v/>
      </c>
      <c r="D535" s="1">
        <v>8</v>
      </c>
      <c r="E535" s="1" t="str">
        <f>VLOOKUP($B535,AffectorValueTable!$1:$1048576,MATCH(AffectorValueTable!$B$1,AffectorValueTable!$1:$1,0),0)</f>
        <v>InstantDeath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0">
        <v>0.64800000000000013</v>
      </c>
      <c r="O535" s="7" t="str">
        <f t="shared" ca="1" si="369"/>
        <v/>
      </c>
      <c r="S535" s="7" t="str">
        <f t="shared" ca="1" si="346"/>
        <v/>
      </c>
    </row>
    <row r="536" spans="1:19" x14ac:dyDescent="0.3">
      <c r="A536" s="1" t="str">
        <f t="shared" si="368"/>
        <v>LP_InstantKill_09</v>
      </c>
      <c r="B536" s="1" t="s">
        <v>310</v>
      </c>
      <c r="C536" s="1" t="str">
        <f>IF(ISERROR(VLOOKUP(B536,AffectorValueTable!$A:$A,1,0)),"어펙터밸류없음","")</f>
        <v/>
      </c>
      <c r="D536" s="1">
        <v>9</v>
      </c>
      <c r="E536" s="1" t="str">
        <f>VLOOKUP($B536,AffectorValueTable!$1:$1048576,MATCH(AffectorValueTable!$B$1,AffectorValueTable!$1:$1,0),0)</f>
        <v>InstantDeath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0">
        <v>0.75600000000000001</v>
      </c>
      <c r="O536" s="7" t="str">
        <f t="shared" ca="1" si="369"/>
        <v/>
      </c>
      <c r="S536" s="7" t="str">
        <f t="shared" ca="1" si="346"/>
        <v/>
      </c>
    </row>
    <row r="537" spans="1:19" x14ac:dyDescent="0.3">
      <c r="A537" s="1" t="str">
        <f t="shared" ref="A537:A546" si="376">B537&amp;"_"&amp;TEXT(D537,"00")</f>
        <v>LP_InstantKillBetter_01</v>
      </c>
      <c r="B537" s="1" t="s">
        <v>312</v>
      </c>
      <c r="C537" s="1" t="str">
        <f>IF(ISERROR(VLOOKUP(B537,AffectorValueTable!$A:$A,1,0)),"어펙터밸류없음","")</f>
        <v/>
      </c>
      <c r="D537" s="1">
        <v>1</v>
      </c>
      <c r="E537" s="1" t="str">
        <f>VLOOKUP($B537,AffectorValueTable!$1:$1048576,MATCH(AffectorValueTable!$B$1,AffectorValueTable!$1:$1,0),0)</f>
        <v>InstantDeath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0">
        <v>0.12</v>
      </c>
      <c r="O537" s="7" t="str">
        <f t="shared" ref="O537:O546" ca="1" si="377">IF(NOT(ISBLANK(N537)),N537,
IF(ISBLANK(M537),"",
VLOOKUP(M537,OFFSET(INDIRECT("$A:$B"),0,MATCH(M$1&amp;"_Verify",INDIRECT("$1:$1"),0)-1),2,0)
))</f>
        <v/>
      </c>
      <c r="S537" s="7" t="str">
        <f t="shared" ca="1" si="346"/>
        <v/>
      </c>
    </row>
    <row r="538" spans="1:19" x14ac:dyDescent="0.3">
      <c r="A538" s="1" t="str">
        <f t="shared" si="376"/>
        <v>LP_InstantKillBetter_02</v>
      </c>
      <c r="B538" s="1" t="s">
        <v>312</v>
      </c>
      <c r="C538" s="1" t="str">
        <f>IF(ISERROR(VLOOKUP(B538,AffectorValueTable!$A:$A,1,0)),"어펙터밸류없음","")</f>
        <v/>
      </c>
      <c r="D538" s="1">
        <v>2</v>
      </c>
      <c r="E538" s="1" t="str">
        <f>VLOOKUP($B538,AffectorValueTable!$1:$1048576,MATCH(AffectorValueTable!$B$1,AffectorValueTable!$1:$1,0),0)</f>
        <v>InstantDeath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0">
        <v>0.252</v>
      </c>
      <c r="O538" s="7" t="str">
        <f t="shared" ca="1" si="377"/>
        <v/>
      </c>
      <c r="S538" s="7" t="str">
        <f t="shared" ca="1" si="346"/>
        <v/>
      </c>
    </row>
    <row r="539" spans="1:19" x14ac:dyDescent="0.3">
      <c r="A539" s="1" t="str">
        <f t="shared" ref="A539:A541" si="378">B539&amp;"_"&amp;TEXT(D539,"00")</f>
        <v>LP_InstantKillBetter_03</v>
      </c>
      <c r="B539" s="1" t="s">
        <v>312</v>
      </c>
      <c r="C539" s="1" t="str">
        <f>IF(ISERROR(VLOOKUP(B539,AffectorValueTable!$A:$A,1,0)),"어펙터밸류없음","")</f>
        <v/>
      </c>
      <c r="D539" s="1">
        <v>3</v>
      </c>
      <c r="E539" s="1" t="str">
        <f>VLOOKUP($B539,AffectorValueTable!$1:$1048576,MATCH(AffectorValueTable!$B$1,AffectorValueTable!$1:$1,0),0)</f>
        <v>InstantDeath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0">
        <v>0.39600000000000002</v>
      </c>
      <c r="O539" s="7" t="str">
        <f t="shared" ref="O539:O541" ca="1" si="379">IF(NOT(ISBLANK(N539)),N539,
IF(ISBLANK(M539),"",
VLOOKUP(M539,OFFSET(INDIRECT("$A:$B"),0,MATCH(M$1&amp;"_Verify",INDIRECT("$1:$1"),0)-1),2,0)
))</f>
        <v/>
      </c>
      <c r="S539" s="7" t="str">
        <f t="shared" ca="1" si="346"/>
        <v/>
      </c>
    </row>
    <row r="540" spans="1:19" x14ac:dyDescent="0.3">
      <c r="A540" s="1" t="str">
        <f t="shared" si="378"/>
        <v>LP_InstantKillBetter_04</v>
      </c>
      <c r="B540" s="1" t="s">
        <v>312</v>
      </c>
      <c r="C540" s="1" t="str">
        <f>IF(ISERROR(VLOOKUP(B540,AffectorValueTable!$A:$A,1,0)),"어펙터밸류없음","")</f>
        <v/>
      </c>
      <c r="D540" s="1">
        <v>4</v>
      </c>
      <c r="E540" s="1" t="str">
        <f>VLOOKUP($B540,AffectorValueTable!$1:$1048576,MATCH(AffectorValueTable!$B$1,AffectorValueTable!$1:$1,0),0)</f>
        <v>InstantDeath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0">
        <v>0.55199999999999994</v>
      </c>
      <c r="O540" s="7" t="str">
        <f t="shared" ca="1" si="379"/>
        <v/>
      </c>
      <c r="S540" s="7" t="str">
        <f t="shared" ca="1" si="346"/>
        <v/>
      </c>
    </row>
    <row r="541" spans="1:19" x14ac:dyDescent="0.3">
      <c r="A541" s="1" t="str">
        <f t="shared" si="378"/>
        <v>LP_InstantKillBetter_05</v>
      </c>
      <c r="B541" s="1" t="s">
        <v>312</v>
      </c>
      <c r="C541" s="1" t="str">
        <f>IF(ISERROR(VLOOKUP(B541,AffectorValueTable!$A:$A,1,0)),"어펙터밸류없음","")</f>
        <v/>
      </c>
      <c r="D541" s="1">
        <v>5</v>
      </c>
      <c r="E541" s="1" t="str">
        <f>VLOOKUP($B541,AffectorValueTable!$1:$1048576,MATCH(AffectorValueTable!$B$1,AffectorValueTable!$1:$1,0),0)</f>
        <v>InstantDeath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0">
        <v>0.72</v>
      </c>
      <c r="O541" s="7" t="str">
        <f t="shared" ca="1" si="379"/>
        <v/>
      </c>
      <c r="S541" s="7" t="str">
        <f t="shared" ca="1" si="346"/>
        <v/>
      </c>
    </row>
    <row r="542" spans="1:19" x14ac:dyDescent="0.3">
      <c r="A542" s="1" t="str">
        <f t="shared" si="376"/>
        <v>LP_ImmortalWill_01</v>
      </c>
      <c r="B542" s="1" t="s">
        <v>313</v>
      </c>
      <c r="C542" s="1" t="str">
        <f>IF(ISERROR(VLOOKUP(B542,AffectorValueTable!$A:$A,1,0)),"어펙터밸류없음","")</f>
        <v/>
      </c>
      <c r="D542" s="1">
        <v>1</v>
      </c>
      <c r="E542" s="1" t="str">
        <f>VLOOKUP($B542,AffectorValueTable!$1:$1048576,MATCH(AffectorValueTable!$B$1,AffectorValueTable!$1:$1,0),0)</f>
        <v>ImmortalWill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f t="shared" ref="J542:J555" si="380">J182</f>
        <v>0.15</v>
      </c>
      <c r="O542" s="7" t="str">
        <f t="shared" ca="1" si="377"/>
        <v/>
      </c>
      <c r="S542" s="7" t="str">
        <f t="shared" ca="1" si="346"/>
        <v/>
      </c>
    </row>
    <row r="543" spans="1:19" x14ac:dyDescent="0.3">
      <c r="A543" s="1" t="str">
        <f t="shared" si="376"/>
        <v>LP_ImmortalWill_02</v>
      </c>
      <c r="B543" s="1" t="s">
        <v>313</v>
      </c>
      <c r="C543" s="1" t="str">
        <f>IF(ISERROR(VLOOKUP(B543,AffectorValueTable!$A:$A,1,0)),"어펙터밸류없음","")</f>
        <v/>
      </c>
      <c r="D543" s="1">
        <v>2</v>
      </c>
      <c r="E543" s="1" t="str">
        <f>VLOOKUP($B543,AffectorValueTable!$1:$1048576,MATCH(AffectorValueTable!$B$1,AffectorValueTable!$1:$1,0),0)</f>
        <v>ImmortalWill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f t="shared" si="380"/>
        <v>0.315</v>
      </c>
      <c r="O543" s="7" t="str">
        <f t="shared" ca="1" si="377"/>
        <v/>
      </c>
      <c r="S543" s="7" t="str">
        <f t="shared" ca="1" si="346"/>
        <v/>
      </c>
    </row>
    <row r="544" spans="1:19" x14ac:dyDescent="0.3">
      <c r="A544" s="1" t="str">
        <f t="shared" si="376"/>
        <v>LP_ImmortalWill_03</v>
      </c>
      <c r="B544" s="1" t="s">
        <v>313</v>
      </c>
      <c r="C544" s="1" t="str">
        <f>IF(ISERROR(VLOOKUP(B544,AffectorValueTable!$A:$A,1,0)),"어펙터밸류없음","")</f>
        <v/>
      </c>
      <c r="D544" s="1">
        <v>3</v>
      </c>
      <c r="E544" s="1" t="str">
        <f>VLOOKUP($B544,AffectorValueTable!$1:$1048576,MATCH(AffectorValueTable!$B$1,AffectorValueTable!$1:$1,0),0)</f>
        <v>ImmortalWill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f t="shared" si="380"/>
        <v>0.49500000000000005</v>
      </c>
      <c r="O544" s="7" t="str">
        <f t="shared" ca="1" si="377"/>
        <v/>
      </c>
      <c r="S544" s="7" t="str">
        <f t="shared" ca="1" si="346"/>
        <v/>
      </c>
    </row>
    <row r="545" spans="1:21" x14ac:dyDescent="0.3">
      <c r="A545" s="1" t="str">
        <f t="shared" si="376"/>
        <v>LP_ImmortalWill_04</v>
      </c>
      <c r="B545" s="1" t="s">
        <v>313</v>
      </c>
      <c r="C545" s="1" t="str">
        <f>IF(ISERROR(VLOOKUP(B545,AffectorValueTable!$A:$A,1,0)),"어펙터밸류없음","")</f>
        <v/>
      </c>
      <c r="D545" s="1">
        <v>4</v>
      </c>
      <c r="E545" s="1" t="str">
        <f>VLOOKUP($B545,AffectorValueTable!$1:$1048576,MATCH(AffectorValueTable!$B$1,AffectorValueTable!$1:$1,0),0)</f>
        <v>ImmortalWill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f t="shared" si="380"/>
        <v>0.69</v>
      </c>
      <c r="O545" s="7" t="str">
        <f t="shared" ca="1" si="377"/>
        <v/>
      </c>
      <c r="S545" s="7" t="str">
        <f t="shared" ca="1" si="346"/>
        <v/>
      </c>
    </row>
    <row r="546" spans="1:21" x14ac:dyDescent="0.3">
      <c r="A546" s="1" t="str">
        <f t="shared" si="376"/>
        <v>LP_ImmortalWill_05</v>
      </c>
      <c r="B546" s="1" t="s">
        <v>313</v>
      </c>
      <c r="C546" s="1" t="str">
        <f>IF(ISERROR(VLOOKUP(B546,AffectorValueTable!$A:$A,1,0)),"어펙터밸류없음","")</f>
        <v/>
      </c>
      <c r="D546" s="1">
        <v>5</v>
      </c>
      <c r="E546" s="1" t="str">
        <f>VLOOKUP($B546,AffectorValueTable!$1:$1048576,MATCH(AffectorValueTable!$B$1,AffectorValueTable!$1:$1,0),0)</f>
        <v>ImmortalWill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f t="shared" si="380"/>
        <v>0.89999999999999991</v>
      </c>
      <c r="O546" s="7" t="str">
        <f t="shared" ca="1" si="377"/>
        <v/>
      </c>
      <c r="S546" s="7" t="str">
        <f t="shared" ca="1" si="346"/>
        <v/>
      </c>
    </row>
    <row r="547" spans="1:21" x14ac:dyDescent="0.3">
      <c r="A547" s="1" t="str">
        <f t="shared" ref="A547:A550" si="381">B547&amp;"_"&amp;TEXT(D547,"00")</f>
        <v>LP_ImmortalWill_06</v>
      </c>
      <c r="B547" s="1" t="s">
        <v>313</v>
      </c>
      <c r="C547" s="1" t="str">
        <f>IF(ISERROR(VLOOKUP(B547,AffectorValueTable!$A:$A,1,0)),"어펙터밸류없음","")</f>
        <v/>
      </c>
      <c r="D547" s="1">
        <v>6</v>
      </c>
      <c r="E547" s="1" t="str">
        <f>VLOOKUP($B547,AffectorValueTable!$1:$1048576,MATCH(AffectorValueTable!$B$1,AffectorValueTable!$1:$1,0),0)</f>
        <v>ImmortalWill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f t="shared" si="380"/>
        <v>1.125</v>
      </c>
      <c r="O547" s="7" t="str">
        <f t="shared" ref="O547:O550" ca="1" si="382">IF(NOT(ISBLANK(N547)),N547,
IF(ISBLANK(M547),"",
VLOOKUP(M547,OFFSET(INDIRECT("$A:$B"),0,MATCH(M$1&amp;"_Verify",INDIRECT("$1:$1"),0)-1),2,0)
))</f>
        <v/>
      </c>
      <c r="S547" s="7" t="str">
        <f t="shared" ca="1" si="346"/>
        <v/>
      </c>
    </row>
    <row r="548" spans="1:21" x14ac:dyDescent="0.3">
      <c r="A548" s="1" t="str">
        <f t="shared" si="381"/>
        <v>LP_ImmortalWill_07</v>
      </c>
      <c r="B548" s="1" t="s">
        <v>313</v>
      </c>
      <c r="C548" s="1" t="str">
        <f>IF(ISERROR(VLOOKUP(B548,AffectorValueTable!$A:$A,1,0)),"어펙터밸류없음","")</f>
        <v/>
      </c>
      <c r="D548" s="1">
        <v>7</v>
      </c>
      <c r="E548" s="1" t="str">
        <f>VLOOKUP($B548,AffectorValueTable!$1:$1048576,MATCH(AffectorValueTable!$B$1,AffectorValueTable!$1:$1,0),0)</f>
        <v>ImmortalWill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f t="shared" si="380"/>
        <v>1.3650000000000002</v>
      </c>
      <c r="O548" s="7" t="str">
        <f t="shared" ca="1" si="382"/>
        <v/>
      </c>
      <c r="S548" s="7" t="str">
        <f t="shared" ca="1" si="346"/>
        <v/>
      </c>
    </row>
    <row r="549" spans="1:21" x14ac:dyDescent="0.3">
      <c r="A549" s="1" t="str">
        <f t="shared" si="381"/>
        <v>LP_ImmortalWill_08</v>
      </c>
      <c r="B549" s="1" t="s">
        <v>313</v>
      </c>
      <c r="C549" s="1" t="str">
        <f>IF(ISERROR(VLOOKUP(B549,AffectorValueTable!$A:$A,1,0)),"어펙터밸류없음","")</f>
        <v/>
      </c>
      <c r="D549" s="1">
        <v>8</v>
      </c>
      <c r="E549" s="1" t="str">
        <f>VLOOKUP($B549,AffectorValueTable!$1:$1048576,MATCH(AffectorValueTable!$B$1,AffectorValueTable!$1:$1,0),0)</f>
        <v>ImmortalWill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f t="shared" si="380"/>
        <v>1.62</v>
      </c>
      <c r="O549" s="7" t="str">
        <f t="shared" ca="1" si="382"/>
        <v/>
      </c>
      <c r="S549" s="7" t="str">
        <f t="shared" ca="1" si="346"/>
        <v/>
      </c>
    </row>
    <row r="550" spans="1:21" x14ac:dyDescent="0.3">
      <c r="A550" s="1" t="str">
        <f t="shared" si="381"/>
        <v>LP_ImmortalWill_09</v>
      </c>
      <c r="B550" s="1" t="s">
        <v>313</v>
      </c>
      <c r="C550" s="1" t="str">
        <f>IF(ISERROR(VLOOKUP(B550,AffectorValueTable!$A:$A,1,0)),"어펙터밸류없음","")</f>
        <v/>
      </c>
      <c r="D550" s="1">
        <v>9</v>
      </c>
      <c r="E550" s="1" t="str">
        <f>VLOOKUP($B550,AffectorValueTable!$1:$1048576,MATCH(AffectorValueTable!$B$1,AffectorValueTable!$1:$1,0),0)</f>
        <v>ImmortalWill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f t="shared" si="380"/>
        <v>1.89</v>
      </c>
      <c r="O550" s="7" t="str">
        <f t="shared" ca="1" si="382"/>
        <v/>
      </c>
      <c r="S550" s="7" t="str">
        <f t="shared" ca="1" si="346"/>
        <v/>
      </c>
    </row>
    <row r="551" spans="1:21" x14ac:dyDescent="0.3">
      <c r="A551" s="1" t="str">
        <f t="shared" ref="A551:A575" si="383">B551&amp;"_"&amp;TEXT(D551,"00")</f>
        <v>LP_ImmortalWillBetter_01</v>
      </c>
      <c r="B551" s="1" t="s">
        <v>314</v>
      </c>
      <c r="C551" s="1" t="str">
        <f>IF(ISERROR(VLOOKUP(B551,AffectorValueTable!$A:$A,1,0)),"어펙터밸류없음","")</f>
        <v/>
      </c>
      <c r="D551" s="1">
        <v>1</v>
      </c>
      <c r="E551" s="1" t="str">
        <f>VLOOKUP($B551,AffectorValueTable!$1:$1048576,MATCH(AffectorValueTable!$B$1,AffectorValueTable!$1:$1,0),0)</f>
        <v>ImmortalWill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f t="shared" si="380"/>
        <v>0.25</v>
      </c>
      <c r="O551" s="7" t="str">
        <f t="shared" ref="O551:O575" ca="1" si="384">IF(NOT(ISBLANK(N551)),N551,
IF(ISBLANK(M551),"",
VLOOKUP(M551,OFFSET(INDIRECT("$A:$B"),0,MATCH(M$1&amp;"_Verify",INDIRECT("$1:$1"),0)-1),2,0)
))</f>
        <v/>
      </c>
      <c r="S551" s="7" t="str">
        <f t="shared" ca="1" si="346"/>
        <v/>
      </c>
    </row>
    <row r="552" spans="1:21" x14ac:dyDescent="0.3">
      <c r="A552" s="1" t="str">
        <f t="shared" si="383"/>
        <v>LP_ImmortalWillBetter_02</v>
      </c>
      <c r="B552" s="1" t="s">
        <v>314</v>
      </c>
      <c r="C552" s="1" t="str">
        <f>IF(ISERROR(VLOOKUP(B552,AffectorValueTable!$A:$A,1,0)),"어펙터밸류없음","")</f>
        <v/>
      </c>
      <c r="D552" s="1">
        <v>2</v>
      </c>
      <c r="E552" s="1" t="str">
        <f>VLOOKUP($B552,AffectorValueTable!$1:$1048576,MATCH(AffectorValueTable!$B$1,AffectorValueTable!$1:$1,0),0)</f>
        <v>ImmortalWill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f t="shared" si="380"/>
        <v>0.52500000000000002</v>
      </c>
      <c r="O552" s="7" t="str">
        <f t="shared" ca="1" si="384"/>
        <v/>
      </c>
      <c r="S552" s="7" t="str">
        <f t="shared" ca="1" si="346"/>
        <v/>
      </c>
    </row>
    <row r="553" spans="1:21" x14ac:dyDescent="0.3">
      <c r="A553" s="1" t="str">
        <f t="shared" ref="A553:A555" si="385">B553&amp;"_"&amp;TEXT(D553,"00")</f>
        <v>LP_ImmortalWillBetter_03</v>
      </c>
      <c r="B553" s="1" t="s">
        <v>314</v>
      </c>
      <c r="C553" s="1" t="str">
        <f>IF(ISERROR(VLOOKUP(B553,AffectorValueTable!$A:$A,1,0)),"어펙터밸류없음","")</f>
        <v/>
      </c>
      <c r="D553" s="1">
        <v>3</v>
      </c>
      <c r="E553" s="1" t="str">
        <f>VLOOKUP($B553,AffectorValueTable!$1:$1048576,MATCH(AffectorValueTable!$B$1,AffectorValueTable!$1:$1,0),0)</f>
        <v>ImmortalWill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f t="shared" si="380"/>
        <v>0.82500000000000007</v>
      </c>
      <c r="O553" s="7" t="str">
        <f t="shared" ref="O553:O555" ca="1" si="386">IF(NOT(ISBLANK(N553)),N553,
IF(ISBLANK(M553),"",
VLOOKUP(M553,OFFSET(INDIRECT("$A:$B"),0,MATCH(M$1&amp;"_Verify",INDIRECT("$1:$1"),0)-1),2,0)
))</f>
        <v/>
      </c>
      <c r="S553" s="7" t="str">
        <f t="shared" ca="1" si="346"/>
        <v/>
      </c>
    </row>
    <row r="554" spans="1:21" x14ac:dyDescent="0.3">
      <c r="A554" s="1" t="str">
        <f t="shared" si="385"/>
        <v>LP_ImmortalWillBetter_04</v>
      </c>
      <c r="B554" s="1" t="s">
        <v>314</v>
      </c>
      <c r="C554" s="1" t="str">
        <f>IF(ISERROR(VLOOKUP(B554,AffectorValueTable!$A:$A,1,0)),"어펙터밸류없음","")</f>
        <v/>
      </c>
      <c r="D554" s="1">
        <v>4</v>
      </c>
      <c r="E554" s="1" t="str">
        <f>VLOOKUP($B554,AffectorValueTable!$1:$1048576,MATCH(AffectorValueTable!$B$1,AffectorValueTable!$1:$1,0),0)</f>
        <v>ImmortalWill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f t="shared" si="380"/>
        <v>1.1499999999999999</v>
      </c>
      <c r="O554" s="7" t="str">
        <f t="shared" ca="1" si="386"/>
        <v/>
      </c>
      <c r="S554" s="7" t="str">
        <f t="shared" ca="1" si="346"/>
        <v/>
      </c>
    </row>
    <row r="555" spans="1:21" x14ac:dyDescent="0.3">
      <c r="A555" s="1" t="str">
        <f t="shared" si="385"/>
        <v>LP_ImmortalWillBetter_05</v>
      </c>
      <c r="B555" s="1" t="s">
        <v>314</v>
      </c>
      <c r="C555" s="1" t="str">
        <f>IF(ISERROR(VLOOKUP(B555,AffectorValueTable!$A:$A,1,0)),"어펙터밸류없음","")</f>
        <v/>
      </c>
      <c r="D555" s="1">
        <v>5</v>
      </c>
      <c r="E555" s="1" t="str">
        <f>VLOOKUP($B555,AffectorValueTable!$1:$1048576,MATCH(AffectorValueTable!$B$1,AffectorValueTable!$1:$1,0),0)</f>
        <v>ImmortalWill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f t="shared" si="380"/>
        <v>1.5</v>
      </c>
      <c r="O555" s="7" t="str">
        <f t="shared" ca="1" si="386"/>
        <v/>
      </c>
      <c r="S555" s="7" t="str">
        <f t="shared" ca="1" si="346"/>
        <v/>
      </c>
    </row>
    <row r="556" spans="1:21" x14ac:dyDescent="0.3">
      <c r="A556" s="1" t="str">
        <f t="shared" si="383"/>
        <v>LP_HealAreaOnEncounter_01</v>
      </c>
      <c r="B556" s="1" t="s">
        <v>365</v>
      </c>
      <c r="C556" s="1" t="str">
        <f>IF(ISERROR(VLOOKUP(B556,AffectorValueTable!$A:$A,1,0)),"어펙터밸류없음","")</f>
        <v/>
      </c>
      <c r="D556" s="1">
        <v>1</v>
      </c>
      <c r="E556" s="1" t="str">
        <f>VLOOKUP($B556,AffectorValueTable!$1:$1048576,MATCH(AffectorValueTable!$B$1,AffectorValueTable!$1:$1,0),0)</f>
        <v>CallAffectorValue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O556" s="7" t="str">
        <f t="shared" ca="1" si="384"/>
        <v/>
      </c>
      <c r="Q556" s="1" t="s">
        <v>368</v>
      </c>
      <c r="S556" s="7">
        <f t="shared" ca="1" si="346"/>
        <v>1</v>
      </c>
      <c r="U556" s="1" t="s">
        <v>366</v>
      </c>
    </row>
    <row r="557" spans="1:21" x14ac:dyDescent="0.3">
      <c r="A557" s="1" t="str">
        <f t="shared" si="383"/>
        <v>LP_HealAreaOnEncounter_02</v>
      </c>
      <c r="B557" s="1" t="s">
        <v>365</v>
      </c>
      <c r="C557" s="1" t="str">
        <f>IF(ISERROR(VLOOKUP(B557,AffectorValueTable!$A:$A,1,0)),"어펙터밸류없음","")</f>
        <v/>
      </c>
      <c r="D557" s="1">
        <v>2</v>
      </c>
      <c r="E557" s="1" t="str">
        <f>VLOOKUP($B557,AffectorValueTable!$1:$1048576,MATCH(AffectorValueTable!$B$1,AffectorValueTable!$1:$1,0),0)</f>
        <v>CallAffectorValue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O557" s="7" t="str">
        <f t="shared" ca="1" si="384"/>
        <v/>
      </c>
      <c r="Q557" s="1" t="s">
        <v>368</v>
      </c>
      <c r="S557" s="7">
        <f t="shared" ca="1" si="346"/>
        <v>1</v>
      </c>
      <c r="U557" s="1" t="s">
        <v>366</v>
      </c>
    </row>
    <row r="558" spans="1:21" x14ac:dyDescent="0.3">
      <c r="A558" s="1" t="str">
        <f t="shared" si="383"/>
        <v>LP_HealAreaOnEncounter_03</v>
      </c>
      <c r="B558" s="1" t="s">
        <v>365</v>
      </c>
      <c r="C558" s="1" t="str">
        <f>IF(ISERROR(VLOOKUP(B558,AffectorValueTable!$A:$A,1,0)),"어펙터밸류없음","")</f>
        <v/>
      </c>
      <c r="D558" s="1">
        <v>3</v>
      </c>
      <c r="E558" s="1" t="str">
        <f>VLOOKUP($B558,AffectorValueTable!$1:$1048576,MATCH(AffectorValueTable!$B$1,AffectorValueTable!$1:$1,0),0)</f>
        <v>CallAffectorValue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O558" s="7" t="str">
        <f t="shared" ca="1" si="384"/>
        <v/>
      </c>
      <c r="Q558" s="1" t="s">
        <v>368</v>
      </c>
      <c r="S558" s="7">
        <f t="shared" ca="1" si="346"/>
        <v>1</v>
      </c>
      <c r="U558" s="1" t="s">
        <v>366</v>
      </c>
    </row>
    <row r="559" spans="1:21" x14ac:dyDescent="0.3">
      <c r="A559" s="1" t="str">
        <f t="shared" si="383"/>
        <v>LP_HealAreaOnEncounter_04</v>
      </c>
      <c r="B559" s="1" t="s">
        <v>365</v>
      </c>
      <c r="C559" s="1" t="str">
        <f>IF(ISERROR(VLOOKUP(B559,AffectorValueTable!$A:$A,1,0)),"어펙터밸류없음","")</f>
        <v/>
      </c>
      <c r="D559" s="1">
        <v>4</v>
      </c>
      <c r="E559" s="1" t="str">
        <f>VLOOKUP($B559,AffectorValueTable!$1:$1048576,MATCH(AffectorValueTable!$B$1,AffectorValueTable!$1:$1,0),0)</f>
        <v>CallAffectorValue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O559" s="7" t="str">
        <f t="shared" ca="1" si="384"/>
        <v/>
      </c>
      <c r="Q559" s="1" t="s">
        <v>368</v>
      </c>
      <c r="S559" s="7">
        <f t="shared" ca="1" si="346"/>
        <v>1</v>
      </c>
      <c r="U559" s="1" t="s">
        <v>366</v>
      </c>
    </row>
    <row r="560" spans="1:21" x14ac:dyDescent="0.3">
      <c r="A560" s="1" t="str">
        <f t="shared" si="383"/>
        <v>LP_HealAreaOnEncounter_05</v>
      </c>
      <c r="B560" s="1" t="s">
        <v>365</v>
      </c>
      <c r="C560" s="1" t="str">
        <f>IF(ISERROR(VLOOKUP(B560,AffectorValueTable!$A:$A,1,0)),"어펙터밸류없음","")</f>
        <v/>
      </c>
      <c r="D560" s="1">
        <v>5</v>
      </c>
      <c r="E560" s="1" t="str">
        <f>VLOOKUP($B560,AffectorValueTable!$1:$1048576,MATCH(AffectorValueTable!$B$1,AffectorValueTable!$1:$1,0),0)</f>
        <v>CallAffectorValue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O560" s="7" t="str">
        <f t="shared" ca="1" si="384"/>
        <v/>
      </c>
      <c r="Q560" s="1" t="s">
        <v>368</v>
      </c>
      <c r="S560" s="7">
        <f t="shared" ca="1" si="346"/>
        <v>1</v>
      </c>
      <c r="U560" s="1" t="s">
        <v>366</v>
      </c>
    </row>
    <row r="561" spans="1:21" x14ac:dyDescent="0.3">
      <c r="A561" s="1" t="str">
        <f t="shared" si="383"/>
        <v>LP_HealAreaOnEncounter_CreateHit_01</v>
      </c>
      <c r="B561" s="1" t="s">
        <v>366</v>
      </c>
      <c r="C561" s="1" t="str">
        <f>IF(ISERROR(VLOOKUP(B561,AffectorValueTable!$A:$A,1,0)),"어펙터밸류없음","")</f>
        <v/>
      </c>
      <c r="D561" s="1">
        <v>1</v>
      </c>
      <c r="E561" s="1" t="str">
        <f>VLOOKUP($B561,AffectorValueTable!$1:$1048576,MATCH(AffectorValueTable!$B$1,AffectorValueTable!$1:$1,0),0)</f>
        <v>CreateHitObject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O561" s="7" t="str">
        <f t="shared" ca="1" si="384"/>
        <v/>
      </c>
      <c r="S561" s="7" t="str">
        <f t="shared" ca="1" si="346"/>
        <v/>
      </c>
      <c r="T561" s="1" t="s">
        <v>369</v>
      </c>
    </row>
    <row r="562" spans="1:21" x14ac:dyDescent="0.3">
      <c r="A562" s="1" t="str">
        <f t="shared" si="383"/>
        <v>LP_HealAreaOnEncounter_CreateHit_02</v>
      </c>
      <c r="B562" s="1" t="s">
        <v>366</v>
      </c>
      <c r="C562" s="1" t="str">
        <f>IF(ISERROR(VLOOKUP(B562,AffectorValueTable!$A:$A,1,0)),"어펙터밸류없음","")</f>
        <v/>
      </c>
      <c r="D562" s="1">
        <v>2</v>
      </c>
      <c r="E562" s="1" t="str">
        <f>VLOOKUP($B562,AffectorValueTable!$1:$1048576,MATCH(AffectorValueTable!$B$1,AffectorValueTable!$1:$1,0),0)</f>
        <v>CreateHitObject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O562" s="7" t="str">
        <f t="shared" ca="1" si="384"/>
        <v/>
      </c>
      <c r="S562" s="7" t="str">
        <f t="shared" ca="1" si="346"/>
        <v/>
      </c>
      <c r="T562" s="1" t="s">
        <v>369</v>
      </c>
    </row>
    <row r="563" spans="1:21" x14ac:dyDescent="0.3">
      <c r="A563" s="1" t="str">
        <f t="shared" si="383"/>
        <v>LP_HealAreaOnEncounter_CreateHit_03</v>
      </c>
      <c r="B563" s="1" t="s">
        <v>366</v>
      </c>
      <c r="C563" s="1" t="str">
        <f>IF(ISERROR(VLOOKUP(B563,AffectorValueTable!$A:$A,1,0)),"어펙터밸류없음","")</f>
        <v/>
      </c>
      <c r="D563" s="1">
        <v>3</v>
      </c>
      <c r="E563" s="1" t="str">
        <f>VLOOKUP($B563,AffectorValueTable!$1:$1048576,MATCH(AffectorValueTable!$B$1,AffectorValueTable!$1:$1,0),0)</f>
        <v>CreateHitObject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O563" s="7" t="str">
        <f t="shared" ca="1" si="384"/>
        <v/>
      </c>
      <c r="S563" s="7" t="str">
        <f t="shared" ca="1" si="346"/>
        <v/>
      </c>
      <c r="T563" s="1" t="s">
        <v>369</v>
      </c>
    </row>
    <row r="564" spans="1:21" x14ac:dyDescent="0.3">
      <c r="A564" s="1" t="str">
        <f t="shared" si="383"/>
        <v>LP_HealAreaOnEncounter_CreateHit_04</v>
      </c>
      <c r="B564" s="1" t="s">
        <v>366</v>
      </c>
      <c r="C564" s="1" t="str">
        <f>IF(ISERROR(VLOOKUP(B564,AffectorValueTable!$A:$A,1,0)),"어펙터밸류없음","")</f>
        <v/>
      </c>
      <c r="D564" s="1">
        <v>4</v>
      </c>
      <c r="E564" s="1" t="str">
        <f>VLOOKUP($B564,AffectorValueTable!$1:$1048576,MATCH(AffectorValueTable!$B$1,AffectorValueTable!$1:$1,0),0)</f>
        <v>CreateHitObject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O564" s="7" t="str">
        <f t="shared" ca="1" si="384"/>
        <v/>
      </c>
      <c r="S564" s="7" t="str">
        <f t="shared" ca="1" si="346"/>
        <v/>
      </c>
      <c r="T564" s="1" t="s">
        <v>369</v>
      </c>
    </row>
    <row r="565" spans="1:21" x14ac:dyDescent="0.3">
      <c r="A565" s="1" t="str">
        <f t="shared" si="383"/>
        <v>LP_HealAreaOnEncounter_CreateHit_05</v>
      </c>
      <c r="B565" s="1" t="s">
        <v>366</v>
      </c>
      <c r="C565" s="1" t="str">
        <f>IF(ISERROR(VLOOKUP(B565,AffectorValueTable!$A:$A,1,0)),"어펙터밸류없음","")</f>
        <v/>
      </c>
      <c r="D565" s="1">
        <v>5</v>
      </c>
      <c r="E565" s="1" t="str">
        <f>VLOOKUP($B565,AffectorValueTable!$1:$1048576,MATCH(AffectorValueTable!$B$1,AffectorValueTable!$1:$1,0),0)</f>
        <v>CreateHitObject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O565" s="7" t="str">
        <f t="shared" ca="1" si="384"/>
        <v/>
      </c>
      <c r="S565" s="7" t="str">
        <f t="shared" ca="1" si="346"/>
        <v/>
      </c>
      <c r="T565" s="1" t="s">
        <v>369</v>
      </c>
    </row>
    <row r="566" spans="1:21" x14ac:dyDescent="0.3">
      <c r="A566" s="1" t="str">
        <f t="shared" si="383"/>
        <v>LP_HealAreaOnEncounter_CH_Heal_01</v>
      </c>
      <c r="B566" s="1" t="s">
        <v>370</v>
      </c>
      <c r="C566" s="1" t="str">
        <f>IF(ISERROR(VLOOKUP(B566,AffectorValueTable!$A:$A,1,0)),"어펙터밸류없음","")</f>
        <v/>
      </c>
      <c r="D566" s="1">
        <v>1</v>
      </c>
      <c r="E566" s="1" t="str">
        <f>VLOOKUP($B566,AffectorValueTable!$1:$1048576,MATCH(AffectorValueTable!$B$1,AffectorValueTable!$1:$1,0),0)</f>
        <v>Heal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K566" s="1">
        <v>1.6842105263157891E-2</v>
      </c>
      <c r="O566" s="7" t="str">
        <f t="shared" ca="1" si="384"/>
        <v/>
      </c>
      <c r="S566" s="7" t="str">
        <f t="shared" ref="S566:S575" ca="1" si="387">IF(NOT(ISBLANK(R566)),R566,
IF(ISBLANK(Q566),"",
VLOOKUP(Q566,OFFSET(INDIRECT("$A:$B"),0,MATCH(Q$1&amp;"_Verify",INDIRECT("$1:$1"),0)-1),2,0)
))</f>
        <v/>
      </c>
    </row>
    <row r="567" spans="1:21" x14ac:dyDescent="0.3">
      <c r="A567" s="1" t="str">
        <f t="shared" si="383"/>
        <v>LP_HealAreaOnEncounter_CH_Heal_02</v>
      </c>
      <c r="B567" s="1" t="s">
        <v>370</v>
      </c>
      <c r="C567" s="1" t="str">
        <f>IF(ISERROR(VLOOKUP(B567,AffectorValueTable!$A:$A,1,0)),"어펙터밸류없음","")</f>
        <v/>
      </c>
      <c r="D567" s="1">
        <v>2</v>
      </c>
      <c r="E567" s="1" t="str">
        <f>VLOOKUP($B567,AffectorValueTable!$1:$1048576,MATCH(AffectorValueTable!$B$1,AffectorValueTable!$1:$1,0),0)</f>
        <v>Heal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K567" s="1">
        <v>2.8990509059534077E-2</v>
      </c>
      <c r="O567" s="7" t="str">
        <f t="shared" ca="1" si="384"/>
        <v/>
      </c>
      <c r="S567" s="7" t="str">
        <f t="shared" ca="1" si="387"/>
        <v/>
      </c>
    </row>
    <row r="568" spans="1:21" x14ac:dyDescent="0.3">
      <c r="A568" s="1" t="str">
        <f t="shared" si="383"/>
        <v>LP_HealAreaOnEncounter_CH_Heal_03</v>
      </c>
      <c r="B568" s="1" t="s">
        <v>370</v>
      </c>
      <c r="C568" s="1" t="str">
        <f>IF(ISERROR(VLOOKUP(B568,AffectorValueTable!$A:$A,1,0)),"어펙터밸류없음","")</f>
        <v/>
      </c>
      <c r="D568" s="1">
        <v>3</v>
      </c>
      <c r="E568" s="1" t="str">
        <f>VLOOKUP($B568,AffectorValueTable!$1:$1048576,MATCH(AffectorValueTable!$B$1,AffectorValueTable!$1:$1,0),0)</f>
        <v>Heal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K568" s="1">
        <v>3.8067772170151414E-2</v>
      </c>
      <c r="O568" s="7" t="str">
        <f t="shared" ca="1" si="384"/>
        <v/>
      </c>
      <c r="S568" s="7" t="str">
        <f t="shared" ca="1" si="387"/>
        <v/>
      </c>
    </row>
    <row r="569" spans="1:21" x14ac:dyDescent="0.3">
      <c r="A569" s="1" t="str">
        <f t="shared" si="383"/>
        <v>LP_HealAreaOnEncounter_CH_Heal_04</v>
      </c>
      <c r="B569" s="1" t="s">
        <v>370</v>
      </c>
      <c r="C569" s="1" t="str">
        <f>IF(ISERROR(VLOOKUP(B569,AffectorValueTable!$A:$A,1,0)),"어펙터밸류없음","")</f>
        <v/>
      </c>
      <c r="D569" s="1">
        <v>4</v>
      </c>
      <c r="E569" s="1" t="str">
        <f>VLOOKUP($B569,AffectorValueTable!$1:$1048576,MATCH(AffectorValueTable!$B$1,AffectorValueTable!$1:$1,0),0)</f>
        <v>Heal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K569" s="1">
        <v>4.5042839657282757E-2</v>
      </c>
      <c r="O569" s="7" t="str">
        <f t="shared" ca="1" si="384"/>
        <v/>
      </c>
      <c r="S569" s="7" t="str">
        <f t="shared" ca="1" si="387"/>
        <v/>
      </c>
    </row>
    <row r="570" spans="1:21" x14ac:dyDescent="0.3">
      <c r="A570" s="1" t="str">
        <f t="shared" si="383"/>
        <v>LP_HealAreaOnEncounter_CH_Heal_05</v>
      </c>
      <c r="B570" s="1" t="s">
        <v>370</v>
      </c>
      <c r="C570" s="1" t="str">
        <f>IF(ISERROR(VLOOKUP(B570,AffectorValueTable!$A:$A,1,0)),"어펙터밸류없음","")</f>
        <v/>
      </c>
      <c r="D570" s="1">
        <v>5</v>
      </c>
      <c r="E570" s="1" t="str">
        <f>VLOOKUP($B570,AffectorValueTable!$1:$1048576,MATCH(AffectorValueTable!$B$1,AffectorValueTable!$1:$1,0),0)</f>
        <v>Heal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K570" s="1">
        <v>5.052631578947369E-2</v>
      </c>
      <c r="O570" s="7" t="str">
        <f t="shared" ca="1" si="384"/>
        <v/>
      </c>
      <c r="S570" s="7" t="str">
        <f t="shared" ca="1" si="387"/>
        <v/>
      </c>
    </row>
    <row r="571" spans="1:21" x14ac:dyDescent="0.3">
      <c r="A571" s="1" t="str">
        <f t="shared" si="383"/>
        <v>LP_MoveSpeed_01</v>
      </c>
      <c r="B571" s="1" t="s">
        <v>940</v>
      </c>
      <c r="C571" s="1" t="str">
        <f>IF(ISERROR(VLOOKUP(B571,AffectorValueTable!$A:$A,1,0)),"어펙터밸류없음","")</f>
        <v/>
      </c>
      <c r="D571" s="1">
        <v>1</v>
      </c>
      <c r="E571" s="1" t="str">
        <f>VLOOKUP($B571,AffectorValueTable!$1:$1048576,MATCH(AffectorValueTable!$B$1,AffectorValueTable!$1:$1,0),0)</f>
        <v>ChangeActorStatus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f t="shared" ref="J571:J575" si="388">J182</f>
        <v>0.15</v>
      </c>
      <c r="M571" s="1" t="s">
        <v>150</v>
      </c>
      <c r="O571" s="7">
        <f t="shared" ca="1" si="384"/>
        <v>5</v>
      </c>
      <c r="S571" s="7" t="str">
        <f t="shared" ca="1" si="387"/>
        <v/>
      </c>
    </row>
    <row r="572" spans="1:21" x14ac:dyDescent="0.3">
      <c r="A572" s="1" t="str">
        <f t="shared" si="383"/>
        <v>LP_MoveSpeed_02</v>
      </c>
      <c r="B572" s="1" t="s">
        <v>940</v>
      </c>
      <c r="C572" s="1" t="str">
        <f>IF(ISERROR(VLOOKUP(B572,AffectorValueTable!$A:$A,1,0)),"어펙터밸류없음","")</f>
        <v/>
      </c>
      <c r="D572" s="1">
        <v>2</v>
      </c>
      <c r="E572" s="1" t="str">
        <f>VLOOKUP($B572,AffectorValueTable!$1:$1048576,MATCH(AffectorValueTable!$B$1,AffectorValueTable!$1:$1,0),0)</f>
        <v>ChangeActorStatus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f t="shared" si="388"/>
        <v>0.315</v>
      </c>
      <c r="M572" s="1" t="s">
        <v>150</v>
      </c>
      <c r="O572" s="7">
        <f t="shared" ca="1" si="384"/>
        <v>5</v>
      </c>
      <c r="S572" s="7" t="str">
        <f t="shared" ca="1" si="387"/>
        <v/>
      </c>
    </row>
    <row r="573" spans="1:21" x14ac:dyDescent="0.3">
      <c r="A573" s="1" t="str">
        <f t="shared" si="383"/>
        <v>LP_MoveSpeed_03</v>
      </c>
      <c r="B573" s="1" t="s">
        <v>940</v>
      </c>
      <c r="C573" s="1" t="str">
        <f>IF(ISERROR(VLOOKUP(B573,AffectorValueTable!$A:$A,1,0)),"어펙터밸류없음","")</f>
        <v/>
      </c>
      <c r="D573" s="1">
        <v>3</v>
      </c>
      <c r="E573" s="1" t="str">
        <f>VLOOKUP($B573,AffectorValueTable!$1:$1048576,MATCH(AffectorValueTable!$B$1,AffectorValueTable!$1:$1,0),0)</f>
        <v>ChangeActorStatus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">
        <f t="shared" si="388"/>
        <v>0.49500000000000005</v>
      </c>
      <c r="M573" s="1" t="s">
        <v>150</v>
      </c>
      <c r="O573" s="7">
        <f t="shared" ca="1" si="384"/>
        <v>5</v>
      </c>
      <c r="S573" s="7" t="str">
        <f t="shared" ca="1" si="387"/>
        <v/>
      </c>
    </row>
    <row r="574" spans="1:21" x14ac:dyDescent="0.3">
      <c r="A574" s="1" t="str">
        <f t="shared" si="383"/>
        <v>LP_MoveSpeed_04</v>
      </c>
      <c r="B574" s="1" t="s">
        <v>940</v>
      </c>
      <c r="C574" s="1" t="str">
        <f>IF(ISERROR(VLOOKUP(B574,AffectorValueTable!$A:$A,1,0)),"어펙터밸류없음","")</f>
        <v/>
      </c>
      <c r="D574" s="1">
        <v>4</v>
      </c>
      <c r="E574" s="1" t="str">
        <f>VLOOKUP($B574,AffectorValueTable!$1:$1048576,MATCH(AffectorValueTable!$B$1,AffectorValueTable!$1:$1,0),0)</f>
        <v>ChangeActorStatus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">
        <f t="shared" si="388"/>
        <v>0.69</v>
      </c>
      <c r="M574" s="1" t="s">
        <v>150</v>
      </c>
      <c r="O574" s="7">
        <f t="shared" ca="1" si="384"/>
        <v>5</v>
      </c>
      <c r="S574" s="7" t="str">
        <f t="shared" ca="1" si="387"/>
        <v/>
      </c>
    </row>
    <row r="575" spans="1:21" x14ac:dyDescent="0.3">
      <c r="A575" s="1" t="str">
        <f t="shared" si="383"/>
        <v>LP_MoveSpeed_05</v>
      </c>
      <c r="B575" s="1" t="s">
        <v>940</v>
      </c>
      <c r="C575" s="1" t="str">
        <f>IF(ISERROR(VLOOKUP(B575,AffectorValueTable!$A:$A,1,0)),"어펙터밸류없음","")</f>
        <v/>
      </c>
      <c r="D575" s="1">
        <v>5</v>
      </c>
      <c r="E575" s="1" t="str">
        <f>VLOOKUP($B575,AffectorValueTable!$1:$1048576,MATCH(AffectorValueTable!$B$1,AffectorValueTable!$1:$1,0),0)</f>
        <v>ChangeActorStatus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">
        <f t="shared" si="388"/>
        <v>0.89999999999999991</v>
      </c>
      <c r="M575" s="1" t="s">
        <v>150</v>
      </c>
      <c r="O575" s="7">
        <f t="shared" ca="1" si="384"/>
        <v>5</v>
      </c>
      <c r="S575" s="7" t="str">
        <f t="shared" ca="1" si="387"/>
        <v/>
      </c>
    </row>
    <row r="576" spans="1:21" x14ac:dyDescent="0.3">
      <c r="A576" s="1" t="str">
        <f t="shared" ref="A576:A593" si="389">B576&amp;"_"&amp;TEXT(D576,"00")</f>
        <v>LP_MoveSpeedUpOnAttacked_01</v>
      </c>
      <c r="B576" s="1" t="s">
        <v>315</v>
      </c>
      <c r="C576" s="1" t="str">
        <f>IF(ISERROR(VLOOKUP(B576,AffectorValueTable!$A:$A,1,0)),"어펙터밸류없음","")</f>
        <v/>
      </c>
      <c r="D576" s="1">
        <v>1</v>
      </c>
      <c r="E576" s="1" t="str">
        <f>VLOOKUP($B576,AffectorValueTable!$1:$1048576,MATCH(AffectorValueTable!$B$1,AffectorValueTable!$1:$1,0),0)</f>
        <v>CallAffectorValue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O576" s="7" t="str">
        <f t="shared" ref="O576:O593" ca="1" si="390">IF(NOT(ISBLANK(N576)),N576,
IF(ISBLANK(M576),"",
VLOOKUP(M576,OFFSET(INDIRECT("$A:$B"),0,MATCH(M$1&amp;"_Verify",INDIRECT("$1:$1"),0)-1),2,0)
))</f>
        <v/>
      </c>
      <c r="Q576" s="1" t="s">
        <v>224</v>
      </c>
      <c r="S576" s="7">
        <f t="shared" ref="S576:S593" ca="1" si="391">IF(NOT(ISBLANK(R576)),R576,
IF(ISBLANK(Q576),"",
VLOOKUP(Q576,OFFSET(INDIRECT("$A:$B"),0,MATCH(Q$1&amp;"_Verify",INDIRECT("$1:$1"),0)-1),2,0)
))</f>
        <v>4</v>
      </c>
      <c r="U576" s="1" t="s">
        <v>317</v>
      </c>
    </row>
    <row r="577" spans="1:23" x14ac:dyDescent="0.3">
      <c r="A577" s="1" t="str">
        <f t="shared" si="389"/>
        <v>LP_MoveSpeedUpOnAttacked_02</v>
      </c>
      <c r="B577" s="1" t="s">
        <v>315</v>
      </c>
      <c r="C577" s="1" t="str">
        <f>IF(ISERROR(VLOOKUP(B577,AffectorValueTable!$A:$A,1,0)),"어펙터밸류없음","")</f>
        <v/>
      </c>
      <c r="D577" s="1">
        <v>2</v>
      </c>
      <c r="E577" s="1" t="str">
        <f>VLOOKUP($B577,AffectorValueTable!$1:$1048576,MATCH(AffectorValueTable!$B$1,AffectorValueTable!$1:$1,0),0)</f>
        <v>CallAffectorValue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O577" s="7" t="str">
        <f t="shared" ca="1" si="390"/>
        <v/>
      </c>
      <c r="Q577" s="1" t="s">
        <v>224</v>
      </c>
      <c r="S577" s="7">
        <f t="shared" ca="1" si="391"/>
        <v>4</v>
      </c>
      <c r="U577" s="1" t="s">
        <v>317</v>
      </c>
    </row>
    <row r="578" spans="1:23" x14ac:dyDescent="0.3">
      <c r="A578" s="1" t="str">
        <f t="shared" si="389"/>
        <v>LP_MoveSpeedUpOnAttacked_03</v>
      </c>
      <c r="B578" s="1" t="s">
        <v>315</v>
      </c>
      <c r="C578" s="1" t="str">
        <f>IF(ISERROR(VLOOKUP(B578,AffectorValueTable!$A:$A,1,0)),"어펙터밸류없음","")</f>
        <v/>
      </c>
      <c r="D578" s="1">
        <v>3</v>
      </c>
      <c r="E578" s="1" t="str">
        <f>VLOOKUP($B578,AffectorValueTable!$1:$1048576,MATCH(AffectorValueTable!$B$1,AffectorValueTable!$1:$1,0),0)</f>
        <v>CallAffectorValue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O578" s="7" t="str">
        <f t="shared" ca="1" si="390"/>
        <v/>
      </c>
      <c r="Q578" s="1" t="s">
        <v>224</v>
      </c>
      <c r="S578" s="7">
        <f t="shared" ca="1" si="391"/>
        <v>4</v>
      </c>
      <c r="U578" s="1" t="s">
        <v>317</v>
      </c>
    </row>
    <row r="579" spans="1:23" x14ac:dyDescent="0.3">
      <c r="A579" s="1" t="str">
        <f t="shared" ref="A579:A584" si="392">B579&amp;"_"&amp;TEXT(D579,"00")</f>
        <v>LP_MoveSpeedUpOnAttacked_Move_01</v>
      </c>
      <c r="B579" s="1" t="s">
        <v>316</v>
      </c>
      <c r="C579" s="1" t="str">
        <f>IF(ISERROR(VLOOKUP(B579,AffectorValueTable!$A:$A,1,0)),"어펙터밸류없음","")</f>
        <v/>
      </c>
      <c r="D579" s="1">
        <v>1</v>
      </c>
      <c r="E579" s="1" t="str">
        <f>VLOOKUP($B579,AffectorValueTable!$1:$1048576,MATCH(AffectorValueTable!$B$1,AffectorValueTable!$1:$1,0),0)</f>
        <v>ChangeActorStatus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2.4</v>
      </c>
      <c r="J579" s="1">
        <v>1</v>
      </c>
      <c r="M579" s="1" t="s">
        <v>548</v>
      </c>
      <c r="O579" s="7">
        <f t="shared" ref="O579:O584" ca="1" si="393">IF(NOT(ISBLANK(N579)),N579,
IF(ISBLANK(M579),"",
VLOOKUP(M579,OFFSET(INDIRECT("$A:$B"),0,MATCH(M$1&amp;"_Verify",INDIRECT("$1:$1"),0)-1),2,0)
))</f>
        <v>5</v>
      </c>
      <c r="R579" s="1">
        <v>1</v>
      </c>
      <c r="S579" s="7">
        <f t="shared" ref="S579:S584" ca="1" si="394">IF(NOT(ISBLANK(R579)),R579,
IF(ISBLANK(Q579),"",
VLOOKUP(Q579,OFFSET(INDIRECT("$A:$B"),0,MATCH(Q$1&amp;"_Verify",INDIRECT("$1:$1"),0)-1),2,0)
))</f>
        <v>1</v>
      </c>
      <c r="W579" s="1" t="s">
        <v>361</v>
      </c>
    </row>
    <row r="580" spans="1:23" x14ac:dyDescent="0.3">
      <c r="A580" s="1" t="str">
        <f t="shared" si="392"/>
        <v>LP_MoveSpeedUpOnAttacked_Move_02</v>
      </c>
      <c r="B580" s="1" t="s">
        <v>316</v>
      </c>
      <c r="C580" s="1" t="str">
        <f>IF(ISERROR(VLOOKUP(B580,AffectorValueTable!$A:$A,1,0)),"어펙터밸류없음","")</f>
        <v/>
      </c>
      <c r="D580" s="1">
        <v>2</v>
      </c>
      <c r="E580" s="1" t="str">
        <f>VLOOKUP($B580,AffectorValueTable!$1:$1048576,MATCH(AffectorValueTable!$B$1,AffectorValueTable!$1:$1,0),0)</f>
        <v>ChangeActorStatus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5.04</v>
      </c>
      <c r="J580" s="1">
        <v>1.4</v>
      </c>
      <c r="M580" s="1" t="s">
        <v>548</v>
      </c>
      <c r="O580" s="7">
        <f t="shared" ca="1" si="393"/>
        <v>5</v>
      </c>
      <c r="R580" s="1">
        <v>1</v>
      </c>
      <c r="S580" s="7">
        <f t="shared" ca="1" si="394"/>
        <v>1</v>
      </c>
      <c r="W580" s="1" t="s">
        <v>361</v>
      </c>
    </row>
    <row r="581" spans="1:23" x14ac:dyDescent="0.3">
      <c r="A581" s="1" t="str">
        <f t="shared" si="392"/>
        <v>LP_MoveSpeedUpOnAttacked_Move_03</v>
      </c>
      <c r="B581" s="1" t="s">
        <v>316</v>
      </c>
      <c r="C581" s="1" t="str">
        <f>IF(ISERROR(VLOOKUP(B581,AffectorValueTable!$A:$A,1,0)),"어펙터밸류없음","")</f>
        <v/>
      </c>
      <c r="D581" s="1">
        <v>3</v>
      </c>
      <c r="E581" s="1" t="str">
        <f>VLOOKUP($B581,AffectorValueTable!$1:$1048576,MATCH(AffectorValueTable!$B$1,AffectorValueTable!$1:$1,0),0)</f>
        <v>ChangeActorStatus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7.919999999999999</v>
      </c>
      <c r="J581" s="1">
        <v>1.75</v>
      </c>
      <c r="M581" s="1" t="s">
        <v>548</v>
      </c>
      <c r="O581" s="7">
        <f t="shared" ca="1" si="393"/>
        <v>5</v>
      </c>
      <c r="R581" s="1">
        <v>1</v>
      </c>
      <c r="S581" s="7">
        <f t="shared" ca="1" si="394"/>
        <v>1</v>
      </c>
      <c r="W581" s="1" t="s">
        <v>361</v>
      </c>
    </row>
    <row r="582" spans="1:23" x14ac:dyDescent="0.3">
      <c r="A582" s="1" t="str">
        <f t="shared" si="392"/>
        <v>LP_MoveSpeedUpOnKill_01</v>
      </c>
      <c r="B582" s="1" t="s">
        <v>507</v>
      </c>
      <c r="C582" s="1" t="str">
        <f>IF(ISERROR(VLOOKUP(B582,AffectorValueTable!$A:$A,1,0)),"어펙터밸류없음","")</f>
        <v/>
      </c>
      <c r="D582" s="1">
        <v>1</v>
      </c>
      <c r="E582" s="1" t="str">
        <f>VLOOKUP($B582,AffectorValueTable!$1:$1048576,MATCH(AffectorValueTable!$B$1,AffectorValueTable!$1:$1,0),0)</f>
        <v>CallAffectorValue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O582" s="7" t="str">
        <f t="shared" ca="1" si="393"/>
        <v/>
      </c>
      <c r="Q582" s="1" t="s">
        <v>511</v>
      </c>
      <c r="S582" s="7">
        <f t="shared" ca="1" si="394"/>
        <v>6</v>
      </c>
      <c r="U582" s="1" t="s">
        <v>509</v>
      </c>
    </row>
    <row r="583" spans="1:23" x14ac:dyDescent="0.3">
      <c r="A583" s="1" t="str">
        <f t="shared" si="392"/>
        <v>LP_MoveSpeedUpOnKill_02</v>
      </c>
      <c r="B583" s="1" t="s">
        <v>507</v>
      </c>
      <c r="C583" s="1" t="str">
        <f>IF(ISERROR(VLOOKUP(B583,AffectorValueTable!$A:$A,1,0)),"어펙터밸류없음","")</f>
        <v/>
      </c>
      <c r="D583" s="1">
        <v>2</v>
      </c>
      <c r="E583" s="1" t="str">
        <f>VLOOKUP($B583,AffectorValueTable!$1:$1048576,MATCH(AffectorValueTable!$B$1,AffectorValueTable!$1:$1,0),0)</f>
        <v>CallAffectorValue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O583" s="7" t="str">
        <f t="shared" ca="1" si="393"/>
        <v/>
      </c>
      <c r="Q583" s="1" t="s">
        <v>511</v>
      </c>
      <c r="S583" s="7">
        <f t="shared" ca="1" si="394"/>
        <v>6</v>
      </c>
      <c r="U583" s="1" t="s">
        <v>509</v>
      </c>
    </row>
    <row r="584" spans="1:23" x14ac:dyDescent="0.3">
      <c r="A584" s="1" t="str">
        <f t="shared" si="392"/>
        <v>LP_MoveSpeedUpOnKill_03</v>
      </c>
      <c r="B584" s="1" t="s">
        <v>507</v>
      </c>
      <c r="C584" s="1" t="str">
        <f>IF(ISERROR(VLOOKUP(B584,AffectorValueTable!$A:$A,1,0)),"어펙터밸류없음","")</f>
        <v/>
      </c>
      <c r="D584" s="1">
        <v>3</v>
      </c>
      <c r="E584" s="1" t="str">
        <f>VLOOKUP($B584,AffectorValueTable!$1:$1048576,MATCH(AffectorValueTable!$B$1,AffectorValueTable!$1:$1,0),0)</f>
        <v>CallAffectorValue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O584" s="7" t="str">
        <f t="shared" ca="1" si="393"/>
        <v/>
      </c>
      <c r="Q584" s="1" t="s">
        <v>511</v>
      </c>
      <c r="S584" s="7">
        <f t="shared" ca="1" si="394"/>
        <v>6</v>
      </c>
      <c r="U584" s="1" t="s">
        <v>509</v>
      </c>
    </row>
    <row r="585" spans="1:23" x14ac:dyDescent="0.3">
      <c r="A585" s="1" t="str">
        <f t="shared" ref="A585:A587" si="395">B585&amp;"_"&amp;TEXT(D585,"00")</f>
        <v>LP_MoveSpeedUpOnKill_Move_01</v>
      </c>
      <c r="B585" s="1" t="s">
        <v>509</v>
      </c>
      <c r="C585" s="1" t="str">
        <f>IF(ISERROR(VLOOKUP(B585,AffectorValueTable!$A:$A,1,0)),"어펙터밸류없음","")</f>
        <v/>
      </c>
      <c r="D585" s="1">
        <v>1</v>
      </c>
      <c r="E585" s="1" t="str">
        <f>VLOOKUP($B585,AffectorValueTable!$1:$1048576,MATCH(AffectorValueTable!$B$1,AffectorValueTable!$1:$1,0),0)</f>
        <v>ChangeActorStatus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1.6666666666666667</v>
      </c>
      <c r="J585" s="1">
        <v>0.8</v>
      </c>
      <c r="M585" s="1" t="s">
        <v>548</v>
      </c>
      <c r="O585" s="7">
        <f t="shared" ref="O585:O587" ca="1" si="396">IF(NOT(ISBLANK(N585)),N585,
IF(ISBLANK(M585),"",
VLOOKUP(M585,OFFSET(INDIRECT("$A:$B"),0,MATCH(M$1&amp;"_Verify",INDIRECT("$1:$1"),0)-1),2,0)
))</f>
        <v>5</v>
      </c>
      <c r="R585" s="1">
        <v>1</v>
      </c>
      <c r="S585" s="7">
        <f t="shared" ref="S585:S587" ca="1" si="397">IF(NOT(ISBLANK(R585)),R585,
IF(ISBLANK(Q585),"",
VLOOKUP(Q585,OFFSET(INDIRECT("$A:$B"),0,MATCH(Q$1&amp;"_Verify",INDIRECT("$1:$1"),0)-1),2,0)
))</f>
        <v>1</v>
      </c>
      <c r="W585" s="1" t="s">
        <v>361</v>
      </c>
    </row>
    <row r="586" spans="1:23" x14ac:dyDescent="0.3">
      <c r="A586" s="1" t="str">
        <f t="shared" si="395"/>
        <v>LP_MoveSpeedUpOnKill_Move_02</v>
      </c>
      <c r="B586" s="1" t="s">
        <v>509</v>
      </c>
      <c r="C586" s="1" t="str">
        <f>IF(ISERROR(VLOOKUP(B586,AffectorValueTable!$A:$A,1,0)),"어펙터밸류없음","")</f>
        <v/>
      </c>
      <c r="D586" s="1">
        <v>2</v>
      </c>
      <c r="E586" s="1" t="str">
        <f>VLOOKUP($B586,AffectorValueTable!$1:$1048576,MATCH(AffectorValueTable!$B$1,AffectorValueTable!$1:$1,0),0)</f>
        <v>ChangeActorStatus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3.5000000000000004</v>
      </c>
      <c r="J586" s="1">
        <v>1.1199999999999999</v>
      </c>
      <c r="M586" s="1" t="s">
        <v>548</v>
      </c>
      <c r="O586" s="7">
        <f t="shared" ca="1" si="396"/>
        <v>5</v>
      </c>
      <c r="R586" s="1">
        <v>1</v>
      </c>
      <c r="S586" s="7">
        <f t="shared" ca="1" si="397"/>
        <v>1</v>
      </c>
      <c r="W586" s="1" t="s">
        <v>361</v>
      </c>
    </row>
    <row r="587" spans="1:23" x14ac:dyDescent="0.3">
      <c r="A587" s="1" t="str">
        <f t="shared" si="395"/>
        <v>LP_MoveSpeedUpOnKill_Move_03</v>
      </c>
      <c r="B587" s="1" t="s">
        <v>509</v>
      </c>
      <c r="C587" s="1" t="str">
        <f>IF(ISERROR(VLOOKUP(B587,AffectorValueTable!$A:$A,1,0)),"어펙터밸류없음","")</f>
        <v/>
      </c>
      <c r="D587" s="1">
        <v>3</v>
      </c>
      <c r="E587" s="1" t="str">
        <f>VLOOKUP($B587,AffectorValueTable!$1:$1048576,MATCH(AffectorValueTable!$B$1,AffectorValueTable!$1:$1,0),0)</f>
        <v>ChangeActorStatus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5.5</v>
      </c>
      <c r="J587" s="1">
        <v>1.4000000000000001</v>
      </c>
      <c r="M587" s="1" t="s">
        <v>548</v>
      </c>
      <c r="O587" s="7">
        <f t="shared" ca="1" si="396"/>
        <v>5</v>
      </c>
      <c r="R587" s="1">
        <v>1</v>
      </c>
      <c r="S587" s="7">
        <f t="shared" ca="1" si="397"/>
        <v>1</v>
      </c>
      <c r="W587" s="1" t="s">
        <v>361</v>
      </c>
    </row>
    <row r="588" spans="1:23" x14ac:dyDescent="0.3">
      <c r="A588" s="1" t="str">
        <f t="shared" si="389"/>
        <v>LP_MineOnMove_01</v>
      </c>
      <c r="B588" s="1" t="s">
        <v>372</v>
      </c>
      <c r="C588" s="1" t="str">
        <f>IF(ISERROR(VLOOKUP(B588,AffectorValueTable!$A:$A,1,0)),"어펙터밸류없음","")</f>
        <v/>
      </c>
      <c r="D588" s="1">
        <v>1</v>
      </c>
      <c r="E588" s="1" t="str">
        <f>VLOOKUP($B588,AffectorValueTable!$1:$1048576,MATCH(AffectorValueTable!$B$1,AffectorValueTable!$1:$1,0),0)</f>
        <v>CreateHitObjectMoving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J588" s="1">
        <v>5</v>
      </c>
      <c r="O588" s="7" t="str">
        <f t="shared" ca="1" si="390"/>
        <v/>
      </c>
      <c r="S588" s="7" t="str">
        <f t="shared" ca="1" si="391"/>
        <v/>
      </c>
      <c r="T588" s="1" t="s">
        <v>375</v>
      </c>
    </row>
    <row r="589" spans="1:23" x14ac:dyDescent="0.3">
      <c r="A589" s="1" t="str">
        <f t="shared" si="389"/>
        <v>LP_MineOnMove_02</v>
      </c>
      <c r="B589" s="1" t="s">
        <v>372</v>
      </c>
      <c r="C589" s="1" t="str">
        <f>IF(ISERROR(VLOOKUP(B589,AffectorValueTable!$A:$A,1,0)),"어펙터밸류없음","")</f>
        <v/>
      </c>
      <c r="D589" s="1">
        <v>2</v>
      </c>
      <c r="E589" s="1" t="str">
        <f>VLOOKUP($B589,AffectorValueTable!$1:$1048576,MATCH(AffectorValueTable!$B$1,AffectorValueTable!$1:$1,0),0)</f>
        <v>CreateHitObjectMoving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J589" s="1">
        <v>5</v>
      </c>
      <c r="O589" s="7" t="str">
        <f t="shared" ca="1" si="390"/>
        <v/>
      </c>
      <c r="S589" s="7" t="str">
        <f t="shared" ca="1" si="391"/>
        <v/>
      </c>
      <c r="T589" s="1" t="s">
        <v>375</v>
      </c>
    </row>
    <row r="590" spans="1:23" x14ac:dyDescent="0.3">
      <c r="A590" s="1" t="str">
        <f t="shared" si="389"/>
        <v>LP_MineOnMove_03</v>
      </c>
      <c r="B590" s="1" t="s">
        <v>372</v>
      </c>
      <c r="C590" s="1" t="str">
        <f>IF(ISERROR(VLOOKUP(B590,AffectorValueTable!$A:$A,1,0)),"어펙터밸류없음","")</f>
        <v/>
      </c>
      <c r="D590" s="1">
        <v>3</v>
      </c>
      <c r="E590" s="1" t="str">
        <f>VLOOKUP($B590,AffectorValueTable!$1:$1048576,MATCH(AffectorValueTable!$B$1,AffectorValueTable!$1:$1,0),0)</f>
        <v>CreateHitObjectMoving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J590" s="1">
        <v>5</v>
      </c>
      <c r="O590" s="7" t="str">
        <f t="shared" ca="1" si="390"/>
        <v/>
      </c>
      <c r="S590" s="7" t="str">
        <f t="shared" ca="1" si="391"/>
        <v/>
      </c>
      <c r="T590" s="1" t="s">
        <v>375</v>
      </c>
    </row>
    <row r="591" spans="1:23" x14ac:dyDescent="0.3">
      <c r="A591" s="1" t="str">
        <f t="shared" si="389"/>
        <v>LP_MineOnMove_Damage_01</v>
      </c>
      <c r="B591" s="1" t="s">
        <v>374</v>
      </c>
      <c r="C591" s="1" t="str">
        <f>IF(ISERROR(VLOOKUP(B591,AffectorValueTable!$A:$A,1,0)),"어펙터밸류없음","")</f>
        <v/>
      </c>
      <c r="D591" s="1">
        <v>1</v>
      </c>
      <c r="E591" s="1" t="str">
        <f>VLOOKUP($B591,AffectorValueTable!$1:$1048576,MATCH(AffectorValueTable!$B$1,AffectorValueTable!$1:$1,0),0)</f>
        <v>CollisionDamage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1.7730496453900713</v>
      </c>
      <c r="O591" s="7" t="str">
        <f t="shared" ca="1" si="390"/>
        <v/>
      </c>
      <c r="P591" s="1">
        <v>1</v>
      </c>
      <c r="S591" s="7" t="str">
        <f t="shared" ca="1" si="391"/>
        <v/>
      </c>
    </row>
    <row r="592" spans="1:23" x14ac:dyDescent="0.3">
      <c r="A592" s="1" t="str">
        <f t="shared" si="389"/>
        <v>LP_MineOnMove_Damage_02</v>
      </c>
      <c r="B592" s="1" t="s">
        <v>374</v>
      </c>
      <c r="C592" s="1" t="str">
        <f>IF(ISERROR(VLOOKUP(B592,AffectorValueTable!$A:$A,1,0)),"어펙터밸류없음","")</f>
        <v/>
      </c>
      <c r="D592" s="1">
        <v>2</v>
      </c>
      <c r="E592" s="1" t="str">
        <f>VLOOKUP($B592,AffectorValueTable!$1:$1048576,MATCH(AffectorValueTable!$B$1,AffectorValueTable!$1:$1,0),0)</f>
        <v>CollisionDamage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3.7234042553191498</v>
      </c>
      <c r="O592" s="7" t="str">
        <f t="shared" ca="1" si="390"/>
        <v/>
      </c>
      <c r="P592" s="1">
        <v>1</v>
      </c>
      <c r="S592" s="7" t="str">
        <f t="shared" ca="1" si="391"/>
        <v/>
      </c>
    </row>
    <row r="593" spans="1:23" x14ac:dyDescent="0.3">
      <c r="A593" s="1" t="str">
        <f t="shared" si="389"/>
        <v>LP_MineOnMove_Damage_03</v>
      </c>
      <c r="B593" s="1" t="s">
        <v>374</v>
      </c>
      <c r="C593" s="1" t="str">
        <f>IF(ISERROR(VLOOKUP(B593,AffectorValueTable!$A:$A,1,0)),"어펙터밸류없음","")</f>
        <v/>
      </c>
      <c r="D593" s="1">
        <v>3</v>
      </c>
      <c r="E593" s="1" t="str">
        <f>VLOOKUP($B593,AffectorValueTable!$1:$1048576,MATCH(AffectorValueTable!$B$1,AffectorValueTable!$1:$1,0),0)</f>
        <v>CollisionDamage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5.8510638297872362</v>
      </c>
      <c r="O593" s="7" t="str">
        <f t="shared" ca="1" si="390"/>
        <v/>
      </c>
      <c r="P593" s="1">
        <v>1</v>
      </c>
      <c r="S593" s="7" t="str">
        <f t="shared" ca="1" si="391"/>
        <v/>
      </c>
    </row>
    <row r="594" spans="1:23" x14ac:dyDescent="0.3">
      <c r="A594" s="1" t="str">
        <f t="shared" ref="A594:A598" si="398">B594&amp;"_"&amp;TEXT(D594,"00")</f>
        <v>LP_SlowHitObject_01</v>
      </c>
      <c r="B594" s="1" t="s">
        <v>318</v>
      </c>
      <c r="C594" s="1" t="str">
        <f>IF(ISERROR(VLOOKUP(B594,AffectorValueTable!$A:$A,1,0)),"어펙터밸류없음","")</f>
        <v/>
      </c>
      <c r="D594" s="1">
        <v>1</v>
      </c>
      <c r="E594" s="1" t="str">
        <f>VLOOKUP($B594,AffectorValueTable!$1:$1048576,MATCH(AffectorValueTable!$B$1,AffectorValueTable!$1:$1,0),0)</f>
        <v>SlowHitObjectSpeed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-1</v>
      </c>
      <c r="J594" s="1">
        <v>0.02</v>
      </c>
      <c r="O594" s="7" t="str">
        <f t="shared" ref="O594:O598" ca="1" si="399">IF(NOT(ISBLANK(N594)),N594,
IF(ISBLANK(M594),"",
VLOOKUP(M594,OFFSET(INDIRECT("$A:$B"),0,MATCH(M$1&amp;"_Verify",INDIRECT("$1:$1"),0)-1),2,0)
))</f>
        <v/>
      </c>
      <c r="S594" s="7" t="str">
        <f t="shared" ref="S594:S621" ca="1" si="400">IF(NOT(ISBLANK(R594)),R594,
IF(ISBLANK(Q594),"",
VLOOKUP(Q594,OFFSET(INDIRECT("$A:$B"),0,MATCH(Q$1&amp;"_Verify",INDIRECT("$1:$1"),0)-1),2,0)
))</f>
        <v/>
      </c>
    </row>
    <row r="595" spans="1:23" x14ac:dyDescent="0.3">
      <c r="A595" s="1" t="str">
        <f t="shared" si="398"/>
        <v>LP_SlowHitObject_02</v>
      </c>
      <c r="B595" s="1" t="s">
        <v>318</v>
      </c>
      <c r="C595" s="1" t="str">
        <f>IF(ISERROR(VLOOKUP(B595,AffectorValueTable!$A:$A,1,0)),"어펙터밸류없음","")</f>
        <v/>
      </c>
      <c r="D595" s="1">
        <v>2</v>
      </c>
      <c r="E595" s="1" t="str">
        <f>VLOOKUP($B595,AffectorValueTable!$1:$1048576,MATCH(AffectorValueTable!$B$1,AffectorValueTable!$1:$1,0),0)</f>
        <v>SlowHitObjectSpeed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-1</v>
      </c>
      <c r="J595" s="1">
        <v>4.2000000000000003E-2</v>
      </c>
      <c r="O595" s="7" t="str">
        <f t="shared" ca="1" si="399"/>
        <v/>
      </c>
      <c r="S595" s="7" t="str">
        <f t="shared" ca="1" si="400"/>
        <v/>
      </c>
    </row>
    <row r="596" spans="1:23" x14ac:dyDescent="0.3">
      <c r="A596" s="1" t="str">
        <f t="shared" si="398"/>
        <v>LP_SlowHitObject_03</v>
      </c>
      <c r="B596" s="1" t="s">
        <v>318</v>
      </c>
      <c r="C596" s="1" t="str">
        <f>IF(ISERROR(VLOOKUP(B596,AffectorValueTable!$A:$A,1,0)),"어펙터밸류없음","")</f>
        <v/>
      </c>
      <c r="D596" s="1">
        <v>3</v>
      </c>
      <c r="E596" s="1" t="str">
        <f>VLOOKUP($B596,AffectorValueTable!$1:$1048576,MATCH(AffectorValueTable!$B$1,AffectorValueTable!$1:$1,0),0)</f>
        <v>SlowHitObjectSpeed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-1</v>
      </c>
      <c r="J596" s="1">
        <v>6.6000000000000003E-2</v>
      </c>
      <c r="O596" s="7" t="str">
        <f t="shared" ca="1" si="399"/>
        <v/>
      </c>
      <c r="S596" s="7" t="str">
        <f t="shared" ca="1" si="400"/>
        <v/>
      </c>
    </row>
    <row r="597" spans="1:23" x14ac:dyDescent="0.3">
      <c r="A597" s="1" t="str">
        <f t="shared" si="398"/>
        <v>LP_SlowHitObject_04</v>
      </c>
      <c r="B597" s="1" t="s">
        <v>318</v>
      </c>
      <c r="C597" s="1" t="str">
        <f>IF(ISERROR(VLOOKUP(B597,AffectorValueTable!$A:$A,1,0)),"어펙터밸류없음","")</f>
        <v/>
      </c>
      <c r="D597" s="1">
        <v>4</v>
      </c>
      <c r="E597" s="1" t="str">
        <f>VLOOKUP($B597,AffectorValueTable!$1:$1048576,MATCH(AffectorValueTable!$B$1,AffectorValueTable!$1:$1,0),0)</f>
        <v>SlowHitObjectSpeed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-1</v>
      </c>
      <c r="J597" s="1">
        <v>9.1999999999999998E-2</v>
      </c>
      <c r="O597" s="7" t="str">
        <f t="shared" ca="1" si="399"/>
        <v/>
      </c>
      <c r="S597" s="7" t="str">
        <f t="shared" ca="1" si="400"/>
        <v/>
      </c>
    </row>
    <row r="598" spans="1:23" x14ac:dyDescent="0.3">
      <c r="A598" s="1" t="str">
        <f t="shared" si="398"/>
        <v>LP_SlowHitObject_05</v>
      </c>
      <c r="B598" s="1" t="s">
        <v>318</v>
      </c>
      <c r="C598" s="1" t="str">
        <f>IF(ISERROR(VLOOKUP(B598,AffectorValueTable!$A:$A,1,0)),"어펙터밸류없음","")</f>
        <v/>
      </c>
      <c r="D598" s="1">
        <v>5</v>
      </c>
      <c r="E598" s="1" t="str">
        <f>VLOOKUP($B598,AffectorValueTable!$1:$1048576,MATCH(AffectorValueTable!$B$1,AffectorValueTable!$1:$1,0),0)</f>
        <v>SlowHitObjectSpeed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-1</v>
      </c>
      <c r="J598" s="1">
        <v>0.12</v>
      </c>
      <c r="O598" s="7" t="str">
        <f t="shared" ca="1" si="399"/>
        <v/>
      </c>
      <c r="S598" s="7" t="str">
        <f t="shared" ca="1" si="400"/>
        <v/>
      </c>
    </row>
    <row r="599" spans="1:23" x14ac:dyDescent="0.3">
      <c r="A599" s="1" t="str">
        <f t="shared" ref="A599:A603" si="401">B599&amp;"_"&amp;TEXT(D599,"00")</f>
        <v>LP_SlowHitObjectBetter_01</v>
      </c>
      <c r="B599" s="1" t="s">
        <v>512</v>
      </c>
      <c r="C599" s="1" t="str">
        <f>IF(ISERROR(VLOOKUP(B599,AffectorValueTable!$A:$A,1,0)),"어펙터밸류없음","")</f>
        <v/>
      </c>
      <c r="D599" s="1">
        <v>1</v>
      </c>
      <c r="E599" s="1" t="str">
        <f>VLOOKUP($B599,AffectorValueTable!$1:$1048576,MATCH(AffectorValueTable!$B$1,AffectorValueTable!$1:$1,0),0)</f>
        <v>SlowHitObjectSpeed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J599" s="1">
        <f t="shared" ref="J599:J603" si="402">J594*5/3</f>
        <v>3.3333333333333333E-2</v>
      </c>
      <c r="O599" s="7" t="str">
        <f t="shared" ref="O599:O603" ca="1" si="403">IF(NOT(ISBLANK(N599)),N599,
IF(ISBLANK(M599),"",
VLOOKUP(M599,OFFSET(INDIRECT("$A:$B"),0,MATCH(M$1&amp;"_Verify",INDIRECT("$1:$1"),0)-1),2,0)
))</f>
        <v/>
      </c>
      <c r="S599" s="7" t="str">
        <f t="shared" ref="S599:S603" ca="1" si="404">IF(NOT(ISBLANK(R599)),R599,
IF(ISBLANK(Q599),"",
VLOOKUP(Q599,OFFSET(INDIRECT("$A:$B"),0,MATCH(Q$1&amp;"_Verify",INDIRECT("$1:$1"),0)-1),2,0)
))</f>
        <v/>
      </c>
    </row>
    <row r="600" spans="1:23" x14ac:dyDescent="0.3">
      <c r="A600" s="1" t="str">
        <f t="shared" si="401"/>
        <v>LP_SlowHitObjectBetter_02</v>
      </c>
      <c r="B600" s="1" t="s">
        <v>512</v>
      </c>
      <c r="C600" s="1" t="str">
        <f>IF(ISERROR(VLOOKUP(B600,AffectorValueTable!$A:$A,1,0)),"어펙터밸류없음","")</f>
        <v/>
      </c>
      <c r="D600" s="1">
        <v>2</v>
      </c>
      <c r="E600" s="1" t="str">
        <f>VLOOKUP($B600,AffectorValueTable!$1:$1048576,MATCH(AffectorValueTable!$B$1,AffectorValueTable!$1:$1,0),0)</f>
        <v>SlowHitObjectSpeed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J600" s="1">
        <f t="shared" si="402"/>
        <v>7.0000000000000007E-2</v>
      </c>
      <c r="O600" s="7" t="str">
        <f t="shared" ca="1" si="403"/>
        <v/>
      </c>
      <c r="S600" s="7" t="str">
        <f t="shared" ca="1" si="404"/>
        <v/>
      </c>
    </row>
    <row r="601" spans="1:23" x14ac:dyDescent="0.3">
      <c r="A601" s="1" t="str">
        <f t="shared" si="401"/>
        <v>LP_SlowHitObjectBetter_03</v>
      </c>
      <c r="B601" s="1" t="s">
        <v>512</v>
      </c>
      <c r="C601" s="1" t="str">
        <f>IF(ISERROR(VLOOKUP(B601,AffectorValueTable!$A:$A,1,0)),"어펙터밸류없음","")</f>
        <v/>
      </c>
      <c r="D601" s="1">
        <v>3</v>
      </c>
      <c r="E601" s="1" t="str">
        <f>VLOOKUP($B601,AffectorValueTable!$1:$1048576,MATCH(AffectorValueTable!$B$1,AffectorValueTable!$1:$1,0),0)</f>
        <v>SlowHitObjectSpeed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J601" s="1">
        <f t="shared" si="402"/>
        <v>0.11</v>
      </c>
      <c r="O601" s="7" t="str">
        <f t="shared" ca="1" si="403"/>
        <v/>
      </c>
      <c r="S601" s="7" t="str">
        <f t="shared" ca="1" si="404"/>
        <v/>
      </c>
    </row>
    <row r="602" spans="1:23" x14ac:dyDescent="0.3">
      <c r="A602" s="1" t="str">
        <f t="shared" si="401"/>
        <v>LP_SlowHitObjectBetter_04</v>
      </c>
      <c r="B602" s="1" t="s">
        <v>512</v>
      </c>
      <c r="C602" s="1" t="str">
        <f>IF(ISERROR(VLOOKUP(B602,AffectorValueTable!$A:$A,1,0)),"어펙터밸류없음","")</f>
        <v/>
      </c>
      <c r="D602" s="1">
        <v>4</v>
      </c>
      <c r="E602" s="1" t="str">
        <f>VLOOKUP($B602,AffectorValueTable!$1:$1048576,MATCH(AffectorValueTable!$B$1,AffectorValueTable!$1:$1,0),0)</f>
        <v>SlowHitObjectSpeed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J602" s="1">
        <f t="shared" si="402"/>
        <v>0.15333333333333332</v>
      </c>
      <c r="O602" s="7" t="str">
        <f t="shared" ca="1" si="403"/>
        <v/>
      </c>
      <c r="S602" s="7" t="str">
        <f t="shared" ca="1" si="404"/>
        <v/>
      </c>
    </row>
    <row r="603" spans="1:23" x14ac:dyDescent="0.3">
      <c r="A603" s="1" t="str">
        <f t="shared" si="401"/>
        <v>LP_SlowHitObjectBetter_05</v>
      </c>
      <c r="B603" s="1" t="s">
        <v>512</v>
      </c>
      <c r="C603" s="1" t="str">
        <f>IF(ISERROR(VLOOKUP(B603,AffectorValueTable!$A:$A,1,0)),"어펙터밸류없음","")</f>
        <v/>
      </c>
      <c r="D603" s="1">
        <v>5</v>
      </c>
      <c r="E603" s="1" t="str">
        <f>VLOOKUP($B603,AffectorValueTable!$1:$1048576,MATCH(AffectorValueTable!$B$1,AffectorValueTable!$1:$1,0),0)</f>
        <v>SlowHitObjectSpeed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J603" s="1">
        <f t="shared" si="402"/>
        <v>0.19999999999999998</v>
      </c>
      <c r="O603" s="7" t="str">
        <f t="shared" ca="1" si="403"/>
        <v/>
      </c>
      <c r="S603" s="7" t="str">
        <f t="shared" ca="1" si="404"/>
        <v/>
      </c>
    </row>
    <row r="604" spans="1:23" x14ac:dyDescent="0.3">
      <c r="A604" s="1" t="str">
        <f t="shared" ref="A604:A606" si="405">B604&amp;"_"&amp;TEXT(D604,"00")</f>
        <v>LP_Paralyze_01</v>
      </c>
      <c r="B604" s="1" t="s">
        <v>329</v>
      </c>
      <c r="C604" s="1" t="str">
        <f>IF(ISERROR(VLOOKUP(B604,AffectorValueTable!$A:$A,1,0)),"어펙터밸류없음","")</f>
        <v/>
      </c>
      <c r="D604" s="1">
        <v>1</v>
      </c>
      <c r="E604" s="1" t="str">
        <f>VLOOKUP($B604,AffectorValueTable!$1:$1048576,MATCH(AffectorValueTable!$B$1,AffectorValueTable!$1:$1,0),0)</f>
        <v>CertainHpHitObject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J604" s="1">
        <v>0.33</v>
      </c>
      <c r="O604" s="7" t="str">
        <f t="shared" ref="O604:O606" ca="1" si="406">IF(NOT(ISBLANK(N604)),N604,
IF(ISBLANK(M604),"",
VLOOKUP(M604,OFFSET(INDIRECT("$A:$B"),0,MATCH(M$1&amp;"_Verify",INDIRECT("$1:$1"),0)-1),2,0)
))</f>
        <v/>
      </c>
      <c r="P604" s="1">
        <v>1</v>
      </c>
      <c r="S604" s="7" t="str">
        <f t="shared" ca="1" si="400"/>
        <v/>
      </c>
      <c r="U604" s="1" t="s">
        <v>330</v>
      </c>
      <c r="V604" s="1">
        <v>0.7</v>
      </c>
      <c r="W604" s="1" t="s">
        <v>426</v>
      </c>
    </row>
    <row r="605" spans="1:23" x14ac:dyDescent="0.3">
      <c r="A605" s="1" t="str">
        <f t="shared" si="405"/>
        <v>LP_Paralyze_02</v>
      </c>
      <c r="B605" s="1" t="s">
        <v>329</v>
      </c>
      <c r="C605" s="1" t="str">
        <f>IF(ISERROR(VLOOKUP(B605,AffectorValueTable!$A:$A,1,0)),"어펙터밸류없음","")</f>
        <v/>
      </c>
      <c r="D605" s="1">
        <v>2</v>
      </c>
      <c r="E605" s="1" t="str">
        <f>VLOOKUP($B605,AffectorValueTable!$1:$1048576,MATCH(AffectorValueTable!$B$1,AffectorValueTable!$1:$1,0),0)</f>
        <v>CertainHpHitObject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J605" s="1">
        <v>0.34</v>
      </c>
      <c r="O605" s="7" t="str">
        <f t="shared" ca="1" si="406"/>
        <v/>
      </c>
      <c r="P605" s="1">
        <v>1</v>
      </c>
      <c r="S605" s="7" t="str">
        <f t="shared" ca="1" si="400"/>
        <v/>
      </c>
      <c r="U605" s="1" t="s">
        <v>330</v>
      </c>
      <c r="V605" s="1" t="s">
        <v>427</v>
      </c>
      <c r="W605" s="1" t="s">
        <v>428</v>
      </c>
    </row>
    <row r="606" spans="1:23" x14ac:dyDescent="0.3">
      <c r="A606" s="1" t="str">
        <f t="shared" si="405"/>
        <v>LP_Paralyze_03</v>
      </c>
      <c r="B606" s="1" t="s">
        <v>329</v>
      </c>
      <c r="C606" s="1" t="str">
        <f>IF(ISERROR(VLOOKUP(B606,AffectorValueTable!$A:$A,1,0)),"어펙터밸류없음","")</f>
        <v/>
      </c>
      <c r="D606" s="1">
        <v>3</v>
      </c>
      <c r="E606" s="1" t="str">
        <f>VLOOKUP($B606,AffectorValueTable!$1:$1048576,MATCH(AffectorValueTable!$B$1,AffectorValueTable!$1:$1,0),0)</f>
        <v>CertainHpHitObject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J606" s="1">
        <v>0.35</v>
      </c>
      <c r="O606" s="7" t="str">
        <f t="shared" ca="1" si="406"/>
        <v/>
      </c>
      <c r="P606" s="1">
        <v>1</v>
      </c>
      <c r="S606" s="7" t="str">
        <f t="shared" ca="1" si="400"/>
        <v/>
      </c>
      <c r="U606" s="1" t="s">
        <v>330</v>
      </c>
      <c r="V606" s="1" t="s">
        <v>336</v>
      </c>
      <c r="W606" s="1" t="s">
        <v>337</v>
      </c>
    </row>
    <row r="607" spans="1:23" x14ac:dyDescent="0.3">
      <c r="A607" s="1" t="str">
        <f t="shared" ref="A607:A612" si="407">B607&amp;"_"&amp;TEXT(D607,"00")</f>
        <v>LP_Paralyze_CannotAction_01</v>
      </c>
      <c r="B607" s="1" t="s">
        <v>330</v>
      </c>
      <c r="C607" s="1" t="str">
        <f>IF(ISERROR(VLOOKUP(B607,AffectorValueTable!$A:$A,1,0)),"어펙터밸류없음","")</f>
        <v/>
      </c>
      <c r="D607" s="1">
        <v>1</v>
      </c>
      <c r="E607" s="1" t="str">
        <f>VLOOKUP($B607,AffectorValueTable!$1:$1048576,MATCH(AffectorValueTable!$B$1,AffectorValueTable!$1:$1,0),0)</f>
        <v>CannotAction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1.4</v>
      </c>
      <c r="O607" s="7" t="str">
        <f t="shared" ref="O607:O612" ca="1" si="408">IF(NOT(ISBLANK(N607)),N607,
IF(ISBLANK(M607),"",
VLOOKUP(M607,OFFSET(INDIRECT("$A:$B"),0,MATCH(M$1&amp;"_Verify",INDIRECT("$1:$1"),0)-1),2,0)
))</f>
        <v/>
      </c>
      <c r="S607" s="7" t="str">
        <f t="shared" ca="1" si="400"/>
        <v/>
      </c>
    </row>
    <row r="608" spans="1:23" x14ac:dyDescent="0.3">
      <c r="A608" s="1" t="str">
        <f t="shared" si="407"/>
        <v>LP_Paralyze_CannotAction_02</v>
      </c>
      <c r="B608" s="1" t="s">
        <v>330</v>
      </c>
      <c r="C608" s="1" t="str">
        <f>IF(ISERROR(VLOOKUP(B608,AffectorValueTable!$A:$A,1,0)),"어펙터밸류없음","")</f>
        <v/>
      </c>
      <c r="D608" s="1">
        <v>2</v>
      </c>
      <c r="E608" s="1" t="str">
        <f>VLOOKUP($B608,AffectorValueTable!$1:$1048576,MATCH(AffectorValueTable!$B$1,AffectorValueTable!$1:$1,0),0)</f>
        <v>CannotAction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2</v>
      </c>
      <c r="O608" s="7" t="str">
        <f t="shared" ca="1" si="408"/>
        <v/>
      </c>
      <c r="S608" s="7" t="str">
        <f t="shared" ca="1" si="400"/>
        <v/>
      </c>
    </row>
    <row r="609" spans="1:23" x14ac:dyDescent="0.3">
      <c r="A609" s="1" t="str">
        <f t="shared" ref="A609" si="409">B609&amp;"_"&amp;TEXT(D609,"00")</f>
        <v>LP_Paralyze_CannotAction_03</v>
      </c>
      <c r="B609" s="1" t="s">
        <v>330</v>
      </c>
      <c r="C609" s="1" t="str">
        <f>IF(ISERROR(VLOOKUP(B609,AffectorValueTable!$A:$A,1,0)),"어펙터밸류없음","")</f>
        <v/>
      </c>
      <c r="D609" s="1">
        <v>3</v>
      </c>
      <c r="E609" s="1" t="str">
        <f>VLOOKUP($B609,AffectorValueTable!$1:$1048576,MATCH(AffectorValueTable!$B$1,AffectorValueTable!$1:$1,0),0)</f>
        <v>CannotAction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2.6</v>
      </c>
      <c r="O609" s="7" t="str">
        <f t="shared" ref="O609" ca="1" si="410">IF(NOT(ISBLANK(N609)),N609,
IF(ISBLANK(M609),"",
VLOOKUP(M609,OFFSET(INDIRECT("$A:$B"),0,MATCH(M$1&amp;"_Verify",INDIRECT("$1:$1"),0)-1),2,0)
))</f>
        <v/>
      </c>
      <c r="S609" s="7" t="str">
        <f t="shared" ref="S609" ca="1" si="411">IF(NOT(ISBLANK(R609)),R609,
IF(ISBLANK(Q609),"",
VLOOKUP(Q609,OFFSET(INDIRECT("$A:$B"),0,MATCH(Q$1&amp;"_Verify",INDIRECT("$1:$1"),0)-1),2,0)
))</f>
        <v/>
      </c>
    </row>
    <row r="610" spans="1:23" x14ac:dyDescent="0.3">
      <c r="A610" s="1" t="str">
        <f t="shared" si="407"/>
        <v>LP_Hold_01</v>
      </c>
      <c r="B610" s="1" t="s">
        <v>320</v>
      </c>
      <c r="C610" s="1" t="str">
        <f>IF(ISERROR(VLOOKUP(B610,AffectorValueTable!$A:$A,1,0)),"어펙터밸류없음","")</f>
        <v/>
      </c>
      <c r="D610" s="1">
        <v>1</v>
      </c>
      <c r="E610" s="1" t="str">
        <f>VLOOKUP($B610,AffectorValueTable!$1:$1048576,MATCH(AffectorValueTable!$B$1,AffectorValueTable!$1:$1,0),0)</f>
        <v>AttackWeightHitObject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J610" s="1">
        <v>0.25</v>
      </c>
      <c r="K610" s="1">
        <v>7.0000000000000007E-2</v>
      </c>
      <c r="O610" s="7" t="str">
        <f t="shared" ca="1" si="408"/>
        <v/>
      </c>
      <c r="P610" s="1">
        <v>1</v>
      </c>
      <c r="S610" s="7" t="str">
        <f t="shared" ca="1" si="400"/>
        <v/>
      </c>
      <c r="U610" s="1" t="s">
        <v>321</v>
      </c>
    </row>
    <row r="611" spans="1:23" x14ac:dyDescent="0.3">
      <c r="A611" s="1" t="str">
        <f t="shared" si="407"/>
        <v>LP_Hold_02</v>
      </c>
      <c r="B611" s="1" t="s">
        <v>320</v>
      </c>
      <c r="C611" s="1" t="str">
        <f>IF(ISERROR(VLOOKUP(B611,AffectorValueTable!$A:$A,1,0)),"어펙터밸류없음","")</f>
        <v/>
      </c>
      <c r="D611" s="1">
        <v>2</v>
      </c>
      <c r="E611" s="1" t="str">
        <f>VLOOKUP($B611,AffectorValueTable!$1:$1048576,MATCH(AffectorValueTable!$B$1,AffectorValueTable!$1:$1,0),0)</f>
        <v>AttackWeightHitObject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J611" s="1">
        <v>0.35</v>
      </c>
      <c r="K611" s="1">
        <v>0.09</v>
      </c>
      <c r="O611" s="7" t="str">
        <f t="shared" ca="1" si="408"/>
        <v/>
      </c>
      <c r="P611" s="1">
        <v>1</v>
      </c>
      <c r="S611" s="7" t="str">
        <f t="shared" ca="1" si="400"/>
        <v/>
      </c>
      <c r="U611" s="1" t="s">
        <v>321</v>
      </c>
    </row>
    <row r="612" spans="1:23" x14ac:dyDescent="0.3">
      <c r="A612" s="1" t="str">
        <f t="shared" si="407"/>
        <v>LP_Hold_03</v>
      </c>
      <c r="B612" s="1" t="s">
        <v>320</v>
      </c>
      <c r="C612" s="1" t="str">
        <f>IF(ISERROR(VLOOKUP(B612,AffectorValueTable!$A:$A,1,0)),"어펙터밸류없음","")</f>
        <v/>
      </c>
      <c r="D612" s="1">
        <v>3</v>
      </c>
      <c r="E612" s="1" t="str">
        <f>VLOOKUP($B612,AffectorValueTable!$1:$1048576,MATCH(AffectorValueTable!$B$1,AffectorValueTable!$1:$1,0),0)</f>
        <v>AttackWeightHitObject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J612" s="1">
        <v>0.45</v>
      </c>
      <c r="K612" s="1">
        <v>0.11</v>
      </c>
      <c r="O612" s="7" t="str">
        <f t="shared" ca="1" si="408"/>
        <v/>
      </c>
      <c r="P612" s="1">
        <v>1</v>
      </c>
      <c r="S612" s="7" t="str">
        <f t="shared" ca="1" si="400"/>
        <v/>
      </c>
      <c r="U612" s="1" t="s">
        <v>321</v>
      </c>
    </row>
    <row r="613" spans="1:23" x14ac:dyDescent="0.3">
      <c r="A613" s="1" t="str">
        <f t="shared" ref="A613:A618" si="412">B613&amp;"_"&amp;TEXT(D613,"00")</f>
        <v>LP_Hold_CannotMove_01</v>
      </c>
      <c r="B613" s="1" t="s">
        <v>322</v>
      </c>
      <c r="C613" s="1" t="str">
        <f>IF(ISERROR(VLOOKUP(B613,AffectorValueTable!$A:$A,1,0)),"어펙터밸류없음","")</f>
        <v/>
      </c>
      <c r="D613" s="1">
        <v>1</v>
      </c>
      <c r="E613" s="1" t="str">
        <f>VLOOKUP($B613,AffectorValueTable!$1:$1048576,MATCH(AffectorValueTable!$B$1,AffectorValueTable!$1:$1,0),0)</f>
        <v>CannotMove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1.5</v>
      </c>
      <c r="O613" s="7" t="str">
        <f t="shared" ref="O613:O618" ca="1" si="413">IF(NOT(ISBLANK(N613)),N613,
IF(ISBLANK(M613),"",
VLOOKUP(M613,OFFSET(INDIRECT("$A:$B"),0,MATCH(M$1&amp;"_Verify",INDIRECT("$1:$1"),0)-1),2,0)
))</f>
        <v/>
      </c>
      <c r="S613" s="7" t="str">
        <f t="shared" ca="1" si="400"/>
        <v/>
      </c>
      <c r="V613" s="1" t="s">
        <v>360</v>
      </c>
    </row>
    <row r="614" spans="1:23" x14ac:dyDescent="0.3">
      <c r="A614" s="1" t="str">
        <f t="shared" si="412"/>
        <v>LP_Hold_CannotMove_02</v>
      </c>
      <c r="B614" s="1" t="s">
        <v>322</v>
      </c>
      <c r="C614" s="1" t="str">
        <f>IF(ISERROR(VLOOKUP(B614,AffectorValueTable!$A:$A,1,0)),"어펙터밸류없음","")</f>
        <v/>
      </c>
      <c r="D614" s="1">
        <v>2</v>
      </c>
      <c r="E614" s="1" t="str">
        <f>VLOOKUP($B614,AffectorValueTable!$1:$1048576,MATCH(AffectorValueTable!$B$1,AffectorValueTable!$1:$1,0),0)</f>
        <v>CannotMove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3.1500000000000004</v>
      </c>
      <c r="O614" s="7" t="str">
        <f t="shared" ca="1" si="413"/>
        <v/>
      </c>
      <c r="S614" s="7" t="str">
        <f t="shared" ca="1" si="400"/>
        <v/>
      </c>
      <c r="V614" s="1" t="s">
        <v>360</v>
      </c>
    </row>
    <row r="615" spans="1:23" x14ac:dyDescent="0.3">
      <c r="A615" s="1" t="str">
        <f t="shared" si="412"/>
        <v>LP_Hold_CannotMove_03</v>
      </c>
      <c r="B615" s="1" t="s">
        <v>322</v>
      </c>
      <c r="C615" s="1" t="str">
        <f>IF(ISERROR(VLOOKUP(B615,AffectorValueTable!$A:$A,1,0)),"어펙터밸류없음","")</f>
        <v/>
      </c>
      <c r="D615" s="1">
        <v>3</v>
      </c>
      <c r="E615" s="1" t="str">
        <f>VLOOKUP($B615,AffectorValueTable!$1:$1048576,MATCH(AffectorValueTable!$B$1,AffectorValueTable!$1:$1,0),0)</f>
        <v>CannotMove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4.95</v>
      </c>
      <c r="O615" s="7" t="str">
        <f t="shared" ca="1" si="413"/>
        <v/>
      </c>
      <c r="S615" s="7" t="str">
        <f t="shared" ca="1" si="400"/>
        <v/>
      </c>
      <c r="V615" s="1" t="s">
        <v>360</v>
      </c>
    </row>
    <row r="616" spans="1:23" x14ac:dyDescent="0.3">
      <c r="A616" s="1" t="str">
        <f t="shared" si="412"/>
        <v>LP_Transport_01</v>
      </c>
      <c r="B616" s="1" t="s">
        <v>356</v>
      </c>
      <c r="C616" s="1" t="str">
        <f>IF(ISERROR(VLOOKUP(B616,AffectorValueTable!$A:$A,1,0)),"어펙터밸류없음","")</f>
        <v/>
      </c>
      <c r="D616" s="1">
        <v>1</v>
      </c>
      <c r="E616" s="1" t="str">
        <f>VLOOKUP($B616,AffectorValueTable!$1:$1048576,MATCH(AffectorValueTable!$B$1,AffectorValueTable!$1:$1,0),0)</f>
        <v>TeleportingHitObject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J616" s="1">
        <v>0.15</v>
      </c>
      <c r="K616" s="1">
        <v>0.1</v>
      </c>
      <c r="L616" s="1">
        <v>0.1</v>
      </c>
      <c r="N616" s="1">
        <v>3</v>
      </c>
      <c r="O616" s="7">
        <f t="shared" ca="1" si="413"/>
        <v>3</v>
      </c>
      <c r="P616" s="1">
        <v>1</v>
      </c>
      <c r="R616" s="1">
        <v>1</v>
      </c>
      <c r="S616" s="7">
        <f t="shared" ca="1" si="400"/>
        <v>1</v>
      </c>
      <c r="U616" s="1" t="s">
        <v>353</v>
      </c>
    </row>
    <row r="617" spans="1:23" x14ac:dyDescent="0.3">
      <c r="A617" s="1" t="str">
        <f t="shared" si="412"/>
        <v>LP_Transport_02</v>
      </c>
      <c r="B617" s="1" t="s">
        <v>356</v>
      </c>
      <c r="C617" s="1" t="str">
        <f>IF(ISERROR(VLOOKUP(B617,AffectorValueTable!$A:$A,1,0)),"어펙터밸류없음","")</f>
        <v/>
      </c>
      <c r="D617" s="1">
        <v>2</v>
      </c>
      <c r="E617" s="1" t="str">
        <f>VLOOKUP($B617,AffectorValueTable!$1:$1048576,MATCH(AffectorValueTable!$B$1,AffectorValueTable!$1:$1,0),0)</f>
        <v>TeleportingHitObject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J617" s="1">
        <v>0.22500000000000001</v>
      </c>
      <c r="K617" s="1">
        <v>0.1</v>
      </c>
      <c r="L617" s="1">
        <v>0.1</v>
      </c>
      <c r="N617" s="1">
        <v>6</v>
      </c>
      <c r="O617" s="7">
        <f t="shared" ca="1" si="413"/>
        <v>6</v>
      </c>
      <c r="P617" s="1">
        <v>1</v>
      </c>
      <c r="R617" s="1">
        <v>2</v>
      </c>
      <c r="S617" s="7">
        <f t="shared" ca="1" si="400"/>
        <v>2</v>
      </c>
      <c r="U617" s="1" t="s">
        <v>353</v>
      </c>
    </row>
    <row r="618" spans="1:23" x14ac:dyDescent="0.3">
      <c r="A618" s="1" t="str">
        <f t="shared" si="412"/>
        <v>LP_Transport_03</v>
      </c>
      <c r="B618" s="1" t="s">
        <v>356</v>
      </c>
      <c r="C618" s="1" t="str">
        <f>IF(ISERROR(VLOOKUP(B618,AffectorValueTable!$A:$A,1,0)),"어펙터밸류없음","")</f>
        <v/>
      </c>
      <c r="D618" s="1">
        <v>3</v>
      </c>
      <c r="E618" s="1" t="str">
        <f>VLOOKUP($B618,AffectorValueTable!$1:$1048576,MATCH(AffectorValueTable!$B$1,AffectorValueTable!$1:$1,0),0)</f>
        <v>TeleportingHitObject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J618" s="1">
        <v>0.3</v>
      </c>
      <c r="K618" s="1">
        <v>0.1</v>
      </c>
      <c r="L618" s="1">
        <v>0.1</v>
      </c>
      <c r="N618" s="1">
        <v>9</v>
      </c>
      <c r="O618" s="7">
        <f t="shared" ca="1" si="413"/>
        <v>9</v>
      </c>
      <c r="P618" s="1">
        <v>1</v>
      </c>
      <c r="R618" s="1">
        <v>3</v>
      </c>
      <c r="S618" s="7">
        <f t="shared" ca="1" si="400"/>
        <v>3</v>
      </c>
      <c r="U618" s="1" t="s">
        <v>353</v>
      </c>
    </row>
    <row r="619" spans="1:23" x14ac:dyDescent="0.3">
      <c r="A619" s="1" t="str">
        <f t="shared" ref="A619:A621" si="414">B619&amp;"_"&amp;TEXT(D619,"00")</f>
        <v>LP_Transport_Teleported_01</v>
      </c>
      <c r="B619" s="1" t="s">
        <v>357</v>
      </c>
      <c r="C619" s="1" t="str">
        <f>IF(ISERROR(VLOOKUP(B619,AffectorValueTable!$A:$A,1,0)),"어펙터밸류없음","")</f>
        <v/>
      </c>
      <c r="D619" s="1">
        <v>1</v>
      </c>
      <c r="E619" s="1" t="str">
        <f>VLOOKUP($B619,AffectorValueTable!$1:$1048576,MATCH(AffectorValueTable!$B$1,AffectorValueTable!$1:$1,0),0)</f>
        <v>Teleported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10</v>
      </c>
      <c r="J619" s="1">
        <v>10</v>
      </c>
      <c r="O619" s="7" t="str">
        <f t="shared" ref="O619:O621" ca="1" si="415">IF(NOT(ISBLANK(N619)),N619,
IF(ISBLANK(M619),"",
VLOOKUP(M619,OFFSET(INDIRECT("$A:$B"),0,MATCH(M$1&amp;"_Verify",INDIRECT("$1:$1"),0)-1),2,0)
))</f>
        <v/>
      </c>
      <c r="S619" s="7" t="str">
        <f t="shared" ca="1" si="400"/>
        <v/>
      </c>
      <c r="U619" s="1" t="s">
        <v>432</v>
      </c>
      <c r="V619" s="1" t="s">
        <v>358</v>
      </c>
      <c r="W619" s="1" t="s">
        <v>359</v>
      </c>
    </row>
    <row r="620" spans="1:23" x14ac:dyDescent="0.3">
      <c r="A620" s="1" t="str">
        <f t="shared" si="414"/>
        <v>LP_Transport_Teleported_02</v>
      </c>
      <c r="B620" s="1" t="s">
        <v>357</v>
      </c>
      <c r="C620" s="1" t="str">
        <f>IF(ISERROR(VLOOKUP(B620,AffectorValueTable!$A:$A,1,0)),"어펙터밸류없음","")</f>
        <v/>
      </c>
      <c r="D620" s="1">
        <v>2</v>
      </c>
      <c r="E620" s="1" t="str">
        <f>VLOOKUP($B620,AffectorValueTable!$1:$1048576,MATCH(AffectorValueTable!$B$1,AffectorValueTable!$1:$1,0),0)</f>
        <v>Teleported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0">
        <v>14</v>
      </c>
      <c r="J620" s="1">
        <v>10</v>
      </c>
      <c r="O620" s="7" t="str">
        <f t="shared" ca="1" si="415"/>
        <v/>
      </c>
      <c r="S620" s="7" t="str">
        <f t="shared" ca="1" si="400"/>
        <v/>
      </c>
      <c r="U620" s="1" t="s">
        <v>432</v>
      </c>
      <c r="V620" s="1" t="s">
        <v>358</v>
      </c>
      <c r="W620" s="1" t="s">
        <v>359</v>
      </c>
    </row>
    <row r="621" spans="1:23" x14ac:dyDescent="0.3">
      <c r="A621" s="1" t="str">
        <f t="shared" si="414"/>
        <v>LP_Transport_Teleported_03</v>
      </c>
      <c r="B621" s="1" t="s">
        <v>357</v>
      </c>
      <c r="C621" s="1" t="str">
        <f>IF(ISERROR(VLOOKUP(B621,AffectorValueTable!$A:$A,1,0)),"어펙터밸류없음","")</f>
        <v/>
      </c>
      <c r="D621" s="1">
        <v>3</v>
      </c>
      <c r="E621" s="1" t="str">
        <f>VLOOKUP($B621,AffectorValueTable!$1:$1048576,MATCH(AffectorValueTable!$B$1,AffectorValueTable!$1:$1,0),0)</f>
        <v>Teleported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0">
        <v>18</v>
      </c>
      <c r="J621" s="1">
        <v>10</v>
      </c>
      <c r="O621" s="7" t="str">
        <f t="shared" ca="1" si="415"/>
        <v/>
      </c>
      <c r="S621" s="7" t="str">
        <f t="shared" ca="1" si="400"/>
        <v/>
      </c>
      <c r="U621" s="1" t="s">
        <v>432</v>
      </c>
      <c r="V621" s="1" t="s">
        <v>358</v>
      </c>
      <c r="W621" s="1" t="s">
        <v>359</v>
      </c>
    </row>
    <row r="622" spans="1:23" x14ac:dyDescent="0.3">
      <c r="A622" s="1" t="str">
        <f t="shared" ref="A622:A633" si="416">B622&amp;"_"&amp;TEXT(D622,"00")</f>
        <v>LP_SummonShield_01</v>
      </c>
      <c r="B622" s="1" t="s">
        <v>377</v>
      </c>
      <c r="C622" s="1" t="str">
        <f>IF(ISERROR(VLOOKUP(B622,AffectorValueTable!$A:$A,1,0)),"어펙터밸류없음","")</f>
        <v/>
      </c>
      <c r="D622" s="1">
        <v>1</v>
      </c>
      <c r="E622" s="1" t="str">
        <f>VLOOKUP($B622,AffectorValueTable!$1:$1048576,MATCH(AffectorValueTable!$B$1,AffectorValueTable!$1:$1,0),0)</f>
        <v>CreateWall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J622" s="1">
        <v>3</v>
      </c>
      <c r="K622" s="1">
        <v>3</v>
      </c>
      <c r="O622" s="7" t="str">
        <f t="shared" ref="O622:O633" ca="1" si="417">IF(NOT(ISBLANK(N622)),N622,
IF(ISBLANK(M622),"",
VLOOKUP(M622,OFFSET(INDIRECT("$A:$B"),0,MATCH(M$1&amp;"_Verify",INDIRECT("$1:$1"),0)-1),2,0)
))</f>
        <v/>
      </c>
      <c r="S622" s="7" t="str">
        <f t="shared" ref="S622:S633" ca="1" si="418">IF(NOT(ISBLANK(R622)),R622,
IF(ISBLANK(Q622),"",
VLOOKUP(Q622,OFFSET(INDIRECT("$A:$B"),0,MATCH(Q$1&amp;"_Verify",INDIRECT("$1:$1"),0)-1),2,0)
))</f>
        <v/>
      </c>
      <c r="T622" s="1" t="s">
        <v>379</v>
      </c>
    </row>
    <row r="623" spans="1:23" x14ac:dyDescent="0.3">
      <c r="A623" s="1" t="str">
        <f t="shared" si="416"/>
        <v>LP_SummonShield_02</v>
      </c>
      <c r="B623" s="1" t="s">
        <v>377</v>
      </c>
      <c r="C623" s="1" t="str">
        <f>IF(ISERROR(VLOOKUP(B623,AffectorValueTable!$A:$A,1,0)),"어펙터밸류없음","")</f>
        <v/>
      </c>
      <c r="D623" s="1">
        <v>2</v>
      </c>
      <c r="E623" s="1" t="str">
        <f>VLOOKUP($B623,AffectorValueTable!$1:$1048576,MATCH(AffectorValueTable!$B$1,AffectorValueTable!$1:$1,0),0)</f>
        <v>CreateWall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J623" s="1">
        <v>1.9672131147540985</v>
      </c>
      <c r="K623" s="1">
        <v>3</v>
      </c>
      <c r="O623" s="7" t="str">
        <f t="shared" ca="1" si="417"/>
        <v/>
      </c>
      <c r="S623" s="7" t="str">
        <f t="shared" ca="1" si="418"/>
        <v/>
      </c>
      <c r="T623" s="1" t="s">
        <v>379</v>
      </c>
    </row>
    <row r="624" spans="1:23" x14ac:dyDescent="0.3">
      <c r="A624" s="1" t="str">
        <f t="shared" si="416"/>
        <v>LP_SummonShield_03</v>
      </c>
      <c r="B624" s="1" t="s">
        <v>377</v>
      </c>
      <c r="C624" s="1" t="str">
        <f>IF(ISERROR(VLOOKUP(B624,AffectorValueTable!$A:$A,1,0)),"어펙터밸류없음","")</f>
        <v/>
      </c>
      <c r="D624" s="1">
        <v>3</v>
      </c>
      <c r="E624" s="1" t="str">
        <f>VLOOKUP($B624,AffectorValueTable!$1:$1048576,MATCH(AffectorValueTable!$B$1,AffectorValueTable!$1:$1,0),0)</f>
        <v>CreateWall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-1</v>
      </c>
      <c r="J624" s="1">
        <v>1.4285714285714284</v>
      </c>
      <c r="K624" s="1">
        <v>3</v>
      </c>
      <c r="O624" s="7" t="str">
        <f t="shared" ca="1" si="417"/>
        <v/>
      </c>
      <c r="S624" s="7" t="str">
        <f t="shared" ca="1" si="418"/>
        <v/>
      </c>
      <c r="T624" s="1" t="s">
        <v>379</v>
      </c>
    </row>
    <row r="625" spans="1:20" x14ac:dyDescent="0.3">
      <c r="A625" s="1" t="str">
        <f t="shared" si="416"/>
        <v>LP_SummonShield_04</v>
      </c>
      <c r="B625" s="1" t="s">
        <v>377</v>
      </c>
      <c r="C625" s="1" t="str">
        <f>IF(ISERROR(VLOOKUP(B625,AffectorValueTable!$A:$A,1,0)),"어펙터밸류없음","")</f>
        <v/>
      </c>
      <c r="D625" s="1">
        <v>4</v>
      </c>
      <c r="E625" s="1" t="str">
        <f>VLOOKUP($B625,AffectorValueTable!$1:$1048576,MATCH(AffectorValueTable!$B$1,AffectorValueTable!$1:$1,0),0)</f>
        <v>CreateWall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-1</v>
      </c>
      <c r="J625" s="1">
        <v>1.1009174311926606</v>
      </c>
      <c r="K625" s="1">
        <v>3</v>
      </c>
      <c r="O625" s="7" t="str">
        <f t="shared" ca="1" si="417"/>
        <v/>
      </c>
      <c r="S625" s="7" t="str">
        <f t="shared" ca="1" si="418"/>
        <v/>
      </c>
      <c r="T625" s="1" t="s">
        <v>379</v>
      </c>
    </row>
    <row r="626" spans="1:20" x14ac:dyDescent="0.3">
      <c r="A626" s="1" t="str">
        <f t="shared" si="416"/>
        <v>LP_SummonShield_05</v>
      </c>
      <c r="B626" s="1" t="s">
        <v>377</v>
      </c>
      <c r="C626" s="1" t="str">
        <f>IF(ISERROR(VLOOKUP(B626,AffectorValueTable!$A:$A,1,0)),"어펙터밸류없음","")</f>
        <v/>
      </c>
      <c r="D626" s="1">
        <v>5</v>
      </c>
      <c r="E626" s="1" t="str">
        <f>VLOOKUP($B626,AffectorValueTable!$1:$1048576,MATCH(AffectorValueTable!$B$1,AffectorValueTable!$1:$1,0),0)</f>
        <v>CreateWall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-1</v>
      </c>
      <c r="J626" s="1">
        <v>0.88235294117647056</v>
      </c>
      <c r="K626" s="1">
        <v>3</v>
      </c>
      <c r="O626" s="7" t="str">
        <f t="shared" ca="1" si="417"/>
        <v/>
      </c>
      <c r="S626" s="7" t="str">
        <f t="shared" ca="1" si="418"/>
        <v/>
      </c>
      <c r="T626" s="1" t="s">
        <v>379</v>
      </c>
    </row>
    <row r="627" spans="1:20" x14ac:dyDescent="0.3">
      <c r="A627" s="1" t="str">
        <f t="shared" si="416"/>
        <v>LP_HealSpOnAttack_01</v>
      </c>
      <c r="B627" s="1" t="s">
        <v>517</v>
      </c>
      <c r="C627" s="1" t="str">
        <f>IF(ISERROR(VLOOKUP(B627,AffectorValueTable!$A:$A,1,0)),"어펙터밸류없음","")</f>
        <v/>
      </c>
      <c r="D627" s="1">
        <v>1</v>
      </c>
      <c r="E627" s="1" t="str">
        <f>VLOOKUP($B627,AffectorValueTable!$1:$1048576,MATCH(AffectorValueTable!$B$1,AffectorValueTable!$1:$1,0),0)</f>
        <v>HealSpOnHit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-1</v>
      </c>
      <c r="J627" s="1">
        <v>1</v>
      </c>
      <c r="K627" s="1">
        <v>1</v>
      </c>
      <c r="O627" s="7" t="str">
        <f t="shared" ca="1" si="417"/>
        <v/>
      </c>
      <c r="S627" s="7" t="str">
        <f t="shared" ca="1" si="418"/>
        <v/>
      </c>
    </row>
    <row r="628" spans="1:20" x14ac:dyDescent="0.3">
      <c r="A628" s="1" t="str">
        <f t="shared" si="416"/>
        <v>LP_HealSpOnAttack_02</v>
      </c>
      <c r="B628" s="1" t="s">
        <v>517</v>
      </c>
      <c r="C628" s="1" t="str">
        <f>IF(ISERROR(VLOOKUP(B628,AffectorValueTable!$A:$A,1,0)),"어펙터밸류없음","")</f>
        <v/>
      </c>
      <c r="D628" s="1">
        <v>2</v>
      </c>
      <c r="E628" s="1" t="str">
        <f>VLOOKUP($B628,AffectorValueTable!$1:$1048576,MATCH(AffectorValueTable!$B$1,AffectorValueTable!$1:$1,0),0)</f>
        <v>HealSpOnHit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-1</v>
      </c>
      <c r="J628" s="1">
        <v>2.1</v>
      </c>
      <c r="K628" s="1">
        <v>2.1</v>
      </c>
      <c r="O628" s="7" t="str">
        <f t="shared" ca="1" si="417"/>
        <v/>
      </c>
      <c r="S628" s="7" t="str">
        <f t="shared" ca="1" si="418"/>
        <v/>
      </c>
    </row>
    <row r="629" spans="1:20" x14ac:dyDescent="0.3">
      <c r="A629" s="1" t="str">
        <f t="shared" si="416"/>
        <v>LP_HealSpOnAttack_03</v>
      </c>
      <c r="B629" s="1" t="s">
        <v>517</v>
      </c>
      <c r="C629" s="1" t="str">
        <f>IF(ISERROR(VLOOKUP(B629,AffectorValueTable!$A:$A,1,0)),"어펙터밸류없음","")</f>
        <v/>
      </c>
      <c r="D629" s="1">
        <v>3</v>
      </c>
      <c r="E629" s="1" t="str">
        <f>VLOOKUP($B629,AffectorValueTable!$1:$1048576,MATCH(AffectorValueTable!$B$1,AffectorValueTable!$1:$1,0),0)</f>
        <v>HealSpOnHit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 s="1">
        <v>-1</v>
      </c>
      <c r="J629" s="1">
        <v>3.3000000000000003</v>
      </c>
      <c r="K629" s="1">
        <v>3.3000000000000003</v>
      </c>
      <c r="O629" s="7" t="str">
        <f t="shared" ca="1" si="417"/>
        <v/>
      </c>
      <c r="S629" s="7" t="str">
        <f t="shared" ca="1" si="418"/>
        <v/>
      </c>
    </row>
    <row r="630" spans="1:20" x14ac:dyDescent="0.3">
      <c r="A630" s="1" t="str">
        <f t="shared" ref="A630:A631" si="419">B630&amp;"_"&amp;TEXT(D630,"00")</f>
        <v>LP_HealSpOnAttack_04</v>
      </c>
      <c r="B630" s="1" t="s">
        <v>517</v>
      </c>
      <c r="C630" s="1" t="str">
        <f>IF(ISERROR(VLOOKUP(B630,AffectorValueTable!$A:$A,1,0)),"어펙터밸류없음","")</f>
        <v/>
      </c>
      <c r="D630" s="1">
        <v>4</v>
      </c>
      <c r="E630" s="1" t="str">
        <f>VLOOKUP($B630,AffectorValueTable!$1:$1048576,MATCH(AffectorValueTable!$B$1,AffectorValueTable!$1:$1,0),0)</f>
        <v>HealSpOnHit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">
        <v>-1</v>
      </c>
      <c r="J630" s="1">
        <v>4.5999999999999996</v>
      </c>
      <c r="K630" s="1">
        <v>4.5999999999999996</v>
      </c>
      <c r="O630" s="7" t="str">
        <f t="shared" ref="O630:O631" ca="1" si="420">IF(NOT(ISBLANK(N630)),N630,
IF(ISBLANK(M630),"",
VLOOKUP(M630,OFFSET(INDIRECT("$A:$B"),0,MATCH(M$1&amp;"_Verify",INDIRECT("$1:$1"),0)-1),2,0)
))</f>
        <v/>
      </c>
    </row>
    <row r="631" spans="1:20" x14ac:dyDescent="0.3">
      <c r="A631" s="1" t="str">
        <f t="shared" si="419"/>
        <v>LP_HealSpOnAttack_05</v>
      </c>
      <c r="B631" s="1" t="s">
        <v>517</v>
      </c>
      <c r="C631" s="1" t="str">
        <f>IF(ISERROR(VLOOKUP(B631,AffectorValueTable!$A:$A,1,0)),"어펙터밸류없음","")</f>
        <v/>
      </c>
      <c r="D631" s="1">
        <v>5</v>
      </c>
      <c r="E631" s="1" t="str">
        <f>VLOOKUP($B631,AffectorValueTable!$1:$1048576,MATCH(AffectorValueTable!$B$1,AffectorValueTable!$1:$1,0),0)</f>
        <v>HealSpOnHit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-1</v>
      </c>
      <c r="J631" s="1">
        <v>6</v>
      </c>
      <c r="K631" s="1">
        <v>6</v>
      </c>
      <c r="O631" s="7" t="str">
        <f t="shared" ca="1" si="420"/>
        <v/>
      </c>
    </row>
    <row r="632" spans="1:20" x14ac:dyDescent="0.3">
      <c r="A632" s="1" t="str">
        <f t="shared" si="416"/>
        <v>LP_HealSpOnAttackBetter_01</v>
      </c>
      <c r="B632" s="1" t="s">
        <v>519</v>
      </c>
      <c r="C632" s="1" t="str">
        <f>IF(ISERROR(VLOOKUP(B632,AffectorValueTable!$A:$A,1,0)),"어펙터밸류없음","")</f>
        <v/>
      </c>
      <c r="D632" s="1">
        <v>1</v>
      </c>
      <c r="E632" s="1" t="str">
        <f>VLOOKUP($B632,AffectorValueTable!$1:$1048576,MATCH(AffectorValueTable!$B$1,AffectorValueTable!$1:$1,0),0)</f>
        <v>HealSpOnHit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">
        <v>-1</v>
      </c>
      <c r="J632" s="1">
        <v>1.6666666666666667</v>
      </c>
      <c r="K632" s="1">
        <v>1.6666666666666667</v>
      </c>
      <c r="O632" s="7" t="str">
        <f t="shared" ca="1" si="417"/>
        <v/>
      </c>
      <c r="S632" s="7" t="str">
        <f t="shared" ca="1" si="418"/>
        <v/>
      </c>
    </row>
    <row r="633" spans="1:20" x14ac:dyDescent="0.3">
      <c r="A633" s="1" t="str">
        <f t="shared" si="416"/>
        <v>LP_HealSpOnAttackBetter_02</v>
      </c>
      <c r="B633" s="1" t="s">
        <v>519</v>
      </c>
      <c r="C633" s="1" t="str">
        <f>IF(ISERROR(VLOOKUP(B633,AffectorValueTable!$A:$A,1,0)),"어펙터밸류없음","")</f>
        <v/>
      </c>
      <c r="D633" s="1">
        <v>2</v>
      </c>
      <c r="E633" s="1" t="str">
        <f>VLOOKUP($B633,AffectorValueTable!$1:$1048576,MATCH(AffectorValueTable!$B$1,AffectorValueTable!$1:$1,0),0)</f>
        <v>HealSpOnHit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">
        <v>-1</v>
      </c>
      <c r="J633" s="1">
        <v>3.5000000000000004</v>
      </c>
      <c r="K633" s="1">
        <v>3.5000000000000004</v>
      </c>
      <c r="O633" s="7" t="str">
        <f t="shared" ca="1" si="417"/>
        <v/>
      </c>
      <c r="S633" s="7" t="str">
        <f t="shared" ca="1" si="418"/>
        <v/>
      </c>
    </row>
    <row r="634" spans="1:20" x14ac:dyDescent="0.3">
      <c r="A634" s="1" t="str">
        <f t="shared" ref="A634:A661" si="421">B634&amp;"_"&amp;TEXT(D634,"00")</f>
        <v>LP_HealSpOnAttackBetter_03</v>
      </c>
      <c r="B634" s="1" t="s">
        <v>519</v>
      </c>
      <c r="C634" s="1" t="str">
        <f>IF(ISERROR(VLOOKUP(B634,AffectorValueTable!$A:$A,1,0)),"어펙터밸류없음","")</f>
        <v/>
      </c>
      <c r="D634" s="1">
        <v>3</v>
      </c>
      <c r="E634" s="1" t="str">
        <f>VLOOKUP($B634,AffectorValueTable!$1:$1048576,MATCH(AffectorValueTable!$B$1,AffectorValueTable!$1:$1,0),0)</f>
        <v>HealSpOnHit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-1</v>
      </c>
      <c r="J634" s="1">
        <v>5.5</v>
      </c>
      <c r="K634" s="1">
        <v>5.5</v>
      </c>
      <c r="O634" s="7" t="str">
        <f t="shared" ref="O634:O661" ca="1" si="422">IF(NOT(ISBLANK(N634)),N634,
IF(ISBLANK(M634),"",
VLOOKUP(M634,OFFSET(INDIRECT("$A:$B"),0,MATCH(M$1&amp;"_Verify",INDIRECT("$1:$1"),0)-1),2,0)
))</f>
        <v/>
      </c>
      <c r="S634" s="7" t="str">
        <f t="shared" ref="S634:S661" ca="1" si="423">IF(NOT(ISBLANK(R634)),R634,
IF(ISBLANK(Q634),"",
VLOOKUP(Q634,OFFSET(INDIRECT("$A:$B"),0,MATCH(Q$1&amp;"_Verify",INDIRECT("$1:$1"),0)-1),2,0)
))</f>
        <v/>
      </c>
    </row>
    <row r="635" spans="1:20" x14ac:dyDescent="0.3">
      <c r="A635" s="1" t="str">
        <f t="shared" ref="A635" si="424">B635&amp;"_"&amp;TEXT(D635,"00")</f>
        <v>LP_HealSpOnAttackBetter_04</v>
      </c>
      <c r="B635" s="1" t="s">
        <v>519</v>
      </c>
      <c r="C635" s="1" t="str">
        <f>IF(ISERROR(VLOOKUP(B635,AffectorValueTable!$A:$A,1,0)),"어펙터밸류없음","")</f>
        <v/>
      </c>
      <c r="D635" s="1">
        <v>4</v>
      </c>
      <c r="E635" s="1" t="str">
        <f>VLOOKUP($B635,AffectorValueTable!$1:$1048576,MATCH(AffectorValueTable!$B$1,AffectorValueTable!$1:$1,0),0)</f>
        <v>HealSpOnHit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-1</v>
      </c>
      <c r="J635" s="1">
        <v>5.5</v>
      </c>
      <c r="K635" s="1">
        <v>5.5</v>
      </c>
      <c r="O635" s="7" t="str">
        <f t="shared" ref="O635" ca="1" si="425">IF(NOT(ISBLANK(N635)),N635,
IF(ISBLANK(M635),"",
VLOOKUP(M635,OFFSET(INDIRECT("$A:$B"),0,MATCH(M$1&amp;"_Verify",INDIRECT("$1:$1"),0)-1),2,0)
))</f>
        <v/>
      </c>
      <c r="S635" s="7" t="str">
        <f t="shared" ref="S635" ca="1" si="426">IF(NOT(ISBLANK(R635)),R635,
IF(ISBLANK(Q635),"",
VLOOKUP(Q635,OFFSET(INDIRECT("$A:$B"),0,MATCH(Q$1&amp;"_Verify",INDIRECT("$1:$1"),0)-1),2,0)
))</f>
        <v/>
      </c>
    </row>
    <row r="636" spans="1:20" x14ac:dyDescent="0.3">
      <c r="A636" s="1" t="str">
        <f t="shared" si="421"/>
        <v>LP_PaybackSp_01</v>
      </c>
      <c r="B636" s="1" t="s">
        <v>533</v>
      </c>
      <c r="C636" s="1" t="str">
        <f>IF(ISERROR(VLOOKUP(B636,AffectorValueTable!$A:$A,1,0)),"어펙터밸류없음","")</f>
        <v/>
      </c>
      <c r="D636" s="1">
        <v>1</v>
      </c>
      <c r="E636" s="1" t="str">
        <f>VLOOKUP($B636,AffectorValueTable!$1:$1048576,MATCH(AffectorValueTable!$B$1,AffectorValueTable!$1:$1,0),0)</f>
        <v>PaybackSp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v>0.11739130434782601</v>
      </c>
      <c r="K636" s="1">
        <v>0.14347826086956511</v>
      </c>
      <c r="O636" s="7" t="str">
        <f t="shared" ca="1" si="422"/>
        <v/>
      </c>
      <c r="S636" s="7" t="str">
        <f t="shared" ca="1" si="423"/>
        <v/>
      </c>
    </row>
    <row r="637" spans="1:20" x14ac:dyDescent="0.3">
      <c r="A637" s="1" t="str">
        <f t="shared" si="421"/>
        <v>LP_PaybackSp_02</v>
      </c>
      <c r="B637" s="1" t="s">
        <v>533</v>
      </c>
      <c r="C637" s="1" t="str">
        <f>IF(ISERROR(VLOOKUP(B637,AffectorValueTable!$A:$A,1,0)),"어펙터밸류없음","")</f>
        <v/>
      </c>
      <c r="D637" s="1">
        <v>2</v>
      </c>
      <c r="E637" s="1" t="str">
        <f>VLOOKUP($B637,AffectorValueTable!$1:$1048576,MATCH(AffectorValueTable!$B$1,AffectorValueTable!$1:$1,0),0)</f>
        <v>PaybackSp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J637" s="1">
        <v>0.21558935361216724</v>
      </c>
      <c r="K637" s="1">
        <v>0.26349809885931552</v>
      </c>
      <c r="O637" s="7" t="str">
        <f t="shared" ca="1" si="422"/>
        <v/>
      </c>
      <c r="S637" s="7" t="str">
        <f t="shared" ca="1" si="423"/>
        <v/>
      </c>
    </row>
    <row r="638" spans="1:20" x14ac:dyDescent="0.3">
      <c r="A638" s="1" t="str">
        <f t="shared" si="421"/>
        <v>LP_PaybackSp_03</v>
      </c>
      <c r="B638" s="1" t="s">
        <v>533</v>
      </c>
      <c r="C638" s="1" t="str">
        <f>IF(ISERROR(VLOOKUP(B638,AffectorValueTable!$A:$A,1,0)),"어펙터밸류없음","")</f>
        <v/>
      </c>
      <c r="D638" s="1">
        <v>3</v>
      </c>
      <c r="E638" s="1" t="str">
        <f>VLOOKUP($B638,AffectorValueTable!$1:$1048576,MATCH(AffectorValueTable!$B$1,AffectorValueTable!$1:$1,0),0)</f>
        <v>PaybackSp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J638" s="1">
        <v>0.29799331103678928</v>
      </c>
      <c r="K638" s="1">
        <v>0.3642140468227425</v>
      </c>
      <c r="O638" s="7" t="str">
        <f t="shared" ca="1" si="422"/>
        <v/>
      </c>
      <c r="S638" s="7" t="str">
        <f t="shared" ca="1" si="423"/>
        <v/>
      </c>
    </row>
    <row r="639" spans="1:20" x14ac:dyDescent="0.3">
      <c r="A639" s="1" t="str">
        <f t="shared" si="421"/>
        <v>LP_PaybackSp_04</v>
      </c>
      <c r="B639" s="1" t="s">
        <v>533</v>
      </c>
      <c r="C639" s="1" t="str">
        <f>IF(ISERROR(VLOOKUP(B639,AffectorValueTable!$A:$A,1,0)),"어펙터밸류없음","")</f>
        <v/>
      </c>
      <c r="D639" s="1">
        <v>4</v>
      </c>
      <c r="E639" s="1" t="str">
        <f>VLOOKUP($B639,AffectorValueTable!$1:$1048576,MATCH(AffectorValueTable!$B$1,AffectorValueTable!$1:$1,0),0)</f>
        <v>PaybackSp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J639" s="1">
        <v>0.36745562130177511</v>
      </c>
      <c r="K639" s="1">
        <v>0.44911242603550294</v>
      </c>
      <c r="O639" s="7" t="str">
        <f t="shared" ca="1" si="422"/>
        <v/>
      </c>
      <c r="S639" s="7" t="str">
        <f t="shared" ca="1" si="423"/>
        <v/>
      </c>
    </row>
    <row r="640" spans="1:20" x14ac:dyDescent="0.3">
      <c r="A640" s="1" t="str">
        <f t="shared" si="421"/>
        <v>LP_PaybackSp_05</v>
      </c>
      <c r="B640" s="1" t="s">
        <v>533</v>
      </c>
      <c r="C640" s="1" t="str">
        <f>IF(ISERROR(VLOOKUP(B640,AffectorValueTable!$A:$A,1,0)),"어펙터밸류없음","")</f>
        <v/>
      </c>
      <c r="D640" s="1">
        <v>5</v>
      </c>
      <c r="E640" s="1" t="str">
        <f>VLOOKUP($B640,AffectorValueTable!$1:$1048576,MATCH(AffectorValueTable!$B$1,AffectorValueTable!$1:$1,0),0)</f>
        <v>PaybackSp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J640" s="1">
        <v>0.4263157894736842</v>
      </c>
      <c r="K640" s="1">
        <v>0.52105263157894743</v>
      </c>
      <c r="O640" s="7" t="str">
        <f t="shared" ca="1" si="422"/>
        <v/>
      </c>
      <c r="S640" s="7" t="str">
        <f t="shared" ca="1" si="423"/>
        <v/>
      </c>
    </row>
    <row r="641" spans="1:19" x14ac:dyDescent="0.3">
      <c r="A641" s="1" t="str">
        <f t="shared" ref="A641:A644" si="427">B641&amp;"_"&amp;TEXT(D641,"00")</f>
        <v>LP_PaybackSp_06</v>
      </c>
      <c r="B641" s="1" t="s">
        <v>533</v>
      </c>
      <c r="C641" s="1" t="str">
        <f>IF(ISERROR(VLOOKUP(B641,AffectorValueTable!$A:$A,1,0)),"어펙터밸류없음","")</f>
        <v/>
      </c>
      <c r="D641" s="1">
        <v>6</v>
      </c>
      <c r="E641" s="1" t="str">
        <f>VLOOKUP($B641,AffectorValueTable!$1:$1048576,MATCH(AffectorValueTable!$B$1,AffectorValueTable!$1:$1,0),0)</f>
        <v>PaybackSp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J641" s="1">
        <v>0.47647058823529409</v>
      </c>
      <c r="K641" s="1">
        <v>0.58235294117647063</v>
      </c>
      <c r="O641" s="7" t="str">
        <f t="shared" ref="O641:O644" ca="1" si="428">IF(NOT(ISBLANK(N641)),N641,
IF(ISBLANK(M641),"",
VLOOKUP(M641,OFFSET(INDIRECT("$A:$B"),0,MATCH(M$1&amp;"_Verify",INDIRECT("$1:$1"),0)-1),2,0)
))</f>
        <v/>
      </c>
      <c r="S641" s="7" t="str">
        <f t="shared" ref="S641:S644" ca="1" si="429">IF(NOT(ISBLANK(R641)),R641,
IF(ISBLANK(Q641),"",
VLOOKUP(Q641,OFFSET(INDIRECT("$A:$B"),0,MATCH(Q$1&amp;"_Verify",INDIRECT("$1:$1"),0)-1),2,0)
))</f>
        <v/>
      </c>
    </row>
    <row r="642" spans="1:19" x14ac:dyDescent="0.3">
      <c r="A642" s="1" t="str">
        <f t="shared" si="427"/>
        <v>LP_PaybackSp_07</v>
      </c>
      <c r="B642" s="1" t="s">
        <v>533</v>
      </c>
      <c r="C642" s="1" t="str">
        <f>IF(ISERROR(VLOOKUP(B642,AffectorValueTable!$A:$A,1,0)),"어펙터밸류없음","")</f>
        <v/>
      </c>
      <c r="D642" s="1">
        <v>7</v>
      </c>
      <c r="E642" s="1" t="str">
        <f>VLOOKUP($B642,AffectorValueTable!$1:$1048576,MATCH(AffectorValueTable!$B$1,AffectorValueTable!$1:$1,0),0)</f>
        <v>PaybackSp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J642" s="1">
        <v>0.51945031712473577</v>
      </c>
      <c r="K642" s="1">
        <v>0.63488372093023271</v>
      </c>
      <c r="O642" s="7" t="str">
        <f t="shared" ca="1" si="428"/>
        <v/>
      </c>
      <c r="S642" s="7" t="str">
        <f t="shared" ca="1" si="429"/>
        <v/>
      </c>
    </row>
    <row r="643" spans="1:19" x14ac:dyDescent="0.3">
      <c r="A643" s="1" t="str">
        <f t="shared" si="427"/>
        <v>LP_PaybackSp_08</v>
      </c>
      <c r="B643" s="1" t="s">
        <v>533</v>
      </c>
      <c r="C643" s="1" t="str">
        <f>IF(ISERROR(VLOOKUP(B643,AffectorValueTable!$A:$A,1,0)),"어펙터밸류없음","")</f>
        <v/>
      </c>
      <c r="D643" s="1">
        <v>8</v>
      </c>
      <c r="E643" s="1" t="str">
        <f>VLOOKUP($B643,AffectorValueTable!$1:$1048576,MATCH(AffectorValueTable!$B$1,AffectorValueTable!$1:$1,0),0)</f>
        <v>PaybackSp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J643" s="1">
        <v>0.55648854961832062</v>
      </c>
      <c r="K643" s="1">
        <v>0.68015267175572525</v>
      </c>
      <c r="O643" s="7" t="str">
        <f t="shared" ca="1" si="428"/>
        <v/>
      </c>
      <c r="S643" s="7" t="str">
        <f t="shared" ca="1" si="429"/>
        <v/>
      </c>
    </row>
    <row r="644" spans="1:19" x14ac:dyDescent="0.3">
      <c r="A644" s="1" t="str">
        <f t="shared" si="427"/>
        <v>LP_PaybackSp_09</v>
      </c>
      <c r="B644" s="1" t="s">
        <v>533</v>
      </c>
      <c r="C644" s="1" t="str">
        <f>IF(ISERROR(VLOOKUP(B644,AffectorValueTable!$A:$A,1,0)),"어펙터밸류없음","")</f>
        <v/>
      </c>
      <c r="D644" s="1">
        <v>9</v>
      </c>
      <c r="E644" s="1" t="str">
        <f>VLOOKUP($B644,AffectorValueTable!$1:$1048576,MATCH(AffectorValueTable!$B$1,AffectorValueTable!$1:$1,0),0)</f>
        <v>PaybackSp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-1</v>
      </c>
      <c r="J644" s="1">
        <v>0.58858131487889276</v>
      </c>
      <c r="K644" s="1">
        <v>0.71937716262975782</v>
      </c>
      <c r="O644" s="7" t="str">
        <f t="shared" ca="1" si="428"/>
        <v/>
      </c>
      <c r="S644" s="7" t="str">
        <f t="shared" ca="1" si="429"/>
        <v/>
      </c>
    </row>
    <row r="645" spans="1:19" x14ac:dyDescent="0.3">
      <c r="A645" s="1" t="str">
        <f t="shared" ref="A645:A652" si="430">B645&amp;"_"&amp;TEXT(D645,"00")</f>
        <v>LP_SpUpOnMaxHp_01</v>
      </c>
      <c r="B645" s="1" t="s">
        <v>943</v>
      </c>
      <c r="C645" s="1" t="str">
        <f>IF(ISERROR(VLOOKUP(B645,AffectorValueTable!$A:$A,1,0)),"어펙터밸류없음","")</f>
        <v/>
      </c>
      <c r="D645" s="1">
        <v>1</v>
      </c>
      <c r="E645" s="1" t="str">
        <f>VLOOKUP($B645,AffectorValueTable!$1:$1048576,MATCH(AffectorValueTable!$B$1,AffectorValueTable!$1:$1,0),0)</f>
        <v>AddSpGainByHp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J645" s="1">
        <f t="shared" ref="J645:J649" si="431">J182*5/3*2</f>
        <v>0.5</v>
      </c>
      <c r="N645" s="1">
        <v>1</v>
      </c>
      <c r="O645" s="7">
        <f t="shared" ref="O645:O652" ca="1" si="432">IF(NOT(ISBLANK(N645)),N645,
IF(ISBLANK(M645),"",
VLOOKUP(M645,OFFSET(INDIRECT("$A:$B"),0,MATCH(M$1&amp;"_Verify",INDIRECT("$1:$1"),0)-1),2,0)
))</f>
        <v>1</v>
      </c>
      <c r="S645" s="7" t="str">
        <f t="shared" ref="S645:S652" ca="1" si="433">IF(NOT(ISBLANK(R645)),R645,
IF(ISBLANK(Q645),"",
VLOOKUP(Q645,OFFSET(INDIRECT("$A:$B"),0,MATCH(Q$1&amp;"_Verify",INDIRECT("$1:$1"),0)-1),2,0)
))</f>
        <v/>
      </c>
    </row>
    <row r="646" spans="1:19" x14ac:dyDescent="0.3">
      <c r="A646" s="1" t="str">
        <f t="shared" si="430"/>
        <v>LP_SpUpOnMaxHp_02</v>
      </c>
      <c r="B646" s="1" t="s">
        <v>943</v>
      </c>
      <c r="C646" s="1" t="str">
        <f>IF(ISERROR(VLOOKUP(B646,AffectorValueTable!$A:$A,1,0)),"어펙터밸류없음","")</f>
        <v/>
      </c>
      <c r="D646" s="1">
        <v>2</v>
      </c>
      <c r="E646" s="1" t="str">
        <f>VLOOKUP($B646,AffectorValueTable!$1:$1048576,MATCH(AffectorValueTable!$B$1,AffectorValueTable!$1:$1,0),0)</f>
        <v>AddSpGainByHp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-1</v>
      </c>
      <c r="J646" s="1">
        <f t="shared" si="431"/>
        <v>1.05</v>
      </c>
      <c r="N646" s="1">
        <v>1</v>
      </c>
      <c r="O646" s="7">
        <f t="shared" ca="1" si="432"/>
        <v>1</v>
      </c>
      <c r="S646" s="7" t="str">
        <f t="shared" ca="1" si="433"/>
        <v/>
      </c>
    </row>
    <row r="647" spans="1:19" x14ac:dyDescent="0.3">
      <c r="A647" s="1" t="str">
        <f t="shared" si="430"/>
        <v>LP_SpUpOnMaxHp_03</v>
      </c>
      <c r="B647" s="1" t="s">
        <v>943</v>
      </c>
      <c r="C647" s="1" t="str">
        <f>IF(ISERROR(VLOOKUP(B647,AffectorValueTable!$A:$A,1,0)),"어펙터밸류없음","")</f>
        <v/>
      </c>
      <c r="D647" s="1">
        <v>3</v>
      </c>
      <c r="E647" s="1" t="str">
        <f>VLOOKUP($B647,AffectorValueTable!$1:$1048576,MATCH(AffectorValueTable!$B$1,AffectorValueTable!$1:$1,0),0)</f>
        <v>AddSpGainByHp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-1</v>
      </c>
      <c r="J647" s="1">
        <f t="shared" si="431"/>
        <v>1.6500000000000001</v>
      </c>
      <c r="N647" s="1">
        <v>1</v>
      </c>
      <c r="O647" s="7">
        <f t="shared" ca="1" si="432"/>
        <v>1</v>
      </c>
      <c r="S647" s="7" t="str">
        <f t="shared" ca="1" si="433"/>
        <v/>
      </c>
    </row>
    <row r="648" spans="1:19" x14ac:dyDescent="0.3">
      <c r="A648" s="1" t="str">
        <f t="shared" ref="A648:A649" si="434">B648&amp;"_"&amp;TEXT(D648,"00")</f>
        <v>LP_SpUpOnMaxHp_04</v>
      </c>
      <c r="B648" s="1" t="s">
        <v>943</v>
      </c>
      <c r="C648" s="1" t="str">
        <f>IF(ISERROR(VLOOKUP(B648,AffectorValueTable!$A:$A,1,0)),"어펙터밸류없음","")</f>
        <v/>
      </c>
      <c r="D648" s="1">
        <v>4</v>
      </c>
      <c r="E648" s="1" t="str">
        <f>VLOOKUP($B648,AffectorValueTable!$1:$1048576,MATCH(AffectorValueTable!$B$1,AffectorValueTable!$1:$1,0),0)</f>
        <v>AddSpGainByHp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-1</v>
      </c>
      <c r="J648" s="1">
        <f t="shared" si="431"/>
        <v>2.2999999999999998</v>
      </c>
      <c r="N648" s="1">
        <v>1</v>
      </c>
      <c r="O648" s="7">
        <f t="shared" ref="O648:O649" ca="1" si="435">IF(NOT(ISBLANK(N648)),N648,
IF(ISBLANK(M648),"",
VLOOKUP(M648,OFFSET(INDIRECT("$A:$B"),0,MATCH(M$1&amp;"_Verify",INDIRECT("$1:$1"),0)-1),2,0)
))</f>
        <v>1</v>
      </c>
      <c r="S648" s="7" t="str">
        <f t="shared" ref="S648:S649" ca="1" si="436">IF(NOT(ISBLANK(R648)),R648,
IF(ISBLANK(Q648),"",
VLOOKUP(Q648,OFFSET(INDIRECT("$A:$B"),0,MATCH(Q$1&amp;"_Verify",INDIRECT("$1:$1"),0)-1),2,0)
))</f>
        <v/>
      </c>
    </row>
    <row r="649" spans="1:19" x14ac:dyDescent="0.3">
      <c r="A649" s="1" t="str">
        <f t="shared" si="434"/>
        <v>LP_SpUpOnMaxHp_05</v>
      </c>
      <c r="B649" s="1" t="s">
        <v>943</v>
      </c>
      <c r="C649" s="1" t="str">
        <f>IF(ISERROR(VLOOKUP(B649,AffectorValueTable!$A:$A,1,0)),"어펙터밸류없음","")</f>
        <v/>
      </c>
      <c r="D649" s="1">
        <v>5</v>
      </c>
      <c r="E649" s="1" t="str">
        <f>VLOOKUP($B649,AffectorValueTable!$1:$1048576,MATCH(AffectorValueTable!$B$1,AffectorValueTable!$1:$1,0),0)</f>
        <v>AddSpGainByHp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-1</v>
      </c>
      <c r="J649" s="1">
        <f t="shared" si="431"/>
        <v>3</v>
      </c>
      <c r="N649" s="1">
        <v>1</v>
      </c>
      <c r="O649" s="7">
        <f t="shared" ca="1" si="435"/>
        <v>1</v>
      </c>
      <c r="S649" s="7" t="str">
        <f t="shared" ca="1" si="436"/>
        <v/>
      </c>
    </row>
    <row r="650" spans="1:19" x14ac:dyDescent="0.3">
      <c r="A650" s="1" t="str">
        <f t="shared" si="430"/>
        <v>LP_SpUpOnMaxHpBetter_01</v>
      </c>
      <c r="B650" s="1" t="s">
        <v>944</v>
      </c>
      <c r="C650" s="1" t="str">
        <f>IF(ISERROR(VLOOKUP(B650,AffectorValueTable!$A:$A,1,0)),"어펙터밸류없음","")</f>
        <v/>
      </c>
      <c r="D650" s="1">
        <v>1</v>
      </c>
      <c r="E650" s="1" t="str">
        <f>VLOOKUP($B650,AffectorValueTable!$1:$1048576,MATCH(AffectorValueTable!$B$1,AffectorValueTable!$1:$1,0),0)</f>
        <v>AddSpGainByHp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-1</v>
      </c>
      <c r="J650" s="1">
        <f t="shared" ref="J650:J652" si="437">J191*5/3*2</f>
        <v>0.83333333333333337</v>
      </c>
      <c r="N650" s="1">
        <v>1</v>
      </c>
      <c r="O650" s="7">
        <f t="shared" ca="1" si="432"/>
        <v>1</v>
      </c>
      <c r="S650" s="7" t="str">
        <f t="shared" ca="1" si="433"/>
        <v/>
      </c>
    </row>
    <row r="651" spans="1:19" x14ac:dyDescent="0.3">
      <c r="A651" s="1" t="str">
        <f t="shared" si="430"/>
        <v>LP_SpUpOnMaxHpBetter_02</v>
      </c>
      <c r="B651" s="1" t="s">
        <v>944</v>
      </c>
      <c r="C651" s="1" t="str">
        <f>IF(ISERROR(VLOOKUP(B651,AffectorValueTable!$A:$A,1,0)),"어펙터밸류없음","")</f>
        <v/>
      </c>
      <c r="D651" s="1">
        <v>2</v>
      </c>
      <c r="E651" s="1" t="str">
        <f>VLOOKUP($B651,AffectorValueTable!$1:$1048576,MATCH(AffectorValueTable!$B$1,AffectorValueTable!$1:$1,0),0)</f>
        <v>AddSpGainByHp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J651" s="1">
        <f t="shared" si="437"/>
        <v>1.75</v>
      </c>
      <c r="N651" s="1">
        <v>1</v>
      </c>
      <c r="O651" s="7">
        <f t="shared" ca="1" si="432"/>
        <v>1</v>
      </c>
      <c r="S651" s="7" t="str">
        <f t="shared" ca="1" si="433"/>
        <v/>
      </c>
    </row>
    <row r="652" spans="1:19" x14ac:dyDescent="0.3">
      <c r="A652" s="1" t="str">
        <f t="shared" si="430"/>
        <v>LP_SpUpOnMaxHpBetter_03</v>
      </c>
      <c r="B652" s="1" t="s">
        <v>944</v>
      </c>
      <c r="C652" s="1" t="str">
        <f>IF(ISERROR(VLOOKUP(B652,AffectorValueTable!$A:$A,1,0)),"어펙터밸류없음","")</f>
        <v/>
      </c>
      <c r="D652" s="1">
        <v>3</v>
      </c>
      <c r="E652" s="1" t="str">
        <f>VLOOKUP($B652,AffectorValueTable!$1:$1048576,MATCH(AffectorValueTable!$B$1,AffectorValueTable!$1:$1,0),0)</f>
        <v>AddSpGainByHp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-1</v>
      </c>
      <c r="J652" s="1">
        <f t="shared" si="437"/>
        <v>2.75</v>
      </c>
      <c r="N652" s="1">
        <v>1</v>
      </c>
      <c r="O652" s="7">
        <f t="shared" ca="1" si="432"/>
        <v>1</v>
      </c>
      <c r="S652" s="7" t="str">
        <f t="shared" ca="1" si="433"/>
        <v/>
      </c>
    </row>
    <row r="653" spans="1:19" x14ac:dyDescent="0.3">
      <c r="A653" s="1" t="str">
        <f t="shared" ref="A653" si="438">B653&amp;"_"&amp;TEXT(D653,"00")</f>
        <v>LP_HitSizeDown_01</v>
      </c>
      <c r="B653" s="1" t="s">
        <v>942</v>
      </c>
      <c r="C653" s="1" t="str">
        <f>IF(ISERROR(VLOOKUP(B653,AffectorValueTable!$A:$A,1,0)),"어펙터밸류없음","")</f>
        <v/>
      </c>
      <c r="D653" s="1">
        <v>1</v>
      </c>
      <c r="E653" s="1" t="str">
        <f>VLOOKUP($B653,AffectorValueTable!$1:$1048576,MATCH(AffectorValueTable!$B$1,AffectorValueTable!$1:$1,0),0)</f>
        <v>ChangeHitColliderSize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-1</v>
      </c>
      <c r="J653" s="1">
        <v>0.9</v>
      </c>
      <c r="O653" s="7" t="str">
        <f t="shared" ref="O653" ca="1" si="439">IF(NOT(ISBLANK(N653)),N653,
IF(ISBLANK(M653),"",
VLOOKUP(M653,OFFSET(INDIRECT("$A:$B"),0,MATCH(M$1&amp;"_Verify",INDIRECT("$1:$1"),0)-1),2,0)
))</f>
        <v/>
      </c>
      <c r="S653" s="7" t="str">
        <f t="shared" ref="S653" ca="1" si="440">IF(NOT(ISBLANK(R653)),R653,
IF(ISBLANK(Q653),"",
VLOOKUP(Q653,OFFSET(INDIRECT("$A:$B"),0,MATCH(Q$1&amp;"_Verify",INDIRECT("$1:$1"),0)-1),2,0)
))</f>
        <v/>
      </c>
    </row>
    <row r="654" spans="1:19" x14ac:dyDescent="0.3">
      <c r="A654" s="1" t="str">
        <f t="shared" ref="A654:A657" si="441">B654&amp;"_"&amp;TEXT(D654,"00")</f>
        <v>LP_HitSizeDown_02</v>
      </c>
      <c r="B654" s="1" t="s">
        <v>942</v>
      </c>
      <c r="C654" s="1" t="str">
        <f>IF(ISERROR(VLOOKUP(B654,AffectorValueTable!$A:$A,1,0)),"어펙터밸류없음","")</f>
        <v/>
      </c>
      <c r="D654" s="1">
        <v>2</v>
      </c>
      <c r="E654" s="1" t="str">
        <f>VLOOKUP($B654,AffectorValueTable!$1:$1048576,MATCH(AffectorValueTable!$B$1,AffectorValueTable!$1:$1,0),0)</f>
        <v>ChangeHitColliderSize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-1</v>
      </c>
      <c r="J654" s="1">
        <v>0.8</v>
      </c>
      <c r="O654" s="7" t="str">
        <f t="shared" ref="O654:O657" ca="1" si="442">IF(NOT(ISBLANK(N654)),N654,
IF(ISBLANK(M654),"",
VLOOKUP(M654,OFFSET(INDIRECT("$A:$B"),0,MATCH(M$1&amp;"_Verify",INDIRECT("$1:$1"),0)-1),2,0)
))</f>
        <v/>
      </c>
      <c r="S654" s="7" t="str">
        <f t="shared" ref="S654:S657" ca="1" si="443">IF(NOT(ISBLANK(R654)),R654,
IF(ISBLANK(Q654),"",
VLOOKUP(Q654,OFFSET(INDIRECT("$A:$B"),0,MATCH(Q$1&amp;"_Verify",INDIRECT("$1:$1"),0)-1),2,0)
))</f>
        <v/>
      </c>
    </row>
    <row r="655" spans="1:19" x14ac:dyDescent="0.3">
      <c r="A655" s="1" t="str">
        <f t="shared" si="441"/>
        <v>LP_HitSizeDown_03</v>
      </c>
      <c r="B655" s="1" t="s">
        <v>942</v>
      </c>
      <c r="C655" s="1" t="str">
        <f>IF(ISERROR(VLOOKUP(B655,AffectorValueTable!$A:$A,1,0)),"어펙터밸류없음","")</f>
        <v/>
      </c>
      <c r="D655" s="1">
        <v>3</v>
      </c>
      <c r="E655" s="1" t="str">
        <f>VLOOKUP($B655,AffectorValueTable!$1:$1048576,MATCH(AffectorValueTable!$B$1,AffectorValueTable!$1:$1,0),0)</f>
        <v>ChangeHitColliderSize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-1</v>
      </c>
      <c r="J655" s="1">
        <v>0.7</v>
      </c>
      <c r="O655" s="7" t="str">
        <f t="shared" ca="1" si="442"/>
        <v/>
      </c>
      <c r="S655" s="7" t="str">
        <f t="shared" ca="1" si="443"/>
        <v/>
      </c>
    </row>
    <row r="656" spans="1:19" x14ac:dyDescent="0.3">
      <c r="A656" s="1" t="str">
        <f t="shared" si="441"/>
        <v>LP_HitSizeDown_04</v>
      </c>
      <c r="B656" s="1" t="s">
        <v>942</v>
      </c>
      <c r="C656" s="1" t="str">
        <f>IF(ISERROR(VLOOKUP(B656,AffectorValueTable!$A:$A,1,0)),"어펙터밸류없음","")</f>
        <v/>
      </c>
      <c r="D656" s="1">
        <v>4</v>
      </c>
      <c r="E656" s="1" t="str">
        <f>VLOOKUP($B656,AffectorValueTable!$1:$1048576,MATCH(AffectorValueTable!$B$1,AffectorValueTable!$1:$1,0),0)</f>
        <v>ChangeHitColliderSize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-1</v>
      </c>
      <c r="J656" s="1">
        <v>0.6</v>
      </c>
      <c r="O656" s="7" t="str">
        <f t="shared" ca="1" si="442"/>
        <v/>
      </c>
      <c r="S656" s="7" t="str">
        <f t="shared" ca="1" si="443"/>
        <v/>
      </c>
    </row>
    <row r="657" spans="1:19" x14ac:dyDescent="0.3">
      <c r="A657" s="1" t="str">
        <f t="shared" si="441"/>
        <v>LP_HitSizeDown_05</v>
      </c>
      <c r="B657" s="1" t="s">
        <v>942</v>
      </c>
      <c r="C657" s="1" t="str">
        <f>IF(ISERROR(VLOOKUP(B657,AffectorValueTable!$A:$A,1,0)),"어펙터밸류없음","")</f>
        <v/>
      </c>
      <c r="D657" s="1">
        <v>5</v>
      </c>
      <c r="E657" s="1" t="str">
        <f>VLOOKUP($B657,AffectorValueTable!$1:$1048576,MATCH(AffectorValueTable!$B$1,AffectorValueTable!$1:$1,0),0)</f>
        <v>ChangeHitColliderSize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v>0.5</v>
      </c>
      <c r="O657" s="7" t="str">
        <f t="shared" ca="1" si="442"/>
        <v/>
      </c>
      <c r="S657" s="7" t="str">
        <f t="shared" ca="1" si="443"/>
        <v/>
      </c>
    </row>
    <row r="658" spans="1:19" x14ac:dyDescent="0.3">
      <c r="A658" s="1" t="str">
        <f t="shared" si="421"/>
        <v>PN_Magic1.5Times_01</v>
      </c>
      <c r="B658" s="1" t="s">
        <v>811</v>
      </c>
      <c r="C658" s="1" t="str">
        <f>IF(ISERROR(VLOOKUP(B658,AffectorValueTable!$A:$A,1,0)),"어펙터밸류없음","")</f>
        <v/>
      </c>
      <c r="D658" s="1">
        <v>1</v>
      </c>
      <c r="E658" s="1" t="str">
        <f>VLOOKUP($B658,AffectorValueTable!$1:$1048576,MATCH(AffectorValueTable!$B$1,AffectorValueTable!$1:$1,0),0)</f>
        <v>EnlargeDamage</v>
      </c>
      <c r="G658" s="1" t="s">
        <v>394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-1</v>
      </c>
      <c r="J658" s="1">
        <v>0.5</v>
      </c>
      <c r="O658" s="7" t="str">
        <f t="shared" ca="1" si="422"/>
        <v/>
      </c>
      <c r="S658" s="7" t="str">
        <f t="shared" ca="1" si="423"/>
        <v/>
      </c>
    </row>
    <row r="659" spans="1:19" x14ac:dyDescent="0.3">
      <c r="A659" s="1" t="str">
        <f t="shared" si="421"/>
        <v>PN_Machine1.5Times_01</v>
      </c>
      <c r="B659" s="1" t="s">
        <v>813</v>
      </c>
      <c r="C659" s="1" t="str">
        <f>IF(ISERROR(VLOOKUP(B659,AffectorValueTable!$A:$A,1,0)),"어펙터밸류없음","")</f>
        <v/>
      </c>
      <c r="D659" s="1">
        <v>1</v>
      </c>
      <c r="E659" s="1" t="str">
        <f>VLOOKUP($B659,AffectorValueTable!$1:$1048576,MATCH(AffectorValueTable!$B$1,AffectorValueTable!$1:$1,0),0)</f>
        <v>EnlargeDamage</v>
      </c>
      <c r="G659" s="1" t="s">
        <v>818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-1</v>
      </c>
      <c r="J659" s="1">
        <v>0.5</v>
      </c>
      <c r="O659" s="7" t="str">
        <f t="shared" ca="1" si="422"/>
        <v/>
      </c>
      <c r="S659" s="7" t="str">
        <f t="shared" ca="1" si="423"/>
        <v/>
      </c>
    </row>
    <row r="660" spans="1:19" x14ac:dyDescent="0.3">
      <c r="A660" s="1" t="str">
        <f t="shared" si="421"/>
        <v>PN_Nature1.5Times_01</v>
      </c>
      <c r="B660" s="1" t="s">
        <v>815</v>
      </c>
      <c r="C660" s="1" t="str">
        <f>IF(ISERROR(VLOOKUP(B660,AffectorValueTable!$A:$A,1,0)),"어펙터밸류없음","")</f>
        <v/>
      </c>
      <c r="D660" s="1">
        <v>1</v>
      </c>
      <c r="E660" s="1" t="str">
        <f>VLOOKUP($B660,AffectorValueTable!$1:$1048576,MATCH(AffectorValueTable!$B$1,AffectorValueTable!$1:$1,0),0)</f>
        <v>EnlargeDamage</v>
      </c>
      <c r="G660" s="1" t="s">
        <v>397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-1</v>
      </c>
      <c r="J660" s="1">
        <v>0.5</v>
      </c>
      <c r="O660" s="7" t="str">
        <f t="shared" ca="1" si="422"/>
        <v/>
      </c>
      <c r="S660" s="7" t="str">
        <f t="shared" ca="1" si="423"/>
        <v/>
      </c>
    </row>
    <row r="661" spans="1:19" x14ac:dyDescent="0.3">
      <c r="A661" s="1" t="str">
        <f t="shared" si="421"/>
        <v>PN_Qigong1.5Times_01</v>
      </c>
      <c r="B661" s="1" t="s">
        <v>817</v>
      </c>
      <c r="C661" s="1" t="str">
        <f>IF(ISERROR(VLOOKUP(B661,AffectorValueTable!$A:$A,1,0)),"어펙터밸류없음","")</f>
        <v/>
      </c>
      <c r="D661" s="1">
        <v>1</v>
      </c>
      <c r="E661" s="1" t="str">
        <f>VLOOKUP($B661,AffectorValueTable!$1:$1048576,MATCH(AffectorValueTable!$B$1,AffectorValueTable!$1:$1,0),0)</f>
        <v>EnlargeDamage</v>
      </c>
      <c r="G661" s="1" t="s">
        <v>819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-1</v>
      </c>
      <c r="J661" s="1">
        <v>0.5</v>
      </c>
      <c r="O661" s="7" t="str">
        <f t="shared" ca="1" si="422"/>
        <v/>
      </c>
      <c r="S661" s="7" t="str">
        <f t="shared" ca="1" si="423"/>
        <v/>
      </c>
    </row>
    <row r="662" spans="1:19" x14ac:dyDescent="0.3">
      <c r="A662" s="1" t="str">
        <f t="shared" ref="A662:A663" si="444">B662&amp;"_"&amp;TEXT(D662,"00")</f>
        <v>PN_Magic2Times_01</v>
      </c>
      <c r="B662" s="1" t="s">
        <v>385</v>
      </c>
      <c r="C662" s="1" t="str">
        <f>IF(ISERROR(VLOOKUP(B662,AffectorValueTable!$A:$A,1,0)),"어펙터밸류없음","")</f>
        <v/>
      </c>
      <c r="D662" s="1">
        <v>1</v>
      </c>
      <c r="E662" s="1" t="str">
        <f>VLOOKUP($B662,AffectorValueTable!$1:$1048576,MATCH(AffectorValueTable!$B$1,AffectorValueTable!$1:$1,0),0)</f>
        <v>EnlargeDamage</v>
      </c>
      <c r="G662" s="1" t="s">
        <v>394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-1</v>
      </c>
      <c r="J662" s="1">
        <v>1</v>
      </c>
      <c r="O662" s="7" t="str">
        <f t="shared" ref="O662:O663" ca="1" si="445">IF(NOT(ISBLANK(N662)),N662,
IF(ISBLANK(M662),"",
VLOOKUP(M662,OFFSET(INDIRECT("$A:$B"),0,MATCH(M$1&amp;"_Verify",INDIRECT("$1:$1"),0)-1),2,0)
))</f>
        <v/>
      </c>
      <c r="S662" s="7" t="str">
        <f t="shared" ref="S662:S663" ca="1" si="446">IF(NOT(ISBLANK(R662)),R662,
IF(ISBLANK(Q662),"",
VLOOKUP(Q662,OFFSET(INDIRECT("$A:$B"),0,MATCH(Q$1&amp;"_Verify",INDIRECT("$1:$1"),0)-1),2,0)
))</f>
        <v/>
      </c>
    </row>
    <row r="663" spans="1:19" x14ac:dyDescent="0.3">
      <c r="A663" s="1" t="str">
        <f t="shared" si="444"/>
        <v>PN_Machine2Times_01</v>
      </c>
      <c r="B663" s="1" t="s">
        <v>402</v>
      </c>
      <c r="C663" s="1" t="str">
        <f>IF(ISERROR(VLOOKUP(B663,AffectorValueTable!$A:$A,1,0)),"어펙터밸류없음","")</f>
        <v/>
      </c>
      <c r="D663" s="1">
        <v>1</v>
      </c>
      <c r="E663" s="1" t="str">
        <f>VLOOKUP($B663,AffectorValueTable!$1:$1048576,MATCH(AffectorValueTable!$B$1,AffectorValueTable!$1:$1,0),0)</f>
        <v>EnlargeDamage</v>
      </c>
      <c r="G663" s="1" t="s">
        <v>404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">
        <v>-1</v>
      </c>
      <c r="J663" s="1">
        <v>1</v>
      </c>
      <c r="O663" s="7" t="str">
        <f t="shared" ca="1" si="445"/>
        <v/>
      </c>
      <c r="S663" s="7" t="str">
        <f t="shared" ca="1" si="446"/>
        <v/>
      </c>
    </row>
    <row r="664" spans="1:19" x14ac:dyDescent="0.3">
      <c r="A664" s="1" t="str">
        <f t="shared" ref="A664:A667" si="447">B664&amp;"_"&amp;TEXT(D664,"00")</f>
        <v>PN_Nature2Times_01</v>
      </c>
      <c r="B664" s="1" t="s">
        <v>387</v>
      </c>
      <c r="C664" s="1" t="str">
        <f>IF(ISERROR(VLOOKUP(B664,AffectorValueTable!$A:$A,1,0)),"어펙터밸류없음","")</f>
        <v/>
      </c>
      <c r="D664" s="1">
        <v>1</v>
      </c>
      <c r="E664" s="1" t="str">
        <f>VLOOKUP($B664,AffectorValueTable!$1:$1048576,MATCH(AffectorValueTable!$B$1,AffectorValueTable!$1:$1,0),0)</f>
        <v>EnlargeDamage</v>
      </c>
      <c r="G664" s="1" t="s">
        <v>397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-1</v>
      </c>
      <c r="J664" s="1">
        <v>1</v>
      </c>
      <c r="O664" s="7" t="str">
        <f t="shared" ref="O664:O667" ca="1" si="448">IF(NOT(ISBLANK(N664)),N664,
IF(ISBLANK(M664),"",
VLOOKUP(M664,OFFSET(INDIRECT("$A:$B"),0,MATCH(M$1&amp;"_Verify",INDIRECT("$1:$1"),0)-1),2,0)
))</f>
        <v/>
      </c>
      <c r="S664" s="7" t="str">
        <f t="shared" ref="S664:S667" ca="1" si="449">IF(NOT(ISBLANK(R664)),R664,
IF(ISBLANK(Q664),"",
VLOOKUP(Q664,OFFSET(INDIRECT("$A:$B"),0,MATCH(Q$1&amp;"_Verify",INDIRECT("$1:$1"),0)-1),2,0)
))</f>
        <v/>
      </c>
    </row>
    <row r="665" spans="1:19" x14ac:dyDescent="0.3">
      <c r="A665" s="1" t="str">
        <f t="shared" si="447"/>
        <v>PN_Qigong2Times_01</v>
      </c>
      <c r="B665" s="1" t="s">
        <v>403</v>
      </c>
      <c r="C665" s="1" t="str">
        <f>IF(ISERROR(VLOOKUP(B665,AffectorValueTable!$A:$A,1,0)),"어펙터밸류없음","")</f>
        <v/>
      </c>
      <c r="D665" s="1">
        <v>1</v>
      </c>
      <c r="E665" s="1" t="str">
        <f>VLOOKUP($B665,AffectorValueTable!$1:$1048576,MATCH(AffectorValueTable!$B$1,AffectorValueTable!$1:$1,0),0)</f>
        <v>EnlargeDamage</v>
      </c>
      <c r="G665" s="1" t="s">
        <v>405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-1</v>
      </c>
      <c r="J665" s="1">
        <v>1</v>
      </c>
      <c r="O665" s="7" t="str">
        <f t="shared" ca="1" si="448"/>
        <v/>
      </c>
      <c r="S665" s="7" t="str">
        <f t="shared" ca="1" si="449"/>
        <v/>
      </c>
    </row>
    <row r="666" spans="1:19" x14ac:dyDescent="0.3">
      <c r="A666" s="1" t="str">
        <f t="shared" si="447"/>
        <v>PN_Magic3Times_01</v>
      </c>
      <c r="B666" s="1" t="s">
        <v>768</v>
      </c>
      <c r="C666" s="1" t="str">
        <f>IF(ISERROR(VLOOKUP(B666,AffectorValueTable!$A:$A,1,0)),"어펙터밸류없음","")</f>
        <v/>
      </c>
      <c r="D666" s="1">
        <v>1</v>
      </c>
      <c r="E666" s="1" t="str">
        <f>VLOOKUP($B666,AffectorValueTable!$1:$1048576,MATCH(AffectorValueTable!$B$1,AffectorValueTable!$1:$1,0),0)</f>
        <v>EnlargeDamage</v>
      </c>
      <c r="G666" s="1" t="s">
        <v>394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-1</v>
      </c>
      <c r="J666" s="1">
        <v>2</v>
      </c>
      <c r="O666" s="7" t="str">
        <f t="shared" ca="1" si="448"/>
        <v/>
      </c>
      <c r="S666" s="7" t="str">
        <f t="shared" ca="1" si="449"/>
        <v/>
      </c>
    </row>
    <row r="667" spans="1:19" x14ac:dyDescent="0.3">
      <c r="A667" s="1" t="str">
        <f t="shared" si="447"/>
        <v>PN_Machine3Times_01</v>
      </c>
      <c r="B667" s="1" t="s">
        <v>765</v>
      </c>
      <c r="C667" s="1" t="str">
        <f>IF(ISERROR(VLOOKUP(B667,AffectorValueTable!$A:$A,1,0)),"어펙터밸류없음","")</f>
        <v/>
      </c>
      <c r="D667" s="1">
        <v>1</v>
      </c>
      <c r="E667" s="1" t="str">
        <f>VLOOKUP($B667,AffectorValueTable!$1:$1048576,MATCH(AffectorValueTable!$B$1,AffectorValueTable!$1:$1,0),0)</f>
        <v>EnlargeDamage</v>
      </c>
      <c r="G667" s="1" t="s">
        <v>396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 s="1">
        <v>-1</v>
      </c>
      <c r="J667" s="1">
        <v>2</v>
      </c>
      <c r="O667" s="7" t="str">
        <f t="shared" ca="1" si="448"/>
        <v/>
      </c>
      <c r="S667" s="7" t="str">
        <f t="shared" ca="1" si="449"/>
        <v/>
      </c>
    </row>
    <row r="668" spans="1:19" x14ac:dyDescent="0.3">
      <c r="A668" s="1" t="str">
        <f t="shared" ref="A668:A669" si="450">B668&amp;"_"&amp;TEXT(D668,"00")</f>
        <v>PN_Nature3Times_01</v>
      </c>
      <c r="B668" s="1" t="s">
        <v>769</v>
      </c>
      <c r="C668" s="1" t="str">
        <f>IF(ISERROR(VLOOKUP(B668,AffectorValueTable!$A:$A,1,0)),"어펙터밸류없음","")</f>
        <v/>
      </c>
      <c r="D668" s="1">
        <v>1</v>
      </c>
      <c r="E668" s="1" t="str">
        <f>VLOOKUP($B668,AffectorValueTable!$1:$1048576,MATCH(AffectorValueTable!$B$1,AffectorValueTable!$1:$1,0),0)</f>
        <v>EnlargeDamage</v>
      </c>
      <c r="G668" s="1" t="s">
        <v>397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 s="1">
        <v>-1</v>
      </c>
      <c r="J668" s="1">
        <v>2</v>
      </c>
      <c r="O668" s="7" t="str">
        <f t="shared" ref="O668:O669" ca="1" si="451">IF(NOT(ISBLANK(N668)),N668,
IF(ISBLANK(M668),"",
VLOOKUP(M668,OFFSET(INDIRECT("$A:$B"),0,MATCH(M$1&amp;"_Verify",INDIRECT("$1:$1"),0)-1),2,0)
))</f>
        <v/>
      </c>
      <c r="S668" s="7" t="str">
        <f t="shared" ref="S668:S669" ca="1" si="452">IF(NOT(ISBLANK(R668)),R668,
IF(ISBLANK(Q668),"",
VLOOKUP(Q668,OFFSET(INDIRECT("$A:$B"),0,MATCH(Q$1&amp;"_Verify",INDIRECT("$1:$1"),0)-1),2,0)
))</f>
        <v/>
      </c>
    </row>
    <row r="669" spans="1:19" x14ac:dyDescent="0.3">
      <c r="A669" s="1" t="str">
        <f t="shared" si="450"/>
        <v>PN_Qigong3Times_01</v>
      </c>
      <c r="B669" s="1" t="s">
        <v>767</v>
      </c>
      <c r="C669" s="1" t="str">
        <f>IF(ISERROR(VLOOKUP(B669,AffectorValueTable!$A:$A,1,0)),"어펙터밸류없음","")</f>
        <v/>
      </c>
      <c r="D669" s="1">
        <v>1</v>
      </c>
      <c r="E669" s="1" t="str">
        <f>VLOOKUP($B669,AffectorValueTable!$1:$1048576,MATCH(AffectorValueTable!$B$1,AffectorValueTable!$1:$1,0),0)</f>
        <v>EnlargeDamage</v>
      </c>
      <c r="G669" s="1" t="s">
        <v>399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 s="1">
        <v>-1</v>
      </c>
      <c r="J669" s="1">
        <v>2</v>
      </c>
      <c r="O669" s="7" t="str">
        <f t="shared" ca="1" si="451"/>
        <v/>
      </c>
      <c r="S669" s="7" t="str">
        <f t="shared" ca="1" si="452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35:Q669 M3:M669 Q3:Q426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G435:G440 G140:G148 G175:G178 G182:G426 G3:G51 G54:G127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576</v>
      </c>
      <c r="B2" t="s">
        <v>574</v>
      </c>
      <c r="C2" t="s">
        <v>577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855</v>
      </c>
      <c r="B3" t="s">
        <v>851</v>
      </c>
      <c r="C3" t="s">
        <v>857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877</v>
      </c>
      <c r="B4" t="s">
        <v>878</v>
      </c>
      <c r="C4" s="10" t="s">
        <v>872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882</v>
      </c>
      <c r="B5" t="s">
        <v>883</v>
      </c>
      <c r="C5" t="s">
        <v>885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395</v>
      </c>
      <c r="B2" t="s">
        <v>391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393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396</v>
      </c>
      <c r="B3" t="s">
        <v>391</v>
      </c>
      <c r="C3" s="6">
        <f t="shared" ca="1" si="0"/>
        <v>7</v>
      </c>
      <c r="D3" t="s">
        <v>393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398</v>
      </c>
      <c r="B4" t="s">
        <v>391</v>
      </c>
      <c r="C4" s="6">
        <f t="shared" ca="1" si="0"/>
        <v>7</v>
      </c>
      <c r="D4" t="s">
        <v>393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399</v>
      </c>
      <c r="B5" t="s">
        <v>391</v>
      </c>
      <c r="C5" s="6">
        <f t="shared" ca="1" si="0"/>
        <v>7</v>
      </c>
      <c r="D5" t="s">
        <v>393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392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83"/>
  <sheetViews>
    <sheetView zoomScaleNormal="100" workbookViewId="0">
      <pane ySplit="1" topLeftCell="A2" activePane="bottomLeft" state="frozen"/>
      <selection pane="bottomLeft" activeCell="L3" sqref="L3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696</v>
      </c>
      <c r="F3" s="3" t="s">
        <v>550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 t="s">
        <v>1067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618</v>
      </c>
      <c r="D5" s="4" t="s">
        <v>619</v>
      </c>
      <c r="E5" s="4" t="s">
        <v>620</v>
      </c>
      <c r="F5" s="4" t="s">
        <v>947</v>
      </c>
      <c r="G5" s="4" t="s">
        <v>624</v>
      </c>
      <c r="H5" s="4" t="s">
        <v>623</v>
      </c>
      <c r="I5" s="4" t="s">
        <v>948</v>
      </c>
      <c r="J5" s="2"/>
      <c r="K5" s="2"/>
      <c r="L5" s="2"/>
      <c r="M5" s="2"/>
    </row>
    <row r="6" spans="1:13" ht="48" x14ac:dyDescent="0.3">
      <c r="A6" t="s">
        <v>561</v>
      </c>
      <c r="B6" s="3" t="s">
        <v>562</v>
      </c>
      <c r="C6" s="4" t="s">
        <v>62</v>
      </c>
      <c r="D6" s="2" t="s">
        <v>563</v>
      </c>
      <c r="E6" s="2" t="s">
        <v>564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979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691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827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475</v>
      </c>
      <c r="C15" s="3" t="s">
        <v>476</v>
      </c>
      <c r="D15" s="4" t="s">
        <v>288</v>
      </c>
      <c r="E15" s="4" t="s">
        <v>289</v>
      </c>
      <c r="F15" s="4" t="s">
        <v>516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691</v>
      </c>
      <c r="H16" s="4" t="s">
        <v>889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791</v>
      </c>
      <c r="C18" s="3" t="s">
        <v>62</v>
      </c>
      <c r="D18" s="4" t="s">
        <v>236</v>
      </c>
      <c r="E18" s="4"/>
      <c r="F18" s="5"/>
      <c r="G18" s="3" t="s">
        <v>790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382</v>
      </c>
      <c r="C21" s="3" t="s">
        <v>62</v>
      </c>
      <c r="D21" s="4" t="s">
        <v>325</v>
      </c>
      <c r="E21" s="4"/>
      <c r="F21" s="5"/>
      <c r="G21" s="3" t="s">
        <v>1033</v>
      </c>
      <c r="H21" s="3"/>
      <c r="I21" s="3"/>
      <c r="J21" s="5"/>
      <c r="K21" s="5"/>
      <c r="L21" s="5"/>
      <c r="M21" s="3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669</v>
      </c>
      <c r="H22" s="3" t="s">
        <v>670</v>
      </c>
      <c r="I22" s="3"/>
      <c r="J22" s="3" t="s">
        <v>341</v>
      </c>
      <c r="K22" s="5"/>
      <c r="L22" s="5"/>
      <c r="M22" s="5"/>
    </row>
    <row r="23" spans="1:13" ht="24" x14ac:dyDescent="0.3">
      <c r="A23" t="s">
        <v>383</v>
      </c>
      <c r="B23" s="3" t="s">
        <v>389</v>
      </c>
      <c r="C23" s="3" t="s">
        <v>62</v>
      </c>
      <c r="D23" s="4" t="s">
        <v>390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929</v>
      </c>
      <c r="B24" s="3" t="s">
        <v>420</v>
      </c>
      <c r="C24" s="3" t="s">
        <v>62</v>
      </c>
      <c r="D24" s="4" t="s">
        <v>412</v>
      </c>
      <c r="E24" s="4" t="s">
        <v>674</v>
      </c>
      <c r="F24" s="5"/>
      <c r="G24" s="3"/>
      <c r="H24" s="3" t="s">
        <v>676</v>
      </c>
      <c r="I24" s="4" t="s">
        <v>424</v>
      </c>
      <c r="J24" s="3" t="s">
        <v>720</v>
      </c>
      <c r="K24" s="5"/>
      <c r="L24" s="5"/>
      <c r="M24" s="3" t="s">
        <v>421</v>
      </c>
    </row>
    <row r="25" spans="1:13" s="10" customFormat="1" ht="36" x14ac:dyDescent="0.3">
      <c r="A25" s="10" t="s">
        <v>665</v>
      </c>
      <c r="B25" s="3" t="s">
        <v>666</v>
      </c>
      <c r="C25" s="3"/>
      <c r="D25" s="4"/>
      <c r="E25" s="4"/>
      <c r="F25" s="5"/>
      <c r="G25" s="3" t="s">
        <v>809</v>
      </c>
      <c r="H25" s="3"/>
      <c r="I25" s="4" t="s">
        <v>808</v>
      </c>
      <c r="J25" s="3" t="s">
        <v>667</v>
      </c>
      <c r="K25" s="3" t="s">
        <v>978</v>
      </c>
      <c r="L25" s="5"/>
      <c r="M25" s="3"/>
    </row>
    <row r="26" spans="1:13" s="10" customFormat="1" ht="36" x14ac:dyDescent="0.3">
      <c r="A26" s="10" t="s">
        <v>778</v>
      </c>
      <c r="B26" s="3" t="s">
        <v>780</v>
      </c>
      <c r="C26" s="3" t="s">
        <v>781</v>
      </c>
      <c r="D26" s="4"/>
      <c r="E26" s="4"/>
      <c r="F26" s="5"/>
      <c r="G26" s="3" t="s">
        <v>966</v>
      </c>
      <c r="H26" s="3"/>
      <c r="I26" s="4"/>
      <c r="J26" s="3" t="s">
        <v>779</v>
      </c>
      <c r="K26" s="5"/>
      <c r="L26" s="5"/>
      <c r="M26" s="3"/>
    </row>
    <row r="27" spans="1:13" s="10" customFormat="1" ht="36" x14ac:dyDescent="0.3">
      <c r="A27" s="10" t="s">
        <v>972</v>
      </c>
      <c r="B27" s="3" t="s">
        <v>973</v>
      </c>
      <c r="C27" s="3"/>
      <c r="D27" s="4" t="s">
        <v>974</v>
      </c>
      <c r="E27" s="4"/>
      <c r="F27" s="5"/>
      <c r="G27" s="3"/>
      <c r="H27" s="3"/>
      <c r="I27" s="4"/>
      <c r="J27" s="3" t="s">
        <v>779</v>
      </c>
      <c r="K27" s="3" t="s">
        <v>978</v>
      </c>
      <c r="L27" s="5"/>
      <c r="M27" s="3"/>
    </row>
    <row r="28" spans="1:13" s="10" customFormat="1" ht="24" x14ac:dyDescent="0.3">
      <c r="A28" s="10" t="s">
        <v>711</v>
      </c>
      <c r="B28" s="3" t="s">
        <v>712</v>
      </c>
      <c r="C28" s="3" t="s">
        <v>62</v>
      </c>
      <c r="D28" s="4" t="s">
        <v>713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797</v>
      </c>
      <c r="B29" s="3" t="s">
        <v>798</v>
      </c>
      <c r="C29" s="3"/>
      <c r="D29" s="4"/>
      <c r="E29" s="4"/>
      <c r="F29" s="5"/>
      <c r="G29" s="3" t="s">
        <v>806</v>
      </c>
      <c r="H29" s="3" t="s">
        <v>807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784</v>
      </c>
      <c r="B31" s="3" t="s">
        <v>785</v>
      </c>
      <c r="C31" s="3" t="s">
        <v>821</v>
      </c>
      <c r="D31" s="3" t="s">
        <v>820</v>
      </c>
      <c r="E31" s="3" t="s">
        <v>822</v>
      </c>
      <c r="F31" s="3" t="s">
        <v>823</v>
      </c>
      <c r="G31" s="2" t="s">
        <v>786</v>
      </c>
      <c r="H31" s="2" t="s">
        <v>787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425</v>
      </c>
      <c r="C39" s="4"/>
      <c r="D39" s="4" t="s">
        <v>513</v>
      </c>
      <c r="E39" s="4" t="s">
        <v>514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380</v>
      </c>
      <c r="C41" s="4"/>
      <c r="D41" s="4" t="s">
        <v>278</v>
      </c>
      <c r="E41" s="4" t="s">
        <v>334</v>
      </c>
      <c r="F41" s="4" t="s">
        <v>335</v>
      </c>
      <c r="G41" s="4" t="s">
        <v>430</v>
      </c>
      <c r="H41" s="4" t="s">
        <v>323</v>
      </c>
      <c r="I41" s="4" t="s">
        <v>431</v>
      </c>
      <c r="J41" s="2"/>
      <c r="K41" s="3" t="s">
        <v>328</v>
      </c>
      <c r="L41" s="2"/>
      <c r="M41" s="2"/>
    </row>
    <row r="42" spans="1:13" ht="48" x14ac:dyDescent="0.3">
      <c r="A42" t="s">
        <v>658</v>
      </c>
      <c r="B42" s="3" t="s">
        <v>659</v>
      </c>
      <c r="C42" s="4" t="s">
        <v>660</v>
      </c>
      <c r="D42" s="4"/>
      <c r="E42" s="4"/>
      <c r="F42" s="4"/>
      <c r="G42" s="4" t="s">
        <v>661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406</v>
      </c>
      <c r="B43" s="3" t="s">
        <v>407</v>
      </c>
      <c r="C43" s="4"/>
      <c r="D43" s="4"/>
      <c r="E43" s="4"/>
      <c r="F43" s="4"/>
      <c r="G43" s="4" t="s">
        <v>408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1045</v>
      </c>
      <c r="B44" s="3" t="s">
        <v>1047</v>
      </c>
      <c r="C44" s="3" t="s">
        <v>62</v>
      </c>
      <c r="D44" s="4" t="s">
        <v>1048</v>
      </c>
      <c r="E44" s="4"/>
      <c r="F44" s="4"/>
      <c r="G44" s="4"/>
      <c r="H44" s="4"/>
      <c r="I44" s="2"/>
      <c r="J44" s="2"/>
      <c r="K44" s="3"/>
      <c r="L44" s="2"/>
      <c r="M44" s="2" t="s">
        <v>354</v>
      </c>
    </row>
    <row r="45" spans="1:13" x14ac:dyDescent="0.3">
      <c r="A45" t="s">
        <v>22</v>
      </c>
      <c r="B45" s="5" t="s">
        <v>72</v>
      </c>
      <c r="C45" s="2"/>
      <c r="D45" s="2"/>
      <c r="E45" s="2"/>
      <c r="F45" s="2"/>
      <c r="G45" s="2"/>
      <c r="H45" s="2"/>
      <c r="I45" s="2"/>
      <c r="J45" s="2" t="s">
        <v>63</v>
      </c>
      <c r="K45" s="2"/>
      <c r="L45" s="2"/>
      <c r="M45" s="2"/>
    </row>
    <row r="46" spans="1:13" ht="24" x14ac:dyDescent="0.3">
      <c r="A46" t="s">
        <v>95</v>
      </c>
      <c r="B46" s="3" t="s">
        <v>283</v>
      </c>
      <c r="C46" s="3" t="s">
        <v>62</v>
      </c>
      <c r="J46" s="5"/>
      <c r="K46" s="5"/>
      <c r="L46" s="2"/>
      <c r="M46" s="2"/>
    </row>
    <row r="47" spans="1:13" ht="24" x14ac:dyDescent="0.3">
      <c r="A47" t="s">
        <v>99</v>
      </c>
      <c r="B47" s="3" t="s">
        <v>281</v>
      </c>
      <c r="C47" s="3" t="s">
        <v>62</v>
      </c>
      <c r="H47" s="2" t="s">
        <v>88</v>
      </c>
      <c r="I47" s="4"/>
      <c r="J47" s="3"/>
      <c r="L47" s="4" t="s">
        <v>102</v>
      </c>
      <c r="M47" s="2" t="s">
        <v>101</v>
      </c>
    </row>
    <row r="48" spans="1:13" ht="36" x14ac:dyDescent="0.3">
      <c r="A48" t="s">
        <v>106</v>
      </c>
      <c r="B48" s="3" t="s">
        <v>282</v>
      </c>
      <c r="C48" s="3" t="s">
        <v>62</v>
      </c>
      <c r="J48" s="3" t="s">
        <v>126</v>
      </c>
      <c r="K48" s="3" t="s">
        <v>127</v>
      </c>
    </row>
    <row r="49" spans="1:13" ht="36" x14ac:dyDescent="0.3">
      <c r="A49" t="s">
        <v>135</v>
      </c>
      <c r="B49" s="3" t="s">
        <v>120</v>
      </c>
      <c r="C49" s="3" t="s">
        <v>122</v>
      </c>
      <c r="E49" s="3" t="s">
        <v>123</v>
      </c>
      <c r="F49" s="3" t="s">
        <v>124</v>
      </c>
      <c r="H49" s="4" t="s">
        <v>121</v>
      </c>
      <c r="I49" s="4" t="s">
        <v>965</v>
      </c>
      <c r="J49" s="3" t="s">
        <v>126</v>
      </c>
      <c r="K49" s="3" t="s">
        <v>127</v>
      </c>
      <c r="L49" s="4" t="s">
        <v>128</v>
      </c>
      <c r="M49" s="4" t="s">
        <v>125</v>
      </c>
    </row>
    <row r="50" spans="1:13" ht="36" x14ac:dyDescent="0.3">
      <c r="A50" t="s">
        <v>137</v>
      </c>
      <c r="B50" s="3" t="s">
        <v>138</v>
      </c>
      <c r="C50" s="3" t="s">
        <v>62</v>
      </c>
      <c r="D50" s="3"/>
      <c r="E50" s="3" t="s">
        <v>139</v>
      </c>
      <c r="F50" s="3" t="s">
        <v>140</v>
      </c>
      <c r="H50" s="4"/>
      <c r="J50" s="3"/>
      <c r="K50" s="3"/>
      <c r="L50" s="4"/>
      <c r="M50" s="4"/>
    </row>
    <row r="51" spans="1:13" ht="36" x14ac:dyDescent="0.3">
      <c r="A51" t="s">
        <v>166</v>
      </c>
      <c r="B51" s="3" t="s">
        <v>167</v>
      </c>
      <c r="C51" s="3"/>
      <c r="D51" s="3" t="s">
        <v>275</v>
      </c>
      <c r="E51" s="3" t="s">
        <v>276</v>
      </c>
      <c r="F51" s="3" t="s">
        <v>277</v>
      </c>
      <c r="H51" s="4"/>
      <c r="J51" s="3"/>
      <c r="K51" s="3"/>
      <c r="L51" s="4"/>
      <c r="M51" s="4"/>
    </row>
    <row r="52" spans="1:13" ht="24" x14ac:dyDescent="0.3">
      <c r="A52" t="s">
        <v>240</v>
      </c>
      <c r="B52" s="3" t="s">
        <v>241</v>
      </c>
      <c r="C52" s="3" t="s">
        <v>62</v>
      </c>
      <c r="D52" s="3" t="s">
        <v>319</v>
      </c>
    </row>
    <row r="53" spans="1:13" ht="84" x14ac:dyDescent="0.3">
      <c r="A53" t="s">
        <v>326</v>
      </c>
      <c r="B53" s="3" t="s">
        <v>474</v>
      </c>
      <c r="C53" s="4" t="s">
        <v>61</v>
      </c>
      <c r="D53" s="3"/>
      <c r="F53" s="3"/>
      <c r="G53" s="3" t="s">
        <v>551</v>
      </c>
      <c r="H53" s="3" t="s">
        <v>549</v>
      </c>
    </row>
    <row r="54" spans="1:13" ht="24" x14ac:dyDescent="0.3">
      <c r="A54" t="s">
        <v>285</v>
      </c>
      <c r="B54" s="3" t="s">
        <v>381</v>
      </c>
      <c r="C54" s="3" t="s">
        <v>62</v>
      </c>
      <c r="D54" s="3" t="s">
        <v>587</v>
      </c>
      <c r="K54" s="4" t="s">
        <v>429</v>
      </c>
      <c r="L54" s="4" t="s">
        <v>287</v>
      </c>
      <c r="M54" s="4" t="s">
        <v>286</v>
      </c>
    </row>
    <row r="55" spans="1:13" ht="48" x14ac:dyDescent="0.3">
      <c r="A55" t="s">
        <v>343</v>
      </c>
      <c r="B55" s="3" t="s">
        <v>376</v>
      </c>
      <c r="C55" s="3" t="s">
        <v>62</v>
      </c>
      <c r="D55" s="3" t="s">
        <v>344</v>
      </c>
      <c r="J55" s="3" t="s">
        <v>341</v>
      </c>
    </row>
    <row r="56" spans="1:13" ht="36" x14ac:dyDescent="0.3">
      <c r="A56" t="s">
        <v>347</v>
      </c>
      <c r="B56" s="3" t="s">
        <v>349</v>
      </c>
      <c r="C56" s="3" t="s">
        <v>62</v>
      </c>
      <c r="D56" s="3" t="s">
        <v>348</v>
      </c>
      <c r="E56" s="3" t="s">
        <v>351</v>
      </c>
      <c r="J56" s="3" t="s">
        <v>350</v>
      </c>
    </row>
    <row r="57" spans="1:13" ht="36" x14ac:dyDescent="0.3">
      <c r="A57" t="s">
        <v>409</v>
      </c>
      <c r="B57" s="3" t="s">
        <v>414</v>
      </c>
      <c r="C57" s="3" t="s">
        <v>62</v>
      </c>
      <c r="D57" s="3" t="s">
        <v>412</v>
      </c>
      <c r="E57" s="4" t="s">
        <v>236</v>
      </c>
      <c r="F57" s="4" t="s">
        <v>1010</v>
      </c>
      <c r="G57" s="4" t="s">
        <v>410</v>
      </c>
      <c r="H57" s="4" t="s">
        <v>1020</v>
      </c>
      <c r="L57" s="2" t="s">
        <v>411</v>
      </c>
      <c r="M57" s="2" t="s">
        <v>416</v>
      </c>
    </row>
    <row r="58" spans="1:13" ht="84" x14ac:dyDescent="0.3">
      <c r="A58" s="10" t="s">
        <v>478</v>
      </c>
      <c r="B58" s="3" t="s">
        <v>483</v>
      </c>
      <c r="C58" s="3" t="s">
        <v>62</v>
      </c>
      <c r="D58" s="4" t="s">
        <v>481</v>
      </c>
      <c r="E58" s="3" t="s">
        <v>482</v>
      </c>
    </row>
    <row r="59" spans="1:13" ht="96" x14ac:dyDescent="0.3">
      <c r="A59" s="10" t="s">
        <v>480</v>
      </c>
      <c r="B59" s="3" t="s">
        <v>484</v>
      </c>
      <c r="C59" s="3" t="s">
        <v>62</v>
      </c>
      <c r="D59" s="4" t="s">
        <v>485</v>
      </c>
    </row>
    <row r="60" spans="1:13" ht="72" x14ac:dyDescent="0.3">
      <c r="A60" s="10" t="s">
        <v>515</v>
      </c>
      <c r="B60" s="3" t="s">
        <v>552</v>
      </c>
      <c r="C60" s="3" t="s">
        <v>62</v>
      </c>
      <c r="D60" s="4" t="s">
        <v>522</v>
      </c>
      <c r="E60" s="4" t="s">
        <v>523</v>
      </c>
    </row>
    <row r="61" spans="1:13" ht="60" x14ac:dyDescent="0.3">
      <c r="A61" t="s">
        <v>525</v>
      </c>
      <c r="B61" s="3" t="s">
        <v>553</v>
      </c>
      <c r="C61" s="3" t="s">
        <v>62</v>
      </c>
      <c r="D61" s="4" t="s">
        <v>526</v>
      </c>
      <c r="E61" s="4" t="s">
        <v>527</v>
      </c>
    </row>
    <row r="62" spans="1:13" ht="60" x14ac:dyDescent="0.3">
      <c r="A62" t="s">
        <v>529</v>
      </c>
      <c r="B62" s="3" t="s">
        <v>532</v>
      </c>
      <c r="C62" s="3" t="s">
        <v>62</v>
      </c>
      <c r="D62" s="4" t="s">
        <v>933</v>
      </c>
      <c r="E62" s="4" t="s">
        <v>530</v>
      </c>
      <c r="F62" s="4" t="s">
        <v>531</v>
      </c>
    </row>
    <row r="63" spans="1:13" ht="84" x14ac:dyDescent="0.3">
      <c r="A63" t="s">
        <v>539</v>
      </c>
      <c r="B63" s="3" t="s">
        <v>608</v>
      </c>
      <c r="C63" s="3" t="s">
        <v>540</v>
      </c>
      <c r="D63" s="4" t="s">
        <v>557</v>
      </c>
      <c r="E63" s="4" t="s">
        <v>914</v>
      </c>
      <c r="F63" s="4" t="s">
        <v>589</v>
      </c>
      <c r="G63" s="4" t="s">
        <v>864</v>
      </c>
      <c r="H63" s="4" t="s">
        <v>625</v>
      </c>
      <c r="I63" s="4" t="s">
        <v>565</v>
      </c>
      <c r="J63" s="4" t="s">
        <v>541</v>
      </c>
      <c r="K63" s="4" t="s">
        <v>572</v>
      </c>
      <c r="L63" s="4" t="s">
        <v>865</v>
      </c>
    </row>
    <row r="64" spans="1:13" ht="108" x14ac:dyDescent="0.3">
      <c r="A64" t="s">
        <v>579</v>
      </c>
      <c r="B64" s="3" t="s">
        <v>581</v>
      </c>
      <c r="C64" s="3" t="s">
        <v>62</v>
      </c>
      <c r="D64" s="3" t="s">
        <v>951</v>
      </c>
      <c r="E64" s="3" t="s">
        <v>915</v>
      </c>
      <c r="F64" s="3" t="s">
        <v>916</v>
      </c>
      <c r="G64" s="4" t="s">
        <v>903</v>
      </c>
      <c r="J64" s="4" t="s">
        <v>582</v>
      </c>
      <c r="K64" s="4" t="s">
        <v>601</v>
      </c>
      <c r="M64" s="2" t="s">
        <v>354</v>
      </c>
    </row>
    <row r="65" spans="1:13" ht="24" x14ac:dyDescent="0.3">
      <c r="A65" s="10" t="s">
        <v>592</v>
      </c>
      <c r="B65" s="3" t="s">
        <v>595</v>
      </c>
      <c r="C65" s="3" t="s">
        <v>62</v>
      </c>
      <c r="D65" s="3" t="s">
        <v>593</v>
      </c>
      <c r="J65" s="4" t="s">
        <v>594</v>
      </c>
    </row>
    <row r="66" spans="1:13" s="10" customFormat="1" ht="60" x14ac:dyDescent="0.3">
      <c r="A66" s="10" t="s">
        <v>641</v>
      </c>
      <c r="B66" s="3" t="s">
        <v>643</v>
      </c>
      <c r="C66" s="3" t="s">
        <v>62</v>
      </c>
      <c r="D66" s="3"/>
      <c r="G66" s="4" t="s">
        <v>645</v>
      </c>
      <c r="J66" s="4" t="s">
        <v>642</v>
      </c>
    </row>
    <row r="67" spans="1:13" ht="24" x14ac:dyDescent="0.3">
      <c r="A67" t="s">
        <v>648</v>
      </c>
      <c r="B67" s="3" t="s">
        <v>650</v>
      </c>
      <c r="C67" s="4" t="s">
        <v>61</v>
      </c>
      <c r="D67" s="4" t="s">
        <v>649</v>
      </c>
      <c r="I67" s="3" t="s">
        <v>100</v>
      </c>
      <c r="M67" s="2" t="s">
        <v>354</v>
      </c>
    </row>
    <row r="68" spans="1:13" ht="36" x14ac:dyDescent="0.3">
      <c r="A68" t="s">
        <v>698</v>
      </c>
      <c r="B68" s="3" t="s">
        <v>699</v>
      </c>
      <c r="C68" s="3" t="s">
        <v>62</v>
      </c>
      <c r="D68" s="3" t="s">
        <v>700</v>
      </c>
      <c r="E68" s="3" t="s">
        <v>810</v>
      </c>
      <c r="J68" s="3" t="s">
        <v>341</v>
      </c>
      <c r="K68" s="4" t="s">
        <v>707</v>
      </c>
      <c r="L68" s="2" t="s">
        <v>96</v>
      </c>
      <c r="M68" s="2" t="s">
        <v>701</v>
      </c>
    </row>
    <row r="69" spans="1:13" ht="24" x14ac:dyDescent="0.3">
      <c r="A69" t="s">
        <v>722</v>
      </c>
      <c r="B69" s="3" t="s">
        <v>723</v>
      </c>
      <c r="C69" s="3" t="s">
        <v>724</v>
      </c>
      <c r="D69" s="3" t="s">
        <v>725</v>
      </c>
      <c r="J69" s="4" t="s">
        <v>726</v>
      </c>
      <c r="K69" s="4" t="s">
        <v>727</v>
      </c>
      <c r="L69" s="4" t="s">
        <v>728</v>
      </c>
    </row>
    <row r="70" spans="1:13" x14ac:dyDescent="0.3">
      <c r="A70" t="s">
        <v>738</v>
      </c>
      <c r="B70" s="3" t="s">
        <v>739</v>
      </c>
    </row>
    <row r="71" spans="1:13" s="10" customFormat="1" ht="48" x14ac:dyDescent="0.3">
      <c r="A71" s="10" t="s">
        <v>740</v>
      </c>
      <c r="B71" s="3" t="s">
        <v>742</v>
      </c>
      <c r="C71" s="3" t="s">
        <v>743</v>
      </c>
      <c r="D71" s="4" t="s">
        <v>744</v>
      </c>
      <c r="E71" s="4"/>
      <c r="F71" s="4" t="s">
        <v>745</v>
      </c>
      <c r="G71" s="4" t="s">
        <v>741</v>
      </c>
      <c r="H71" s="4"/>
      <c r="I71" s="4"/>
      <c r="J71" s="4" t="s">
        <v>541</v>
      </c>
      <c r="K71" s="4"/>
    </row>
    <row r="72" spans="1:13" ht="24" x14ac:dyDescent="0.3">
      <c r="A72" t="s">
        <v>795</v>
      </c>
      <c r="B72" s="3" t="s">
        <v>799</v>
      </c>
      <c r="C72" s="3" t="s">
        <v>62</v>
      </c>
      <c r="D72" s="4" t="s">
        <v>805</v>
      </c>
      <c r="G72" s="4" t="s">
        <v>800</v>
      </c>
    </row>
    <row r="73" spans="1:13" s="10" customFormat="1" ht="60" x14ac:dyDescent="0.3">
      <c r="A73" s="10" t="s">
        <v>825</v>
      </c>
      <c r="B73" s="3" t="s">
        <v>826</v>
      </c>
      <c r="C73" s="3"/>
      <c r="D73" s="5"/>
      <c r="E73" s="5"/>
      <c r="F73" s="5"/>
      <c r="G73" s="3" t="s">
        <v>852</v>
      </c>
      <c r="H73" s="3"/>
      <c r="I73" s="3"/>
      <c r="J73" s="3" t="s">
        <v>832</v>
      </c>
      <c r="K73" s="3" t="s">
        <v>853</v>
      </c>
      <c r="L73" s="5"/>
      <c r="M73" s="2" t="s">
        <v>354</v>
      </c>
    </row>
    <row r="74" spans="1:13" s="10" customFormat="1" ht="36" x14ac:dyDescent="0.3">
      <c r="A74" s="10" t="s">
        <v>848</v>
      </c>
      <c r="B74" s="3" t="s">
        <v>837</v>
      </c>
      <c r="C74" s="3" t="s">
        <v>62</v>
      </c>
      <c r="D74" s="3"/>
      <c r="E74" s="3"/>
      <c r="F74" s="3"/>
      <c r="G74" s="4"/>
      <c r="J74" s="4" t="s">
        <v>835</v>
      </c>
      <c r="K74" s="4" t="s">
        <v>836</v>
      </c>
      <c r="M74" s="2"/>
    </row>
    <row r="75" spans="1:13" s="10" customFormat="1" ht="36" x14ac:dyDescent="0.3">
      <c r="A75" s="10" t="s">
        <v>891</v>
      </c>
      <c r="B75" s="3" t="s">
        <v>894</v>
      </c>
      <c r="C75" s="3" t="s">
        <v>62</v>
      </c>
      <c r="D75" s="3"/>
      <c r="E75" s="3"/>
      <c r="F75" s="3"/>
      <c r="G75" s="4" t="s">
        <v>892</v>
      </c>
      <c r="J75" s="4"/>
      <c r="K75" s="4"/>
      <c r="L75" s="4" t="s">
        <v>96</v>
      </c>
      <c r="M75" s="4" t="s">
        <v>893</v>
      </c>
    </row>
    <row r="76" spans="1:13" ht="24" x14ac:dyDescent="0.3">
      <c r="A76" s="10" t="s">
        <v>918</v>
      </c>
      <c r="B76" s="3" t="s">
        <v>921</v>
      </c>
      <c r="C76" s="3" t="s">
        <v>62</v>
      </c>
      <c r="D76" s="4" t="s">
        <v>920</v>
      </c>
      <c r="E76" s="4"/>
      <c r="F76" s="5"/>
      <c r="G76" s="3" t="s">
        <v>919</v>
      </c>
      <c r="H76" s="3"/>
      <c r="I76" s="3"/>
      <c r="J76" s="5"/>
      <c r="K76" s="5"/>
      <c r="L76" s="5"/>
      <c r="M76" s="5"/>
    </row>
    <row r="77" spans="1:13" ht="48" x14ac:dyDescent="0.3">
      <c r="A77" s="10" t="s">
        <v>923</v>
      </c>
      <c r="B77" s="3" t="s">
        <v>925</v>
      </c>
      <c r="C77" s="3" t="s">
        <v>62</v>
      </c>
      <c r="D77" s="4" t="s">
        <v>924</v>
      </c>
      <c r="E77" s="4"/>
      <c r="F77" s="5"/>
      <c r="G77" s="3"/>
      <c r="H77" s="3"/>
      <c r="I77" s="3"/>
      <c r="J77" s="5"/>
      <c r="K77" s="5"/>
      <c r="L77" s="5"/>
      <c r="M77" s="5"/>
    </row>
    <row r="78" spans="1:13" ht="24" x14ac:dyDescent="0.3">
      <c r="A78" s="10" t="s">
        <v>927</v>
      </c>
      <c r="B78" s="3" t="s">
        <v>931</v>
      </c>
      <c r="C78" s="3" t="s">
        <v>62</v>
      </c>
      <c r="D78" s="4" t="s">
        <v>932</v>
      </c>
      <c r="E78" s="4"/>
      <c r="F78" s="5"/>
    </row>
    <row r="79" spans="1:13" ht="24" x14ac:dyDescent="0.3">
      <c r="A79" s="10" t="s">
        <v>988</v>
      </c>
      <c r="B79" s="3" t="s">
        <v>990</v>
      </c>
      <c r="C79" s="3" t="s">
        <v>62</v>
      </c>
      <c r="D79" s="4"/>
      <c r="E79" s="4"/>
      <c r="F79" s="5"/>
      <c r="G79" s="3"/>
      <c r="H79" s="3"/>
      <c r="I79" s="3"/>
      <c r="J79" s="3" t="s">
        <v>991</v>
      </c>
      <c r="K79" s="5"/>
      <c r="L79" s="5"/>
      <c r="M79" s="5"/>
    </row>
    <row r="80" spans="1:13" ht="48" x14ac:dyDescent="0.3">
      <c r="A80" s="10" t="s">
        <v>997</v>
      </c>
      <c r="B80" s="3" t="s">
        <v>998</v>
      </c>
      <c r="C80" s="3" t="s">
        <v>999</v>
      </c>
      <c r="D80" s="4" t="s">
        <v>1000</v>
      </c>
      <c r="E80" s="3"/>
      <c r="F80" s="3"/>
      <c r="G80" s="4" t="s">
        <v>1025</v>
      </c>
      <c r="H80" s="10"/>
      <c r="I80" s="10"/>
      <c r="J80" s="4" t="s">
        <v>1001</v>
      </c>
      <c r="K80" s="4" t="s">
        <v>1002</v>
      </c>
      <c r="L80" s="4" t="s">
        <v>1029</v>
      </c>
      <c r="M80" s="2"/>
    </row>
    <row r="81" spans="1:13" s="10" customFormat="1" ht="24" x14ac:dyDescent="0.3">
      <c r="A81" s="10" t="s">
        <v>1014</v>
      </c>
      <c r="B81" s="3" t="s">
        <v>1015</v>
      </c>
      <c r="C81" s="3" t="s">
        <v>62</v>
      </c>
      <c r="D81" s="4"/>
      <c r="E81" s="3"/>
      <c r="F81" s="4" t="s">
        <v>1010</v>
      </c>
      <c r="G81" s="4"/>
      <c r="J81" s="4"/>
      <c r="K81" s="4" t="s">
        <v>1024</v>
      </c>
      <c r="L81" s="4" t="s">
        <v>1022</v>
      </c>
      <c r="M81" s="4" t="s">
        <v>1023</v>
      </c>
    </row>
    <row r="82" spans="1:13" s="10" customFormat="1" ht="24" x14ac:dyDescent="0.3">
      <c r="A82" s="10" t="s">
        <v>1038</v>
      </c>
      <c r="B82" s="3" t="s">
        <v>1039</v>
      </c>
      <c r="C82" s="3" t="s">
        <v>62</v>
      </c>
      <c r="D82" s="4" t="s">
        <v>1041</v>
      </c>
      <c r="E82" s="3"/>
      <c r="F82" s="4"/>
      <c r="G82" s="4"/>
      <c r="J82" s="4"/>
      <c r="K82" s="4"/>
      <c r="L82" s="4"/>
      <c r="M82" s="2" t="s">
        <v>354</v>
      </c>
    </row>
    <row r="83" spans="1:13" s="10" customFormat="1" ht="36" x14ac:dyDescent="0.3">
      <c r="A83" s="10" t="s">
        <v>1052</v>
      </c>
      <c r="B83" s="3" t="s">
        <v>1054</v>
      </c>
      <c r="C83" s="4" t="s">
        <v>649</v>
      </c>
      <c r="D83" s="4"/>
      <c r="G83" s="3"/>
      <c r="H83" s="3"/>
      <c r="I83" s="3"/>
      <c r="J83" s="3" t="s">
        <v>341</v>
      </c>
      <c r="M83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637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2021-03-19T08:21:58Z</dcterms:modified>
</cp:coreProperties>
</file>