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E49D06-5856-46EC-B496-395B0BB3E513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5" l="1"/>
  <c r="U6" i="5" s="1"/>
  <c r="V6" i="5" s="1"/>
  <c r="X6" i="5" s="1"/>
  <c r="B4" i="5"/>
  <c r="C4" i="5" s="1"/>
  <c r="B3" i="5"/>
  <c r="K3" i="5" s="1"/>
  <c r="M3" i="5" s="1"/>
  <c r="K2" i="5"/>
  <c r="M2" i="5" s="1"/>
  <c r="L2" i="5" s="1"/>
  <c r="E2" i="5"/>
  <c r="G2" i="5" s="1"/>
  <c r="I2" i="5" s="1"/>
  <c r="C3" i="5" l="1"/>
  <c r="E3" i="5"/>
  <c r="G3" i="5" s="1"/>
  <c r="I3" i="5" s="1"/>
  <c r="L3" i="5"/>
  <c r="F3" i="5"/>
  <c r="H3" i="5" s="1"/>
  <c r="J3" i="5" s="1"/>
  <c r="K4" i="5"/>
  <c r="M4" i="5" s="1"/>
  <c r="J2" i="5"/>
  <c r="B5" i="5"/>
  <c r="F2" i="5"/>
  <c r="H2" i="5" s="1"/>
  <c r="E4" i="5"/>
  <c r="L4" i="5" l="1"/>
  <c r="G4" i="5"/>
  <c r="I4" i="5" s="1"/>
  <c r="F4" i="5"/>
  <c r="H4" i="5" s="1"/>
  <c r="K5" i="5"/>
  <c r="M5" i="5" s="1"/>
  <c r="L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J6" i="5" l="1"/>
  <c r="G7" i="5"/>
  <c r="I7" i="5" s="1"/>
  <c r="F7" i="5"/>
  <c r="H7" i="5" s="1"/>
  <c r="B9" i="5"/>
  <c r="E8" i="5"/>
  <c r="C8" i="5"/>
  <c r="C31" i="5" s="1"/>
  <c r="K8" i="5"/>
  <c r="M8" i="5" s="1"/>
  <c r="L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K17" i="5" l="1"/>
  <c r="M17" i="5" s="1"/>
  <c r="L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J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F23" i="5" l="1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J27" i="5" l="1"/>
  <c r="K29" i="5"/>
  <c r="M29" i="5" s="1"/>
  <c r="L29" i="5" s="1"/>
  <c r="E29" i="5"/>
  <c r="C29" i="5"/>
  <c r="C34" i="5" s="1"/>
  <c r="B34" i="5"/>
  <c r="E34" i="5" s="1"/>
  <c r="G28" i="5"/>
  <c r="I28" i="5" s="1"/>
  <c r="F28" i="5"/>
  <c r="H28" i="5" s="1"/>
  <c r="J28" i="5" s="1"/>
  <c r="O2" i="5" l="1"/>
  <c r="O7" i="5"/>
  <c r="F29" i="5"/>
  <c r="H29" i="5" s="1"/>
  <c r="G29" i="5"/>
  <c r="I29" i="5" s="1"/>
  <c r="J29" i="5" s="1"/>
  <c r="F34" i="5"/>
  <c r="H34" i="5" s="1"/>
  <c r="G34" i="5"/>
  <c r="I34" i="5" s="1"/>
  <c r="J34" i="5" l="1"/>
  <c r="BG33" i="1" l="1"/>
  <c r="BA33" i="1"/>
  <c r="AU33" i="1"/>
  <c r="AO33" i="1"/>
  <c r="AI33" i="1"/>
  <c r="AC33" i="1"/>
  <c r="W33" i="1"/>
  <c r="BG32" i="1"/>
  <c r="BA32" i="1"/>
  <c r="AU32" i="1"/>
  <c r="AO32" i="1"/>
  <c r="AI32" i="1"/>
  <c r="AC32" i="1"/>
  <c r="W32" i="1"/>
  <c r="K33" i="1"/>
  <c r="K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AU31" i="1"/>
  <c r="AU30" i="1"/>
  <c r="AU29" i="1"/>
  <c r="AU28" i="1"/>
  <c r="AU27" i="1"/>
  <c r="AU26" i="1"/>
  <c r="AU25" i="1"/>
  <c r="AU24" i="1"/>
  <c r="AU23" i="1"/>
  <c r="AU22" i="1"/>
  <c r="AO31" i="1"/>
  <c r="AO30" i="1"/>
  <c r="AO29" i="1"/>
  <c r="AO28" i="1"/>
  <c r="AO27" i="1"/>
  <c r="AO26" i="1"/>
  <c r="AO25" i="1"/>
  <c r="AO24" i="1"/>
  <c r="AO23" i="1"/>
  <c r="AO22" i="1"/>
  <c r="AI31" i="1"/>
  <c r="AI30" i="1"/>
  <c r="AI29" i="1"/>
  <c r="AI28" i="1"/>
  <c r="AI27" i="1"/>
  <c r="AI26" i="1"/>
  <c r="AI25" i="1"/>
  <c r="AI24" i="1"/>
  <c r="AI23" i="1"/>
  <c r="AI22" i="1"/>
  <c r="AC31" i="1"/>
  <c r="AC30" i="1"/>
  <c r="AC29" i="1"/>
  <c r="AC28" i="1"/>
  <c r="AC27" i="1"/>
  <c r="AC26" i="1"/>
  <c r="AC24" i="1"/>
  <c r="AC23" i="1"/>
  <c r="W26" i="1"/>
  <c r="Q33" i="1"/>
  <c r="H33" i="1"/>
  <c r="G33" i="1"/>
  <c r="F33" i="1"/>
  <c r="E33" i="1"/>
  <c r="C33" i="1"/>
  <c r="D33" i="1" s="1"/>
  <c r="Q32" i="1"/>
  <c r="H32" i="1"/>
  <c r="G32" i="1"/>
  <c r="F32" i="1"/>
  <c r="E32" i="1"/>
  <c r="C32" i="1"/>
  <c r="D32" i="1" s="1"/>
  <c r="AC25" i="1" l="1"/>
  <c r="W25" i="1"/>
  <c r="Q25" i="1"/>
  <c r="K25" i="1"/>
  <c r="H25" i="1"/>
  <c r="G25" i="1"/>
  <c r="F25" i="1"/>
  <c r="E25" i="1"/>
  <c r="C25" i="1"/>
  <c r="D25" i="1" s="1"/>
  <c r="W31" i="1" l="1"/>
  <c r="W30" i="1"/>
  <c r="W29" i="1"/>
  <c r="W28" i="1"/>
  <c r="W27" i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6" i="1"/>
  <c r="K26" i="1"/>
  <c r="H26" i="1"/>
  <c r="G26" i="1"/>
  <c r="F26" i="1"/>
  <c r="E26" i="1"/>
  <c r="C26" i="1"/>
  <c r="D26" i="1" s="1"/>
  <c r="Q24" i="1"/>
  <c r="W24" i="1" l="1"/>
  <c r="K24" i="1"/>
  <c r="H24" i="1"/>
  <c r="G24" i="1"/>
  <c r="F24" i="1"/>
  <c r="E24" i="1"/>
  <c r="C24" i="1"/>
  <c r="D24" i="1" s="1"/>
  <c r="W23" i="1" l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AC22" i="1"/>
  <c r="W22" i="1"/>
  <c r="K22" i="1"/>
  <c r="AU20" i="1" l="1"/>
  <c r="AO20" i="1"/>
  <c r="AI20" i="1"/>
  <c r="W20" i="1"/>
  <c r="AO21" i="1"/>
  <c r="AI21" i="1"/>
  <c r="AC21" i="1"/>
  <c r="AU21" i="1"/>
  <c r="W21" i="1"/>
  <c r="K21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<sst xmlns="http://schemas.openxmlformats.org/spreadsheetml/2006/main" count="351" uniqueCount="147">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</sst>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com%20Office\Peaca%20&#47928;&#49436;\&#51116;&#54868;%20&#47084;&#54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에너지"/>
      <sheetName val="골드획득"/>
      <sheetName val="골드시뮬"/>
      <sheetName val="재화비"/>
      <sheetName val="드랍"/>
      <sheetName val="드랍시뮬"/>
      <sheetName val="표준성장표"/>
      <sheetName val="상점 모델"/>
      <sheetName val="상자"/>
      <sheetName val="강화모델"/>
      <sheetName val="강화시뮬"/>
      <sheetName val="기하분포"/>
    </sheetNames>
    <sheetDataSet>
      <sheetData sheetId="0" refreshError="1"/>
      <sheetData sheetId="1">
        <row r="3">
          <cell r="G3">
            <v>6.6666666666666666E-2</v>
          </cell>
        </row>
        <row r="4">
          <cell r="G4">
            <v>0.19999999999999998</v>
          </cell>
        </row>
        <row r="5">
          <cell r="G5">
            <v>0.39999999999999997</v>
          </cell>
        </row>
        <row r="6">
          <cell r="G6">
            <v>0.66666666666666663</v>
          </cell>
        </row>
        <row r="7">
          <cell r="G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2" sqref="A32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33" si="16">IF(AND(OR(AG3="Gacha",AG3="Origin"),ISBLANK(AH3)),"서브밸류 필요","")</f>
        <v/>
      </c>
      <c r="AM3" s="3"/>
      <c r="AO3" s="4" t="str">
        <f t="shared" ref="AO3:AO33" si="17">IF(AND(OR(AM3="Gacha",AM3="Origin"),ISBLANK(AN3)),"서브밸류 필요","")</f>
        <v/>
      </c>
      <c r="AS3" s="3"/>
      <c r="AU3" s="4" t="str">
        <f t="shared" ref="AU3:AU33" si="18">IF(AND(OR(AS3="Gacha",AS3="Origin"),ISBLANK(AT3)),"서브밸류 필요","")</f>
        <v/>
      </c>
      <c r="AY3" s="3"/>
      <c r="BA3" s="4" t="str">
        <f t="shared" ref="BA3:BA33" si="19">IF(AND(OR(AY3="Gacha",AY3="Origin"),ISBLANK(AZ3)),"서브밸류 필요","")</f>
        <v/>
      </c>
      <c r="BE3" s="3"/>
      <c r="BG3" s="4" t="str">
        <f t="shared" ref="BG3:BG33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>
      <c r="A19" s="10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>
      <c r="A21" s="10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7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>
      <c r="A22" s="10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>
      <c r="A23" s="10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:Q26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:AC33" si="67">IF(AND(OR(AA23="Gacha",AA23="Origin"),ISBLANK(AB23)),"서브밸류 필요","")</f>
        <v/>
      </c>
      <c r="AI23" s="4" t="str">
        <f t="shared" si="16"/>
        <v/>
      </c>
      <c r="AO23" s="4" t="str">
        <f t="shared" si="17"/>
        <v/>
      </c>
      <c r="AU23" s="4" t="str">
        <f t="shared" si="18"/>
        <v/>
      </c>
      <c r="BA23" s="4" t="str">
        <f t="shared" si="19"/>
        <v/>
      </c>
      <c r="BG23" s="4" t="str">
        <f t="shared" si="20"/>
        <v/>
      </c>
    </row>
    <row r="24" spans="1:62">
      <c r="A24" s="10" t="s">
        <v>107</v>
      </c>
      <c r="B24" t="s">
        <v>108</v>
      </c>
      <c r="C24" t="str">
        <f t="shared" ref="C24:C26" si="68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Diamond, Gold</v>
      </c>
      <c r="D24" s="1" t="str">
        <f t="shared" ref="D24:D26" ca="1" si="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" s="1" t="str">
        <f t="shared" ref="E24:E26" si="70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1, 1</v>
      </c>
      <c r="F24" s="1" t="str">
        <f t="shared" ref="F24:F26" si="71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</v>
      </c>
      <c r="G24" s="1" t="str">
        <f t="shared" ref="G24:G26" si="72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9999, 9999</v>
      </c>
      <c r="H24" s="1" t="str">
        <f t="shared" ref="H24:H26" si="73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9999, 9999</v>
      </c>
      <c r="I24" s="3" t="s">
        <v>90</v>
      </c>
      <c r="J24">
        <v>1</v>
      </c>
      <c r="K24" s="4" t="str">
        <f t="shared" ref="K24:K26" si="74">IF(AND(OR(I24="Gacha",I24="Origin"),ISBLANK(J24)),"서브밸류 필요","")</f>
        <v/>
      </c>
      <c r="L24">
        <v>1</v>
      </c>
      <c r="M24">
        <v>9999</v>
      </c>
      <c r="N24">
        <v>9999</v>
      </c>
      <c r="O24" s="3" t="s">
        <v>10</v>
      </c>
      <c r="P24">
        <v>1</v>
      </c>
      <c r="Q24" s="4" t="str">
        <f t="shared" si="65"/>
        <v/>
      </c>
      <c r="R24">
        <v>1</v>
      </c>
      <c r="S24">
        <v>9999</v>
      </c>
      <c r="T24">
        <v>9999</v>
      </c>
      <c r="W24" s="4" t="str">
        <f t="shared" ref="W24" si="75">IF(AND(OR(U24="Gacha",U24="Origin"),ISBLANK(V24)),"서브밸류 필요","")</f>
        <v/>
      </c>
      <c r="AC24" s="4" t="str">
        <f t="shared" si="67"/>
        <v/>
      </c>
      <c r="AI24" s="4" t="str">
        <f t="shared" si="16"/>
        <v/>
      </c>
      <c r="AO24" s="4" t="str">
        <f t="shared" si="17"/>
        <v/>
      </c>
      <c r="AU24" s="4" t="str">
        <f t="shared" si="18"/>
        <v/>
      </c>
      <c r="BA24" s="4" t="str">
        <f t="shared" si="19"/>
        <v/>
      </c>
      <c r="BG24" s="4" t="str">
        <f t="shared" si="20"/>
        <v/>
      </c>
    </row>
    <row r="25" spans="1:62">
      <c r="A25" s="10" t="s">
        <v>122</v>
      </c>
      <c r="B25" t="s">
        <v>123</v>
      </c>
      <c r="C25" t="str">
        <f t="shared" ref="C25" si="76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" s="1" t="str">
        <f t="shared" ref="E25" si="77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</v>
      </c>
      <c r="F25" s="1" t="str">
        <f t="shared" ref="F25" si="78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</v>
      </c>
      <c r="G25" s="1" t="str">
        <f t="shared" ref="G25" si="79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</v>
      </c>
      <c r="H25" s="1" t="str">
        <f t="shared" ref="H25" si="80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</v>
      </c>
      <c r="I25" s="3" t="s">
        <v>90</v>
      </c>
      <c r="J25">
        <v>1</v>
      </c>
      <c r="K25" s="4" t="str">
        <f t="shared" ref="K25" si="81">IF(AND(OR(I25="Gacha",I25="Origin"),ISBLANK(J25)),"서브밸류 필요","")</f>
        <v/>
      </c>
      <c r="L25">
        <v>1</v>
      </c>
      <c r="M25">
        <v>9999</v>
      </c>
      <c r="N25">
        <v>9999</v>
      </c>
      <c r="O25" s="3"/>
      <c r="Q25" s="4" t="str">
        <f t="shared" ref="Q25" si="82">IF(AND(OR(O25="Gacha",O25="Origin"),ISBLANK(P25)),"서브밸류 필요","")</f>
        <v/>
      </c>
      <c r="W25" s="4" t="str">
        <f t="shared" ref="W25:W26" si="83">IF(AND(OR(U25="Gacha",U25="Origin"),ISBLANK(V25)),"서브밸류 필요","")</f>
        <v/>
      </c>
      <c r="AC25" s="4" t="str">
        <f t="shared" si="67"/>
        <v/>
      </c>
      <c r="AI25" s="4" t="str">
        <f t="shared" si="16"/>
        <v/>
      </c>
      <c r="AO25" s="4" t="str">
        <f t="shared" si="17"/>
        <v/>
      </c>
      <c r="AU25" s="4" t="str">
        <f t="shared" si="18"/>
        <v/>
      </c>
      <c r="BA25" s="4" t="str">
        <f t="shared" si="19"/>
        <v/>
      </c>
      <c r="BG25" s="4" t="str">
        <f t="shared" si="20"/>
        <v/>
      </c>
    </row>
    <row r="26" spans="1:62">
      <c r="A26" s="10" t="s">
        <v>110</v>
      </c>
      <c r="B26" t="s">
        <v>109</v>
      </c>
      <c r="C26" t="str">
        <f t="shared" si="68"/>
        <v>Gacha, Gacha</v>
      </c>
      <c r="D26" s="1" t="str">
        <f t="shared" ca="1" si="69"/>
        <v>5, 5</v>
      </c>
      <c r="E26" s="1" t="str">
        <f t="shared" si="70"/>
        <v>o, o</v>
      </c>
      <c r="F26" s="1" t="str">
        <f t="shared" si="71"/>
        <v>1, 1</v>
      </c>
      <c r="G26" s="1" t="str">
        <f t="shared" si="72"/>
        <v>1, 1</v>
      </c>
      <c r="H26" s="1" t="str">
        <f t="shared" si="73"/>
        <v>1, 1</v>
      </c>
      <c r="I26" s="3" t="s">
        <v>13</v>
      </c>
      <c r="J26" t="s">
        <v>111</v>
      </c>
      <c r="K26" s="4" t="str">
        <f t="shared" si="74"/>
        <v/>
      </c>
      <c r="L26">
        <v>1</v>
      </c>
      <c r="M26">
        <v>1</v>
      </c>
      <c r="N26">
        <v>1</v>
      </c>
      <c r="O26" s="3" t="s">
        <v>13</v>
      </c>
      <c r="P26" t="s">
        <v>111</v>
      </c>
      <c r="Q26" s="4" t="str">
        <f t="shared" si="65"/>
        <v/>
      </c>
      <c r="R26">
        <v>1</v>
      </c>
      <c r="S26">
        <v>1</v>
      </c>
      <c r="T26">
        <v>1</v>
      </c>
      <c r="U26" s="3"/>
      <c r="W26" s="4" t="str">
        <f t="shared" si="83"/>
        <v/>
      </c>
      <c r="AA26" s="3"/>
      <c r="AC26" s="4" t="str">
        <f t="shared" si="67"/>
        <v/>
      </c>
      <c r="AG26" s="3"/>
      <c r="AI26" s="4" t="str">
        <f t="shared" si="16"/>
        <v/>
      </c>
      <c r="AM26" s="3"/>
      <c r="AO26" s="4" t="str">
        <f t="shared" si="17"/>
        <v/>
      </c>
      <c r="AS26" s="3"/>
      <c r="AU26" s="4" t="str">
        <f t="shared" si="18"/>
        <v/>
      </c>
      <c r="AY26" s="3"/>
      <c r="BA26" s="4" t="str">
        <f t="shared" si="19"/>
        <v/>
      </c>
      <c r="BE26" s="3"/>
      <c r="BG26" s="4" t="str">
        <f t="shared" si="20"/>
        <v/>
      </c>
    </row>
    <row r="27" spans="1:62">
      <c r="A27" s="10" t="s">
        <v>112</v>
      </c>
      <c r="B27" t="s">
        <v>117</v>
      </c>
      <c r="C27" t="str">
        <f t="shared" ref="C27:C31" si="84">IF(ISBLANK(I27),"",I27)
&amp;IF(ISBLANK(O27),"",", "&amp;O27)
&amp;IF(ISBLANK(U27),"",", "&amp;U27)
&amp;IF(ISBLANK(AA27),"",", "&amp;AA27)
&amp;IF(ISBLANK(AG27),"",", "&amp;AG27)
&amp;IF(ISBLANK(AM27),"",", "&amp;AM27)
&amp;IF(ISBLANK(AS27),"",", "&amp;AS27)
&amp;IF(ISBLANK(AY27),"",", "&amp;AY27)
&amp;IF(ISBLANK(BE27),"",", "&amp;BE27)</f>
        <v>Gacha, Gacha, Gacha</v>
      </c>
      <c r="D27" s="1" t="str">
        <f t="shared" ref="D27:D31" ca="1" si="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" s="1" t="str">
        <f t="shared" ref="E27:E31" si="86">IF(ISBLANK(J27),"",J27)
&amp;IF(ISBLANK(O27),"",", "&amp;P27)
&amp;IF(ISBLANK(U27),"",", "&amp;V27)
&amp;IF(ISBLANK(AA27),"",", "&amp;AB27)
&amp;IF(ISBLANK(AG27),"",", "&amp;AH27)
&amp;IF(ISBLANK(AM27),"",", "&amp;AN27)
&amp;IF(ISBLANK(AS27),"",", "&amp;AT27)
&amp;IF(ISBLANK(AY27),"",", "&amp;AZ27)
&amp;IF(ISBLANK(BE27),"",", "&amp;BF27)</f>
        <v>o, o, o</v>
      </c>
      <c r="F27" s="1" t="str">
        <f t="shared" ref="F27:F31" si="87">IF(ISBLANK(L27),"",L27)
&amp;IF(ISBLANK(R27),"",", "&amp;R27)
&amp;IF(ISBLANK(X27),"",", "&amp;X27)
&amp;IF(ISBLANK(AD27),"",", "&amp;AD27)
&amp;IF(ISBLANK(AJ27),"",", "&amp;AJ27)
&amp;IF(ISBLANK(AP27),"",", "&amp;AP27)
&amp;IF(ISBLANK(AV27),"",", "&amp;AV27)
&amp;IF(ISBLANK(BB27),"",", "&amp;BB27)
&amp;IF(ISBLANK(BH27),"",", "&amp;BH27)</f>
        <v>1, 1, 1</v>
      </c>
      <c r="G27" s="1" t="str">
        <f t="shared" ref="G27:G31" si="88">IF(ISBLANK(M27),"",M27)
&amp;IF(ISBLANK(S27),"",", "&amp;S27)
&amp;IF(ISBLANK(Y27),"",", "&amp;Y27)
&amp;IF(ISBLANK(AE27),"",", "&amp;AE27)
&amp;IF(ISBLANK(AK27),"",", "&amp;AK27)
&amp;IF(ISBLANK(AQ27),"",", "&amp;AQ27)
&amp;IF(ISBLANK(AW27),"",", "&amp;AW27)
&amp;IF(ISBLANK(BC27),"",", "&amp;BC27)
&amp;IF(ISBLANK(BI27),"",", "&amp;BI27)</f>
        <v>1, 1, 1</v>
      </c>
      <c r="H27" s="1" t="str">
        <f t="shared" ref="H27:H31" si="89">IF(ISBLANK(N27),"",N27)
&amp;IF(ISBLANK(T27),"",", "&amp;T27)
&amp;IF(ISBLANK(Z27),"",", "&amp;Z27)
&amp;IF(ISBLANK(AF27),"",", "&amp;AF27)
&amp;IF(ISBLANK(AL27),"",", "&amp;AL27)
&amp;IF(ISBLANK(AR27),"",", "&amp;AR27)
&amp;IF(ISBLANK(AX27),"",", "&amp;AX27)
&amp;IF(ISBLANK(BD27),"",", "&amp;BD27)
&amp;IF(ISBLANK(BJ27),"",", "&amp;BJ27)</f>
        <v>1, 1, 1</v>
      </c>
      <c r="I27" s="3" t="s">
        <v>13</v>
      </c>
      <c r="J27" t="s">
        <v>111</v>
      </c>
      <c r="K27" s="4" t="str">
        <f t="shared" ref="K27:K33" si="90">IF(AND(OR(I27="Gacha",I27="Origin"),ISBLANK(J27)),"서브밸류 필요","")</f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ref="Q27:Q31" si="91">IF(AND(OR(O27="Gacha",O27="Origin"),ISBLANK(P27)),"서브밸류 필요","")</f>
        <v/>
      </c>
      <c r="R27">
        <v>1</v>
      </c>
      <c r="S27">
        <v>1</v>
      </c>
      <c r="T27">
        <v>1</v>
      </c>
      <c r="U27" s="3" t="s">
        <v>13</v>
      </c>
      <c r="V27" t="s">
        <v>111</v>
      </c>
      <c r="W27" s="4" t="str">
        <f t="shared" ref="W27:W33" si="92">IF(AND(OR(U27="Gacha",U27="Origin"),ISBLANK(V27)),"서브밸류 필요","")</f>
        <v/>
      </c>
      <c r="X27">
        <v>1</v>
      </c>
      <c r="Y27">
        <v>1</v>
      </c>
      <c r="Z27">
        <v>1</v>
      </c>
      <c r="AC27" s="4" t="str">
        <f t="shared" si="67"/>
        <v/>
      </c>
      <c r="AI27" s="4" t="str">
        <f t="shared" si="16"/>
        <v/>
      </c>
      <c r="AO27" s="4" t="str">
        <f t="shared" si="17"/>
        <v/>
      </c>
      <c r="AU27" s="4" t="str">
        <f t="shared" si="18"/>
        <v/>
      </c>
      <c r="BA27" s="4" t="str">
        <f t="shared" si="19"/>
        <v/>
      </c>
      <c r="BG27" s="4" t="str">
        <f t="shared" si="20"/>
        <v/>
      </c>
    </row>
    <row r="28" spans="1:62">
      <c r="A28" s="10" t="s">
        <v>113</v>
      </c>
      <c r="B28" t="s">
        <v>118</v>
      </c>
      <c r="C28" t="str">
        <f t="shared" si="84"/>
        <v>Gacha, Gacha, Gacha, Gacha</v>
      </c>
      <c r="D28" s="1" t="str">
        <f t="shared" ca="1" si="85"/>
        <v>5, 5, 5, 5</v>
      </c>
      <c r="E28" s="1" t="str">
        <f t="shared" si="86"/>
        <v>o, o, o, o</v>
      </c>
      <c r="F28" s="1" t="str">
        <f t="shared" si="87"/>
        <v>1, 1, 1, 1</v>
      </c>
      <c r="G28" s="1" t="str">
        <f t="shared" si="88"/>
        <v>1, 1, 1, 1</v>
      </c>
      <c r="H28" s="1" t="str">
        <f t="shared" si="89"/>
        <v>1, 1, 1, 1</v>
      </c>
      <c r="I28" s="3" t="s">
        <v>13</v>
      </c>
      <c r="J28" t="s">
        <v>111</v>
      </c>
      <c r="K28" s="4" t="str">
        <f t="shared" si="90"/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si="91"/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si="92"/>
        <v/>
      </c>
      <c r="X28">
        <v>1</v>
      </c>
      <c r="Y28">
        <v>1</v>
      </c>
      <c r="Z28">
        <v>1</v>
      </c>
      <c r="AA28" s="3" t="s">
        <v>13</v>
      </c>
      <c r="AB28" t="s">
        <v>111</v>
      </c>
      <c r="AC28" s="4" t="str">
        <f t="shared" si="67"/>
        <v/>
      </c>
      <c r="AD28">
        <v>1</v>
      </c>
      <c r="AE28">
        <v>1</v>
      </c>
      <c r="AF28">
        <v>1</v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114</v>
      </c>
      <c r="B29" t="s">
        <v>119</v>
      </c>
      <c r="C29" t="str">
        <f t="shared" si="84"/>
        <v>Gacha, Gacha, Gacha, Gacha, Gacha</v>
      </c>
      <c r="D29" s="1" t="str">
        <f t="shared" ca="1" si="85"/>
        <v>5, 5, 5, 5, 5</v>
      </c>
      <c r="E29" s="1" t="str">
        <f t="shared" si="86"/>
        <v>o, o, o, o, o</v>
      </c>
      <c r="F29" s="1" t="str">
        <f t="shared" si="87"/>
        <v>1, 1, 1, 1, 1</v>
      </c>
      <c r="G29" s="1" t="str">
        <f t="shared" si="88"/>
        <v>1, 1, 1, 1, 1</v>
      </c>
      <c r="H29" s="1" t="str">
        <f t="shared" si="89"/>
        <v>1, 1, 1, 1, 1</v>
      </c>
      <c r="I29" s="3" t="s">
        <v>13</v>
      </c>
      <c r="J29" t="s">
        <v>111</v>
      </c>
      <c r="K29" s="4" t="str">
        <f t="shared" si="90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91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92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67"/>
        <v/>
      </c>
      <c r="AD29">
        <v>1</v>
      </c>
      <c r="AE29">
        <v>1</v>
      </c>
      <c r="AF29">
        <v>1</v>
      </c>
      <c r="AG29" s="3" t="s">
        <v>13</v>
      </c>
      <c r="AH29" t="s">
        <v>111</v>
      </c>
      <c r="AI29" s="4" t="str">
        <f t="shared" si="16"/>
        <v/>
      </c>
      <c r="AJ29">
        <v>1</v>
      </c>
      <c r="AK29">
        <v>1</v>
      </c>
      <c r="AL29">
        <v>1</v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115</v>
      </c>
      <c r="B30" t="s">
        <v>120</v>
      </c>
      <c r="C30" t="str">
        <f t="shared" si="84"/>
        <v>Gacha, Gacha, Gacha, Gacha, Gacha, Gacha</v>
      </c>
      <c r="D30" s="1" t="str">
        <f t="shared" ca="1" si="85"/>
        <v>5, 5, 5, 5, 5, 5</v>
      </c>
      <c r="E30" s="1" t="str">
        <f t="shared" si="86"/>
        <v>o, o, o, o, o, o</v>
      </c>
      <c r="F30" s="1" t="str">
        <f t="shared" si="87"/>
        <v>1, 1, 1, 1, 1, 1</v>
      </c>
      <c r="G30" s="1" t="str">
        <f t="shared" si="88"/>
        <v>1, 1, 1, 1, 1, 1</v>
      </c>
      <c r="H30" s="1" t="str">
        <f t="shared" si="89"/>
        <v>1, 1, 1, 1, 1, 1</v>
      </c>
      <c r="I30" s="3" t="s">
        <v>13</v>
      </c>
      <c r="J30" t="s">
        <v>111</v>
      </c>
      <c r="K30" s="4" t="str">
        <f t="shared" si="90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91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92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67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6"/>
        <v/>
      </c>
      <c r="AJ30">
        <v>1</v>
      </c>
      <c r="AK30">
        <v>1</v>
      </c>
      <c r="AL30">
        <v>1</v>
      </c>
      <c r="AM30" s="3" t="s">
        <v>13</v>
      </c>
      <c r="AN30" t="s">
        <v>111</v>
      </c>
      <c r="AO30" s="4" t="str">
        <f t="shared" si="17"/>
        <v/>
      </c>
      <c r="AP30">
        <v>1</v>
      </c>
      <c r="AQ30">
        <v>1</v>
      </c>
      <c r="AR30">
        <v>1</v>
      </c>
      <c r="AU30" s="4" t="str">
        <f t="shared" si="18"/>
        <v/>
      </c>
      <c r="BA30" s="4" t="str">
        <f t="shared" si="19"/>
        <v/>
      </c>
      <c r="BG30" s="4" t="str">
        <f t="shared" si="20"/>
        <v/>
      </c>
    </row>
    <row r="31" spans="1:62">
      <c r="A31" s="10" t="s">
        <v>116</v>
      </c>
      <c r="B31" t="s">
        <v>121</v>
      </c>
      <c r="C31" t="str">
        <f t="shared" si="84"/>
        <v>Gacha, Gacha, Gacha, Gacha, Gacha, Gacha, Gacha</v>
      </c>
      <c r="D31" s="1" t="str">
        <f t="shared" ca="1" si="85"/>
        <v>5, 5, 5, 5, 5, 5, 5</v>
      </c>
      <c r="E31" s="1" t="str">
        <f t="shared" si="86"/>
        <v>o, o, o, o, o, o, o</v>
      </c>
      <c r="F31" s="1" t="str">
        <f t="shared" si="87"/>
        <v>1, 1, 1, 1, 1, 1, 1</v>
      </c>
      <c r="G31" s="1" t="str">
        <f t="shared" si="88"/>
        <v>1, 1, 1, 1, 1, 1, 1</v>
      </c>
      <c r="H31" s="1" t="str">
        <f t="shared" si="89"/>
        <v>1, 1, 1, 1, 1, 1, 1</v>
      </c>
      <c r="I31" s="3" t="s">
        <v>13</v>
      </c>
      <c r="J31" t="s">
        <v>111</v>
      </c>
      <c r="K31" s="4" t="str">
        <f t="shared" si="90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91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92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67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6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7"/>
        <v/>
      </c>
      <c r="AP31">
        <v>1</v>
      </c>
      <c r="AQ31">
        <v>1</v>
      </c>
      <c r="AR31">
        <v>1</v>
      </c>
      <c r="AS31" s="3" t="s">
        <v>13</v>
      </c>
      <c r="AT31" t="s">
        <v>111</v>
      </c>
      <c r="AU31" s="4" t="str">
        <f t="shared" si="18"/>
        <v/>
      </c>
      <c r="AV31">
        <v>1</v>
      </c>
      <c r="AW31">
        <v>1</v>
      </c>
      <c r="AX31">
        <v>1</v>
      </c>
      <c r="BA31" s="4" t="str">
        <f t="shared" si="19"/>
        <v/>
      </c>
      <c r="BG31" s="4" t="str">
        <f t="shared" si="20"/>
        <v/>
      </c>
    </row>
    <row r="32" spans="1:62">
      <c r="A32" s="10" t="s">
        <v>124</v>
      </c>
      <c r="B32" t="s">
        <v>126</v>
      </c>
      <c r="C32" t="str">
        <f t="shared" ref="C32:C33" si="93">IF(ISBLANK(I32),"",I32)
&amp;IF(ISBLANK(O32),"",", "&amp;O32)
&amp;IF(ISBLANK(U32),"",", "&amp;U32)
&amp;IF(ISBLANK(AA32),"",", "&amp;AA32)
&amp;IF(ISBLANK(AG32),"",", "&amp;AG32)
&amp;IF(ISBLANK(AM32),"",", "&amp;AM32)
&amp;IF(ISBLANK(AS32),"",", "&amp;AS32)
&amp;IF(ISBLANK(AY32),"",", "&amp;AY32)
&amp;IF(ISBLANK(BE32),"",", "&amp;BE32)</f>
        <v>Origin</v>
      </c>
      <c r="D32" s="1" t="str">
        <f t="shared" ref="D32:D33" ca="1" si="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2" s="1" t="str">
        <f t="shared" ref="E32:E33" si="95">IF(ISBLANK(J32),"",J32)
&amp;IF(ISBLANK(O32),"",", "&amp;P32)
&amp;IF(ISBLANK(U32),"",", "&amp;V32)
&amp;IF(ISBLANK(AA32),"",", "&amp;AB32)
&amp;IF(ISBLANK(AG32),"",", "&amp;AH32)
&amp;IF(ISBLANK(AM32),"",", "&amp;AN32)
&amp;IF(ISBLANK(AS32),"",", "&amp;AT32)
&amp;IF(ISBLANK(AY32),"",", "&amp;AZ32)
&amp;IF(ISBLANK(BE32),"",", "&amp;BF32)</f>
        <v>l</v>
      </c>
      <c r="F32" s="1" t="str">
        <f t="shared" ref="F32:F33" si="96">IF(ISBLANK(L32),"",L32)
&amp;IF(ISBLANK(R32),"",", "&amp;R32)
&amp;IF(ISBLANK(X32),"",", "&amp;X32)
&amp;IF(ISBLANK(AD32),"",", "&amp;AD32)
&amp;IF(ISBLANK(AJ32),"",", "&amp;AJ32)
&amp;IF(ISBLANK(AP32),"",", "&amp;AP32)
&amp;IF(ISBLANK(AV32),"",", "&amp;AV32)
&amp;IF(ISBLANK(BB32),"",", "&amp;BB32)
&amp;IF(ISBLANK(BH32),"",", "&amp;BH32)</f>
        <v>1</v>
      </c>
      <c r="G32" s="1" t="str">
        <f t="shared" ref="G32:G33" si="97">IF(ISBLANK(M32),"",M32)
&amp;IF(ISBLANK(S32),"",", "&amp;S32)
&amp;IF(ISBLANK(Y32),"",", "&amp;Y32)
&amp;IF(ISBLANK(AE32),"",", "&amp;AE32)
&amp;IF(ISBLANK(AK32),"",", "&amp;AK32)
&amp;IF(ISBLANK(AQ32),"",", "&amp;AQ32)
&amp;IF(ISBLANK(AW32),"",", "&amp;AW32)
&amp;IF(ISBLANK(BC32),"",", "&amp;BC32)
&amp;IF(ISBLANK(BI32),"",", "&amp;BI32)</f>
        <v>1</v>
      </c>
      <c r="H32" s="1" t="str">
        <f t="shared" ref="H32:H33" si="98">IF(ISBLANK(N32),"",N32)
&amp;IF(ISBLANK(T32),"",", "&amp;T32)
&amp;IF(ISBLANK(Z32),"",", "&amp;Z32)
&amp;IF(ISBLANK(AF32),"",", "&amp;AF32)
&amp;IF(ISBLANK(AL32),"",", "&amp;AL32)
&amp;IF(ISBLANK(AR32),"",", "&amp;AR32)
&amp;IF(ISBLANK(AX32),"",", "&amp;AX32)
&amp;IF(ISBLANK(BD32),"",", "&amp;BD32)
&amp;IF(ISBLANK(BJ32),"",", "&amp;BJ32)</f>
        <v>1</v>
      </c>
      <c r="I32" s="3" t="s">
        <v>77</v>
      </c>
      <c r="J32" t="s">
        <v>128</v>
      </c>
      <c r="K32" s="4" t="str">
        <f t="shared" si="90"/>
        <v/>
      </c>
      <c r="L32">
        <v>1</v>
      </c>
      <c r="M32">
        <v>1</v>
      </c>
      <c r="N32">
        <v>1</v>
      </c>
      <c r="O32" s="3"/>
      <c r="Q32" s="4" t="str">
        <f t="shared" ref="Q32:Q33" si="99">IF(AND(OR(O32="Gacha",O32="Origin"),ISBLANK(P32)),"서브밸류 필요","")</f>
        <v/>
      </c>
      <c r="U32" s="3"/>
      <c r="W32" s="4" t="str">
        <f t="shared" si="92"/>
        <v/>
      </c>
      <c r="AA32" s="3"/>
      <c r="AC32" s="4" t="str">
        <f t="shared" si="67"/>
        <v/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 s="10" t="s">
        <v>125</v>
      </c>
      <c r="B33" t="s">
        <v>127</v>
      </c>
      <c r="C33" t="str">
        <f t="shared" si="93"/>
        <v>Origin</v>
      </c>
      <c r="D33" s="1" t="str">
        <f t="shared" ca="1" si="94"/>
        <v>9</v>
      </c>
      <c r="E33" s="1" t="str">
        <f t="shared" si="95"/>
        <v>u</v>
      </c>
      <c r="F33" s="1" t="str">
        <f t="shared" si="96"/>
        <v>1</v>
      </c>
      <c r="G33" s="1" t="str">
        <f t="shared" si="97"/>
        <v>1</v>
      </c>
      <c r="H33" s="1" t="str">
        <f t="shared" si="98"/>
        <v>1</v>
      </c>
      <c r="I33" s="3" t="s">
        <v>77</v>
      </c>
      <c r="J33" t="s">
        <v>129</v>
      </c>
      <c r="K33" s="4" t="str">
        <f t="shared" si="90"/>
        <v/>
      </c>
      <c r="L33">
        <v>1</v>
      </c>
      <c r="M33">
        <v>1</v>
      </c>
      <c r="N33">
        <v>1</v>
      </c>
      <c r="O33" s="3"/>
      <c r="Q33" s="4" t="str">
        <f t="shared" si="99"/>
        <v/>
      </c>
      <c r="U33" s="3"/>
      <c r="W33" s="4" t="str">
        <f t="shared" si="92"/>
        <v/>
      </c>
      <c r="AA33" s="3"/>
      <c r="AC33" s="4" t="str">
        <f t="shared" si="67"/>
        <v/>
      </c>
      <c r="AG33" s="3"/>
      <c r="AI33" s="4" t="str">
        <f t="shared" si="16"/>
        <v/>
      </c>
      <c r="AM33" s="3"/>
      <c r="AO33" s="4" t="str">
        <f t="shared" si="17"/>
        <v/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BE2:BE21 U26:U33 AY26 AM26 AG26 AA28:AA33 AA26 AS26 BE26 AG29:AG33 AM30:AM33 I2:I33 O2:O33 AS31:AS33 AY32:AY33 BE32:BE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D26" sqref="D26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>"{ "&amp;L29&amp;" }"</f>
        <v>{ "1":315, "2":347, "3":378, "4":410, "5":441, "6":473, "7":504, "8":536, "9":567, "10":599, "11":630, "12":662, "13":693, "14":725, "15":756, "16":788, "17":819, "18":851, "19":882, "20":914, "21":945, "22":977, "23":1008, "24":1040, "25":1071, "26":1103, "27":1134, "28":1166 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 t="shared" ref="L3:L29" si="9">L2&amp;", "&amp;M3</f>
        <v>"1":315, 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si="9"/>
        <v>"1":315, "2":347, 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 "2":347, "3":378, 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 "2":347, "3":378, "4":410, 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 "2":347, "3":378, "4":410, "5":441, "6":473</v>
      </c>
      <c r="M7" t="str">
        <f t="shared" si="5"/>
        <v>"6":473</v>
      </c>
      <c r="O7" t="str">
        <f>"{ "&amp;X6&amp;", "&amp;L29&amp;" }"</f>
        <v>{ "0":43, "1":315, "2":347, "3":378, "4":410, "5":441, "6":473, "7":504, "8":536, "9":567, "10":599, "11":630, "12":662, "13":693, "14":725, "15":756, "16":788, "17":819, "18":851, "19":882, "20":914, "21":945, "22":977, "23":1008, "24":1040, "25":1071, "26":1103, "27":1134, "28":1166 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 "2":347, "3":378, "4":410, "5":441, "6":473, 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 "2":347, "3":378, "4":410, "5":441, "6":473, "7":504, 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 "2":347, "3":378, "4":410, "5":441, "6":473, "7":504, "8":536, 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 "2":347, "3":378, "4":410, "5":441, "6":473, "7":504, "8":536, "9":567, 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 "2":347, "3":378, "4":410, "5":441, "6":473, "7":504, "8":536, "9":567, "10":599, 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 "2":347, "3":378, "4":410, "5":441, "6":473, "7":504, "8":536, "9":567, "10":599, "11":630, 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 "2":347, "3":378, "4":410, "5":441, "6":473, "7":504, "8":536, "9":567, "10":599, "11":630, "12":662, 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 "2":347, "3":378, "4":410, "5":441, "6":473, "7":504, "8":536, "9":567, "10":599, "11":630, "12":662, "13":693, 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 "2":347, "3":378, "4":410, "5":441, "6":473, "7":504, "8":536, "9":567, "10":599, "11":630, "12":662, "13":693, "14":725, 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 "2":347, "3":378, "4":410, "5":441, "6":473, "7":504, "8":536, "9":567, "10":599, "11":630, "12":662, "13":693, "14":725, "15":756, 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 "2":347, "3":378, "4":410, "5":441, "6":473, "7":504, "8":536, "9":567, "10":599, "11":630, "12":662, "13":693, "14":725, "15":756, "16":788, 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 "2":347, "3":378, "4":410, "5":441, "6":473, "7":504, "8":536, "9":567, "10":599, "11":630, "12":662, "13":693, "14":725, "15":756, "16":788, "17":819, 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 "2":347, "3":378, "4":410, "5":441, "6":473, "7":504, "8":536, "9":567, "10":599, "11":630, "12":662, "13":693, "14":725, "15":756, "16":788, "17":819, "18":851, 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 "2":347, "3":378, "4":410, "5":441, "6":473, "7":504, "8":536, "9":567, "10":599, "11":630, "12":662, "13":693, "14":725, "15":756, "16":788, "17":819, "18":851, "19":882, 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 "2":347, "3":378, "4":410, "5":441, "6":473, "7":504, "8":536, "9":567, "10":599, "11":630, "12":662, "13":693, "14":725, "15":756, "16":788, "17":819, "18":851, "19":882, "20":914, 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 "2":347, "3":378, "4":410, "5":441, "6":473, "7":504, "8":536, "9":567, "10":599, "11":630, "12":662, "13":693, "14":725, "15":756, "16":788, "17":819, "18":851, "19":882, "20":914, "21":945, 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 "2":347, "3":378, "4":410, "5":441, "6":473, "7":504, "8":536, "9":567, "10":599, "11":630, "12":662, "13":693, "14":725, "15":756, "16":788, "17":819, "18":851, "19":882, "20":914, "21":945, "22":977, 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"26":1103, 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"26":1103, "27":1134, "28":1166</v>
      </c>
      <c r="M29" t="str">
        <f t="shared" si="5"/>
        <v>"28":1166</v>
      </c>
    </row>
    <row r="31" spans="1:13">
      <c r="A31">
        <v>7</v>
      </c>
      <c r="B31">
        <f>VLOOKUP($A31,$A:$I,COLUMN(),0)</f>
        <v>336</v>
      </c>
      <c r="C31">
        <f>VLOOKUP($A31,$A:$I,COLUMN(),0)</f>
        <v>1.6</v>
      </c>
      <c r="D31">
        <v>6</v>
      </c>
      <c r="E31">
        <f t="shared" ref="E31:E34" si="10">B31/D31</f>
        <v>56</v>
      </c>
      <c r="F31">
        <f t="shared" ref="F31:F34" si="11">E31-0.3</f>
        <v>55.7</v>
      </c>
      <c r="G31">
        <f t="shared" ref="G31:G34" si="12">E31+0.3</f>
        <v>56.3</v>
      </c>
      <c r="H31">
        <f t="shared" ref="H31:I34" si="13">ROUND(F31,3)</f>
        <v>55.7</v>
      </c>
      <c r="I31">
        <f t="shared" si="13"/>
        <v>56.3</v>
      </c>
      <c r="J31" t="str">
        <f t="shared" ref="J31:J34" si="14">IF(E31&lt;&gt;AVERAGE(H31:I31),"달라짐","")</f>
        <v/>
      </c>
    </row>
    <row r="32" spans="1:13">
      <c r="A32">
        <v>14</v>
      </c>
      <c r="B32">
        <f>VLOOKUP($A32,$A:$I,COLUMN(),0)</f>
        <v>483</v>
      </c>
      <c r="C32">
        <f>VLOOKUP($A32,$A:$I,COLUMN(),0)</f>
        <v>2.2999999999999998</v>
      </c>
      <c r="D32">
        <v>7</v>
      </c>
      <c r="E32">
        <f t="shared" si="10"/>
        <v>69</v>
      </c>
      <c r="F32">
        <f t="shared" si="11"/>
        <v>68.7</v>
      </c>
      <c r="G32">
        <f t="shared" si="12"/>
        <v>69.3</v>
      </c>
      <c r="H32">
        <f t="shared" si="13"/>
        <v>68.7</v>
      </c>
      <c r="I32">
        <f t="shared" si="13"/>
        <v>69.3</v>
      </c>
      <c r="J32" t="str">
        <f t="shared" si="14"/>
        <v/>
      </c>
    </row>
    <row r="33" spans="1:10">
      <c r="A33">
        <v>21</v>
      </c>
      <c r="B33">
        <f>VLOOKUP($A33,$A:$I,COLUMN(),0)</f>
        <v>630</v>
      </c>
      <c r="C33">
        <f>VLOOKUP($A33,$A:$I,COLUMN(),0)</f>
        <v>3</v>
      </c>
      <c r="D33">
        <v>8</v>
      </c>
      <c r="E33">
        <f t="shared" si="10"/>
        <v>78.75</v>
      </c>
      <c r="F33">
        <f t="shared" si="11"/>
        <v>78.45</v>
      </c>
      <c r="G33">
        <f t="shared" si="12"/>
        <v>79.05</v>
      </c>
      <c r="H33">
        <f t="shared" si="13"/>
        <v>78.45</v>
      </c>
      <c r="I33">
        <f t="shared" si="13"/>
        <v>79.05</v>
      </c>
      <c r="J33" t="str">
        <f t="shared" si="14"/>
        <v/>
      </c>
    </row>
    <row r="34" spans="1:10">
      <c r="A34">
        <v>28</v>
      </c>
      <c r="B34">
        <f>VLOOKUP($A34,$A:$I,COLUMN(),0)</f>
        <v>777</v>
      </c>
      <c r="C34">
        <f>VLOOKUP($A34,$A:$I,COLUMN(),0)</f>
        <v>3.7</v>
      </c>
      <c r="D34">
        <v>9</v>
      </c>
      <c r="E34">
        <f t="shared" si="10"/>
        <v>86.333333333333329</v>
      </c>
      <c r="F34">
        <f t="shared" si="11"/>
        <v>86.033333333333331</v>
      </c>
      <c r="G34">
        <f t="shared" si="12"/>
        <v>86.633333333333326</v>
      </c>
      <c r="H34">
        <f t="shared" si="13"/>
        <v>86.033000000000001</v>
      </c>
      <c r="I34">
        <f t="shared" si="13"/>
        <v>86.632999999999996</v>
      </c>
      <c r="J34" t="str">
        <f t="shared" si="14"/>
        <v>달라짐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2020-05-11T12:55:13Z</dcterms:modified>
</cp:coreProperties>
</file>